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4年度\地方財政状況調査\70 財政状況資料集\02 組合せ分析・ストック情報\08_市町から\09 庄原市○\"/>
    </mc:Choice>
  </mc:AlternateContent>
  <bookViews>
    <workbookView xWindow="0" yWindow="0" windowWidth="28800" windowHeight="11940" tabRatio="88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BW34" i="10"/>
  <c r="BW35" i="10" s="1"/>
  <c r="C34" i="10"/>
  <c r="BW36" i="10" l="1"/>
  <c r="BW37" i="10" s="1"/>
  <c r="CO34" i="10"/>
  <c r="CO35" i="10" s="1"/>
  <c r="CO36" i="10" s="1"/>
  <c r="CO37" i="10" s="1"/>
  <c r="CO38" i="10" s="1"/>
  <c r="CO39" i="10" s="1"/>
  <c r="CO40" i="10" s="1"/>
  <c r="CO41" i="10" s="1"/>
  <c r="CO42"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AM34" i="10" l="1"/>
  <c r="AM35" i="10" s="1"/>
  <c r="AM36" i="10" s="1"/>
  <c r="BE34" i="10" l="1"/>
  <c r="BE35" i="10" s="1"/>
  <c r="BE36" i="10" s="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<sst xmlns="http://schemas.openxmlformats.org/spreadsheetml/2006/main" count="1131" uniqueCount="616">
  <si>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</si>
  <si>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</si>
  <si>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</si>
  <si>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</si>
  <si>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</si>
  <si>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</si>
  <si>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</si>
  <si>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</si>
  <si>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</si>
  <si>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</si>
  <si>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</si>
  <si>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</si>
  <si>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</si>
  <si>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</si>
  <si>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</si>
  <si>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</si>
  <si>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</si>
  <si>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</si>
  <si>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</si>
  <si>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</si>
  <si>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</si>
  <si>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</si>
  <si>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</si>
  <si>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</si>
  <si>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</si>
  <si>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</si>
  <si>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</si>
  <si>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</si>
  <si>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</si>
  <si>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</si>
  <si>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</si>
  <si>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</si>
  <si>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</si>
  <si>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</si>
  <si>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</si>
  <si>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</si>
  <si>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</si>
  <si>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</si>
  <si>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</si>
  <si>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</si>
  <si>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</si>
  <si>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</si>
  <si>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</si>
  <si>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</si>
  <si>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</si>
  <si>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</si>
  <si>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</si>
  <si>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</si>
  <si>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</si>
  <si>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</si>
  <si>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</si>
  <si>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</si>
  <si>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</si>
  <si>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</si>
  <si>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</si>
  <si>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</si>
  <si>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</si>
  <si>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</si>
  <si>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</si>
  <si>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</si>
  <si>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</si>
  <si>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</si>
  <si>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</si>
  <si>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</si>
  <si>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</si>
  <si>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</si>
  <si>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</si>
  <si>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</si>
  <si>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</si>
  <si>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</si>
  <si>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</si>
  <si>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</si>
  <si>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</si>
  <si>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</si>
  <si>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</si>
  <si>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</si>
  <si>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</si>
  <si>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</si>
  <si>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</si>
  <si>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</si>
  <si>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</si>
  <si>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</si>
  <si>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</si>
  <si>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</si>
  <si>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</si>
  <si>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</si>
  <si>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</si>
  <si>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</si>
  <si>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</si>
  <si>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</si>
  <si>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</si>
  <si>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</si>
  <si>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</si>
  <si>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</si>
  <si>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</si>
  <si>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</si>
  <si>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</si>
  <si>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</si>
  <si>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</si>
  <si>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</si>
  <si>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</si>
  <si>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</si>
  <si>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</si>
  <si>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</si>
  <si>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</si>
  <si>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</si>
  <si>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</si>
  <si>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</si>
  <si>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</si>
  <si>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</si>
  <si>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</si>
  <si>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</si>
  <si>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</si>
  <si>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</si>
  <si>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</si>
  <si>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</si>
  <si>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</si>
  <si>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</si>
  <si>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</si>
  <si>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</si>
  <si>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</si>
  <si>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</si>
  <si>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</si>
  <si>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</si>
  <si>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</si>
  <si>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</si>
  <si>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</si>
  <si>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</si>
  <si>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</si>
  <si>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</si>
  <si>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</si>
  <si>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</si>
  <si>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</si>
  <si>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</si>
  <si>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</si>
  <si>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</si>
  <si>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</si>
  <si>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</si>
  <si>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</si>
  <si>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</si>
  <si>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</si>
  <si>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</si>
  <si>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</si>
  <si>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</si>
  <si>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</si>
  <si>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</si>
  <si>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</si>
  <si>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</si>
  <si>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</si>
  <si>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</si>
  <si>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</si>
  <si>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</si>
  <si>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</si>
  <si>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</si>
  <si>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</si>
  <si>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</si>
  <si>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</si>
  <si>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</si>
  <si>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</si>
  <si>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</si>
  <si>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</si>
  <si>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</si>
  <si>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</si>
  <si>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</si>
  <si>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</si>
  <si>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</si>
  <si>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</si>
  <si>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</si>
  <si>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</si>
  <si>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</si>
  <si>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</si>
  <si>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</si>
  <si>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</si>
  <si>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</si>
  <si>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</si>
  <si>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</si>
  <si>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</si>
  <si>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</si>
  <si>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</si>
  <si>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</si>
  <si>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</si>
  <si>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</si>
  <si>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</si>
  <si>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</si>
  <si>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</si>
  <si>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</si>
  <si>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</si>
  <si>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</si>
  <si>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</si>
  <si>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</si>
  <si>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</si>
  <si>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</si>
  <si>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</si>
  <si>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</si>
  <si>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</si>
  <si>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</si>
  <si>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</si>
  <si>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</si>
  <si>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</si>
  <si>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</si>
  <si>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</si>
  <si>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</si>
  <si>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</si>
  <si>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</si>
  <si>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</si>
  <si>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</si>
  <si>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</si>
  <si>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</si>
  <si>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</si>
  <si>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</si>
  <si>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</si>
  <si>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</si>
  <si>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</si>
  <si>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</si>
  <si>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</si>
  <si>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</si>
  <si>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</si>
  <si>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</si>
  <si>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</si>
  <si>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</si>
  <si>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</si>
  <si>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</si>
  <si>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</si>
  <si>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</si>
  <si>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</si>
  <si>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</si>
  <si>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</si>
  <si>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</si>
  <si>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</si>
  <si>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</si>
  <si>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</si>
  <si>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</si>
  <si>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</si>
  <si>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</si>
  <si>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</si>
  <si>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</si>
  <si>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</si>
  <si>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</si>
  <si>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</si>
  <si>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</si>
  <si>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</si>
  <si>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</si>
  <si>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</si>
  <si>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</si>
  <si>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</si>
  <si>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</si>
  <si>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</si>
  <si>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</si>
  <si>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</si>
  <si>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</si>
  <si>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</si>
  <si>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</si>
  <si>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</si>
  <si>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</si>
  <si>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</si>
  <si>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</si>
  <si>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</si>
  <si>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</si>
  <si>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</si>
  <si>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</si>
  <si>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</si>
  <si>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</si>
  <si>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</si>
  <si>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</si>
  <si>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</si>
  <si>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</si>
  <si>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</si>
  <si>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</si>
  <si>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</si>
  <si>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</si>
  <si>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</si>
  <si>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</si>
  <si>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</si>
  <si>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</si>
  <si>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</si>
  <si>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</si>
  <si>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</si>
  <si>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</si>
  <si>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</si>
  <si>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</si>
  <si>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</si>
  <si>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</si>
  <si>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</si>
  <si>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</si>
  <si>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</si>
  <si>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</si>
  <si>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</si>
  <si>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</si>
  <si>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</si>
  <si>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</si>
  <si>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</si>
  <si>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</si>
  <si>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</si>
  <si>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</si>
  <si>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</si>
  <si>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</si>
  <si>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</si>
  <si>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</si>
  <si>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</si>
  <si>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</si>
  <si>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</si>
  <si>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</si>
  <si>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</si>
  <si>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</si>
  <si>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</si>
  <si>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</si>
  <si>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</si>
  <si>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</si>
  <si>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</si>
  <si>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</si>
  <si>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</si>
  <si>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</si>
  <si>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</si>
  <si>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</si>
  <si>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</si>
  <si>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</si>
  <si>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</si>
  <si>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</si>
  <si>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</si>
  <si>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</si>
  <si>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</si>
  <si>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</si>
  <si>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</si>
  <si>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</si>
  <si>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</si>
  <si>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</si>
  <si>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</si>
  <si>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</si>
  <si>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</si>
  <si>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</si>
  <si>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</si>
  <si>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</si>
  <si>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</si>
  <si>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</si>
  <si>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</si>
  <si>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</si>
  <si>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</si>
  <si>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</si>
  <si>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</si>
  <si>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</si>
  <si>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</si>
  <si>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</si>
  <si>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</si>
  <si>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</si>
  <si>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</si>
  <si>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</si>
  <si>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</si>
  <si>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</si>
  <si>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</si>
  <si>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</si>
  <si>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</si>
  <si>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</si>
  <si>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</si>
  <si>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</si>
  <si>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</si>
  <si>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</si>
  <si>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</si>
  <si>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</si>
  <si>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</si>
  <si>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</si>
  <si>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</si>
  <si>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</si>
  <si>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</si>
  <si>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</si>
  <si>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</si>
  <si>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</si>
  <si>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</si>
  <si>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</si>
  <si>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</si>
  <si>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</si>
  <si>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</si>
  <si>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</si>
  <si>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</si>
  <si>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</si>
  <si>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</si>
  <si>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</si>
  <si>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</si>
  <si>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</si>
  <si>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</si>
  <si>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</si>
  <si>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</si>
  <si>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</si>
  <si>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</si>
  <si>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</si>
  <si>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</si>
  <si>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</si>
  <si>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</si>
  <si>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</si>
  <si>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</si>
  <si>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</si>
  <si>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</si>
  <si>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</si>
  <si>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</si>
  <si>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</si>
  <si>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</si>
  <si>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</si>
  <si>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</si>
  <si>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</si>
  <si>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</si>
  <si>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</si>
  <si>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</si>
  <si>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</si>
  <si>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</si>
  <si>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</si>
  <si>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</si>
  <si>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</si>
  <si>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</si>
  <si>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</si>
  <si>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</si>
  <si>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</si>
  <si>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</si>
  <si>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</si>
  <si>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</si>
  <si>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</si>
  <si>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</si>
  <si>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</si>
  <si>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</si>
  <si>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</si>
  <si>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</si>
  <si>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</si>
  <si>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</si>
  <si>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</si>
  <si>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</si>
  <si>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</si>
  <si>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</si>
  <si>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</si>
  <si>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</si>
  <si>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</si>
  <si>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</si>
  <si>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</si>
  <si>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</si>
  <si>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</si>
  <si>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</si>
  <si>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</si>
  <si>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</si>
  <si>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</si>
  <si>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</si>
  <si>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</si>
  <si>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</si>
  <si>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</si>
  <si>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</si>
  <si>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</si>
  <si>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</si>
  <si>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</si>
  <si>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</si>
  <si>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</si>
  <si>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</si>
  <si>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</si>
  <si>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</si>
  <si>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</si>
  <si>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</si>
  <si>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</si>
  <si>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</si>
  <si>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</si>
  <si>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</si>
  <si>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</si>
  <si>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</si>
  <si>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</si>
  <si>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</si>
  <si>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</si>
  <si>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</si>
  <si>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</si>
  <si>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</si>
  <si>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</si>
  <si>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</si>
  <si>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</si>
  <si>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</si>
  <si>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</si>
  <si>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</si>
  <si>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</si>
  <si>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</si>
  <si>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</si>
  <si>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</si>
  <si>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</si>
  <si>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</si>
  <si>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</si>
  <si>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</si>
  <si>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</si>
  <si>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</si>
  <si>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</si>
  <si>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</si>
  <si>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</si>
  <si>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</si>
  <si>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</si>
  <si>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</si>
  <si>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</si>
  <si>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</si>
  <si>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</si>
  <si>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</si>
  <si>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</si>
  <si>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</si>
  <si>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</si>
  <si>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</si>
  <si>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</si>
  <si>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</si>
  <si>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</si>
  <si>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</si>
  <si>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</si>
  <si>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</si>
  <si>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</si>
  <si>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</si>
  <si>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</si>
  <si>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</si>
  <si>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</si>
  <si>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</si>
  <si>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</si>
  <si>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</si>
  <si>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</si>
  <si>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</si>
  <si>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</si>
  <si>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</si>
  <si>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</si>
  <si>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</si>
  <si>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</si>
  <si>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</si>
  <si>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</si>
  <si>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</si>
  <si>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</si>
  <si>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</si>
  <si>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</si>
  <si>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</si>
  <si>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</si>
  <si>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</si>
  <si>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</si>
  <si>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</si>
  <si>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</si>
  <si>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</si>
  <si>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</si>
  <si>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</si>
  <si>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</si>
  <si>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</si>
  <si>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</si>
  <si>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</si>
  <si>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</si>
  <si>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</si>
  <si>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</si>
  <si>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</si>
  <si>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</si>
  <si>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</si>
  <si>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</si>
  <si>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</si>
  <si>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</si>
  <si>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</si>
  <si>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</si>
  <si>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</si>
  <si>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</si>
  <si>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</si>
  <si>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</si>
  <si>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</si>
  <si>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</si>
  <si>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</si>
  <si>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</si>
  <si>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</si>
  <si>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</si>
  <si>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</si>
  <si>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</si>
  <si>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</si>
  <si>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</si>
  <si>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</si>
  <si>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</si>
  <si>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</si>
  <si>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</si>
  <si>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3.29</t>
  </si>
  <si>
    <t>▲ 0.65</t>
  </si>
  <si>
    <t>▲ 1.72</t>
  </si>
  <si>
    <t>水道事業会計</t>
  </si>
  <si>
    <t>一般会計</t>
  </si>
  <si>
    <t>国民健康保険病院事業会計</t>
  </si>
  <si>
    <t>介護保険特別会計</t>
  </si>
  <si>
    <t>下水道事業会計</t>
  </si>
  <si>
    <t>国民健康保険特別会計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</si>
  <si>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</si>
  <si>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</si>
  <si>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</si>
  <si>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</si>
  <si>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</si>
  <si>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</si>
  <si>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</si>
  <si>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</si>
  <si>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</si>
  <si>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</si>
  <si>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</si>
  <si>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</si>
  <si>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</si>
  <si>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</si>
  <si>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</si>
  <si>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</si>
  <si>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</si>
  <si>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</si>
  <si>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</si>
  <si>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t>
    <phoneticPr fontId="2"/>
  </si>
  <si>
    <t>-</t>
    <phoneticPr fontId="2"/>
  </si>
  <si>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</si>
  <si>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</si>
  <si>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</si>
  <si>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</si>
  <si>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</si>
  <si>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</si>
  <si>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</si>
  <si>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</si>
  <si>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</si>
  <si>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森林環境整備基金</t>
    <rPh sb="0" eb="2">
      <t>シンリン</t>
    </rPh>
    <rPh sb="2" eb="4">
      <t>カンキョウ</t>
    </rPh>
    <rPh sb="4" eb="6">
      <t>セイビ</t>
    </rPh>
    <rPh sb="6" eb="8">
      <t>キキン</t>
    </rPh>
    <phoneticPr fontId="5"/>
  </si>
  <si>
    <t>企業版ふるさと納税基金</t>
    <rPh sb="0" eb="2">
      <t>キギョウ</t>
    </rPh>
    <rPh sb="2" eb="3">
      <t>バン</t>
    </rPh>
    <rPh sb="7" eb="9">
      <t>ノウゼイ</t>
    </rPh>
    <rPh sb="9" eb="11">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</si>
  <si>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</si>
  <si>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</si>
  <si>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</si>
  <si>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</si>
  <si>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</si>
  <si>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</si>
  <si>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</si>
  <si>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</si>
  <si>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</si>
  <si>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</si>
  <si>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</si>
  <si>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将来負担比率及び実質公債費比率は、改善傾向にあるが、類似団体と比較した場合、依然として高い状況にある。
　将来費負担率は、災害復旧事業を最優先で実施するため事業費調整を行ったことなどから、市債発行額が減少したことなどにより改善してきた。
　また、実質公債費比率は、財政計画に基づく計画的な市債発行により、市債残高の減少などにより改善傾向にある。今後も、計画的な市債発行や繰上償還などに努め、更なる健全化を図っていく。</t>
    <phoneticPr fontId="5"/>
  </si>
  <si>
    <t>　有形固定資産減価償却率は道路の償却率が低いため、類似団体と比較して低い水準にある。　
　将来負担比率は、財政計画などに基づくこれまでの財政健全化の取り組みにより地方債の新規発行を抑制してきた結果減少傾向にあるが、依然として有形固定資産の取得等に要した経費に充てるために借り入れた市債残高や償還額が多額であるため、類似団体と比較して高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</si>
</sst>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4168-4A9C-9471-16ADA7907A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166983</c:v>
                </c:pt>
                <c:pt idx="1">
                  <c:v>146398</c:v>
                </c:pt>
                <c:pt idx="2">
                  <c:v>111941</c:v>
                </c:pt>
                <c:pt idx="3">
                  <c:v>148521</c:v>
                </c:pt>
                <c:pt idx="4">
                  <c:v>156034</c:v>
                </c:pt>
              </c:numCache>
            </c:numRef>
          </c:val>
          <c:smooth val="0"/>
          <c:extLst xmlns:c16r2="http://schemas.microsoft.com/office/drawing/2015/06/chart">
            <c:ext xmlns:c16="http://schemas.microsoft.com/office/drawing/2014/chart" uri="{C3380CC4-5D6E-409C-BE32-E72D297353CC}">
              <c16:uniqueId val="{00000001-4168-4A9C-9471-16ADA7907A63}"/>
            </c:ext>
          </c:extLst>
        </c:ser>
        <c:dLbls>
          <c:showLegendKey val="0"/>
          <c:showVal val="0"/>
          <c:showCatName val="0"/>
          <c:showSerName val="0"/>
          <c:showPercent val="0"/>
          <c:showBubbleSize val="0"/>
        </c:dLbls>
        <c:marker val="1"/>
        <c:smooth val="0"/>
        <c:axId val="503336776"/>
        <c:axId val="500581392"/>
      </c:lineChart>
      <c:catAx>
        <c:axId val="503336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581392"/>
        <c:crosses val="autoZero"/>
        <c:auto val="1"/>
        <c:lblAlgn val="ctr"/>
        <c:lblOffset val="100"/>
        <c:tickLblSkip val="1"/>
        <c:tickMarkSkip val="1"/>
        <c:noMultiLvlLbl val="0"/>
      </c:catAx>
      <c:valAx>
        <c:axId val="5005813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336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c:v>
                </c:pt>
                <c:pt idx="1">
                  <c:v>2.83</c:v>
                </c:pt>
                <c:pt idx="2">
                  <c:v>2.81</c:v>
                </c:pt>
                <c:pt idx="3">
                  <c:v>2.81</c:v>
                </c:pt>
                <c:pt idx="4">
                  <c:v>6.81</c:v>
                </c:pt>
              </c:numCache>
            </c:numRef>
          </c:val>
          <c:extLst xmlns:c16r2="http://schemas.microsoft.com/office/drawing/2015/06/chart">
            <c:ext xmlns:c16="http://schemas.microsoft.com/office/drawing/2014/chart" uri="{C3380CC4-5D6E-409C-BE32-E72D297353CC}">
              <c16:uniqueId val="{00000000-F3A0-4316-9AEC-BE6130CDE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24.26</c:v>
                </c:pt>
                <c:pt idx="1">
                  <c:v>20.36</c:v>
                </c:pt>
                <c:pt idx="2">
                  <c:v>21.76</c:v>
                </c:pt>
                <c:pt idx="3">
                  <c:v>20.85</c:v>
                </c:pt>
                <c:pt idx="4">
                  <c:v>20.97</c:v>
                </c:pt>
              </c:numCache>
            </c:numRef>
          </c:val>
          <c:extLst xmlns:c16r2="http://schemas.microsoft.com/office/drawing/2015/06/chart">
            <c:ext xmlns:c16="http://schemas.microsoft.com/office/drawing/2014/chart" uri="{C3380CC4-5D6E-409C-BE32-E72D297353CC}">
              <c16:uniqueId val="{00000001-F3A0-4316-9AEC-BE6130CDE8B2}"/>
            </c:ext>
          </c:extLst>
        </c:ser>
        <c:dLbls>
          <c:showLegendKey val="0"/>
          <c:showVal val="0"/>
          <c:showCatName val="0"/>
          <c:showSerName val="0"/>
          <c:showPercent val="0"/>
          <c:showBubbleSize val="0"/>
        </c:dLbls>
        <c:gapWidth val="250"/>
        <c:overlap val="100"/>
        <c:axId val="559822472"/>
        <c:axId val="56399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-3.29</c:v>
                </c:pt>
                <c:pt idx="2">
                  <c:v>-0.65</c:v>
                </c:pt>
                <c:pt idx="3">
                  <c:v>-1.72</c:v>
                </c:pt>
                <c:pt idx="4">
                  <c:v>6.48</c:v>
                </c:pt>
              </c:numCache>
            </c:numRef>
          </c:val>
          <c:smooth val="0"/>
          <c:extLst xmlns:c16r2="http://schemas.microsoft.com/office/drawing/2015/06/chart">
            <c:ext xmlns:c16="http://schemas.microsoft.com/office/drawing/2014/chart" uri="{C3380CC4-5D6E-409C-BE32-E72D297353CC}">
              <c16:uniqueId val="{00000002-F3A0-4316-9AEC-BE6130CDE8B2}"/>
            </c:ext>
          </c:extLst>
        </c:ser>
        <c:dLbls>
          <c:showLegendKey val="0"/>
          <c:showVal val="0"/>
          <c:showCatName val="0"/>
          <c:showSerName val="0"/>
          <c:showPercent val="0"/>
          <c:showBubbleSize val="0"/>
        </c:dLbls>
        <c:marker val="1"/>
        <c:smooth val="0"/>
        <c:axId val="559822472"/>
        <c:axId val="563993184"/>
      </c:lineChart>
      <c:catAx>
        <c:axId val="55982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3993184"/>
        <c:crosses val="autoZero"/>
        <c:auto val="1"/>
        <c:lblAlgn val="ctr"/>
        <c:lblOffset val="100"/>
        <c:tickLblSkip val="1"/>
        <c:tickMarkSkip val="1"/>
        <c:noMultiLvlLbl val="0"/>
      </c:catAx>
      <c:valAx>
        <c:axId val="5639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82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0.05</c:v>
                </c:pt>
                <c:pt idx="4">
                  <c:v>#N/A</c:v>
                </c:pt>
                <c:pt idx="5">
                  <c:v>0.8</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B68-47F4-AB03-998B2995F3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68-47F4-AB03-998B2995F32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68-47F4-AB03-998B2995F32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DB68-47F4-AB03-998B2995F32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1.01</c:v>
                </c:pt>
                <c:pt idx="2">
                  <c:v>#N/A</c:v>
                </c:pt>
                <c:pt idx="3">
                  <c:v>0.64</c:v>
                </c:pt>
                <c:pt idx="4">
                  <c:v>#N/A</c:v>
                </c:pt>
                <c:pt idx="5">
                  <c:v>0.42</c:v>
                </c:pt>
                <c:pt idx="6">
                  <c:v>#N/A</c:v>
                </c:pt>
                <c:pt idx="7">
                  <c:v>0.28999999999999998</c:v>
                </c:pt>
                <c:pt idx="8">
                  <c:v>#N/A</c:v>
                </c:pt>
                <c:pt idx="9">
                  <c:v>0.16</c:v>
                </c:pt>
              </c:numCache>
            </c:numRef>
          </c:val>
          <c:extLst xmlns:c16r2="http://schemas.microsoft.com/office/drawing/2015/06/chart">
            <c:ext xmlns:c16="http://schemas.microsoft.com/office/drawing/2014/chart" uri="{C3380CC4-5D6E-409C-BE32-E72D297353CC}">
              <c16:uniqueId val="{00000004-DB68-47F4-AB03-998B2995F32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0.21</c:v>
                </c:pt>
              </c:numCache>
            </c:numRef>
          </c:val>
          <c:extLst xmlns:c16r2="http://schemas.microsoft.com/office/drawing/2015/06/chart">
            <c:ext xmlns:c16="http://schemas.microsoft.com/office/drawing/2014/chart" uri="{C3380CC4-5D6E-409C-BE32-E72D297353CC}">
              <c16:uniqueId val="{00000005-DB68-47F4-AB03-998B2995F32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0.65</c:v>
                </c:pt>
                <c:pt idx="4">
                  <c:v>#N/A</c:v>
                </c:pt>
                <c:pt idx="5">
                  <c:v>0.57999999999999996</c:v>
                </c:pt>
                <c:pt idx="6">
                  <c:v>#N/A</c:v>
                </c:pt>
                <c:pt idx="7">
                  <c:v>0.57999999999999996</c:v>
                </c:pt>
                <c:pt idx="8">
                  <c:v>#N/A</c:v>
                </c:pt>
                <c:pt idx="9">
                  <c:v>0.93</c:v>
                </c:pt>
              </c:numCache>
            </c:numRef>
          </c:val>
          <c:extLst xmlns:c16r2="http://schemas.microsoft.com/office/drawing/2015/06/chart">
            <c:ext xmlns:c16="http://schemas.microsoft.com/office/drawing/2014/chart" uri="{C3380CC4-5D6E-409C-BE32-E72D297353CC}">
              <c16:uniqueId val="{00000006-DB68-47F4-AB03-998B2995F321}"/>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2.11</c:v>
                </c:pt>
                <c:pt idx="2">
                  <c:v>#N/A</c:v>
                </c:pt>
                <c:pt idx="3">
                  <c:v>2.72</c:v>
                </c:pt>
                <c:pt idx="4">
                  <c:v>#N/A</c:v>
                </c:pt>
                <c:pt idx="5">
                  <c:v>3.24</c:v>
                </c:pt>
                <c:pt idx="6">
                  <c:v>#N/A</c:v>
                </c:pt>
                <c:pt idx="7">
                  <c:v>3.8</c:v>
                </c:pt>
                <c:pt idx="8">
                  <c:v>#N/A</c:v>
                </c:pt>
                <c:pt idx="9">
                  <c:v>4.66</c:v>
                </c:pt>
              </c:numCache>
            </c:numRef>
          </c:val>
          <c:extLst xmlns:c16r2="http://schemas.microsoft.com/office/drawing/2015/06/chart">
            <c:ext xmlns:c16="http://schemas.microsoft.com/office/drawing/2014/chart" uri="{C3380CC4-5D6E-409C-BE32-E72D297353CC}">
              <c16:uniqueId val="{00000007-DB68-47F4-AB03-998B2995F3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3.09</c:v>
                </c:pt>
                <c:pt idx="2">
                  <c:v>#N/A</c:v>
                </c:pt>
                <c:pt idx="3">
                  <c:v>2.82</c:v>
                </c:pt>
                <c:pt idx="4">
                  <c:v>#N/A</c:v>
                </c:pt>
                <c:pt idx="5">
                  <c:v>2.8</c:v>
                </c:pt>
                <c:pt idx="6">
                  <c:v>#N/A</c:v>
                </c:pt>
                <c:pt idx="7">
                  <c:v>2.81</c:v>
                </c:pt>
                <c:pt idx="8">
                  <c:v>#N/A</c:v>
                </c:pt>
                <c:pt idx="9">
                  <c:v>6.81</c:v>
                </c:pt>
              </c:numCache>
            </c:numRef>
          </c:val>
          <c:extLst xmlns:c16r2="http://schemas.microsoft.com/office/drawing/2015/06/chart">
            <c:ext xmlns:c16="http://schemas.microsoft.com/office/drawing/2014/chart" uri="{C3380CC4-5D6E-409C-BE32-E72D297353CC}">
              <c16:uniqueId val="{00000008-DB68-47F4-AB03-998B2995F3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7.97</c:v>
                </c:pt>
                <c:pt idx="2">
                  <c:v>#N/A</c:v>
                </c:pt>
                <c:pt idx="3">
                  <c:v>8.06</c:v>
                </c:pt>
                <c:pt idx="4">
                  <c:v>#N/A</c:v>
                </c:pt>
                <c:pt idx="5">
                  <c:v>7.93</c:v>
                </c:pt>
                <c:pt idx="6">
                  <c:v>#N/A</c:v>
                </c:pt>
                <c:pt idx="7">
                  <c:v>8.26</c:v>
                </c:pt>
                <c:pt idx="8">
                  <c:v>#N/A</c:v>
                </c:pt>
                <c:pt idx="9">
                  <c:v>8.02</c:v>
                </c:pt>
              </c:numCache>
            </c:numRef>
          </c:val>
          <c:extLst xmlns:c16r2="http://schemas.microsoft.com/office/drawing/2015/06/chart">
            <c:ext xmlns:c16="http://schemas.microsoft.com/office/drawing/2014/chart" uri="{C3380CC4-5D6E-409C-BE32-E72D297353CC}">
              <c16:uniqueId val="{00000009-DB68-47F4-AB03-998B2995F321}"/>
            </c:ext>
          </c:extLst>
        </c:ser>
        <c:dLbls>
          <c:showLegendKey val="0"/>
          <c:showVal val="0"/>
          <c:showCatName val="0"/>
          <c:showSerName val="0"/>
          <c:showPercent val="0"/>
          <c:showBubbleSize val="0"/>
        </c:dLbls>
        <c:gapWidth val="150"/>
        <c:overlap val="100"/>
        <c:axId val="555266016"/>
        <c:axId val="555266400"/>
      </c:barChart>
      <c:catAx>
        <c:axId val="5552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266400"/>
        <c:crosses val="autoZero"/>
        <c:auto val="1"/>
        <c:lblAlgn val="ctr"/>
        <c:lblOffset val="100"/>
        <c:tickLblSkip val="1"/>
        <c:tickMarkSkip val="1"/>
        <c:noMultiLvlLbl val="0"/>
      </c:catAx>
      <c:valAx>
        <c:axId val="55526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26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3900</c:v>
                </c:pt>
                <c:pt idx="5">
                  <c:v>3770</c:v>
                </c:pt>
                <c:pt idx="8">
                  <c:v>3448</c:v>
                </c:pt>
                <c:pt idx="11">
                  <c:v>3566</c:v>
                </c:pt>
                <c:pt idx="14">
                  <c:v>3653</c:v>
                </c:pt>
              </c:numCache>
            </c:numRef>
          </c:val>
          <c:extLst xmlns:c16r2="http://schemas.microsoft.com/office/drawing/2015/06/chart">
            <c:ext xmlns:c16="http://schemas.microsoft.com/office/drawing/2014/chart" uri="{C3380CC4-5D6E-409C-BE32-E72D297353CC}">
              <c16:uniqueId val="{00000000-ABD8-4504-92D2-BF508E4210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BD8-4504-92D2-BF508E4210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217</c:v>
                </c:pt>
                <c:pt idx="3">
                  <c:v>178</c:v>
                </c:pt>
                <c:pt idx="6">
                  <c:v>95</c:v>
                </c:pt>
                <c:pt idx="9">
                  <c:v>80</c:v>
                </c:pt>
                <c:pt idx="12">
                  <c:v>67</c:v>
                </c:pt>
              </c:numCache>
            </c:numRef>
          </c:val>
          <c:extLst xmlns:c16r2="http://schemas.microsoft.com/office/drawing/2015/06/chart">
            <c:ext xmlns:c16="http://schemas.microsoft.com/office/drawing/2014/chart" uri="{C3380CC4-5D6E-409C-BE32-E72D297353CC}">
              <c16:uniqueId val="{00000002-ABD8-4504-92D2-BF508E4210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9</c:v>
                </c:pt>
                <c:pt idx="9">
                  <c:v>7</c:v>
                </c:pt>
                <c:pt idx="12">
                  <c:v>3</c:v>
                </c:pt>
              </c:numCache>
            </c:numRef>
          </c:val>
          <c:extLst xmlns:c16r2="http://schemas.microsoft.com/office/drawing/2015/06/chart">
            <c:ext xmlns:c16="http://schemas.microsoft.com/office/drawing/2014/chart" uri="{C3380CC4-5D6E-409C-BE32-E72D297353CC}">
              <c16:uniqueId val="{00000003-ABD8-4504-92D2-BF508E4210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967</c:v>
                </c:pt>
                <c:pt idx="3">
                  <c:v>913</c:v>
                </c:pt>
                <c:pt idx="6">
                  <c:v>853</c:v>
                </c:pt>
                <c:pt idx="9">
                  <c:v>862</c:v>
                </c:pt>
                <c:pt idx="12">
                  <c:v>874</c:v>
                </c:pt>
              </c:numCache>
            </c:numRef>
          </c:val>
          <c:extLst xmlns:c16r2="http://schemas.microsoft.com/office/drawing/2015/06/chart">
            <c:ext xmlns:c16="http://schemas.microsoft.com/office/drawing/2014/chart" uri="{C3380CC4-5D6E-409C-BE32-E72D297353CC}">
              <c16:uniqueId val="{00000004-ABD8-4504-92D2-BF508E4210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D8-4504-92D2-BF508E4210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BD8-4504-92D2-BF508E4210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4831</c:v>
                </c:pt>
                <c:pt idx="3">
                  <c:v>4553</c:v>
                </c:pt>
                <c:pt idx="6">
                  <c:v>4018</c:v>
                </c:pt>
                <c:pt idx="9">
                  <c:v>4200</c:v>
                </c:pt>
                <c:pt idx="12">
                  <c:v>4306</c:v>
                </c:pt>
              </c:numCache>
            </c:numRef>
          </c:val>
          <c:extLst xmlns:c16r2="http://schemas.microsoft.com/office/drawing/2015/06/chart">
            <c:ext xmlns:c16="http://schemas.microsoft.com/office/drawing/2014/chart" uri="{C3380CC4-5D6E-409C-BE32-E72D297353CC}">
              <c16:uniqueId val="{00000007-ABD8-4504-92D2-BF508E4210CD}"/>
            </c:ext>
          </c:extLst>
        </c:ser>
        <c:dLbls>
          <c:showLegendKey val="0"/>
          <c:showVal val="0"/>
          <c:showCatName val="0"/>
          <c:showSerName val="0"/>
          <c:showPercent val="0"/>
          <c:showBubbleSize val="0"/>
        </c:dLbls>
        <c:gapWidth val="100"/>
        <c:overlap val="100"/>
        <c:axId val="565647544"/>
        <c:axId val="555888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2124</c:v>
                </c:pt>
                <c:pt idx="2">
                  <c:v>#N/A</c:v>
                </c:pt>
                <c:pt idx="3">
                  <c:v>#N/A</c:v>
                </c:pt>
                <c:pt idx="4">
                  <c:v>1883</c:v>
                </c:pt>
                <c:pt idx="5">
                  <c:v>#N/A</c:v>
                </c:pt>
                <c:pt idx="6">
                  <c:v>#N/A</c:v>
                </c:pt>
                <c:pt idx="7">
                  <c:v>1527</c:v>
                </c:pt>
                <c:pt idx="8">
                  <c:v>#N/A</c:v>
                </c:pt>
                <c:pt idx="9">
                  <c:v>#N/A</c:v>
                </c:pt>
                <c:pt idx="10">
                  <c:v>1583</c:v>
                </c:pt>
                <c:pt idx="11">
                  <c:v>#N/A</c:v>
                </c:pt>
                <c:pt idx="12">
                  <c:v>#N/A</c:v>
                </c:pt>
                <c:pt idx="13">
                  <c:v>1597</c:v>
                </c:pt>
                <c:pt idx="14">
                  <c:v>#N/A</c:v>
                </c:pt>
              </c:numCache>
            </c:numRef>
          </c:val>
          <c:smooth val="0"/>
          <c:extLst xmlns:c16r2="http://schemas.microsoft.com/office/drawing/2015/06/chart">
            <c:ext xmlns:c16="http://schemas.microsoft.com/office/drawing/2014/chart" uri="{C3380CC4-5D6E-409C-BE32-E72D297353CC}">
              <c16:uniqueId val="{00000008-ABD8-4504-92D2-BF508E4210CD}"/>
            </c:ext>
          </c:extLst>
        </c:ser>
        <c:dLbls>
          <c:showLegendKey val="0"/>
          <c:showVal val="0"/>
          <c:showCatName val="0"/>
          <c:showSerName val="0"/>
          <c:showPercent val="0"/>
          <c:showBubbleSize val="0"/>
        </c:dLbls>
        <c:marker val="1"/>
        <c:smooth val="0"/>
        <c:axId val="565647544"/>
        <c:axId val="555888928"/>
      </c:lineChart>
      <c:catAx>
        <c:axId val="56564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888928"/>
        <c:crosses val="autoZero"/>
        <c:auto val="1"/>
        <c:lblAlgn val="ctr"/>
        <c:lblOffset val="100"/>
        <c:tickLblSkip val="1"/>
        <c:tickMarkSkip val="1"/>
        <c:noMultiLvlLbl val="0"/>
      </c:catAx>
      <c:valAx>
        <c:axId val="5558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64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32320</c:v>
                </c:pt>
                <c:pt idx="5">
                  <c:v>32339</c:v>
                </c:pt>
                <c:pt idx="8">
                  <c:v>32409</c:v>
                </c:pt>
                <c:pt idx="11">
                  <c:v>32920</c:v>
                </c:pt>
                <c:pt idx="14">
                  <c:v>31654</c:v>
                </c:pt>
              </c:numCache>
            </c:numRef>
          </c:val>
          <c:extLst xmlns:c16r2="http://schemas.microsoft.com/office/drawing/2015/06/chart">
            <c:ext xmlns:c16="http://schemas.microsoft.com/office/drawing/2014/chart" uri="{C3380CC4-5D6E-409C-BE32-E72D297353CC}">
              <c16:uniqueId val="{00000000-F861-4F42-B059-7F7503D818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321</c:v>
                </c:pt>
                <c:pt idx="5">
                  <c:v>246</c:v>
                </c:pt>
                <c:pt idx="8">
                  <c:v>190</c:v>
                </c:pt>
                <c:pt idx="11">
                  <c:v>186</c:v>
                </c:pt>
                <c:pt idx="14">
                  <c:v>95</c:v>
                </c:pt>
              </c:numCache>
            </c:numRef>
          </c:val>
          <c:extLst xmlns:c16r2="http://schemas.microsoft.com/office/drawing/2015/06/chart">
            <c:ext xmlns:c16="http://schemas.microsoft.com/office/drawing/2014/chart" uri="{C3380CC4-5D6E-409C-BE32-E72D297353CC}">
              <c16:uniqueId val="{00000001-F861-4F42-B059-7F7503D818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4765</c:v>
                </c:pt>
                <c:pt idx="5">
                  <c:v>4150</c:v>
                </c:pt>
                <c:pt idx="8">
                  <c:v>4557</c:v>
                </c:pt>
                <c:pt idx="11">
                  <c:v>4676</c:v>
                </c:pt>
                <c:pt idx="14">
                  <c:v>4940</c:v>
                </c:pt>
              </c:numCache>
            </c:numRef>
          </c:val>
          <c:extLst xmlns:c16r2="http://schemas.microsoft.com/office/drawing/2015/06/chart">
            <c:ext xmlns:c16="http://schemas.microsoft.com/office/drawing/2014/chart" uri="{C3380CC4-5D6E-409C-BE32-E72D297353CC}">
              <c16:uniqueId val="{00000002-F861-4F42-B059-7F7503D818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61-4F42-B059-7F7503D818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61-4F42-B059-7F7503D818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F861-4F42-B059-7F7503D818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4297</c:v>
                </c:pt>
                <c:pt idx="3">
                  <c:v>3855</c:v>
                </c:pt>
                <c:pt idx="6">
                  <c:v>3755</c:v>
                </c:pt>
                <c:pt idx="9">
                  <c:v>3769</c:v>
                </c:pt>
                <c:pt idx="12">
                  <c:v>3798</c:v>
                </c:pt>
              </c:numCache>
            </c:numRef>
          </c:val>
          <c:extLst xmlns:c16r2="http://schemas.microsoft.com/office/drawing/2015/06/chart">
            <c:ext xmlns:c16="http://schemas.microsoft.com/office/drawing/2014/chart" uri="{C3380CC4-5D6E-409C-BE32-E72D297353CC}">
              <c16:uniqueId val="{00000006-F861-4F42-B059-7F7503D818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c:v>
                </c:pt>
                <c:pt idx="3">
                  <c:v>18</c:v>
                </c:pt>
                <c:pt idx="6">
                  <c:v>10</c:v>
                </c:pt>
                <c:pt idx="9">
                  <c:v>3</c:v>
                </c:pt>
                <c:pt idx="12">
                  <c:v>0</c:v>
                </c:pt>
              </c:numCache>
            </c:numRef>
          </c:val>
          <c:extLst xmlns:c16r2="http://schemas.microsoft.com/office/drawing/2015/06/chart">
            <c:ext xmlns:c16="http://schemas.microsoft.com/office/drawing/2014/chart" uri="{C3380CC4-5D6E-409C-BE32-E72D297353CC}">
              <c16:uniqueId val="{00000007-F861-4F42-B059-7F7503D818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10950</c:v>
                </c:pt>
                <c:pt idx="3">
                  <c:v>10111</c:v>
                </c:pt>
                <c:pt idx="6">
                  <c:v>9537</c:v>
                </c:pt>
                <c:pt idx="9">
                  <c:v>8967</c:v>
                </c:pt>
                <c:pt idx="12">
                  <c:v>8514</c:v>
                </c:pt>
              </c:numCache>
            </c:numRef>
          </c:val>
          <c:extLst xmlns:c16r2="http://schemas.microsoft.com/office/drawing/2015/06/chart">
            <c:ext xmlns:c16="http://schemas.microsoft.com/office/drawing/2014/chart" uri="{C3380CC4-5D6E-409C-BE32-E72D297353CC}">
              <c16:uniqueId val="{00000008-F861-4F42-B059-7F7503D818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881</c:v>
                </c:pt>
                <c:pt idx="3">
                  <c:v>775</c:v>
                </c:pt>
                <c:pt idx="6">
                  <c:v>683</c:v>
                </c:pt>
                <c:pt idx="9">
                  <c:v>622</c:v>
                </c:pt>
                <c:pt idx="12">
                  <c:v>563</c:v>
                </c:pt>
              </c:numCache>
            </c:numRef>
          </c:val>
          <c:extLst xmlns:c16r2="http://schemas.microsoft.com/office/drawing/2015/06/chart">
            <c:ext xmlns:c16="http://schemas.microsoft.com/office/drawing/2014/chart" uri="{C3380CC4-5D6E-409C-BE32-E72D297353CC}">
              <c16:uniqueId val="{00000009-F861-4F42-B059-7F7503D818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38999</c:v>
                </c:pt>
                <c:pt idx="3">
                  <c:v>38724</c:v>
                </c:pt>
                <c:pt idx="6">
                  <c:v>38578</c:v>
                </c:pt>
                <c:pt idx="9">
                  <c:v>38631</c:v>
                </c:pt>
                <c:pt idx="12">
                  <c:v>38569</c:v>
                </c:pt>
              </c:numCache>
            </c:numRef>
          </c:val>
          <c:extLst xmlns:c16r2="http://schemas.microsoft.com/office/drawing/2015/06/chart">
            <c:ext xmlns:c16="http://schemas.microsoft.com/office/drawing/2014/chart" uri="{C3380CC4-5D6E-409C-BE32-E72D297353CC}">
              <c16:uniqueId val="{0000000A-F861-4F42-B059-7F7503D81812}"/>
            </c:ext>
          </c:extLst>
        </c:ser>
        <c:dLbls>
          <c:showLegendKey val="0"/>
          <c:showVal val="0"/>
          <c:showCatName val="0"/>
          <c:showSerName val="0"/>
          <c:showPercent val="0"/>
          <c:showBubbleSize val="0"/>
        </c:dLbls>
        <c:gapWidth val="100"/>
        <c:overlap val="100"/>
        <c:axId val="564923088"/>
        <c:axId val="555962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17748</c:v>
                </c:pt>
                <c:pt idx="2">
                  <c:v>#N/A</c:v>
                </c:pt>
                <c:pt idx="3">
                  <c:v>#N/A</c:v>
                </c:pt>
                <c:pt idx="4">
                  <c:v>16749</c:v>
                </c:pt>
                <c:pt idx="5">
                  <c:v>#N/A</c:v>
                </c:pt>
                <c:pt idx="6">
                  <c:v>#N/A</c:v>
                </c:pt>
                <c:pt idx="7">
                  <c:v>15408</c:v>
                </c:pt>
                <c:pt idx="8">
                  <c:v>#N/A</c:v>
                </c:pt>
                <c:pt idx="9">
                  <c:v>#N/A</c:v>
                </c:pt>
                <c:pt idx="10">
                  <c:v>14211</c:v>
                </c:pt>
                <c:pt idx="11">
                  <c:v>#N/A</c:v>
                </c:pt>
                <c:pt idx="12">
                  <c:v>#N/A</c:v>
                </c:pt>
                <c:pt idx="13">
                  <c:v>14756</c:v>
                </c:pt>
                <c:pt idx="14">
                  <c:v>#N/A</c:v>
                </c:pt>
              </c:numCache>
            </c:numRef>
          </c:val>
          <c:smooth val="0"/>
          <c:extLst xmlns:c16r2="http://schemas.microsoft.com/office/drawing/2015/06/chart">
            <c:ext xmlns:c16="http://schemas.microsoft.com/office/drawing/2014/chart" uri="{C3380CC4-5D6E-409C-BE32-E72D297353CC}">
              <c16:uniqueId val="{0000000B-F861-4F42-B059-7F7503D81812}"/>
            </c:ext>
          </c:extLst>
        </c:ser>
        <c:dLbls>
          <c:showLegendKey val="0"/>
          <c:showVal val="0"/>
          <c:showCatName val="0"/>
          <c:showSerName val="0"/>
          <c:showPercent val="0"/>
          <c:showBubbleSize val="0"/>
        </c:dLbls>
        <c:marker val="1"/>
        <c:smooth val="0"/>
        <c:axId val="564923088"/>
        <c:axId val="555962440"/>
      </c:lineChart>
      <c:catAx>
        <c:axId val="5649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5962440"/>
        <c:crosses val="autoZero"/>
        <c:auto val="1"/>
        <c:lblAlgn val="ctr"/>
        <c:lblOffset val="100"/>
        <c:tickLblSkip val="1"/>
        <c:tickMarkSkip val="1"/>
        <c:noMultiLvlLbl val="0"/>
      </c:catAx>
      <c:valAx>
        <c:axId val="55596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92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3727</c:v>
                </c:pt>
                <c:pt idx="1">
                  <c:v>3657</c:v>
                </c:pt>
                <c:pt idx="2">
                  <c:v>3829</c:v>
                </c:pt>
              </c:numCache>
            </c:numRef>
          </c:val>
          <c:extLst xmlns:c16r2="http://schemas.microsoft.com/office/drawing/2015/06/chart">
            <c:ext xmlns:c16="http://schemas.microsoft.com/office/drawing/2014/chart" uri="{C3380CC4-5D6E-409C-BE32-E72D297353CC}">
              <c16:uniqueId val="{00000000-6585-4460-8A1A-B85D1AB04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6585-4460-8A1A-B85D1AB04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3342</c:v>
                </c:pt>
                <c:pt idx="1">
                  <c:v>3399</c:v>
                </c:pt>
                <c:pt idx="2">
                  <c:v>3269</c:v>
                </c:pt>
              </c:numCache>
            </c:numRef>
          </c:val>
          <c:extLst xmlns:c16r2="http://schemas.microsoft.com/office/drawing/2015/06/chart">
            <c:ext xmlns:c16="http://schemas.microsoft.com/office/drawing/2014/chart" uri="{C3380CC4-5D6E-409C-BE32-E72D297353CC}">
              <c16:uniqueId val="{00000002-6585-4460-8A1A-B85D1AB041B3}"/>
            </c:ext>
          </c:extLst>
        </c:ser>
        <c:dLbls>
          <c:showLegendKey val="0"/>
          <c:showVal val="0"/>
          <c:showCatName val="0"/>
          <c:showSerName val="0"/>
          <c:showPercent val="0"/>
          <c:showBubbleSize val="0"/>
        </c:dLbls>
        <c:gapWidth val="120"/>
        <c:overlap val="100"/>
        <c:axId val="555954288"/>
        <c:axId val="555951152"/>
      </c:barChart>
      <c:catAx>
        <c:axId val="55595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951152"/>
        <c:crosses val="autoZero"/>
        <c:auto val="1"/>
        <c:lblAlgn val="ctr"/>
        <c:lblOffset val="100"/>
        <c:tickLblSkip val="1"/>
        <c:tickMarkSkip val="1"/>
        <c:noMultiLvlLbl val="0"/>
      </c:catAx>
      <c:valAx>
        <c:axId val="55595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95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0739957882940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20-4E5F-969E-89360DF9CC5A}"/>
                </c:ext>
                <c:ext xmlns:c15="http://schemas.microsoft.com/office/drawing/2012/chart" uri="{CE6537A1-D6FC-4f65-9D91-7224C49458BB}">
                  <c15:dlblFieldTable>
                    <c15:dlblFTEntry>
                      <c15:txfldGUID>{86FEEF89-91E7-460F-A597-19847F925F17}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20-4E5F-969E-89360DF9CC5A}"/>
                </c:ext>
                <c:ext xmlns:c15="http://schemas.microsoft.com/office/drawing/2012/chart" uri="{CE6537A1-D6FC-4f65-9D91-7224C49458BB}">
                  <c15:dlblFieldTable>
                    <c15:dlblFTEntry>
                      <c15:txfldGUID>{1601F412-DF81-403A-9EFC-31951E52CE14}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20-4E5F-969E-89360DF9CC5A}"/>
                </c:ext>
                <c:ext xmlns:c15="http://schemas.microsoft.com/office/drawing/2012/chart" uri="{CE6537A1-D6FC-4f65-9D91-7224C49458BB}">
                  <c15:dlblFieldTable>
                    <c15:dlblFTEntry>
                      <c15:txfldGUID>{539BB09E-F04D-4796-9415-198BEE0A652C}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20-4E5F-969E-89360DF9CC5A}"/>
                </c:ext>
                <c:ext xmlns:c15="http://schemas.microsoft.com/office/drawing/2012/chart" uri="{CE6537A1-D6FC-4f65-9D91-7224C49458BB}">
                  <c15:dlblFieldTable>
                    <c15:dlblFTEntry>
                      <c15:txfldGUID>{34A712BA-8367-47C7-9DC5-582E1274C537}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20-4E5F-969E-89360DF9CC5A}"/>
                </c:ext>
                <c:ext xmlns:c15="http://schemas.microsoft.com/office/drawing/2012/chart" uri="{CE6537A1-D6FC-4f65-9D91-7224C49458BB}">
                  <c15:dlblFieldTable>
                    <c15:dlblFTEntry>
                      <c15:txfldGUID>{7075C0DB-A101-41D0-BEA1-8EE831998BA6}</c15:txfldGUID>
                      <c15:f>#REF!</c15:f>
                      <c15:dlblFieldTableCache>
                        <c:ptCount val="1"/>
                        <c:pt idx="0">
                          <c:v>#REF!</c:v>
                        </c:pt>
                      </c15:dlblFieldTableCache>
                    </c15:dlblFTEntry>
                  </c15:dlblFieldTable>
                  <c15:showDataLabelsRange val="0"/>
                </c:ext>
              </c:extLst>
            </c:dLbl>
            <c:dLbl>
              <c:idx val="8"/>
              <c:layout>
                <c:manualLayout>
                  <c:x val="-3.221640515085053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20-4E5F-969E-89360DF9CC5A}"/>
                </c:ext>
                <c:ext xmlns:c15="http://schemas.microsoft.com/office/drawing/2012/chart" uri="{CE6537A1-D6FC-4f65-9D91-7224C49458BB}">
                  <c15:dlblFieldTable>
                    <c15:dlblFTEntry>
                      <c15:txfldGUID>{6919CBBF-04CC-4E29-A011-97CF92EA5A1A}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20-4E5F-969E-89360DF9CC5A}"/>
                </c:ext>
                <c:ext xmlns:c15="http://schemas.microsoft.com/office/drawing/2012/chart" uri="{CE6537A1-D6FC-4f65-9D91-7224C49458BB}">
                  <c15:dlblFieldTable>
                    <c15:dlblFTEntry>
                      <c15:txfldGUID>{FEE28FF9-EC66-4467-ADF9-F209CC59FC54}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20-4E5F-969E-89360DF9CC5A}"/>
                </c:ext>
                <c:ext xmlns:c15="http://schemas.microsoft.com/office/drawing/2012/chart" uri="{CE6537A1-D6FC-4f65-9D91-7224C49458BB}">
                  <c15:dlblFieldTable>
                    <c15:dlblFTEntry>
                      <c15:txfldGUID>{06E8CF5C-676E-4FCB-8C60-A281C729EDB3}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20-4E5F-969E-89360DF9CC5A}"/>
                </c:ext>
                <c:ext xmlns:c15="http://schemas.microsoft.com/office/drawing/2012/chart" uri="{CE6537A1-D6FC-4f65-9D91-7224C49458BB}">
                  <c15:dlblFieldTable>
                    <c15:dlblFTEntry>
                      <c15:txfldGUID>{BDB95BEA-E884-4C70-B4C1-10993E93B81C}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24</c:v>
                </c:pt>
                <c:pt idx="8">
                  <c:v>25.9</c:v>
                </c:pt>
                <c:pt idx="16">
                  <c:v>27.8</c:v>
                </c:pt>
                <c:pt idx="24">
                  <c:v>29.7</c:v>
                </c:pt>
                <c:pt idx="32">
                  <c:v>31.6</c:v>
                </c:pt>
              </c:numCache>
            </c:numRef>
          </c:xVal>
          <c:yVal>
            <c:numRef>
              <c:f>公会計指標分析・財政指標組合せ分析表!$BP$51:$DC$51</c:f>
              <c:numCache>
                <c:formatCode>#,##0.0;"▲ "#,##0.0</c:formatCode>
                <c:ptCount val="40"/>
                <c:pt idx="0">
                  <c:v>124.8</c:v>
                </c:pt>
                <c:pt idx="8">
                  <c:v>120.7</c:v>
                </c:pt>
                <c:pt idx="16">
                  <c:v>111.9</c:v>
                </c:pt>
                <c:pt idx="24">
                  <c:v>101.1</c:v>
                </c:pt>
                <c:pt idx="32">
                  <c:v>100.4</c:v>
                </c:pt>
              </c:numCache>
            </c:numRef>
          </c:yVal>
          <c:smooth val="0"/>
          <c:extLst xmlns:c16r2="http://schemas.microsoft.com/office/drawing/2015/06/chart">
            <c:ext xmlns:c16="http://schemas.microsoft.com/office/drawing/2014/chart" uri="{C3380CC4-5D6E-409C-BE32-E72D297353CC}">
              <c16:uniqueId val="{00000009-A220-4E5F-969E-89360DF9CC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2.6209285662777203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20-4E5F-969E-89360DF9CC5A}"/>
                </c:ext>
                <c:ext xmlns:c15="http://schemas.microsoft.com/office/drawing/2012/chart" uri="{CE6537A1-D6FC-4f65-9D91-7224C49458BB}">
                  <c15:dlblFieldTable>
                    <c15:dlblFTEntry>
                      <c15:txfldGUID>{B54BB71A-707C-4458-9B35-2581A8E7BAFA}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20-4E5F-969E-89360DF9CC5A}"/>
                </c:ext>
                <c:ext xmlns:c15="http://schemas.microsoft.com/office/drawing/2012/chart" uri="{CE6537A1-D6FC-4f65-9D91-7224C49458BB}">
                  <c15:dlblFieldTable>
                    <c15:dlblFTEntry>
                      <c15:txfldGUID>{E1B3A420-F486-4BE3-827E-E84F292F138C}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20-4E5F-969E-89360DF9CC5A}"/>
                </c:ext>
                <c:ext xmlns:c15="http://schemas.microsoft.com/office/drawing/2012/chart" uri="{CE6537A1-D6FC-4f65-9D91-7224C49458BB}">
                  <c15:dlblFieldTable>
                    <c15:dlblFTEntry>
                      <c15:txfldGUID>{A85FB205-6544-401D-AF2B-DAD98B800F5E}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20-4E5F-969E-89360DF9CC5A}"/>
                </c:ext>
                <c:ext xmlns:c15="http://schemas.microsoft.com/office/drawing/2012/chart" uri="{CE6537A1-D6FC-4f65-9D91-7224C49458BB}">
                  <c15:dlblFieldTable>
                    <c15:dlblFTEntry>
                      <c15:txfldGUID>{5F75B4D4-66C3-424A-AA0E-239CEC5A31EC}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20-4E5F-969E-89360DF9CC5A}"/>
                </c:ext>
                <c:ext xmlns:c15="http://schemas.microsoft.com/office/drawing/2012/chart" uri="{CE6537A1-D6FC-4f65-9D91-7224C49458BB}">
                  <c15:dlblFieldTable>
                    <c15:dlblFTEntry>
                      <c15:txfldGUID>{D6FAC35A-29CC-4C36-B623-0E6492DF2E8E}</c15:txfldGUID>
                      <c15:f>#REF!</c15:f>
                      <c15:dlblFieldTableCache>
                        <c:ptCount val="1"/>
                        <c:pt idx="0">
                          <c:v>#REF!</c:v>
                        </c:pt>
                      </c15:dlblFieldTableCache>
                    </c15:dlblFTEntry>
                  </c15:dlblFieldTable>
                  <c15:showDataLabelsRange val="0"/>
                </c:ext>
              </c:extLst>
            </c:dLbl>
            <c:dLbl>
              <c:idx val="8"/>
              <c:layout>
                <c:manualLayout>
                  <c:x val="0"/>
                  <c:y val="-1.83263583760409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20-4E5F-969E-89360DF9CC5A}"/>
                </c:ext>
                <c:ext xmlns:c15="http://schemas.microsoft.com/office/drawing/2012/chart" uri="{CE6537A1-D6FC-4f65-9D91-7224C49458BB}">
                  <c15:dlblFieldTable>
                    <c15:dlblFTEntry>
                      <c15:txfldGUID>{3E68A65B-0637-448C-8B6B-8B82B163A6CF}</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349983712666572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20-4E5F-969E-89360DF9CC5A}"/>
                </c:ext>
                <c:ext xmlns:c15="http://schemas.microsoft.com/office/drawing/2012/chart" uri="{CE6537A1-D6FC-4f65-9D91-7224C49458BB}">
                  <c15:dlblFieldTable>
                    <c15:dlblFTEntry>
                      <c15:txfldGUID>{F47A1851-8B5C-43B9-A826-174A30097F5F}</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0"/>
                  <c:y val="-2.138169872092031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20-4E5F-969E-89360DF9CC5A}"/>
                </c:ext>
                <c:ext xmlns:c15="http://schemas.microsoft.com/office/drawing/2012/chart" uri="{CE6537A1-D6FC-4f65-9D91-7224C49458BB}">
                  <c15:dlblFieldTable>
                    <c15:dlblFTEntry>
                      <c15:txfldGUID>{49D3862B-CFC3-403A-BEEC-2629E8DD2DE3}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20-4E5F-969E-89360DF9CC5A}"/>
                </c:ext>
                <c:ext xmlns:c15="http://schemas.microsoft.com/office/drawing/2012/chart" uri="{CE6537A1-D6FC-4f65-9D91-7224C49458BB}">
                  <c15:dlblFieldTable>
                    <c15:dlblFTEntry>
                      <c15:txfldGUID>{E6971193-7A95-42D5-AACB-A84982696E52}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A220-4E5F-969E-89360DF9CC5A}"/>
            </c:ext>
          </c:extLst>
        </c:ser>
        <c:dLbls>
          <c:showLegendKey val="0"/>
          <c:showVal val="1"/>
          <c:showCatName val="0"/>
          <c:showSerName val="0"/>
          <c:showPercent val="0"/>
          <c:showBubbleSize val="0"/>
        </c:dLbls>
        <c:axId val="555953896"/>
        <c:axId val="555950368"/>
      </c:scatterChart>
      <c:valAx>
        <c:axId val="555953896"/>
        <c:scaling>
          <c:orientation val="maxMin"/>
          <c:max val="70"/>
          <c:min val="1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950368"/>
        <c:crosses val="autoZero"/>
        <c:crossBetween val="midCat"/>
      </c:valAx>
      <c:valAx>
        <c:axId val="555950368"/>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5953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60-4C99-A6F7-279668BC21CF}"/>
                </c:ext>
                <c:ext xmlns:c15="http://schemas.microsoft.com/office/drawing/2012/chart" uri="{CE6537A1-D6FC-4f65-9D91-7224C49458BB}">
                  <c15:dlblFieldTable>
                    <c15:dlblFTEntry>
                      <c15:txfldGUID>{26CEF553-9F04-44E8-8DB7-40E3AADF0E51}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60-4C99-A6F7-279668BC21CF}"/>
                </c:ext>
                <c:ext xmlns:c15="http://schemas.microsoft.com/office/drawing/2012/chart" uri="{CE6537A1-D6FC-4f65-9D91-7224C49458BB}">
                  <c15:dlblFieldTable>
                    <c15:dlblFTEntry>
                      <c15:txfldGUID>{0A645F9A-5705-4EC0-870D-36F6B71B81ED}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60-4C99-A6F7-279668BC21CF}"/>
                </c:ext>
                <c:ext xmlns:c15="http://schemas.microsoft.com/office/drawing/2012/chart" uri="{CE6537A1-D6FC-4f65-9D91-7224C49458BB}">
                  <c15:dlblFieldTable>
                    <c15:dlblFTEntry>
                      <c15:txfldGUID>{B38C06AA-759A-4FFC-A5E8-07C85D793F63}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60-4C99-A6F7-279668BC21CF}"/>
                </c:ext>
                <c:ext xmlns:c15="http://schemas.microsoft.com/office/drawing/2012/chart" uri="{CE6537A1-D6FC-4f65-9D91-7224C49458BB}">
                  <c15:dlblFieldTable>
                    <c15:dlblFTEntry>
                      <c15:txfldGUID>{AE89133E-C497-48FE-BBDB-6C892A48FBA5}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60-4C99-A6F7-279668BC21CF}"/>
                </c:ext>
                <c:ext xmlns:c15="http://schemas.microsoft.com/office/drawing/2012/chart" uri="{CE6537A1-D6FC-4f65-9D91-7224C49458BB}">
                  <c15:dlblFieldTable>
                    <c15:dlblFTEntry>
                      <c15:txfldGUID>{683D0BB4-5120-450A-AAD6-F77F45F3F037}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60-4C99-A6F7-279668BC21CF}"/>
                </c:ext>
                <c:ext xmlns:c15="http://schemas.microsoft.com/office/drawing/2012/chart" uri="{CE6537A1-D6FC-4f65-9D91-7224C49458BB}">
                  <c15:dlblFieldTable>
                    <c15:dlblFTEntry>
                      <c15:txfldGUID>{732A1B1C-98E1-41D9-8116-A7A7F7AE65F8}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60-4C99-A6F7-279668BC21CF}"/>
                </c:ext>
                <c:ext xmlns:c15="http://schemas.microsoft.com/office/drawing/2012/chart" uri="{CE6537A1-D6FC-4f65-9D91-7224C49458BB}">
                  <c15:dlblFieldTable>
                    <c15:dlblFTEntry>
                      <c15:txfldGUID>{F1B87FD2-B110-45E7-BD3B-C98A5BC2C820}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60-4C99-A6F7-279668BC21CF}"/>
                </c:ext>
                <c:ext xmlns:c15="http://schemas.microsoft.com/office/drawing/2012/chart" uri="{CE6537A1-D6FC-4f65-9D91-7224C49458BB}">
                  <c15:dlblFieldTable>
                    <c15:dlblFTEntry>
                      <c15:txfldGUID>{3E25E96B-CA7D-4350-AA43-C28716995B2B}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60-4C99-A6F7-279668BC21CF}"/>
                </c:ext>
                <c:ext xmlns:c15="http://schemas.microsoft.com/office/drawing/2012/chart" uri="{CE6537A1-D6FC-4f65-9D91-7224C49458BB}">
                  <c15:dlblFieldTable>
                    <c15:dlblFTEntry>
                      <c15:txfldGUID>{CF43E42F-8AA7-4ACD-9582-E5A057D23715}</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14.4</c:v>
                </c:pt>
                <c:pt idx="16">
                  <c:v>13.2</c:v>
                </c:pt>
                <c:pt idx="24">
                  <c:v>11.9</c:v>
                </c:pt>
                <c:pt idx="32">
                  <c:v>11</c:v>
                </c:pt>
              </c:numCache>
            </c:numRef>
          </c:xVal>
          <c:yVal>
            <c:numRef>
              <c:f>公会計指標分析・財政指標組合せ分析表!$BP$73:$DC$73</c:f>
              <c:numCache>
                <c:formatCode>#,##0.0;"▲ "#,##0.0</c:formatCode>
                <c:ptCount val="40"/>
                <c:pt idx="0">
                  <c:v>124.8</c:v>
                </c:pt>
                <c:pt idx="8">
                  <c:v>120.7</c:v>
                </c:pt>
                <c:pt idx="16">
                  <c:v>111.9</c:v>
                </c:pt>
                <c:pt idx="24">
                  <c:v>101.1</c:v>
                </c:pt>
                <c:pt idx="32">
                  <c:v>100.4</c:v>
                </c:pt>
              </c:numCache>
            </c:numRef>
          </c:yVal>
          <c:smooth val="0"/>
          <c:extLst xmlns:c16r2="http://schemas.microsoft.com/office/drawing/2015/06/chart">
            <c:ext xmlns:c16="http://schemas.microsoft.com/office/drawing/2014/chart" uri="{C3380CC4-5D6E-409C-BE32-E72D297353CC}">
              <c16:uniqueId val="{00000009-3C60-4C99-A6F7-279668BC21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852222093599113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60-4C99-A6F7-279668BC21CF}"/>
                </c:ext>
                <c:ext xmlns:c15="http://schemas.microsoft.com/office/drawing/2012/chart" uri="{CE6537A1-D6FC-4f65-9D91-7224C49458BB}">
                  <c15:dlblFieldTable>
                    <c15:dlblFTEntry>
                      <c15:txfldGUID>{F17C57AF-1E46-40AA-B060-93F487C99D39}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60-4C99-A6F7-279668BC21CF}"/>
                </c:ext>
                <c:ext xmlns:c15="http://schemas.microsoft.com/office/drawing/2012/chart" uri="{CE6537A1-D6FC-4f65-9D91-7224C49458BB}">
                  <c15:dlblFieldTable>
                    <c15:dlblFTEntry>
                      <c15:txfldGUID>{B60205DA-6CD3-444B-8937-D90C5FDA2D6A}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60-4C99-A6F7-279668BC21CF}"/>
                </c:ext>
                <c:ext xmlns:c15="http://schemas.microsoft.com/office/drawing/2012/chart" uri="{CE6537A1-D6FC-4f65-9D91-7224C49458BB}">
                  <c15:dlblFieldTable>
                    <c15:dlblFTEntry>
                      <c15:txfldGUID>{3FF4ADD0-376E-441C-B590-E31790BA240D}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60-4C99-A6F7-279668BC21CF}"/>
                </c:ext>
                <c:ext xmlns:c15="http://schemas.microsoft.com/office/drawing/2012/chart" uri="{CE6537A1-D6FC-4f65-9D91-7224C49458BB}">
                  <c15:dlblFieldTable>
                    <c15:dlblFTEntry>
                      <c15:txfldGUID>{721F3B7D-A57F-4159-9102-4AEF1C5EAE43}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60-4C99-A6F7-279668BC21CF}"/>
                </c:ext>
                <c:ext xmlns:c15="http://schemas.microsoft.com/office/drawing/2012/chart" uri="{CE6537A1-D6FC-4f65-9D91-7224C49458BB}">
                  <c15:dlblFieldTable>
                    <c15:dlblFTEntry>
                      <c15:txfldGUID>{11C94163-D4B4-4B8D-A516-A0FD5CA8023D}</c15:txfldGUID>
                      <c15:f>#REF!</c15:f>
                      <c15:dlblFieldTableCache>
                        <c:ptCount val="1"/>
                        <c:pt idx="0">
                          <c:v>#REF!</c:v>
                        </c:pt>
                      </c15:dlblFieldTableCache>
                    </c15:dlblFTEntry>
                  </c15:dlblFieldTable>
                  <c15:showDataLabelsRange val="0"/>
                </c:ext>
              </c:extLst>
            </c:dLbl>
            <c:dLbl>
              <c:idx val="8"/>
              <c:layout>
                <c:manualLayout>
                  <c:x val="-2.8829768353872159E-2"/>
                  <c:y val="-8.022360328431879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60-4C99-A6F7-279668BC21CF}"/>
                </c:ext>
                <c:ext xmlns:c15="http://schemas.microsoft.com/office/drawing/2012/chart" uri="{CE6537A1-D6FC-4f65-9D91-7224C49458BB}">
                  <c15:dlblFieldTable>
                    <c15:dlblFTEntry>
                      <c15:txfldGUID>{EAC38F7D-CDF8-4533-A01E-0640AE02BA3E}</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4.8504117043071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60-4C99-A6F7-279668BC21CF}"/>
                </c:ext>
                <c:ext xmlns:c15="http://schemas.microsoft.com/office/drawing/2012/chart" uri="{CE6537A1-D6FC-4f65-9D91-7224C49458BB}">
                  <c15:dlblFieldTable>
                    <c15:dlblFTEntry>
                      <c15:txfldGUID>{016773CF-AF7F-49A0-9F54-19536D13F0D2}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60-4C99-A6F7-279668BC21CF}"/>
                </c:ext>
                <c:ext xmlns:c15="http://schemas.microsoft.com/office/drawing/2012/chart" uri="{CE6537A1-D6FC-4f65-9D91-7224C49458BB}">
                  <c15:dlblFieldTable>
                    <c15:dlblFTEntry>
                      <c15:txfldGUID>{063D1295-FAA5-4396-A040-A2635E2F7F2A}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60-4C99-A6F7-279668BC21CF}"/>
                </c:ext>
                <c:ext xmlns:c15="http://schemas.microsoft.com/office/drawing/2012/chart" uri="{CE6537A1-D6FC-4f65-9D91-7224C49458BB}">
                  <c15:dlblFieldTable>
                    <c15:dlblFTEntry>
                      <c15:txfldGUID>{5E87BBD7-E884-41F8-BC4E-FA39EA9A0043}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3C60-4C99-A6F7-279668BC21CF}"/>
            </c:ext>
          </c:extLst>
        </c:ser>
        <c:dLbls>
          <c:showLegendKey val="0"/>
          <c:showVal val="1"/>
          <c:showCatName val="0"/>
          <c:showSerName val="0"/>
          <c:showPercent val="0"/>
          <c:showBubbleSize val="0"/>
        </c:dLbls>
        <c:axId val="555956248"/>
        <c:axId val="555950760"/>
      </c:scatterChart>
      <c:valAx>
        <c:axId val="555956248"/>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950760"/>
        <c:crosses val="autoZero"/>
        <c:crossBetween val="midCat"/>
      </c:valAx>
      <c:valAx>
        <c:axId val="555950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5956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EFB0C61E-5811-4773-AAB3-6EAE3535A57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AF819FB0-C9F6-47A8-BC79-E6B71942C47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計画に沿った市債発行額の抑制等の取り組みにより、令和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今後も庄原市長期総合計画に基づき事業を実施するにあたり、財政計画に沿った起債事業の必要性・緊急性の検証によって市債発行額を抑制し、健全な財政運営をめざす。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公債費負担適正化計画に基づく計画的な地方債の発行により、現在高は前年度比</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百万円の減少とな</a:t>
          </a:r>
          <a:r>
            <a:rPr kumimoji="1" lang="ja-JP" altLang="en-US" sz="1100">
              <a:solidFill>
                <a:schemeClr val="dk1"/>
              </a:solidFill>
              <a:effectLst/>
              <a:latin typeface="+mn-lt"/>
              <a:ea typeface="+mn-ea"/>
              <a:cs typeface="+mn-cs"/>
            </a:rPr>
            <a:t>ったが、基準財政収入額算入見込額が</a:t>
          </a:r>
          <a:r>
            <a:rPr kumimoji="1" lang="en-US" altLang="ja-JP" sz="1100">
              <a:solidFill>
                <a:schemeClr val="dk1"/>
              </a:solidFill>
              <a:effectLst/>
              <a:latin typeface="+mn-lt"/>
              <a:ea typeface="+mn-ea"/>
              <a:cs typeface="+mn-cs"/>
            </a:rPr>
            <a:t>1,266</a:t>
          </a:r>
          <a:r>
            <a:rPr kumimoji="1" lang="ja-JP" altLang="en-US" sz="1100">
              <a:solidFill>
                <a:schemeClr val="dk1"/>
              </a:solidFill>
              <a:effectLst/>
              <a:latin typeface="+mn-lt"/>
              <a:ea typeface="+mn-ea"/>
              <a:cs typeface="+mn-cs"/>
            </a:rPr>
            <a:t>百万円減少したため</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545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主な基金の取崩は、地域振興基金</a:t>
          </a:r>
          <a:r>
            <a:rPr kumimoji="1" lang="en-US" altLang="ja-JP" sz="1400">
              <a:solidFill>
                <a:schemeClr val="dk1"/>
              </a:solidFill>
              <a:effectLst/>
              <a:latin typeface="+mn-lt"/>
              <a:ea typeface="+mn-ea"/>
              <a:cs typeface="+mn-cs"/>
            </a:rPr>
            <a:t>189</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、ふるさと応援寄附基金</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などとなっている。</a:t>
          </a:r>
          <a:endParaRPr lang="ja-JP" altLang="ja-JP" sz="1800">
            <a:effectLst/>
          </a:endParaRPr>
        </a:p>
        <a:p>
          <a:r>
            <a:rPr kumimoji="1" lang="ja-JP" altLang="ja-JP" sz="1400">
              <a:solidFill>
                <a:schemeClr val="dk1"/>
              </a:solidFill>
              <a:effectLst/>
              <a:latin typeface="+mn-lt"/>
              <a:ea typeface="+mn-ea"/>
              <a:cs typeface="+mn-cs"/>
            </a:rPr>
            <a:t>　一方、積立額は、</a:t>
          </a:r>
          <a:r>
            <a:rPr kumimoji="1" lang="ja-JP" altLang="en-US" sz="1400">
              <a:solidFill>
                <a:schemeClr val="dk1"/>
              </a:solidFill>
              <a:effectLst/>
              <a:latin typeface="+mn-lt"/>
              <a:ea typeface="+mn-ea"/>
              <a:cs typeface="+mn-cs"/>
            </a:rPr>
            <a:t>財政調整基金へ</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百万円、企業版ふるさと納税</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百万円などにより、</a:t>
          </a:r>
          <a:r>
            <a:rPr kumimoji="1" lang="ja-JP" altLang="en-US" sz="1400">
              <a:solidFill>
                <a:schemeClr val="dk1"/>
              </a:solidFill>
              <a:effectLst/>
              <a:latin typeface="+mn-lt"/>
              <a:ea typeface="+mn-ea"/>
              <a:cs typeface="+mn-cs"/>
            </a:rPr>
            <a:t>全体では</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42</a:t>
          </a:r>
          <a:r>
            <a:rPr kumimoji="1" lang="ja-JP" altLang="ja-JP" sz="1400">
              <a:solidFill>
                <a:schemeClr val="dk1"/>
              </a:solidFill>
              <a:effectLst/>
              <a:latin typeface="+mn-lt"/>
              <a:ea typeface="+mn-ea"/>
              <a:cs typeface="+mn-cs"/>
            </a:rPr>
            <a:t>百万円となった。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財政調整基金については、</a:t>
          </a:r>
          <a:r>
            <a:rPr lang="ja-JP" altLang="ja-JP" sz="1400" b="0" i="0" baseline="0">
              <a:solidFill>
                <a:schemeClr val="dk1"/>
              </a:solidFill>
              <a:effectLst/>
              <a:latin typeface="+mn-lt"/>
              <a:ea typeface="+mn-ea"/>
              <a:cs typeface="+mn-cs"/>
            </a:rPr>
            <a:t>旧合併特例債の終了や</a:t>
          </a:r>
          <a:r>
            <a:rPr lang="ja-JP" altLang="en-US" sz="1400" b="0" i="0" baseline="0">
              <a:solidFill>
                <a:schemeClr val="dk1"/>
              </a:solidFill>
              <a:effectLst/>
              <a:latin typeface="+mn-lt"/>
              <a:ea typeface="+mn-ea"/>
              <a:cs typeface="+mn-cs"/>
            </a:rPr>
            <a:t>過疎地域の持続的発展の支援に関する特別措置法</a:t>
          </a:r>
          <a:r>
            <a:rPr lang="ja-JP" altLang="ja-JP" sz="1400" b="0" i="0" baseline="0">
              <a:solidFill>
                <a:schemeClr val="dk1"/>
              </a:solidFill>
              <a:effectLst/>
              <a:latin typeface="+mn-lt"/>
              <a:ea typeface="+mn-ea"/>
              <a:cs typeface="+mn-cs"/>
            </a:rPr>
            <a:t>の失効により、交付税措置率の高い起債の発行ができなくなる可能性など、予測される不確定事項を考慮して対応する。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地域振興基金については、</a:t>
          </a:r>
          <a:r>
            <a:rPr lang="ja-JP" altLang="en-US" sz="1400" b="0" i="0" baseline="0">
              <a:solidFill>
                <a:schemeClr val="dk1"/>
              </a:solidFill>
              <a:effectLst/>
              <a:latin typeface="+mn-lt"/>
              <a:ea typeface="+mn-ea"/>
              <a:cs typeface="+mn-cs"/>
            </a:rPr>
            <a:t>庄原市民会館整備事業への充当を予定している</a:t>
          </a:r>
          <a:r>
            <a:rPr lang="ja-JP" altLang="ja-JP" sz="1400" b="0" i="0" baseline="0">
              <a:solidFill>
                <a:schemeClr val="dk1"/>
              </a:solidFill>
              <a:effectLst/>
              <a:latin typeface="+mn-lt"/>
              <a:ea typeface="+mn-ea"/>
              <a:cs typeface="+mn-cs"/>
            </a:rPr>
            <a:t>。</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　地域振興基金・・・</a:t>
          </a:r>
          <a:r>
            <a:rPr lang="ja-JP" altLang="ja-JP" sz="1200">
              <a:solidFill>
                <a:schemeClr val="dk1"/>
              </a:solidFill>
              <a:effectLst/>
              <a:latin typeface="+mn-lt"/>
              <a:ea typeface="+mn-ea"/>
              <a:cs typeface="+mn-cs"/>
            </a:rPr>
            <a:t>市民の連帯の強化と地域振興のための事業の費用に充てるため</a:t>
          </a:r>
          <a:endParaRPr lang="ja-JP" altLang="ja-JP" sz="1600">
            <a:effectLst/>
          </a:endParaRPr>
        </a:p>
        <a:p>
          <a:r>
            <a:rPr kumimoji="1" lang="ja-JP" altLang="ja-JP" sz="1200">
              <a:solidFill>
                <a:schemeClr val="dk1"/>
              </a:solidFill>
              <a:effectLst/>
              <a:latin typeface="+mn-lt"/>
              <a:ea typeface="+mn-ea"/>
              <a:cs typeface="+mn-cs"/>
            </a:rPr>
            <a:t>　過疎地域</a:t>
          </a:r>
          <a:r>
            <a:rPr kumimoji="1" lang="ja-JP" altLang="en-US" sz="1200">
              <a:solidFill>
                <a:schemeClr val="dk1"/>
              </a:solidFill>
              <a:effectLst/>
              <a:latin typeface="+mn-lt"/>
              <a:ea typeface="+mn-ea"/>
              <a:cs typeface="+mn-cs"/>
            </a:rPr>
            <a:t>持続的発展</a:t>
          </a:r>
          <a:r>
            <a:rPr kumimoji="1" lang="ja-JP" altLang="ja-JP" sz="1200">
              <a:solidFill>
                <a:schemeClr val="dk1"/>
              </a:solidFill>
              <a:effectLst/>
              <a:latin typeface="+mn-lt"/>
              <a:ea typeface="+mn-ea"/>
              <a:cs typeface="+mn-cs"/>
            </a:rPr>
            <a:t>基金・・・</a:t>
          </a:r>
          <a:r>
            <a:rPr lang="ja-JP" altLang="en-US" sz="1200">
              <a:effectLst/>
            </a:rPr>
            <a:t>過疎地域持続的発展</a:t>
          </a:r>
          <a:r>
            <a:rPr lang="ja-JP" altLang="ja-JP" sz="1200">
              <a:solidFill>
                <a:schemeClr val="dk1"/>
              </a:solidFill>
              <a:effectLst/>
              <a:latin typeface="+mn-lt"/>
              <a:ea typeface="+mn-ea"/>
              <a:cs typeface="+mn-cs"/>
            </a:rPr>
            <a:t>特別事業に要する経費の財源に充てるため</a:t>
          </a:r>
          <a:endParaRPr lang="ja-JP" altLang="ja-JP" sz="1600">
            <a:effectLst/>
          </a:endParaRPr>
        </a:p>
        <a:p>
          <a:r>
            <a:rPr lang="ja-JP" altLang="ja-JP" sz="1200">
              <a:solidFill>
                <a:schemeClr val="dk1"/>
              </a:solidFill>
              <a:effectLst/>
              <a:latin typeface="+mn-lt"/>
              <a:ea typeface="+mn-ea"/>
              <a:cs typeface="+mn-cs"/>
            </a:rPr>
            <a:t>　森林環境整備基金・・・森林の整備及びその促進に関する施策に要する経費に充てるため</a:t>
          </a:r>
          <a:endParaRPr lang="ja-JP" altLang="ja-JP" sz="1600">
            <a:effectLst/>
          </a:endParaRPr>
        </a:p>
        <a:p>
          <a:r>
            <a:rPr kumimoji="1" lang="ja-JP" altLang="ja-JP" sz="1200">
              <a:solidFill>
                <a:schemeClr val="dk1"/>
              </a:solidFill>
              <a:effectLst/>
              <a:latin typeface="+mn-lt"/>
              <a:ea typeface="+mn-ea"/>
              <a:cs typeface="+mn-cs"/>
            </a:rPr>
            <a:t>　ふるさと応援寄附基金・・・</a:t>
          </a:r>
          <a:r>
            <a:rPr lang="ja-JP" altLang="ja-JP" sz="12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企業版ふるさと納税基金</a:t>
          </a:r>
          <a:r>
            <a:rPr kumimoji="1"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法人から受領した寄付金を、ひと・まち・しごと創生寄附活用事業に要する費用に充てるため</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地域振興基金・・・</a:t>
          </a:r>
          <a:r>
            <a:rPr kumimoji="1" lang="ja-JP" altLang="en-US" sz="1200">
              <a:solidFill>
                <a:schemeClr val="dk1"/>
              </a:solidFill>
              <a:effectLst/>
              <a:latin typeface="+mn-lt"/>
              <a:ea typeface="+mn-ea"/>
              <a:cs typeface="+mn-cs"/>
            </a:rPr>
            <a:t>新焼却施設整備事業へ</a:t>
          </a:r>
          <a:r>
            <a:rPr kumimoji="1" lang="en-US" altLang="ja-JP" sz="1200">
              <a:solidFill>
                <a:schemeClr val="dk1"/>
              </a:solidFill>
              <a:effectLst/>
              <a:latin typeface="+mn-lt"/>
              <a:ea typeface="+mn-ea"/>
              <a:cs typeface="+mn-cs"/>
            </a:rPr>
            <a:t>6</a:t>
          </a:r>
          <a:r>
            <a:rPr kumimoji="1" lang="ja-JP" altLang="en-US" sz="1200">
              <a:solidFill>
                <a:schemeClr val="dk1"/>
              </a:solidFill>
              <a:effectLst/>
              <a:latin typeface="+mn-lt"/>
              <a:ea typeface="+mn-ea"/>
              <a:cs typeface="+mn-cs"/>
            </a:rPr>
            <a:t>百万円、市民会館整備事業へ</a:t>
          </a:r>
          <a:r>
            <a:rPr kumimoji="1" lang="en-US" altLang="ja-JP" sz="1200">
              <a:solidFill>
                <a:schemeClr val="dk1"/>
              </a:solidFill>
              <a:effectLst/>
              <a:latin typeface="+mn-lt"/>
              <a:ea typeface="+mn-ea"/>
              <a:cs typeface="+mn-cs"/>
            </a:rPr>
            <a:t>183</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を取り崩し</a:t>
          </a:r>
          <a:endParaRPr lang="ja-JP" altLang="ja-JP" sz="1600">
            <a:effectLst/>
          </a:endParaRPr>
        </a:p>
        <a:p>
          <a:r>
            <a:rPr kumimoji="1" lang="ja-JP" altLang="ja-JP" sz="1200">
              <a:solidFill>
                <a:schemeClr val="dk1"/>
              </a:solidFill>
              <a:effectLst/>
              <a:latin typeface="+mn-lt"/>
              <a:ea typeface="+mn-ea"/>
              <a:cs typeface="+mn-cs"/>
            </a:rPr>
            <a:t>　過疎地域</a:t>
          </a:r>
          <a:r>
            <a:rPr kumimoji="1" lang="ja-JP" altLang="en-US" sz="1200">
              <a:solidFill>
                <a:schemeClr val="dk1"/>
              </a:solidFill>
              <a:effectLst/>
              <a:latin typeface="+mn-lt"/>
              <a:ea typeface="+mn-ea"/>
              <a:cs typeface="+mn-cs"/>
            </a:rPr>
            <a:t>持続的発展</a:t>
          </a:r>
          <a:r>
            <a:rPr kumimoji="1" lang="ja-JP" altLang="ja-JP" sz="1200">
              <a:solidFill>
                <a:schemeClr val="dk1"/>
              </a:solidFill>
              <a:effectLst/>
              <a:latin typeface="+mn-lt"/>
              <a:ea typeface="+mn-ea"/>
              <a:cs typeface="+mn-cs"/>
            </a:rPr>
            <a:t>基金・・・各種事業への充当に係る取り崩し</a:t>
          </a:r>
          <a:r>
            <a:rPr kumimoji="1" lang="en-US" altLang="ja-JP" sz="1200">
              <a:solidFill>
                <a:schemeClr val="dk1"/>
              </a:solidFill>
              <a:effectLst/>
              <a:latin typeface="+mn-lt"/>
              <a:ea typeface="+mn-ea"/>
              <a:cs typeface="+mn-cs"/>
            </a:rPr>
            <a:t>339</a:t>
          </a:r>
          <a:r>
            <a:rPr kumimoji="1" lang="ja-JP" altLang="ja-JP" sz="1200">
              <a:solidFill>
                <a:schemeClr val="dk1"/>
              </a:solidFill>
              <a:effectLst/>
              <a:latin typeface="+mn-lt"/>
              <a:ea typeface="+mn-ea"/>
              <a:cs typeface="+mn-cs"/>
            </a:rPr>
            <a:t>百万円、積立額</a:t>
          </a:r>
          <a:r>
            <a:rPr kumimoji="1" lang="en-US" altLang="ja-JP" sz="1200">
              <a:solidFill>
                <a:schemeClr val="dk1"/>
              </a:solidFill>
              <a:effectLst/>
              <a:latin typeface="+mn-lt"/>
              <a:ea typeface="+mn-ea"/>
              <a:cs typeface="+mn-cs"/>
            </a:rPr>
            <a:t>387</a:t>
          </a:r>
          <a:r>
            <a:rPr kumimoji="1" lang="ja-JP" altLang="ja-JP" sz="1200">
              <a:solidFill>
                <a:schemeClr val="dk1"/>
              </a:solidFill>
              <a:effectLst/>
              <a:latin typeface="+mn-lt"/>
              <a:ea typeface="+mn-ea"/>
              <a:cs typeface="+mn-cs"/>
            </a:rPr>
            <a:t>百万円</a:t>
          </a:r>
          <a:endParaRPr lang="ja-JP" altLang="ja-JP" sz="1600">
            <a:effectLst/>
          </a:endParaRPr>
        </a:p>
        <a:p>
          <a:r>
            <a:rPr kumimoji="1" lang="ja-JP" altLang="ja-JP" sz="1200">
              <a:solidFill>
                <a:schemeClr val="dk1"/>
              </a:solidFill>
              <a:effectLst/>
              <a:latin typeface="+mn-lt"/>
              <a:ea typeface="+mn-ea"/>
              <a:cs typeface="+mn-cs"/>
            </a:rPr>
            <a:t>　森林環境整備基金・・・各種事業への充当に係る取り崩し</a:t>
          </a:r>
          <a:r>
            <a:rPr kumimoji="1" lang="en-US" altLang="ja-JP" sz="1200">
              <a:solidFill>
                <a:schemeClr val="dk1"/>
              </a:solidFill>
              <a:effectLst/>
              <a:latin typeface="+mn-lt"/>
              <a:ea typeface="+mn-ea"/>
              <a:cs typeface="+mn-cs"/>
            </a:rPr>
            <a:t>85</a:t>
          </a:r>
          <a:r>
            <a:rPr kumimoji="1" lang="ja-JP" altLang="ja-JP" sz="1200">
              <a:solidFill>
                <a:schemeClr val="dk1"/>
              </a:solidFill>
              <a:effectLst/>
              <a:latin typeface="+mn-lt"/>
              <a:ea typeface="+mn-ea"/>
              <a:cs typeface="+mn-cs"/>
            </a:rPr>
            <a:t>百万円、積立額</a:t>
          </a:r>
          <a:r>
            <a:rPr kumimoji="1" lang="en-US" altLang="ja-JP" sz="1200">
              <a:solidFill>
                <a:schemeClr val="dk1"/>
              </a:solidFill>
              <a:effectLst/>
              <a:latin typeface="+mn-lt"/>
              <a:ea typeface="+mn-ea"/>
              <a:cs typeface="+mn-cs"/>
            </a:rPr>
            <a:t>110</a:t>
          </a:r>
          <a:r>
            <a:rPr kumimoji="1" lang="ja-JP" altLang="ja-JP" sz="1200">
              <a:solidFill>
                <a:schemeClr val="dk1"/>
              </a:solidFill>
              <a:effectLst/>
              <a:latin typeface="+mn-lt"/>
              <a:ea typeface="+mn-ea"/>
              <a:cs typeface="+mn-cs"/>
            </a:rPr>
            <a:t>百万円</a:t>
          </a:r>
          <a:endParaRPr lang="ja-JP" altLang="ja-JP" sz="1600">
            <a:effectLst/>
          </a:endParaRPr>
        </a:p>
        <a:p>
          <a:r>
            <a:rPr kumimoji="1" lang="ja-JP" altLang="ja-JP" sz="1200">
              <a:solidFill>
                <a:schemeClr val="dk1"/>
              </a:solidFill>
              <a:effectLst/>
              <a:latin typeface="+mn-lt"/>
              <a:ea typeface="+mn-ea"/>
              <a:cs typeface="+mn-cs"/>
            </a:rPr>
            <a:t>　ふるさと応援寄附基金・・・負担金への充当に係る取り崩し</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企業版ふるさと納税基金・・・積立額</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　　　　　　　　　</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lang="ja-JP" altLang="ja-JP" sz="1200" b="0" i="0" baseline="0">
              <a:solidFill>
                <a:schemeClr val="dk1"/>
              </a:solidFill>
              <a:effectLst/>
              <a:latin typeface="+mn-lt"/>
              <a:ea typeface="+mn-ea"/>
              <a:cs typeface="+mn-cs"/>
            </a:rPr>
            <a:t>　これまで普通建設事業に優先的に充当してきた旧合併特例債が、令和６年度まで延長されたが、今後は有利な市債の発行に努めることは当然であるため、財政推計に基づく歳入歳出のバランスを勘案し、借入のみによらず基金の活用を視野に入れた財政運営を検討す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財源調整のため</a:t>
          </a:r>
          <a:r>
            <a:rPr kumimoji="1" lang="ja-JP" altLang="en-US" sz="1400">
              <a:solidFill>
                <a:schemeClr val="dk1"/>
              </a:solidFill>
              <a:effectLst/>
              <a:latin typeface="+mn-lt"/>
              <a:ea typeface="+mn-ea"/>
              <a:cs typeface="+mn-cs"/>
            </a:rPr>
            <a:t>取り崩しは実施せず、</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百万円を積み立てたことから、</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171</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％の額（</a:t>
          </a:r>
          <a:r>
            <a:rPr lang="en-US" altLang="ja-JP" sz="1400" b="0" i="0" baseline="0">
              <a:solidFill>
                <a:schemeClr val="dk1"/>
              </a:solidFill>
              <a:effectLst/>
              <a:latin typeface="+mn-lt"/>
              <a:ea typeface="+mn-ea"/>
              <a:cs typeface="+mn-cs"/>
            </a:rPr>
            <a:t>29 </a:t>
          </a:r>
          <a:r>
            <a:rPr lang="ja-JP" altLang="ja-JP" sz="1400" b="0" i="0" baseline="0">
              <a:solidFill>
                <a:schemeClr val="dk1"/>
              </a:solidFill>
              <a:effectLst/>
              <a:latin typeface="+mn-lt"/>
              <a:ea typeface="+mn-ea"/>
              <a:cs typeface="+mn-cs"/>
            </a:rPr>
            <a:t>億円）を最低限必要とする基金残高として積み立ててきた。</a:t>
          </a:r>
          <a:endParaRPr lang="ja-JP" altLang="ja-JP" sz="1800">
            <a:effectLst/>
          </a:endParaRPr>
        </a:p>
        <a:p>
          <a:r>
            <a:rPr lang="ja-JP" altLang="ja-JP" sz="1400" b="0" i="0" baseline="0">
              <a:solidFill>
                <a:schemeClr val="dk1"/>
              </a:solidFill>
              <a:effectLst/>
              <a:latin typeface="+mn-lt"/>
              <a:ea typeface="+mn-ea"/>
              <a:cs typeface="+mn-cs"/>
            </a:rPr>
            <a:t>　今後については、旧合併特例債の終了や過疎地域の持続的</a:t>
          </a:r>
          <a:r>
            <a:rPr lang="ja-JP" altLang="en-US" sz="1400" b="0" i="0" baseline="0">
              <a:solidFill>
                <a:schemeClr val="dk1"/>
              </a:solidFill>
              <a:effectLst/>
              <a:latin typeface="+mn-lt"/>
              <a:ea typeface="+mn-ea"/>
              <a:cs typeface="+mn-cs"/>
            </a:rPr>
            <a:t>発展</a:t>
          </a:r>
          <a:r>
            <a:rPr lang="ja-JP" altLang="ja-JP" sz="1400" b="0" i="0" baseline="0">
              <a:solidFill>
                <a:schemeClr val="dk1"/>
              </a:solidFill>
              <a:effectLst/>
              <a:latin typeface="+mn-lt"/>
              <a:ea typeface="+mn-ea"/>
              <a:cs typeface="+mn-cs"/>
            </a:rPr>
            <a:t>の支援に関する特別措置法の失効により、交付税措置率の高い起債の発行ができなくなる可能性など、予測される不確定事項を考慮して対応する。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なし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令和２</a:t>
          </a:r>
          <a:r>
            <a:rPr kumimoji="1" lang="ja-JP" altLang="ja-JP" sz="1400">
              <a:solidFill>
                <a:schemeClr val="dk1"/>
              </a:solidFill>
              <a:effectLst/>
              <a:latin typeface="+mn-lt"/>
              <a:ea typeface="+mn-ea"/>
              <a:cs typeface="+mn-cs"/>
            </a:rPr>
            <a:t>年度決算に伴う歳計剰余金を減債基金へ積立て、</a:t>
          </a:r>
          <a:r>
            <a:rPr kumimoji="1" lang="ja-JP" altLang="en-US" sz="1400">
              <a:solidFill>
                <a:schemeClr val="dk1"/>
              </a:solidFill>
              <a:effectLst/>
              <a:latin typeface="+mn-lt"/>
              <a:ea typeface="+mn-ea"/>
              <a:cs typeface="+mn-cs"/>
            </a:rPr>
            <a:t>令和３</a:t>
          </a:r>
          <a:r>
            <a:rPr kumimoji="1" lang="ja-JP" altLang="ja-JP" sz="1400">
              <a:solidFill>
                <a:schemeClr val="dk1"/>
              </a:solidFill>
              <a:effectLst/>
              <a:latin typeface="+mn-lt"/>
              <a:ea typeface="+mn-ea"/>
              <a:cs typeface="+mn-cs"/>
            </a:rPr>
            <a:t>年</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月に一部の地方債を繰上償還</a:t>
          </a:r>
          <a:r>
            <a:rPr kumimoji="1" lang="ja-JP" altLang="en-US" sz="1400">
              <a:solidFill>
                <a:schemeClr val="dk1"/>
              </a:solidFill>
              <a:effectLst/>
              <a:latin typeface="+mn-lt"/>
              <a:ea typeface="+mn-ea"/>
              <a:cs typeface="+mn-cs"/>
            </a:rPr>
            <a:t>した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今後も必要に応じた活用を検討していく。</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1F878F4-47FC-4728-931C-7C9E092B3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2D244D8-405A-4F28-86D3-697F22148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2900FAD-5ECF-495D-B0EF-8E80C944C8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AD8AB65-1BE7-443C-A759-F8BFF7BBBB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7D9E7EC-67E2-4FAC-9895-91748C2F75E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1A270E1B-48AF-4219-8139-F692081C36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42FA5FE-78BD-4A78-B496-77FAE31745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181600F-4A08-4E0C-9E14-0B987AE6CB0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69AFBE5-BB48-4758-BDF9-827688A680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5D1D942-0700-4ED8-B6EF-6522A1F9B42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161505A-D67B-430A-95A9-220201F99A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1F6913F-9F30-4F8B-8B8B-305F70C660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C4D0E256-E91D-4C8A-A386-053E540D11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72A91D84-CCEE-4AE3-81C4-18F7B6F3BB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3D6A913-3E30-4CD4-B459-FA4F7D2EF3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760E6CE6-27B5-4E9F-AAC1-76E189BC761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DC6BC609-852B-400F-B448-3C6DF7E6E6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2181672-F7C4-4F26-9395-C2332AEB41E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8ABF848-191B-449C-970A-42E0DCB2C6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7C640E8-7DCE-4454-B462-15937F064F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586A945-70D5-4DFC-AD17-567005D415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0D54ED4-43FD-412B-97C1-5DE6C97C00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EE66EB5-0A1A-47F0-A981-2859B4D9CA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96CA9A4-D001-4E22-832B-FBF52E70B1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833568F-1F8B-43B4-8270-98E22CB5928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99D820E-8F8F-410F-A927-055B4D1CA8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106BD32-7CFE-4500-B6B4-F62363627FD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A591CB64-C1FB-4F2B-BCA9-5AAB6957E3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3AB2F0EF-D372-4890-8D0F-B33B0917B4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26C34B89-61B7-433F-8808-76C7B49B9C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B154A000-A6A7-41D7-A2BB-7C64F5408F9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DE1DF27F-5CDE-4711-9392-9791DC28B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57F299AF-9A98-44AB-89B2-1D3C647A59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90FB360A-91BC-4431-86EB-93729B8AB3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37B1C19-787C-45BC-8131-827062D95AE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C6BE68A9-971B-4FD3-92F3-1AE0B54385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568532D6-CF3C-4179-85B5-D0AF6B0D307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6EE2B181-9BF4-44E4-99D9-00D3A524F0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34E76AB3-9331-4F6B-BAF8-AACFA89604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B241957B-5E02-442D-BF57-C405612CA6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DA6F20CF-09BB-4E2D-9BCA-5848F124C7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83C7F2B-A77A-4FAC-8386-A1CE90B4F2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1CBC198-0BE2-4223-88F5-B36AE8EFBF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66B6821-778D-4915-B8A4-6C9549AFCD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39551AF-AEBB-4714-BA9D-B59B278399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CCFF746-C54D-4D1E-A9C1-9BF7EF96F7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AE3FF9DF-DC10-4FBA-A51D-9230568099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類似団体と比較し、大きく下回っている。</a:t>
          </a:r>
        </a:p>
        <a:p>
          <a:r>
            <a:rPr kumimoji="1" lang="ja-JP" altLang="en-US" sz="1100">
              <a:latin typeface="ＭＳ Ｐゴシック" panose="020B0600070205080204" pitchFamily="50" charset="-128"/>
              <a:ea typeface="ＭＳ Ｐゴシック" panose="020B0600070205080204" pitchFamily="50" charset="-128"/>
            </a:rPr>
            <a:t>　この要因としては、広大な面積を有するため道路延長が長く、耐用年数の長い道路に係る償却率が低いためである。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D27DB46D-B7F3-42C2-9978-0DA7B1B758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41BE48B4-CAAC-4916-B6F2-E28BC3D445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D08B46B6-4D39-4CD0-AC5F-6BF1E14DA79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A9B2E3C4-8557-4AEC-BCCD-8C6A5FBFD3C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DCB32F4D-26E8-4888-8527-D46DC83D571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B9F2B0A7-3B41-4EFB-B951-66B43F3DDFC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B9FA49CD-2682-4C89-ABE7-A9DD302447D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E5A0C971-AAE7-478F-9A76-47C3C285494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261C19AC-2E7C-4943-9327-6723AB9761E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CDAEA33B-FDE0-4332-95EB-E780D72C34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8F65B7DF-2B50-43FD-88CE-997D247A689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F8DBFDC8-7761-448B-9126-844D4FF5E3E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4DF48CB3-21C5-4686-BBC1-FD4F9BB262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D812FDBA-3545-4E6A-8129-2025B1A7EB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3B3EC292-A6DF-4249-8A55-98FA19BC712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468B9268-55EA-48F8-B776-1CC61D65BB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xmlns="" id="{4A150DF9-F7F9-4609-97EB-618E4543422D}"/>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xmlns="" id="{38371A79-167C-479B-AA2C-C38764A8C20F}"/>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xmlns="" id="{F9C9E738-1388-4506-A6CC-671273137763}"/>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xmlns="" id="{AA92DD23-4B7B-4A4F-B1EA-3BE61AB666E3}"/>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xmlns="" id="{FC7E9E2A-A61A-4E7E-B0E9-D7CE9D0C1B4B}"/>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xmlns="" id="{355F266C-B656-4347-9E06-BB4CECA8187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xmlns="" id="{65764ECF-FF13-403E-B6F0-2CE35AB7EDC8}"/>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FE37679A-37C9-4113-9CBC-4FC40E4F31C8}"/>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xmlns="" id="{C27561AD-2791-4095-8F72-F7D5918636E6}"/>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xmlns="" id="{18D8DD7D-7991-4D09-9CAC-8B010D2B233B}"/>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xmlns="" id="{2C41B18F-E27A-4CCD-9531-A5A216796541}"/>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B6103C7-9D37-4B3E-BF86-56B46F6830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E2DA44FF-BAC0-4F9E-A5D8-A03D1EEDAA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FD6EC97F-390F-423A-B095-50652CEF17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2F7FD42-3C43-4C80-9FF6-1F0AE8CEA90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BC2C4AF-A452-4130-8C83-2DE4ADCD7A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81" name="楕円 80">
          <a:extLst>
            <a:ext uri="{FF2B5EF4-FFF2-40B4-BE49-F238E27FC236}">
              <a16:creationId xmlns:a16="http://schemas.microsoft.com/office/drawing/2014/main" xmlns="" id="{596D4CF4-1E25-44A9-BE59-6008CCE85035}"/>
            </a:ext>
          </a:extLst>
        </xdr:cNvPr>
        <xdr:cNvSpPr/>
      </xdr:nvSpPr>
      <xdr:spPr>
        <a:xfrm>
          <a:off x="47117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92939</xdr:rowOff>
    </xdr:from>
    <xdr:ext cx="405111" cy="259045"/>
    <xdr:sp macro="" textlink="">
      <xdr:nvSpPr>
        <xdr:cNvPr id="82" name="有形固定資産減価償却率該当値テキスト">
          <a:extLst>
            <a:ext uri="{FF2B5EF4-FFF2-40B4-BE49-F238E27FC236}">
              <a16:creationId xmlns:a16="http://schemas.microsoft.com/office/drawing/2014/main" xmlns="" id="{74917F73-2184-45DB-8E79-1FC2378039DE}"/>
            </a:ext>
          </a:extLst>
        </xdr:cNvPr>
        <xdr:cNvSpPr txBox="1"/>
      </xdr:nvSpPr>
      <xdr:spPr>
        <a:xfrm>
          <a:off x="4813300" y="53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35878</xdr:rowOff>
    </xdr:from>
    <xdr:to>
      <xdr:col>19</xdr:col>
      <xdr:colOff>187325</xdr:colOff>
      <xdr:row>27</xdr:row>
      <xdr:rowOff>137478</xdr:rowOff>
    </xdr:to>
    <xdr:sp macro="" textlink="">
      <xdr:nvSpPr>
        <xdr:cNvPr id="83" name="楕円 82">
          <a:extLst>
            <a:ext uri="{FF2B5EF4-FFF2-40B4-BE49-F238E27FC236}">
              <a16:creationId xmlns:a16="http://schemas.microsoft.com/office/drawing/2014/main" xmlns="" id="{694F1643-178E-4C56-A0C8-11065223241A}"/>
            </a:ext>
          </a:extLst>
        </xdr:cNvPr>
        <xdr:cNvSpPr/>
      </xdr:nvSpPr>
      <xdr:spPr>
        <a:xfrm>
          <a:off x="4000500" y="5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86678</xdr:rowOff>
    </xdr:from>
    <xdr:to>
      <xdr:col>23</xdr:col>
      <xdr:colOff>85725</xdr:colOff>
      <xdr:row>27</xdr:row>
      <xdr:rowOff>120862</xdr:rowOff>
    </xdr:to>
    <xdr:cxnSp macro="">
      <xdr:nvCxnSpPr>
        <xdr:cNvPr id="84" name="直線コネクタ 83">
          <a:extLst>
            <a:ext uri="{FF2B5EF4-FFF2-40B4-BE49-F238E27FC236}">
              <a16:creationId xmlns:a16="http://schemas.microsoft.com/office/drawing/2014/main" xmlns="" id="{D8BCBA57-3DAB-4334-9ECA-928489ED95E5}"/>
            </a:ext>
          </a:extLst>
        </xdr:cNvPr>
        <xdr:cNvCxnSpPr/>
      </xdr:nvCxnSpPr>
      <xdr:spPr>
        <a:xfrm>
          <a:off x="4051300" y="5487353"/>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1693</xdr:rowOff>
    </xdr:from>
    <xdr:to>
      <xdr:col>15</xdr:col>
      <xdr:colOff>187325</xdr:colOff>
      <xdr:row>27</xdr:row>
      <xdr:rowOff>103293</xdr:rowOff>
    </xdr:to>
    <xdr:sp macro="" textlink="">
      <xdr:nvSpPr>
        <xdr:cNvPr id="85" name="楕円 84">
          <a:extLst>
            <a:ext uri="{FF2B5EF4-FFF2-40B4-BE49-F238E27FC236}">
              <a16:creationId xmlns:a16="http://schemas.microsoft.com/office/drawing/2014/main" xmlns="" id="{9F308EF0-EC4A-486E-9CB9-75285A1C79B0}"/>
            </a:ext>
          </a:extLst>
        </xdr:cNvPr>
        <xdr:cNvSpPr/>
      </xdr:nvSpPr>
      <xdr:spPr>
        <a:xfrm>
          <a:off x="3238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52493</xdr:rowOff>
    </xdr:from>
    <xdr:to>
      <xdr:col>19</xdr:col>
      <xdr:colOff>136525</xdr:colOff>
      <xdr:row>27</xdr:row>
      <xdr:rowOff>86678</xdr:rowOff>
    </xdr:to>
    <xdr:cxnSp macro="">
      <xdr:nvCxnSpPr>
        <xdr:cNvPr id="86" name="直線コネクタ 85">
          <a:extLst>
            <a:ext uri="{FF2B5EF4-FFF2-40B4-BE49-F238E27FC236}">
              <a16:creationId xmlns:a16="http://schemas.microsoft.com/office/drawing/2014/main" xmlns="" id="{ADA6C50C-43CA-4596-A263-2040932D1A0E}"/>
            </a:ext>
          </a:extLst>
        </xdr:cNvPr>
        <xdr:cNvCxnSpPr/>
      </xdr:nvCxnSpPr>
      <xdr:spPr>
        <a:xfrm>
          <a:off x="3289300" y="5453168"/>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138959</xdr:rowOff>
    </xdr:from>
    <xdr:to>
      <xdr:col>11</xdr:col>
      <xdr:colOff>187325</xdr:colOff>
      <xdr:row>27</xdr:row>
      <xdr:rowOff>69109</xdr:rowOff>
    </xdr:to>
    <xdr:sp macro="" textlink="">
      <xdr:nvSpPr>
        <xdr:cNvPr id="87" name="楕円 86">
          <a:extLst>
            <a:ext uri="{FF2B5EF4-FFF2-40B4-BE49-F238E27FC236}">
              <a16:creationId xmlns:a16="http://schemas.microsoft.com/office/drawing/2014/main" xmlns="" id="{13026B99-794C-4727-861F-59CDA26BFB9C}"/>
            </a:ext>
          </a:extLst>
        </xdr:cNvPr>
        <xdr:cNvSpPr/>
      </xdr:nvSpPr>
      <xdr:spPr>
        <a:xfrm>
          <a:off x="2476500" y="5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18309</xdr:rowOff>
    </xdr:from>
    <xdr:to>
      <xdr:col>15</xdr:col>
      <xdr:colOff>136525</xdr:colOff>
      <xdr:row>27</xdr:row>
      <xdr:rowOff>52493</xdr:rowOff>
    </xdr:to>
    <xdr:cxnSp macro="">
      <xdr:nvCxnSpPr>
        <xdr:cNvPr id="88" name="直線コネクタ 87">
          <a:extLst>
            <a:ext uri="{FF2B5EF4-FFF2-40B4-BE49-F238E27FC236}">
              <a16:creationId xmlns:a16="http://schemas.microsoft.com/office/drawing/2014/main" xmlns="" id="{86D93BBC-A54E-418B-B387-D4F94E53F9BD}"/>
            </a:ext>
          </a:extLst>
        </xdr:cNvPr>
        <xdr:cNvCxnSpPr/>
      </xdr:nvCxnSpPr>
      <xdr:spPr>
        <a:xfrm>
          <a:off x="2527300" y="5418984"/>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89" name="楕円 88">
          <a:extLst>
            <a:ext uri="{FF2B5EF4-FFF2-40B4-BE49-F238E27FC236}">
              <a16:creationId xmlns:a16="http://schemas.microsoft.com/office/drawing/2014/main" xmlns="" id="{403A868B-2B0D-479D-97F3-587307FA2227}"/>
            </a:ext>
          </a:extLst>
        </xdr:cNvPr>
        <xdr:cNvSpPr/>
      </xdr:nvSpPr>
      <xdr:spPr>
        <a:xfrm>
          <a:off x="1714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18309</xdr:rowOff>
    </xdr:to>
    <xdr:cxnSp macro="">
      <xdr:nvCxnSpPr>
        <xdr:cNvPr id="90" name="直線コネクタ 89">
          <a:extLst>
            <a:ext uri="{FF2B5EF4-FFF2-40B4-BE49-F238E27FC236}">
              <a16:creationId xmlns:a16="http://schemas.microsoft.com/office/drawing/2014/main" xmlns="" id="{842CC4AC-3E76-40C2-AE27-3FFE928B37A2}"/>
            </a:ext>
          </a:extLst>
        </xdr:cNvPr>
        <xdr:cNvCxnSpPr/>
      </xdr:nvCxnSpPr>
      <xdr:spPr>
        <a:xfrm>
          <a:off x="1765300" y="538480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xmlns="" id="{B61351E0-A672-4753-90A5-31629029E406}"/>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xmlns="" id="{56258D07-F38B-4FF8-8545-233A128EDF78}"/>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xmlns="" id="{5125FDB6-C11B-42CA-8E59-38393E736CAD}"/>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xmlns="" id="{0BEF2F22-9085-4874-BD6A-CC987A8A4228}"/>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154005</xdr:rowOff>
    </xdr:from>
    <xdr:ext cx="405111" cy="259045"/>
    <xdr:sp macro="" textlink="">
      <xdr:nvSpPr>
        <xdr:cNvPr id="95" name="n_1mainValue有形固定資産減価償却率">
          <a:extLst>
            <a:ext uri="{FF2B5EF4-FFF2-40B4-BE49-F238E27FC236}">
              <a16:creationId xmlns:a16="http://schemas.microsoft.com/office/drawing/2014/main" xmlns="" id="{44E06CE3-9862-43E8-B98B-D99DF782C387}"/>
            </a:ext>
          </a:extLst>
        </xdr:cNvPr>
        <xdr:cNvSpPr txBox="1"/>
      </xdr:nvSpPr>
      <xdr:spPr>
        <a:xfrm>
          <a:off x="3836044"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119820</xdr:rowOff>
    </xdr:from>
    <xdr:ext cx="405111" cy="259045"/>
    <xdr:sp macro="" textlink="">
      <xdr:nvSpPr>
        <xdr:cNvPr id="96" name="n_2mainValue有形固定資産減価償却率">
          <a:extLst>
            <a:ext uri="{FF2B5EF4-FFF2-40B4-BE49-F238E27FC236}">
              <a16:creationId xmlns:a16="http://schemas.microsoft.com/office/drawing/2014/main" xmlns="" id="{05E93837-2495-432E-BE89-0019FA9EF659}"/>
            </a:ext>
          </a:extLst>
        </xdr:cNvPr>
        <xdr:cNvSpPr txBox="1"/>
      </xdr:nvSpPr>
      <xdr:spPr>
        <a:xfrm>
          <a:off x="3086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85636</xdr:rowOff>
    </xdr:from>
    <xdr:ext cx="405111" cy="259045"/>
    <xdr:sp macro="" textlink="">
      <xdr:nvSpPr>
        <xdr:cNvPr id="97" name="n_3mainValue有形固定資産減価償却率">
          <a:extLst>
            <a:ext uri="{FF2B5EF4-FFF2-40B4-BE49-F238E27FC236}">
              <a16:creationId xmlns:a16="http://schemas.microsoft.com/office/drawing/2014/main" xmlns="" id="{19A84DC4-19F4-4218-A82D-5D043A97C1F9}"/>
            </a:ext>
          </a:extLst>
        </xdr:cNvPr>
        <xdr:cNvSpPr txBox="1"/>
      </xdr:nvSpPr>
      <xdr:spPr>
        <a:xfrm>
          <a:off x="2324744" y="514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98" name="n_4mainValue有形固定資産減価償却率">
          <a:extLst>
            <a:ext uri="{FF2B5EF4-FFF2-40B4-BE49-F238E27FC236}">
              <a16:creationId xmlns:a16="http://schemas.microsoft.com/office/drawing/2014/main" xmlns="" id="{8B50EA71-7D67-491E-AB63-C7CA1746D596}"/>
            </a:ext>
          </a:extLst>
        </xdr:cNvPr>
        <xdr:cNvSpPr txBox="1"/>
      </xdr:nvSpPr>
      <xdr:spPr>
        <a:xfrm>
          <a:off x="1562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505163CA-5610-44DB-BF7E-4F534E4CAB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3793ECE9-0B81-49CE-9F5B-C2988140CA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5E546FB8-84D1-47C4-B323-DEC894B1A2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347B5AF3-28B3-4FA6-BA66-7F9EFBF223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31BD49C1-3DF8-43D2-98B8-259AA8DDE6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074ED4B3-C4AD-4771-AA5F-E927F6D55B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8729A8DE-C36E-4B2B-AAA5-04CFBFFC21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311717DC-8395-44C6-B22B-DB4A2E5638B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CCEECC30-76BD-4A17-9DE6-3E73386EE8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7D5D46FF-F477-49A0-B728-F0666F0F28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9C2ECDEE-EC43-4981-9BC9-0FCBBBC8982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F187F66C-C657-46C9-B77F-0E96AC1862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FD9EF317-B12D-47FB-BFE3-EC8226F1DF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計画などに基づくこれまでの財政健全化の取り組みが着実に成果を示し、市債残高は減少傾向にあるが、経常一般財源のうち、普通交付税の合併算定替の特例措置終了などによる減額により、債務償還費率が上昇傾向にあった。</a:t>
          </a:r>
        </a:p>
        <a:p>
          <a:r>
            <a:rPr kumimoji="1" lang="ja-JP" altLang="en-US" sz="1100">
              <a:latin typeface="ＭＳ Ｐゴシック" panose="020B0600070205080204" pitchFamily="50" charset="-128"/>
              <a:ea typeface="ＭＳ Ｐゴシック" panose="020B0600070205080204" pitchFamily="50" charset="-128"/>
            </a:rPr>
            <a:t>　令和３年度決算では、新焼却施設整備事業に係る市債の発行が始まる一方で、市債残高が減少したことに加え、公営企業債等繰入見込額が減少したことにより改善した。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83F4A90B-8C20-43C6-8851-12B6C5FDF4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7DC8B70B-0721-401F-92C9-0B00FD9EBF4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A1BE9FEF-0742-457B-B6E6-4BD4F5A1F1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4417CA1C-206C-4B8A-A84B-5BFA50A11F4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5D082926-D9AE-44EB-B92D-3F0A15D943C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610C324A-5E23-45AD-A71B-776D5B7787B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xmlns="" id="{998F5DB4-EEE1-4C43-94FE-86F75CA5CE0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90D96670-2767-4A95-98CD-A3624E5CD8F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746A9008-B708-49CD-9EFB-F46A5DF4A2D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6A64FA5A-DA8A-4273-AA00-A9FF4992531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9ED27684-7B44-4A1E-B9F6-AE14BA7FFC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A5920D54-4B46-4E15-95DD-2B13F3D67B4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B49ACC0A-95DC-42C2-91C4-8BB762B63A0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263994A5-CC2B-475E-BAE5-0A956E90F74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8797B34E-32A8-4BFD-9D74-51D281B6528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F11C8C93-F145-4198-B05F-C2FB507C0D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D2C68573-EBEA-4D00-98CA-8851F2BC5D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xmlns="" id="{EA1B6F2D-579D-4968-9B6A-BC0802AA10AB}"/>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xmlns="" id="{889FC441-EAC2-4D2E-AA66-4FA26B782599}"/>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xmlns="" id="{6248F53C-9D93-486F-970B-5AD2563C6D3F}"/>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xmlns="" id="{2F4DF82B-05BB-4A21-9DDD-31C25BA5F79A}"/>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xmlns="" id="{E2267590-8E15-4C7A-BFB2-8C9E9C2B8079}"/>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xmlns="" id="{21F39156-5782-40EA-92E1-D96ED763C9D6}"/>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xmlns="" id="{97B193B1-93E9-4660-B407-CA803C03F41F}"/>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xmlns="" id="{C4B8E900-2567-4EB1-B74D-6F99B9F2F6E3}"/>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xmlns="" id="{FB3B6E58-02FE-4164-822B-287A422FA55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xmlns="" id="{F5A392F1-7B0B-4F72-846D-29A9727DC971}"/>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xmlns="" id="{B622A8C2-9209-4C2B-9EDB-F7DBC25ECBC5}"/>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1DF25B6F-E278-4FDF-8A7C-92BA95ED3D1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85C960D-A0E3-44FB-83CD-CDAEE00CA9E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C7229117-268E-4B98-8F1F-7D54E96F35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576253B7-2C9C-4F0E-98BF-FD61712D88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D5D3D281-FA2B-493C-B134-937C9FCFE00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38681</xdr:rowOff>
    </xdr:from>
    <xdr:to>
      <xdr:col>76</xdr:col>
      <xdr:colOff>73025</xdr:colOff>
      <xdr:row>32</xdr:row>
      <xdr:rowOff>140281</xdr:rowOff>
    </xdr:to>
    <xdr:sp macro="" textlink="">
      <xdr:nvSpPr>
        <xdr:cNvPr id="145" name="楕円 144">
          <a:extLst>
            <a:ext uri="{FF2B5EF4-FFF2-40B4-BE49-F238E27FC236}">
              <a16:creationId xmlns:a16="http://schemas.microsoft.com/office/drawing/2014/main" xmlns="" id="{01047209-7098-484F-8610-0149BE07D0FB}"/>
            </a:ext>
          </a:extLst>
        </xdr:cNvPr>
        <xdr:cNvSpPr/>
      </xdr:nvSpPr>
      <xdr:spPr>
        <a:xfrm>
          <a:off x="14744700" y="62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17108</xdr:rowOff>
    </xdr:from>
    <xdr:ext cx="469744" cy="259045"/>
    <xdr:sp macro="" textlink="">
      <xdr:nvSpPr>
        <xdr:cNvPr id="146" name="債務償還比率該当値テキスト">
          <a:extLst>
            <a:ext uri="{FF2B5EF4-FFF2-40B4-BE49-F238E27FC236}">
              <a16:creationId xmlns:a16="http://schemas.microsoft.com/office/drawing/2014/main" xmlns="" id="{B324181E-E4D9-43D9-A022-083B6BE545A0}"/>
            </a:ext>
          </a:extLst>
        </xdr:cNvPr>
        <xdr:cNvSpPr txBox="1"/>
      </xdr:nvSpPr>
      <xdr:spPr>
        <a:xfrm>
          <a:off x="14846300" y="627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100711</xdr:rowOff>
    </xdr:from>
    <xdr:to>
      <xdr:col>72</xdr:col>
      <xdr:colOff>123825</xdr:colOff>
      <xdr:row>34</xdr:row>
      <xdr:rowOff>30861</xdr:rowOff>
    </xdr:to>
    <xdr:sp macro="" textlink="">
      <xdr:nvSpPr>
        <xdr:cNvPr id="147" name="楕円 146">
          <a:extLst>
            <a:ext uri="{FF2B5EF4-FFF2-40B4-BE49-F238E27FC236}">
              <a16:creationId xmlns:a16="http://schemas.microsoft.com/office/drawing/2014/main" xmlns="" id="{797FF88F-B348-402D-A73F-7B86DBD36D49}"/>
            </a:ext>
          </a:extLst>
        </xdr:cNvPr>
        <xdr:cNvSpPr/>
      </xdr:nvSpPr>
      <xdr:spPr>
        <a:xfrm>
          <a:off x="14033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89481</xdr:rowOff>
    </xdr:from>
    <xdr:to>
      <xdr:col>76</xdr:col>
      <xdr:colOff>22225</xdr:colOff>
      <xdr:row>33</xdr:row>
      <xdr:rowOff>151511</xdr:rowOff>
    </xdr:to>
    <xdr:cxnSp macro="">
      <xdr:nvCxnSpPr>
        <xdr:cNvPr id="148" name="直線コネクタ 147">
          <a:extLst>
            <a:ext uri="{FF2B5EF4-FFF2-40B4-BE49-F238E27FC236}">
              <a16:creationId xmlns:a16="http://schemas.microsoft.com/office/drawing/2014/main" xmlns="" id="{5AA4BFF1-47EC-4A91-BE0C-1567D941DB2F}"/>
            </a:ext>
          </a:extLst>
        </xdr:cNvPr>
        <xdr:cNvCxnSpPr/>
      </xdr:nvCxnSpPr>
      <xdr:spPr>
        <a:xfrm flipV="1">
          <a:off x="14084300" y="6347406"/>
          <a:ext cx="711200" cy="2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68825</xdr:rowOff>
    </xdr:from>
    <xdr:to>
      <xdr:col>68</xdr:col>
      <xdr:colOff>123825</xdr:colOff>
      <xdr:row>34</xdr:row>
      <xdr:rowOff>170425</xdr:rowOff>
    </xdr:to>
    <xdr:sp macro="" textlink="">
      <xdr:nvSpPr>
        <xdr:cNvPr id="149" name="楕円 148">
          <a:extLst>
            <a:ext uri="{FF2B5EF4-FFF2-40B4-BE49-F238E27FC236}">
              <a16:creationId xmlns:a16="http://schemas.microsoft.com/office/drawing/2014/main" xmlns="" id="{1C7A5DB5-F27A-4B71-9560-78C4649D0B18}"/>
            </a:ext>
          </a:extLst>
        </xdr:cNvPr>
        <xdr:cNvSpPr/>
      </xdr:nvSpPr>
      <xdr:spPr>
        <a:xfrm>
          <a:off x="13271500" y="66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151511</xdr:rowOff>
    </xdr:from>
    <xdr:to>
      <xdr:col>72</xdr:col>
      <xdr:colOff>73025</xdr:colOff>
      <xdr:row>34</xdr:row>
      <xdr:rowOff>119625</xdr:rowOff>
    </xdr:to>
    <xdr:cxnSp macro="">
      <xdr:nvCxnSpPr>
        <xdr:cNvPr id="150" name="直線コネクタ 149">
          <a:extLst>
            <a:ext uri="{FF2B5EF4-FFF2-40B4-BE49-F238E27FC236}">
              <a16:creationId xmlns:a16="http://schemas.microsoft.com/office/drawing/2014/main" xmlns="" id="{CA029D54-AEEC-42BE-8616-2C87919F7F7F}"/>
            </a:ext>
          </a:extLst>
        </xdr:cNvPr>
        <xdr:cNvCxnSpPr/>
      </xdr:nvCxnSpPr>
      <xdr:spPr>
        <a:xfrm flipV="1">
          <a:off x="13322300" y="6580886"/>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137723</xdr:rowOff>
    </xdr:from>
    <xdr:to>
      <xdr:col>64</xdr:col>
      <xdr:colOff>123825</xdr:colOff>
      <xdr:row>34</xdr:row>
      <xdr:rowOff>67873</xdr:rowOff>
    </xdr:to>
    <xdr:sp macro="" textlink="">
      <xdr:nvSpPr>
        <xdr:cNvPr id="151" name="楕円 150">
          <a:extLst>
            <a:ext uri="{FF2B5EF4-FFF2-40B4-BE49-F238E27FC236}">
              <a16:creationId xmlns:a16="http://schemas.microsoft.com/office/drawing/2014/main" xmlns="" id="{5ADCAE32-CAB2-4569-91B7-9F1B21E8AA44}"/>
            </a:ext>
          </a:extLst>
        </xdr:cNvPr>
        <xdr:cNvSpPr/>
      </xdr:nvSpPr>
      <xdr:spPr>
        <a:xfrm>
          <a:off x="12509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17073</xdr:rowOff>
    </xdr:from>
    <xdr:to>
      <xdr:col>68</xdr:col>
      <xdr:colOff>73025</xdr:colOff>
      <xdr:row>34</xdr:row>
      <xdr:rowOff>119625</xdr:rowOff>
    </xdr:to>
    <xdr:cxnSp macro="">
      <xdr:nvCxnSpPr>
        <xdr:cNvPr id="152" name="直線コネクタ 151">
          <a:extLst>
            <a:ext uri="{FF2B5EF4-FFF2-40B4-BE49-F238E27FC236}">
              <a16:creationId xmlns:a16="http://schemas.microsoft.com/office/drawing/2014/main" xmlns="" id="{4A614701-F38B-4557-84B7-6AC01F2D83E5}"/>
            </a:ext>
          </a:extLst>
        </xdr:cNvPr>
        <xdr:cNvCxnSpPr/>
      </xdr:nvCxnSpPr>
      <xdr:spPr>
        <a:xfrm>
          <a:off x="12560300" y="6617898"/>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79584</xdr:rowOff>
    </xdr:from>
    <xdr:to>
      <xdr:col>60</xdr:col>
      <xdr:colOff>123825</xdr:colOff>
      <xdr:row>34</xdr:row>
      <xdr:rowOff>9734</xdr:rowOff>
    </xdr:to>
    <xdr:sp macro="" textlink="">
      <xdr:nvSpPr>
        <xdr:cNvPr id="153" name="楕円 152">
          <a:extLst>
            <a:ext uri="{FF2B5EF4-FFF2-40B4-BE49-F238E27FC236}">
              <a16:creationId xmlns:a16="http://schemas.microsoft.com/office/drawing/2014/main" xmlns="" id="{32CD38AF-7761-4405-B820-A57C572C6D84}"/>
            </a:ext>
          </a:extLst>
        </xdr:cNvPr>
        <xdr:cNvSpPr/>
      </xdr:nvSpPr>
      <xdr:spPr>
        <a:xfrm>
          <a:off x="11747500" y="65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130384</xdr:rowOff>
    </xdr:from>
    <xdr:to>
      <xdr:col>64</xdr:col>
      <xdr:colOff>73025</xdr:colOff>
      <xdr:row>34</xdr:row>
      <xdr:rowOff>17073</xdr:rowOff>
    </xdr:to>
    <xdr:cxnSp macro="">
      <xdr:nvCxnSpPr>
        <xdr:cNvPr id="154" name="直線コネクタ 153">
          <a:extLst>
            <a:ext uri="{FF2B5EF4-FFF2-40B4-BE49-F238E27FC236}">
              <a16:creationId xmlns:a16="http://schemas.microsoft.com/office/drawing/2014/main" xmlns="" id="{B79B2942-2C8D-4FF8-9CDD-0204115D446C}"/>
            </a:ext>
          </a:extLst>
        </xdr:cNvPr>
        <xdr:cNvCxnSpPr/>
      </xdr:nvCxnSpPr>
      <xdr:spPr>
        <a:xfrm>
          <a:off x="11798300" y="6559759"/>
          <a:ext cx="762000" cy="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xmlns="" id="{02A294E8-6408-4073-BC32-47D85963F5AE}"/>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xmlns="" id="{E7DE1360-FD1F-414C-85FC-4030365A01FD}"/>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xmlns="" id="{A26BA88E-4FA9-46F5-BC61-CD13F91A9369}"/>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xmlns="" id="{45DE2607-3DFE-47AA-A427-99D1CD90CF7B}"/>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21988</xdr:rowOff>
    </xdr:from>
    <xdr:ext cx="469744" cy="259045"/>
    <xdr:sp macro="" textlink="">
      <xdr:nvSpPr>
        <xdr:cNvPr id="159" name="n_1mainValue債務償還比率">
          <a:extLst>
            <a:ext uri="{FF2B5EF4-FFF2-40B4-BE49-F238E27FC236}">
              <a16:creationId xmlns:a16="http://schemas.microsoft.com/office/drawing/2014/main" xmlns="" id="{62B54943-3F36-4475-A0DA-E5E1BEA8FF76}"/>
            </a:ext>
          </a:extLst>
        </xdr:cNvPr>
        <xdr:cNvSpPr txBox="1"/>
      </xdr:nvSpPr>
      <xdr:spPr>
        <a:xfrm>
          <a:off x="138367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161552</xdr:rowOff>
    </xdr:from>
    <xdr:ext cx="469744" cy="259045"/>
    <xdr:sp macro="" textlink="">
      <xdr:nvSpPr>
        <xdr:cNvPr id="160" name="n_2mainValue債務償還比率">
          <a:extLst>
            <a:ext uri="{FF2B5EF4-FFF2-40B4-BE49-F238E27FC236}">
              <a16:creationId xmlns:a16="http://schemas.microsoft.com/office/drawing/2014/main" xmlns="" id="{599F6EFC-CA70-4F06-8982-20250649BE58}"/>
            </a:ext>
          </a:extLst>
        </xdr:cNvPr>
        <xdr:cNvSpPr txBox="1"/>
      </xdr:nvSpPr>
      <xdr:spPr>
        <a:xfrm>
          <a:off x="13087427" y="67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59000</xdr:rowOff>
    </xdr:from>
    <xdr:ext cx="469744" cy="259045"/>
    <xdr:sp macro="" textlink="">
      <xdr:nvSpPr>
        <xdr:cNvPr id="161" name="n_3mainValue債務償還比率">
          <a:extLst>
            <a:ext uri="{FF2B5EF4-FFF2-40B4-BE49-F238E27FC236}">
              <a16:creationId xmlns:a16="http://schemas.microsoft.com/office/drawing/2014/main" xmlns="" id="{15AD8897-E83A-44F3-B10F-C15A7BC9A878}"/>
            </a:ext>
          </a:extLst>
        </xdr:cNvPr>
        <xdr:cNvSpPr txBox="1"/>
      </xdr:nvSpPr>
      <xdr:spPr>
        <a:xfrm>
          <a:off x="12325427" y="66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861</xdr:rowOff>
    </xdr:from>
    <xdr:ext cx="469744" cy="259045"/>
    <xdr:sp macro="" textlink="">
      <xdr:nvSpPr>
        <xdr:cNvPr id="162" name="n_4mainValue債務償還比率">
          <a:extLst>
            <a:ext uri="{FF2B5EF4-FFF2-40B4-BE49-F238E27FC236}">
              <a16:creationId xmlns:a16="http://schemas.microsoft.com/office/drawing/2014/main" xmlns="" id="{7C7642C5-21A1-49BD-89E1-7411C87BD5CA}"/>
            </a:ext>
          </a:extLst>
        </xdr:cNvPr>
        <xdr:cNvSpPr txBox="1"/>
      </xdr:nvSpPr>
      <xdr:spPr>
        <a:xfrm>
          <a:off x="11563427" y="66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2F630FBA-B343-47A4-8A64-199690F2235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34E03D77-A12F-4907-BD11-97051F7FB3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5137E395-6C0C-4B91-A68B-210A681C6D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9C42512F-26F5-4C2A-888B-4F9D932B9D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4ABA8A37-AD7F-4CA0-BB4B-6998316FA1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56D38225-6B38-4F84-879E-A63AF286FB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05EF7DA-AA60-4363-BD19-30C09A34E4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98CFA0F-5928-4307-93A2-7ED253FA04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212955E-2BE7-4248-9143-42CF10F537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62AF0DA-83F3-4268-8962-8E8A3D8661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73C185-EA2B-44F5-BB8E-C5FF261713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43A2813-D5D2-45BB-92D5-8F9353E2B5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DE6D85E-3207-4D5E-9C38-C92CB97A25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BA093A-7A02-4862-BE50-FDB9A28195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A1794C4-A189-4FF4-9FB6-9201325ED8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CE6CB0F-EBA2-4B7F-8C03-453961D590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DFEE12E-4A85-49E1-8A4B-B7F544B714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D914880-302E-41C7-84B5-0F0FC69D91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5C443F8-DDDE-48F9-B6E9-AA99222C1F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0079F76-0CF5-4FAA-819A-B7830C845F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27691A7-940F-4F0C-9BCF-813B48AE93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74EC980-5C1B-4E14-858E-84AD978FF2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9F626A0-2A29-4A9F-9C4F-B7FF8ABEAE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9B82F55-2124-4EC9-885D-A69BFD6119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C6EAAF9-19EE-478E-B631-C2BB0D9C73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BBD9DF8-D11E-47C3-BC84-A19A2C6CF4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7A4AAC-E066-4671-A874-986ACE8B96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031BCF0-B09E-43A9-BF61-33358BB5D1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C18B105-9001-40ED-8376-748CBD4A82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FA383AC-6248-4651-8BED-858C4CD0DE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0D6D7B2-F777-4BDB-8F1B-8450C88FA0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77CB297-DB1E-4DA7-98D5-9224F6A8F1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D3610F7-C0DB-46BA-9D80-A25CA345CA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41B564F-EDA4-433D-ABBC-3285993043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29B439B-AFC9-4184-8BD4-6AFDC475A8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2266C0DE-0788-422F-ACA8-9BC9B12EA7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81F099B-B336-43C8-AA50-E80529A9B6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DD1680C-8F48-4CF6-B889-CCADC807BE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D41ECB3-D2F8-4088-8B55-5E488145FC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2CB0704-6792-42C3-9778-C3E4A4F278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202CC41-F799-4AA7-A92E-692BC6ED16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D00E06C-ECB8-4561-9688-9BB4E6992A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A187796-E344-4015-B4C1-6D5D1D1BE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F53267D-3D59-430A-9339-C172A2EB80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39EFE38-A232-4DC0-A106-62C4D82F11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C1413DC-965A-479F-862B-5C34E865A1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81CF36F-9218-4755-8447-4B8FB3FB6C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ED54A46-D094-4B74-8ED7-7B12D3647D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7F80D640-2141-4CCD-A63B-98B79B7A3C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9FEDFE5-FAED-49B9-B001-7AC2CBE696D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61E87939-8429-4DC7-AF90-DE529AB21D4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2864CA1B-8762-48F9-A892-729EBF6FD68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3FE0989-E131-4F28-8203-71A89E9785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8613FAE-8D4F-4736-8323-00A4A8BFFB7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91D4B42-76AC-44D3-821E-0189064D4F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6723CE5-375F-43F5-AF02-7074B131B1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D65D047-5D8B-45E5-ADE3-AC14A6B90D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4F015A4-EA40-4F1F-89FD-6573D6B8FCF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FF6A82D-1E2E-46F5-BD49-66E08236F5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10B002A-E4EA-46F0-90C5-39D5204E61B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85029D7-562F-4A7C-941B-215891232B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xmlns="" id="{3C96F3B9-DEE1-4D78-A60E-82AB745F3C29}"/>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D4F939AB-5C53-416D-A4B3-940A761A00D3}"/>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xmlns="" id="{CE051B0C-0600-4E4E-B513-E43F31B5802C}"/>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727150C-CF70-4AE2-B78C-EA1583BA015F}"/>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xmlns="" id="{3A22597E-1BAB-48D0-AE66-BDAB9B42C6E9}"/>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C0BA2B0-C13F-4031-B149-6CB792F98F52}"/>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xmlns="" id="{2E4DF6BD-9C75-4849-8367-F1C1B1F36826}"/>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7B808A49-86E7-4DB4-BADF-71091C988CDF}"/>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6CD57A27-FA27-436F-BE2E-C26FB226185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xmlns="" id="{E121CCC5-0C02-4091-B0FF-249719172E9F}"/>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xmlns="" id="{9E36CDDF-EDFA-4B1B-9091-258F743B614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4B58E34-9665-4F4C-97E7-5B91441E47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B48930C-FA28-46DB-B577-5E541F9DD1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146F254-98CB-48C2-9DE7-FC98576547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80C45D9-FDC3-496E-BC59-4A68EA99BE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B7B698A-5523-4A93-BA18-4C37FEBF92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53975</xdr:rowOff>
    </xdr:from>
    <xdr:to>
      <xdr:col>24</xdr:col>
      <xdr:colOff>114300</xdr:colOff>
      <xdr:row>33</xdr:row>
      <xdr:rowOff>155575</xdr:rowOff>
    </xdr:to>
    <xdr:sp macro="" textlink="">
      <xdr:nvSpPr>
        <xdr:cNvPr id="73" name="楕円 72">
          <a:extLst>
            <a:ext uri="{FF2B5EF4-FFF2-40B4-BE49-F238E27FC236}">
              <a16:creationId xmlns:a16="http://schemas.microsoft.com/office/drawing/2014/main" xmlns="" id="{A523FEBB-B66C-4E60-9312-060DACB3824B}"/>
            </a:ext>
          </a:extLst>
        </xdr:cNvPr>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65B0E3D-275F-49DA-B3DC-0B924D7063A8}"/>
            </a:ext>
          </a:extLst>
        </xdr:cNvPr>
        <xdr:cNvSpPr txBox="1"/>
      </xdr:nvSpPr>
      <xdr:spPr>
        <a:xfrm>
          <a:off x="4673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15875</xdr:rowOff>
    </xdr:from>
    <xdr:to>
      <xdr:col>20</xdr:col>
      <xdr:colOff>38100</xdr:colOff>
      <xdr:row>33</xdr:row>
      <xdr:rowOff>117475</xdr:rowOff>
    </xdr:to>
    <xdr:sp macro="" textlink="">
      <xdr:nvSpPr>
        <xdr:cNvPr id="75" name="楕円 74">
          <a:extLst>
            <a:ext uri="{FF2B5EF4-FFF2-40B4-BE49-F238E27FC236}">
              <a16:creationId xmlns:a16="http://schemas.microsoft.com/office/drawing/2014/main" xmlns="" id="{AFDF692D-4F6E-4311-9129-4210431A19D8}"/>
            </a:ext>
          </a:extLst>
        </xdr:cNvPr>
        <xdr:cNvSpPr/>
      </xdr:nvSpPr>
      <xdr:spPr>
        <a:xfrm>
          <a:off x="3746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66675</xdr:rowOff>
    </xdr:from>
    <xdr:to>
      <xdr:col>24</xdr:col>
      <xdr:colOff>63500</xdr:colOff>
      <xdr:row>33</xdr:row>
      <xdr:rowOff>104775</xdr:rowOff>
    </xdr:to>
    <xdr:cxnSp macro="">
      <xdr:nvCxnSpPr>
        <xdr:cNvPr id="76" name="直線コネクタ 75">
          <a:extLst>
            <a:ext uri="{FF2B5EF4-FFF2-40B4-BE49-F238E27FC236}">
              <a16:creationId xmlns:a16="http://schemas.microsoft.com/office/drawing/2014/main" xmlns="" id="{A0F1D006-DF39-43C4-82E3-77FBCB9720F0}"/>
            </a:ext>
          </a:extLst>
        </xdr:cNvPr>
        <xdr:cNvCxnSpPr/>
      </xdr:nvCxnSpPr>
      <xdr:spPr>
        <a:xfrm>
          <a:off x="3797300" y="5724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149225</xdr:rowOff>
    </xdr:from>
    <xdr:to>
      <xdr:col>15</xdr:col>
      <xdr:colOff>101600</xdr:colOff>
      <xdr:row>33</xdr:row>
      <xdr:rowOff>79375</xdr:rowOff>
    </xdr:to>
    <xdr:sp macro="" textlink="">
      <xdr:nvSpPr>
        <xdr:cNvPr id="77" name="楕円 76">
          <a:extLst>
            <a:ext uri="{FF2B5EF4-FFF2-40B4-BE49-F238E27FC236}">
              <a16:creationId xmlns:a16="http://schemas.microsoft.com/office/drawing/2014/main" xmlns="" id="{96A9B572-E0A7-4983-A4AA-4EEF77752357}"/>
            </a:ext>
          </a:extLst>
        </xdr:cNvPr>
        <xdr:cNvSpPr/>
      </xdr:nvSpPr>
      <xdr:spPr>
        <a:xfrm>
          <a:off x="2857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28575</xdr:rowOff>
    </xdr:from>
    <xdr:to>
      <xdr:col>19</xdr:col>
      <xdr:colOff>177800</xdr:colOff>
      <xdr:row>33</xdr:row>
      <xdr:rowOff>66675</xdr:rowOff>
    </xdr:to>
    <xdr:cxnSp macro="">
      <xdr:nvCxnSpPr>
        <xdr:cNvPr id="78" name="直線コネクタ 77">
          <a:extLst>
            <a:ext uri="{FF2B5EF4-FFF2-40B4-BE49-F238E27FC236}">
              <a16:creationId xmlns:a16="http://schemas.microsoft.com/office/drawing/2014/main" xmlns="" id="{E96E7C4E-A744-48D2-93D8-A9EF88DF75B7}"/>
            </a:ext>
          </a:extLst>
        </xdr:cNvPr>
        <xdr:cNvCxnSpPr/>
      </xdr:nvCxnSpPr>
      <xdr:spPr>
        <a:xfrm>
          <a:off x="2908300" y="5686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111125</xdr:rowOff>
    </xdr:from>
    <xdr:to>
      <xdr:col>10</xdr:col>
      <xdr:colOff>165100</xdr:colOff>
      <xdr:row>33</xdr:row>
      <xdr:rowOff>41275</xdr:rowOff>
    </xdr:to>
    <xdr:sp macro="" textlink="">
      <xdr:nvSpPr>
        <xdr:cNvPr id="79" name="楕円 78">
          <a:extLst>
            <a:ext uri="{FF2B5EF4-FFF2-40B4-BE49-F238E27FC236}">
              <a16:creationId xmlns:a16="http://schemas.microsoft.com/office/drawing/2014/main" xmlns="" id="{B1AE90A6-FB26-49FE-82C5-B581A71A6C9C}"/>
            </a:ext>
          </a:extLst>
        </xdr:cNvPr>
        <xdr:cNvSpPr/>
      </xdr:nvSpPr>
      <xdr:spPr>
        <a:xfrm>
          <a:off x="1968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161925</xdr:rowOff>
    </xdr:from>
    <xdr:to>
      <xdr:col>15</xdr:col>
      <xdr:colOff>50800</xdr:colOff>
      <xdr:row>33</xdr:row>
      <xdr:rowOff>28575</xdr:rowOff>
    </xdr:to>
    <xdr:cxnSp macro="">
      <xdr:nvCxnSpPr>
        <xdr:cNvPr id="80" name="直線コネクタ 79">
          <a:extLst>
            <a:ext uri="{FF2B5EF4-FFF2-40B4-BE49-F238E27FC236}">
              <a16:creationId xmlns:a16="http://schemas.microsoft.com/office/drawing/2014/main" xmlns="" id="{CB2EE810-CC83-4CBE-98DC-7F19CCE47EEA}"/>
            </a:ext>
          </a:extLst>
        </xdr:cNvPr>
        <xdr:cNvCxnSpPr/>
      </xdr:nvCxnSpPr>
      <xdr:spPr>
        <a:xfrm>
          <a:off x="2019300" y="5648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74930</xdr:rowOff>
    </xdr:from>
    <xdr:to>
      <xdr:col>6</xdr:col>
      <xdr:colOff>38100</xdr:colOff>
      <xdr:row>33</xdr:row>
      <xdr:rowOff>5080</xdr:rowOff>
    </xdr:to>
    <xdr:sp macro="" textlink="">
      <xdr:nvSpPr>
        <xdr:cNvPr id="81" name="楕円 80">
          <a:extLst>
            <a:ext uri="{FF2B5EF4-FFF2-40B4-BE49-F238E27FC236}">
              <a16:creationId xmlns:a16="http://schemas.microsoft.com/office/drawing/2014/main" xmlns="" id="{0C047216-43FF-4319-AA2A-93FD6D9731F0}"/>
            </a:ext>
          </a:extLst>
        </xdr:cNvPr>
        <xdr:cNvSpPr/>
      </xdr:nvSpPr>
      <xdr:spPr>
        <a:xfrm>
          <a:off x="1079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125730</xdr:rowOff>
    </xdr:from>
    <xdr:to>
      <xdr:col>10</xdr:col>
      <xdr:colOff>114300</xdr:colOff>
      <xdr:row>32</xdr:row>
      <xdr:rowOff>161925</xdr:rowOff>
    </xdr:to>
    <xdr:cxnSp macro="">
      <xdr:nvCxnSpPr>
        <xdr:cNvPr id="82" name="直線コネクタ 81">
          <a:extLst>
            <a:ext uri="{FF2B5EF4-FFF2-40B4-BE49-F238E27FC236}">
              <a16:creationId xmlns:a16="http://schemas.microsoft.com/office/drawing/2014/main" xmlns="" id="{A7F027A9-E6B5-4230-A026-BAA27F806928}"/>
            </a:ext>
          </a:extLst>
        </xdr:cNvPr>
        <xdr:cNvCxnSpPr/>
      </xdr:nvCxnSpPr>
      <xdr:spPr>
        <a:xfrm>
          <a:off x="1130300" y="5612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xmlns="" id="{6AEBF455-B42B-426D-AD0B-429438F012EB}"/>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xmlns="" id="{6D8F6328-BB66-4604-8C22-36D280E8DA0B}"/>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xmlns="" id="{21CD9EDA-044A-4EEF-A1B5-A80E95C2F8A5}"/>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xmlns="" id="{88B53518-4861-47CD-AB05-DD06F086CF3C}"/>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xmlns="" id="{8A968A96-437E-4F50-851A-4C3FE83671C4}"/>
            </a:ext>
          </a:extLst>
        </xdr:cNvPr>
        <xdr:cNvSpPr txBox="1"/>
      </xdr:nvSpPr>
      <xdr:spPr>
        <a:xfrm>
          <a:off x="35820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95902</xdr:rowOff>
    </xdr:from>
    <xdr:ext cx="405111" cy="259045"/>
    <xdr:sp macro="" textlink="">
      <xdr:nvSpPr>
        <xdr:cNvPr id="88" name="n_2mainValue【道路】&#10;有形固定資産減価償却率">
          <a:extLst>
            <a:ext uri="{FF2B5EF4-FFF2-40B4-BE49-F238E27FC236}">
              <a16:creationId xmlns:a16="http://schemas.microsoft.com/office/drawing/2014/main" xmlns="" id="{C277A374-2629-4CFA-9358-8A964145BC5A}"/>
            </a:ext>
          </a:extLst>
        </xdr:cNvPr>
        <xdr:cNvSpPr txBox="1"/>
      </xdr:nvSpPr>
      <xdr:spPr>
        <a:xfrm>
          <a:off x="2705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57802</xdr:rowOff>
    </xdr:from>
    <xdr:ext cx="405111" cy="259045"/>
    <xdr:sp macro="" textlink="">
      <xdr:nvSpPr>
        <xdr:cNvPr id="89" name="n_3mainValue【道路】&#10;有形固定資産減価償却率">
          <a:extLst>
            <a:ext uri="{FF2B5EF4-FFF2-40B4-BE49-F238E27FC236}">
              <a16:creationId xmlns:a16="http://schemas.microsoft.com/office/drawing/2014/main" xmlns="" id="{B24FCBD8-B907-49C5-BD71-509D0D8F8FCD}"/>
            </a:ext>
          </a:extLst>
        </xdr:cNvPr>
        <xdr:cNvSpPr txBox="1"/>
      </xdr:nvSpPr>
      <xdr:spPr>
        <a:xfrm>
          <a:off x="1816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xmlns="" id="{B45B7B3E-8275-41BD-A201-6F107588C6A2}"/>
            </a:ext>
          </a:extLst>
        </xdr:cNvPr>
        <xdr:cNvSpPr txBox="1"/>
      </xdr:nvSpPr>
      <xdr:spPr>
        <a:xfrm>
          <a:off x="9277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B64B8495-476A-443D-83E4-84F91CCAF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83E2750C-A0BC-4B30-9F1C-7F32087901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DBA1E913-D99B-4FEF-B2E2-9239160C95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46288BF6-47B9-4EBE-B6EA-06684014A6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C401668-239C-4923-AF4C-2DDDDF2D98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7A3578FC-9AE5-478E-9FE0-B542617A21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E3F6D25-2D94-41BC-B69C-BF296046E0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A1924D7F-1336-417C-A290-01E6D553C6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BDD770E6-9BDA-4151-B06C-125CC602FF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876FBEE-4971-431A-99E1-3D499AC54A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98B07932-CE90-4ADE-8EBE-FEEEA3C57D7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5B20EBE-DBED-48CF-B8AE-8247B67750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E54A073B-DEFB-4787-A600-E293B109174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D87E5B55-DEC6-4A18-A12A-650F75B5DD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7A6E2546-824C-45E8-A506-61E750FF942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13F778AE-E6EE-4118-A6FD-1BCEE099C5C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2EAF5981-6F0C-46C0-B576-775481B6763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CA0BDE0E-E9BA-4455-8A22-FB355068C46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B7B367F5-A9AE-437E-A31D-1D5CD58EC2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003FCFEC-5DE1-4322-B157-155A2591FF4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4A916D03-C2AC-411F-99C8-F6E41F41CE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xmlns="" id="{DE2DD68B-9475-4830-8FF9-4CFEA9BC456B}"/>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xmlns="" id="{1987487A-6B96-4376-9F58-70A3B68D18C6}"/>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xmlns="" id="{A93675A2-251D-4190-95AC-B07825BFC4C8}"/>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xmlns="" id="{28BC1A41-422F-4237-BFA8-3B3FD357603D}"/>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xmlns="" id="{6AB3CAEC-230E-466F-A940-1F38BCB8D2ED}"/>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xmlns="" id="{094CD7AC-1DFC-4943-9D0B-2C553FE5D37B}"/>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xmlns="" id="{D4C21954-00BD-4156-8B12-4261917F3F1E}"/>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xmlns="" id="{77C778CD-3BC0-4EA6-B679-92F9C883E048}"/>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xmlns="" id="{32DCAE30-32A3-45FA-BA34-3F9F8780ECDF}"/>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xmlns="" id="{0BAD3531-FE42-431F-B175-C593EBEE5935}"/>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xmlns="" id="{38A82B3A-42BF-4B76-A15D-26A68BDE54DB}"/>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28DDD16-BDD1-4FE0-863D-498AF18810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EC889F16-77DF-416A-BF7F-30E0949A72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FC7E237-1FE6-4F18-8777-E800F6EC21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E100433-E5A6-4E82-A187-A574A80653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795E26F-8E2D-48F4-9F1A-E0D937EF60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110037</xdr:rowOff>
    </xdr:from>
    <xdr:to>
      <xdr:col>55</xdr:col>
      <xdr:colOff>50800</xdr:colOff>
      <xdr:row>39</xdr:row>
      <xdr:rowOff>40187</xdr:rowOff>
    </xdr:to>
    <xdr:sp macro="" textlink="">
      <xdr:nvSpPr>
        <xdr:cNvPr id="128" name="楕円 127">
          <a:extLst>
            <a:ext uri="{FF2B5EF4-FFF2-40B4-BE49-F238E27FC236}">
              <a16:creationId xmlns:a16="http://schemas.microsoft.com/office/drawing/2014/main" xmlns="" id="{9C162BF1-4A93-4B36-99FC-71903DA49C3C}"/>
            </a:ext>
          </a:extLst>
        </xdr:cNvPr>
        <xdr:cNvSpPr/>
      </xdr:nvSpPr>
      <xdr:spPr>
        <a:xfrm>
          <a:off x="10426700" y="66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132914</xdr:rowOff>
    </xdr:from>
    <xdr:ext cx="534377" cy="259045"/>
    <xdr:sp macro="" textlink="">
      <xdr:nvSpPr>
        <xdr:cNvPr id="129" name="【道路】&#10;一人当たり延長該当値テキスト">
          <a:extLst>
            <a:ext uri="{FF2B5EF4-FFF2-40B4-BE49-F238E27FC236}">
              <a16:creationId xmlns:a16="http://schemas.microsoft.com/office/drawing/2014/main" xmlns="" id="{44BBCBF1-B996-4CF6-8380-7DBBF7F04C2D}"/>
            </a:ext>
          </a:extLst>
        </xdr:cNvPr>
        <xdr:cNvSpPr txBox="1"/>
      </xdr:nvSpPr>
      <xdr:spPr>
        <a:xfrm>
          <a:off x="10515600" y="6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121997</xdr:rowOff>
    </xdr:from>
    <xdr:to>
      <xdr:col>50</xdr:col>
      <xdr:colOff>165100</xdr:colOff>
      <xdr:row>39</xdr:row>
      <xdr:rowOff>52147</xdr:rowOff>
    </xdr:to>
    <xdr:sp macro="" textlink="">
      <xdr:nvSpPr>
        <xdr:cNvPr id="130" name="楕円 129">
          <a:extLst>
            <a:ext uri="{FF2B5EF4-FFF2-40B4-BE49-F238E27FC236}">
              <a16:creationId xmlns:a16="http://schemas.microsoft.com/office/drawing/2014/main" xmlns="" id="{59989F5D-BC29-449E-989D-F6D40B08C64E}"/>
            </a:ext>
          </a:extLst>
        </xdr:cNvPr>
        <xdr:cNvSpPr/>
      </xdr:nvSpPr>
      <xdr:spPr>
        <a:xfrm>
          <a:off x="9588500" y="66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160837</xdr:rowOff>
    </xdr:from>
    <xdr:to>
      <xdr:col>55</xdr:col>
      <xdr:colOff>0</xdr:colOff>
      <xdr:row>39</xdr:row>
      <xdr:rowOff>1347</xdr:rowOff>
    </xdr:to>
    <xdr:cxnSp macro="">
      <xdr:nvCxnSpPr>
        <xdr:cNvPr id="131" name="直線コネクタ 130">
          <a:extLst>
            <a:ext uri="{FF2B5EF4-FFF2-40B4-BE49-F238E27FC236}">
              <a16:creationId xmlns:a16="http://schemas.microsoft.com/office/drawing/2014/main" xmlns="" id="{EE872378-2561-4CBD-AB92-E05329C58223}"/>
            </a:ext>
          </a:extLst>
        </xdr:cNvPr>
        <xdr:cNvCxnSpPr/>
      </xdr:nvCxnSpPr>
      <xdr:spPr>
        <a:xfrm flipV="1">
          <a:off x="9639300" y="6675937"/>
          <a:ext cx="8382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130995</xdr:rowOff>
    </xdr:from>
    <xdr:to>
      <xdr:col>46</xdr:col>
      <xdr:colOff>38100</xdr:colOff>
      <xdr:row>39</xdr:row>
      <xdr:rowOff>61145</xdr:rowOff>
    </xdr:to>
    <xdr:sp macro="" textlink="">
      <xdr:nvSpPr>
        <xdr:cNvPr id="132" name="楕円 131">
          <a:extLst>
            <a:ext uri="{FF2B5EF4-FFF2-40B4-BE49-F238E27FC236}">
              <a16:creationId xmlns:a16="http://schemas.microsoft.com/office/drawing/2014/main" xmlns="" id="{7A669252-407D-4E05-844C-A11D5C8FCDF8}"/>
            </a:ext>
          </a:extLst>
        </xdr:cNvPr>
        <xdr:cNvSpPr/>
      </xdr:nvSpPr>
      <xdr:spPr>
        <a:xfrm>
          <a:off x="8699500" y="66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1347</xdr:rowOff>
    </xdr:from>
    <xdr:to>
      <xdr:col>50</xdr:col>
      <xdr:colOff>114300</xdr:colOff>
      <xdr:row>39</xdr:row>
      <xdr:rowOff>10345</xdr:rowOff>
    </xdr:to>
    <xdr:cxnSp macro="">
      <xdr:nvCxnSpPr>
        <xdr:cNvPr id="133" name="直線コネクタ 132">
          <a:extLst>
            <a:ext uri="{FF2B5EF4-FFF2-40B4-BE49-F238E27FC236}">
              <a16:creationId xmlns:a16="http://schemas.microsoft.com/office/drawing/2014/main" xmlns="" id="{A75907FB-84E6-468C-8EFB-7CB94143CDE0}"/>
            </a:ext>
          </a:extLst>
        </xdr:cNvPr>
        <xdr:cNvCxnSpPr/>
      </xdr:nvCxnSpPr>
      <xdr:spPr>
        <a:xfrm flipV="1">
          <a:off x="8750300" y="6687897"/>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140002</xdr:rowOff>
    </xdr:from>
    <xdr:to>
      <xdr:col>41</xdr:col>
      <xdr:colOff>101600</xdr:colOff>
      <xdr:row>39</xdr:row>
      <xdr:rowOff>70152</xdr:rowOff>
    </xdr:to>
    <xdr:sp macro="" textlink="">
      <xdr:nvSpPr>
        <xdr:cNvPr id="134" name="楕円 133">
          <a:extLst>
            <a:ext uri="{FF2B5EF4-FFF2-40B4-BE49-F238E27FC236}">
              <a16:creationId xmlns:a16="http://schemas.microsoft.com/office/drawing/2014/main" xmlns="" id="{5670EFC3-18E2-4F36-A853-313D05020A38}"/>
            </a:ext>
          </a:extLst>
        </xdr:cNvPr>
        <xdr:cNvSpPr/>
      </xdr:nvSpPr>
      <xdr:spPr>
        <a:xfrm>
          <a:off x="7810500" y="66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10345</xdr:rowOff>
    </xdr:from>
    <xdr:to>
      <xdr:col>45</xdr:col>
      <xdr:colOff>177800</xdr:colOff>
      <xdr:row>39</xdr:row>
      <xdr:rowOff>19352</xdr:rowOff>
    </xdr:to>
    <xdr:cxnSp macro="">
      <xdr:nvCxnSpPr>
        <xdr:cNvPr id="135" name="直線コネクタ 134">
          <a:extLst>
            <a:ext uri="{FF2B5EF4-FFF2-40B4-BE49-F238E27FC236}">
              <a16:creationId xmlns:a16="http://schemas.microsoft.com/office/drawing/2014/main" xmlns="" id="{1199F90D-7927-4CDB-ACC6-A3822282A899}"/>
            </a:ext>
          </a:extLst>
        </xdr:cNvPr>
        <xdr:cNvCxnSpPr/>
      </xdr:nvCxnSpPr>
      <xdr:spPr>
        <a:xfrm flipV="1">
          <a:off x="7861300" y="6696895"/>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149100</xdr:rowOff>
    </xdr:from>
    <xdr:to>
      <xdr:col>36</xdr:col>
      <xdr:colOff>165100</xdr:colOff>
      <xdr:row>39</xdr:row>
      <xdr:rowOff>79250</xdr:rowOff>
    </xdr:to>
    <xdr:sp macro="" textlink="">
      <xdr:nvSpPr>
        <xdr:cNvPr id="136" name="楕円 135">
          <a:extLst>
            <a:ext uri="{FF2B5EF4-FFF2-40B4-BE49-F238E27FC236}">
              <a16:creationId xmlns:a16="http://schemas.microsoft.com/office/drawing/2014/main" xmlns="" id="{F5DEBAC7-F1EF-48F5-95CB-65C4DBCCEC19}"/>
            </a:ext>
          </a:extLst>
        </xdr:cNvPr>
        <xdr:cNvSpPr/>
      </xdr:nvSpPr>
      <xdr:spPr>
        <a:xfrm>
          <a:off x="6921500" y="6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19352</xdr:rowOff>
    </xdr:from>
    <xdr:to>
      <xdr:col>41</xdr:col>
      <xdr:colOff>50800</xdr:colOff>
      <xdr:row>39</xdr:row>
      <xdr:rowOff>28450</xdr:rowOff>
    </xdr:to>
    <xdr:cxnSp macro="">
      <xdr:nvCxnSpPr>
        <xdr:cNvPr id="137" name="直線コネクタ 136">
          <a:extLst>
            <a:ext uri="{FF2B5EF4-FFF2-40B4-BE49-F238E27FC236}">
              <a16:creationId xmlns:a16="http://schemas.microsoft.com/office/drawing/2014/main" xmlns="" id="{10053810-9E76-45E2-B39C-2DC728C7D8E4}"/>
            </a:ext>
          </a:extLst>
        </xdr:cNvPr>
        <xdr:cNvCxnSpPr/>
      </xdr:nvCxnSpPr>
      <xdr:spPr>
        <a:xfrm flipV="1">
          <a:off x="6972300" y="6705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xmlns="" id="{821935FD-5DA1-4B5F-A4E0-D0F228131687}"/>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xmlns="" id="{B791553E-669F-428F-962D-666AD45B60E4}"/>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xmlns="" id="{C62CD885-18CA-4EDD-9B33-731DA323BA0E}"/>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xmlns="" id="{C027839D-B334-4E0A-B282-04377E2DF868}"/>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68674</xdr:rowOff>
    </xdr:from>
    <xdr:ext cx="534377" cy="259045"/>
    <xdr:sp macro="" textlink="">
      <xdr:nvSpPr>
        <xdr:cNvPr id="142" name="n_1mainValue【道路】&#10;一人当たり延長">
          <a:extLst>
            <a:ext uri="{FF2B5EF4-FFF2-40B4-BE49-F238E27FC236}">
              <a16:creationId xmlns:a16="http://schemas.microsoft.com/office/drawing/2014/main" xmlns="" id="{8A7AED21-A8B3-4491-AD67-7B1572E8131D}"/>
            </a:ext>
          </a:extLst>
        </xdr:cNvPr>
        <xdr:cNvSpPr txBox="1"/>
      </xdr:nvSpPr>
      <xdr:spPr>
        <a:xfrm>
          <a:off x="9359411" y="64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77672</xdr:rowOff>
    </xdr:from>
    <xdr:ext cx="534377" cy="259045"/>
    <xdr:sp macro="" textlink="">
      <xdr:nvSpPr>
        <xdr:cNvPr id="143" name="n_2mainValue【道路】&#10;一人当たり延長">
          <a:extLst>
            <a:ext uri="{FF2B5EF4-FFF2-40B4-BE49-F238E27FC236}">
              <a16:creationId xmlns:a16="http://schemas.microsoft.com/office/drawing/2014/main" xmlns="" id="{1CDDA7DC-559F-4395-A665-1EDEDDE48870}"/>
            </a:ext>
          </a:extLst>
        </xdr:cNvPr>
        <xdr:cNvSpPr txBox="1"/>
      </xdr:nvSpPr>
      <xdr:spPr>
        <a:xfrm>
          <a:off x="8483111" y="64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86679</xdr:rowOff>
    </xdr:from>
    <xdr:ext cx="534377" cy="259045"/>
    <xdr:sp macro="" textlink="">
      <xdr:nvSpPr>
        <xdr:cNvPr id="144" name="n_3mainValue【道路】&#10;一人当たり延長">
          <a:extLst>
            <a:ext uri="{FF2B5EF4-FFF2-40B4-BE49-F238E27FC236}">
              <a16:creationId xmlns:a16="http://schemas.microsoft.com/office/drawing/2014/main" xmlns="" id="{4E58A876-741A-4B10-AFB7-2E46480B0BF8}"/>
            </a:ext>
          </a:extLst>
        </xdr:cNvPr>
        <xdr:cNvSpPr txBox="1"/>
      </xdr:nvSpPr>
      <xdr:spPr>
        <a:xfrm>
          <a:off x="7594111" y="64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95777</xdr:rowOff>
    </xdr:from>
    <xdr:ext cx="534377" cy="259045"/>
    <xdr:sp macro="" textlink="">
      <xdr:nvSpPr>
        <xdr:cNvPr id="145" name="n_4mainValue【道路】&#10;一人当たり延長">
          <a:extLst>
            <a:ext uri="{FF2B5EF4-FFF2-40B4-BE49-F238E27FC236}">
              <a16:creationId xmlns:a16="http://schemas.microsoft.com/office/drawing/2014/main" xmlns="" id="{41A625C9-4F17-4D4A-947B-BB184475A341}"/>
            </a:ext>
          </a:extLst>
        </xdr:cNvPr>
        <xdr:cNvSpPr txBox="1"/>
      </xdr:nvSpPr>
      <xdr:spPr>
        <a:xfrm>
          <a:off x="6705111" y="64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8CD17545-E179-4607-B7FA-F64F1755C2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D8176BAB-9EA1-47C3-89A1-487E663055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7AAE05E3-054A-4ED6-82A8-3374309800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9D43518C-F138-4614-9C92-86E6E23F78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AE5EDED5-6217-4DAA-94B7-3C09B4A3DA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68EBDB8A-2DF8-441C-B6E7-0DA7360FCF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3762C279-5BC5-40EF-BF00-072890B629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BB37828-3605-4CC5-A8C2-F068F08267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5639567A-0C3A-4625-923A-A7E9E1090F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F58A1AF8-4D50-4374-8239-0E3DF1F2A8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A1C34C3D-65E3-45AF-B17E-B02BDD72B6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DD80C480-2677-4F50-B560-5F114A2E41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BE8E813C-59D2-41CA-9521-27A4C5B9CC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D17157B-BF20-4CBF-B933-10EFC3D287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656645DD-47A5-4A4F-B1B1-00F4B16B32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FFBC17E4-44B6-482F-87E3-5596D8F0BB1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966DBEBD-C53E-40AC-9CD9-B644C362F4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1581D858-D954-42DB-B5FD-4D18E5AA4A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4F69F889-9156-4341-8394-DAFFECB2B22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224A28D0-BA60-4AE2-8A65-7269791493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BF7AF591-09A1-4843-A3AE-F346C7853D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5CE7CC11-7BD7-46E9-9841-26C7FF5E8F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4F81EFFA-9A15-4DB2-B62F-6B0AD62998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715E3AD0-FC04-4EB4-ABC7-5C91956256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B83B950B-AC98-4633-9AE6-6E566FAC7C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xmlns="" id="{3D58307B-CD7E-4875-B4C5-01C658AEF3FD}"/>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35F50051-52AA-4CFD-A805-560786CF2181}"/>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xmlns="" id="{66520E6B-22BD-42D2-9BA9-CEFE14CCE46A}"/>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57767AB6-314B-4F8F-A857-9982B9C46ABC}"/>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xmlns="" id="{6D8192A1-FE50-4D09-A060-0E6DCBF4E685}"/>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D5D1BFD1-CCB6-4159-8838-03455DE67137}"/>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xmlns="" id="{E529EEF4-6F25-42F7-8496-FFCA3C20E9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xmlns="" id="{F655335D-E9FD-4B07-A493-A8AC705D62D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xmlns="" id="{8A99A6B0-FA83-4F36-90B9-43F883F1C2EB}"/>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xmlns="" id="{94899F96-C65D-4B53-9358-BC9C1B9807C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xmlns="" id="{99074FDF-4D39-4BDF-B640-967ACE9FEDE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65E89D01-54AA-45E5-AFD9-1A9ADF0B3D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C64AC8D-C043-4F2B-9264-29D614AFFE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B969E2C-8896-4049-BA14-91DD71A66F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EAC4612-1DF8-4BF3-B266-304F10CAAF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49B91F4-99BF-409D-A414-3E463C1759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127181</xdr:rowOff>
    </xdr:from>
    <xdr:to>
      <xdr:col>24</xdr:col>
      <xdr:colOff>114300</xdr:colOff>
      <xdr:row>59</xdr:row>
      <xdr:rowOff>57331</xdr:rowOff>
    </xdr:to>
    <xdr:sp macro="" textlink="">
      <xdr:nvSpPr>
        <xdr:cNvPr id="187" name="楕円 186">
          <a:extLst>
            <a:ext uri="{FF2B5EF4-FFF2-40B4-BE49-F238E27FC236}">
              <a16:creationId xmlns:a16="http://schemas.microsoft.com/office/drawing/2014/main" xmlns="" id="{76797CD4-6188-405C-955A-3D5C5FD784F6}"/>
            </a:ext>
          </a:extLst>
        </xdr:cNvPr>
        <xdr:cNvSpPr/>
      </xdr:nvSpPr>
      <xdr:spPr>
        <a:xfrm>
          <a:off x="4584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150058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571093C4-FE9E-4CC4-A0E8-C67B1E3E71A9}"/>
            </a:ext>
          </a:extLst>
        </xdr:cNvPr>
        <xdr:cNvSpPr txBox="1"/>
      </xdr:nvSpPr>
      <xdr:spPr>
        <a:xfrm>
          <a:off x="4673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9" name="楕円 188">
          <a:extLst>
            <a:ext uri="{FF2B5EF4-FFF2-40B4-BE49-F238E27FC236}">
              <a16:creationId xmlns:a16="http://schemas.microsoft.com/office/drawing/2014/main" xmlns="" id="{6C933A7E-54B6-410B-9083-CC3E65C4FA35}"/>
            </a:ext>
          </a:extLst>
        </xdr:cNvPr>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6531</xdr:rowOff>
    </xdr:to>
    <xdr:cxnSp macro="">
      <xdr:nvCxnSpPr>
        <xdr:cNvPr id="190" name="直線コネクタ 189">
          <a:extLst>
            <a:ext uri="{FF2B5EF4-FFF2-40B4-BE49-F238E27FC236}">
              <a16:creationId xmlns:a16="http://schemas.microsoft.com/office/drawing/2014/main" xmlns="" id="{D167BFAA-7358-4CD0-92FF-85B735709D25}"/>
            </a:ext>
          </a:extLst>
        </xdr:cNvPr>
        <xdr:cNvCxnSpPr/>
      </xdr:nvCxnSpPr>
      <xdr:spPr>
        <a:xfrm>
          <a:off x="3797300" y="100959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1" name="楕円 190">
          <a:extLst>
            <a:ext uri="{FF2B5EF4-FFF2-40B4-BE49-F238E27FC236}">
              <a16:creationId xmlns:a16="http://schemas.microsoft.com/office/drawing/2014/main" xmlns="" id="{6B6016E8-D88F-46EE-B07B-47E65001CA74}"/>
            </a:ext>
          </a:extLst>
        </xdr:cNvPr>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151856</xdr:rowOff>
    </xdr:to>
    <xdr:cxnSp macro="">
      <xdr:nvCxnSpPr>
        <xdr:cNvPr id="192" name="直線コネクタ 191">
          <a:extLst>
            <a:ext uri="{FF2B5EF4-FFF2-40B4-BE49-F238E27FC236}">
              <a16:creationId xmlns:a16="http://schemas.microsoft.com/office/drawing/2014/main" xmlns="" id="{815AC138-3D09-4A3D-8A04-69BB83311593}"/>
            </a:ext>
          </a:extLst>
        </xdr:cNvPr>
        <xdr:cNvCxnSpPr/>
      </xdr:nvCxnSpPr>
      <xdr:spPr>
        <a:xfrm>
          <a:off x="2908300" y="1006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48804</xdr:rowOff>
    </xdr:from>
    <xdr:to>
      <xdr:col>10</xdr:col>
      <xdr:colOff>165100</xdr:colOff>
      <xdr:row>58</xdr:row>
      <xdr:rowOff>150404</xdr:rowOff>
    </xdr:to>
    <xdr:sp macro="" textlink="">
      <xdr:nvSpPr>
        <xdr:cNvPr id="193" name="楕円 192">
          <a:extLst>
            <a:ext uri="{FF2B5EF4-FFF2-40B4-BE49-F238E27FC236}">
              <a16:creationId xmlns:a16="http://schemas.microsoft.com/office/drawing/2014/main" xmlns="" id="{3A51C5A7-2534-42EC-96F8-FB1452301A4E}"/>
            </a:ext>
          </a:extLst>
        </xdr:cNvPr>
        <xdr:cNvSpPr/>
      </xdr:nvSpPr>
      <xdr:spPr>
        <a:xfrm>
          <a:off x="1968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99604</xdr:rowOff>
    </xdr:from>
    <xdr:to>
      <xdr:col>15</xdr:col>
      <xdr:colOff>50800</xdr:colOff>
      <xdr:row>58</xdr:row>
      <xdr:rowOff>125730</xdr:rowOff>
    </xdr:to>
    <xdr:cxnSp macro="">
      <xdr:nvCxnSpPr>
        <xdr:cNvPr id="194" name="直線コネクタ 193">
          <a:extLst>
            <a:ext uri="{FF2B5EF4-FFF2-40B4-BE49-F238E27FC236}">
              <a16:creationId xmlns:a16="http://schemas.microsoft.com/office/drawing/2014/main" xmlns="" id="{EB631DC4-42F6-4AE6-8891-4C366A87724B}"/>
            </a:ext>
          </a:extLst>
        </xdr:cNvPr>
        <xdr:cNvCxnSpPr/>
      </xdr:nvCxnSpPr>
      <xdr:spPr>
        <a:xfrm>
          <a:off x="2019300" y="100437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5" name="楕円 194">
          <a:extLst>
            <a:ext uri="{FF2B5EF4-FFF2-40B4-BE49-F238E27FC236}">
              <a16:creationId xmlns:a16="http://schemas.microsoft.com/office/drawing/2014/main" xmlns="" id="{B16D19A0-CE45-4595-9F16-1C7908E3960E}"/>
            </a:ext>
          </a:extLst>
        </xdr:cNvPr>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99604</xdr:rowOff>
    </xdr:to>
    <xdr:cxnSp macro="">
      <xdr:nvCxnSpPr>
        <xdr:cNvPr id="196" name="直線コネクタ 195">
          <a:extLst>
            <a:ext uri="{FF2B5EF4-FFF2-40B4-BE49-F238E27FC236}">
              <a16:creationId xmlns:a16="http://schemas.microsoft.com/office/drawing/2014/main" xmlns="" id="{F6D0FB6E-4B4F-4A05-B69A-28743709DFDB}"/>
            </a:ext>
          </a:extLst>
        </xdr:cNvPr>
        <xdr:cNvCxnSpPr/>
      </xdr:nvCxnSpPr>
      <xdr:spPr>
        <a:xfrm>
          <a:off x="1130300" y="100159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F6DF3272-A20C-449D-B3E4-67A6CB215F34}"/>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B18E1864-69F1-4F6A-90C9-AB280CB461DC}"/>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15CBAC5F-1F0E-4089-9B7A-1550A36911C8}"/>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57FE23D6-C021-4E52-8F8C-A589799A3B2F}"/>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ECC65DAE-04C4-4278-96DD-B72A4136D9E0}"/>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C12C0415-22E4-48BD-8F50-37E03B42600F}"/>
            </a:ext>
          </a:extLst>
        </xdr:cNvPr>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166931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5CB23B85-7D1D-480D-AD6A-4685EA489488}"/>
            </a:ext>
          </a:extLst>
        </xdr:cNvPr>
        <xdr:cNvSpPr txBox="1"/>
      </xdr:nvSpPr>
      <xdr:spPr>
        <a:xfrm>
          <a:off x="1816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1697B8CF-FF1C-4BA1-BF0C-FE5C97018877}"/>
            </a:ext>
          </a:extLst>
        </xdr:cNvPr>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8F65ED72-9BAB-4EAE-A2BE-AF75825351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C60D71C0-8B40-4EBB-AC64-264A9F900F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42BDC037-72CA-41E0-AE12-77B39B858A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3A8681C3-8B66-4D69-8FDF-B4905C5DDA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D691EA17-A3F5-4761-8A40-B8C2AF5A64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14441D8F-F3FF-4D57-9D2E-A8EBD95C2B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661D2235-CD95-47A0-A352-69C3F09557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F3811574-FB21-44BC-8911-7CCA06ED2A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DB4E2952-7016-4D83-8E95-79887F9E4E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CF544C5A-C3A8-4C80-A396-B5CBAC9B93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2402B1E8-A670-4302-9E40-9877632DF6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671D93B9-6CCC-41A7-A1E3-74AC3D9A294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23CEABDE-C056-4EF5-8782-2D2A06099DB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066DCABA-B0C2-4D82-A980-14DE769F31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7778428-F164-4352-B6C4-DED084297A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4BDDE142-8438-4645-BD61-1BDC337ED4D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509E6E4A-DCD1-47BB-BF9B-BEECFE868D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E23D9FAA-7658-4A16-840F-2C82F3809AD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E5EB5717-F8F5-496B-8423-F9D2B44C94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CD80B3D6-C057-4213-A0E6-083DEBC8160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2098997F-B8E7-4E7F-B8CD-A75F539B23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2F42F92-81B3-4503-8C3D-84FF222B93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79D9BA5F-8EDD-4D85-B36A-6986F6D126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xmlns="" id="{0196373B-6D7F-4468-BFFF-A59279A56CF8}"/>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53AD53C9-68DC-4F2D-9C8D-29BDDC0B843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xmlns="" id="{BD8C1D22-DE5E-474A-B323-7C8074ECFB2C}"/>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8876DC6A-A172-428D-8212-DE2A6B5A70CF}"/>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xmlns="" id="{900FC395-3302-4D94-9A57-A376B49D195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F14248C5-7F69-4E3F-9801-2B9FAF5078F4}"/>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xmlns="" id="{758D9C60-FE09-48E6-A7A2-208C08E19AB7}"/>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xmlns="" id="{28862A18-3886-4A63-A8FF-B8E741CE2A1A}"/>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xmlns="" id="{E0595971-2E8A-49BA-B445-309E954A071A}"/>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xmlns="" id="{65647E17-A714-41C9-A5FF-B53581B7B79B}"/>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xmlns="" id="{A60CBE74-1153-42CF-9B03-298F975C5D52}"/>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AE45F137-B9FB-4419-9ECC-F8A6E4B7DE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856DD82-E0B3-4A96-8D94-8FD4D6A259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9D507590-0C00-4BA5-9544-B027424BC9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3B7CCB3-9089-488A-A9C9-B05F3AF059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6067580-8EE0-40C6-9658-A4061B7BAF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10544</xdr:rowOff>
    </xdr:from>
    <xdr:to>
      <xdr:col>55</xdr:col>
      <xdr:colOff>50800</xdr:colOff>
      <xdr:row>60</xdr:row>
      <xdr:rowOff>112144</xdr:rowOff>
    </xdr:to>
    <xdr:sp macro="" textlink="">
      <xdr:nvSpPr>
        <xdr:cNvPr id="244" name="楕円 243">
          <a:extLst>
            <a:ext uri="{FF2B5EF4-FFF2-40B4-BE49-F238E27FC236}">
              <a16:creationId xmlns:a16="http://schemas.microsoft.com/office/drawing/2014/main" xmlns="" id="{3C1606EC-0FE4-43DE-AE73-1AE4A0228F46}"/>
            </a:ext>
          </a:extLst>
        </xdr:cNvPr>
        <xdr:cNvSpPr/>
      </xdr:nvSpPr>
      <xdr:spPr>
        <a:xfrm>
          <a:off x="10426700" y="102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33421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26B4E59C-63E0-4C22-AE6F-B9FDDCCEDE99}"/>
            </a:ext>
          </a:extLst>
        </xdr:cNvPr>
        <xdr:cNvSpPr txBox="1"/>
      </xdr:nvSpPr>
      <xdr:spPr>
        <a:xfrm>
          <a:off x="10515600" y="101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27749</xdr:rowOff>
    </xdr:from>
    <xdr:to>
      <xdr:col>50</xdr:col>
      <xdr:colOff>165100</xdr:colOff>
      <xdr:row>60</xdr:row>
      <xdr:rowOff>129349</xdr:rowOff>
    </xdr:to>
    <xdr:sp macro="" textlink="">
      <xdr:nvSpPr>
        <xdr:cNvPr id="246" name="楕円 245">
          <a:extLst>
            <a:ext uri="{FF2B5EF4-FFF2-40B4-BE49-F238E27FC236}">
              <a16:creationId xmlns:a16="http://schemas.microsoft.com/office/drawing/2014/main" xmlns="" id="{B94DEEE9-467B-4056-8F7B-724C81C67871}"/>
            </a:ext>
          </a:extLst>
        </xdr:cNvPr>
        <xdr:cNvSpPr/>
      </xdr:nvSpPr>
      <xdr:spPr>
        <a:xfrm>
          <a:off x="9588500" y="103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61344</xdr:rowOff>
    </xdr:from>
    <xdr:to>
      <xdr:col>55</xdr:col>
      <xdr:colOff>0</xdr:colOff>
      <xdr:row>60</xdr:row>
      <xdr:rowOff>78549</xdr:rowOff>
    </xdr:to>
    <xdr:cxnSp macro="">
      <xdr:nvCxnSpPr>
        <xdr:cNvPr id="247" name="直線コネクタ 246">
          <a:extLst>
            <a:ext uri="{FF2B5EF4-FFF2-40B4-BE49-F238E27FC236}">
              <a16:creationId xmlns:a16="http://schemas.microsoft.com/office/drawing/2014/main" xmlns="" id="{0E5B1A34-8768-45FB-B09D-E3D356B3F3A2}"/>
            </a:ext>
          </a:extLst>
        </xdr:cNvPr>
        <xdr:cNvCxnSpPr/>
      </xdr:nvCxnSpPr>
      <xdr:spPr>
        <a:xfrm flipV="1">
          <a:off x="9639300" y="10348344"/>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40704</xdr:rowOff>
    </xdr:from>
    <xdr:to>
      <xdr:col>46</xdr:col>
      <xdr:colOff>38100</xdr:colOff>
      <xdr:row>60</xdr:row>
      <xdr:rowOff>142304</xdr:rowOff>
    </xdr:to>
    <xdr:sp macro="" textlink="">
      <xdr:nvSpPr>
        <xdr:cNvPr id="248" name="楕円 247">
          <a:extLst>
            <a:ext uri="{FF2B5EF4-FFF2-40B4-BE49-F238E27FC236}">
              <a16:creationId xmlns:a16="http://schemas.microsoft.com/office/drawing/2014/main" xmlns="" id="{F7331A37-8C4A-4E20-B0CE-719798B1A8F0}"/>
            </a:ext>
          </a:extLst>
        </xdr:cNvPr>
        <xdr:cNvSpPr/>
      </xdr:nvSpPr>
      <xdr:spPr>
        <a:xfrm>
          <a:off x="8699500" y="103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78549</xdr:rowOff>
    </xdr:from>
    <xdr:to>
      <xdr:col>50</xdr:col>
      <xdr:colOff>114300</xdr:colOff>
      <xdr:row>60</xdr:row>
      <xdr:rowOff>91504</xdr:rowOff>
    </xdr:to>
    <xdr:cxnSp macro="">
      <xdr:nvCxnSpPr>
        <xdr:cNvPr id="249" name="直線コネクタ 248">
          <a:extLst>
            <a:ext uri="{FF2B5EF4-FFF2-40B4-BE49-F238E27FC236}">
              <a16:creationId xmlns:a16="http://schemas.microsoft.com/office/drawing/2014/main" xmlns="" id="{28CD1267-6ADB-4D41-968F-FF46C5D98439}"/>
            </a:ext>
          </a:extLst>
        </xdr:cNvPr>
        <xdr:cNvCxnSpPr/>
      </xdr:nvCxnSpPr>
      <xdr:spPr>
        <a:xfrm flipV="1">
          <a:off x="8750300" y="1036554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53660</xdr:rowOff>
    </xdr:from>
    <xdr:to>
      <xdr:col>41</xdr:col>
      <xdr:colOff>101600</xdr:colOff>
      <xdr:row>60</xdr:row>
      <xdr:rowOff>155260</xdr:rowOff>
    </xdr:to>
    <xdr:sp macro="" textlink="">
      <xdr:nvSpPr>
        <xdr:cNvPr id="250" name="楕円 249">
          <a:extLst>
            <a:ext uri="{FF2B5EF4-FFF2-40B4-BE49-F238E27FC236}">
              <a16:creationId xmlns:a16="http://schemas.microsoft.com/office/drawing/2014/main" xmlns="" id="{2EF0A221-2E65-4436-939F-F1118ABADB76}"/>
            </a:ext>
          </a:extLst>
        </xdr:cNvPr>
        <xdr:cNvSpPr/>
      </xdr:nvSpPr>
      <xdr:spPr>
        <a:xfrm>
          <a:off x="7810500" y="103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91504</xdr:rowOff>
    </xdr:from>
    <xdr:to>
      <xdr:col>45</xdr:col>
      <xdr:colOff>177800</xdr:colOff>
      <xdr:row>60</xdr:row>
      <xdr:rowOff>104460</xdr:rowOff>
    </xdr:to>
    <xdr:cxnSp macro="">
      <xdr:nvCxnSpPr>
        <xdr:cNvPr id="251" name="直線コネクタ 250">
          <a:extLst>
            <a:ext uri="{FF2B5EF4-FFF2-40B4-BE49-F238E27FC236}">
              <a16:creationId xmlns:a16="http://schemas.microsoft.com/office/drawing/2014/main" xmlns="" id="{0F6F867C-E073-4E9E-9CA9-B9E1AD21E684}"/>
            </a:ext>
          </a:extLst>
        </xdr:cNvPr>
        <xdr:cNvCxnSpPr/>
      </xdr:nvCxnSpPr>
      <xdr:spPr>
        <a:xfrm flipV="1">
          <a:off x="7861300" y="10378504"/>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66693</xdr:rowOff>
    </xdr:from>
    <xdr:to>
      <xdr:col>36</xdr:col>
      <xdr:colOff>165100</xdr:colOff>
      <xdr:row>60</xdr:row>
      <xdr:rowOff>168293</xdr:rowOff>
    </xdr:to>
    <xdr:sp macro="" textlink="">
      <xdr:nvSpPr>
        <xdr:cNvPr id="252" name="楕円 251">
          <a:extLst>
            <a:ext uri="{FF2B5EF4-FFF2-40B4-BE49-F238E27FC236}">
              <a16:creationId xmlns:a16="http://schemas.microsoft.com/office/drawing/2014/main" xmlns="" id="{02FF1ACF-9186-42FF-B015-AAF47A5503C3}"/>
            </a:ext>
          </a:extLst>
        </xdr:cNvPr>
        <xdr:cNvSpPr/>
      </xdr:nvSpPr>
      <xdr:spPr>
        <a:xfrm>
          <a:off x="6921500" y="103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104460</xdr:rowOff>
    </xdr:from>
    <xdr:to>
      <xdr:col>41</xdr:col>
      <xdr:colOff>50800</xdr:colOff>
      <xdr:row>60</xdr:row>
      <xdr:rowOff>117493</xdr:rowOff>
    </xdr:to>
    <xdr:cxnSp macro="">
      <xdr:nvCxnSpPr>
        <xdr:cNvPr id="253" name="直線コネクタ 252">
          <a:extLst>
            <a:ext uri="{FF2B5EF4-FFF2-40B4-BE49-F238E27FC236}">
              <a16:creationId xmlns:a16="http://schemas.microsoft.com/office/drawing/2014/main" xmlns="" id="{0B4DC318-24D0-45D2-BF95-966BBA8E2BA0}"/>
            </a:ext>
          </a:extLst>
        </xdr:cNvPr>
        <xdr:cNvCxnSpPr/>
      </xdr:nvCxnSpPr>
      <xdr:spPr>
        <a:xfrm flipV="1">
          <a:off x="6972300" y="10391460"/>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BCC1F20B-FD2B-4587-A214-EE516361A0D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501127E0-A5B9-4FF0-BEC3-9C57C836641D}"/>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7AD9DB46-2479-453B-973C-99DBF03EB1F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B075206E-6888-432A-881E-544DB2C6D0EC}"/>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145876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CA04D86A-0430-4895-A477-683B82524B83}"/>
            </a:ext>
          </a:extLst>
        </xdr:cNvPr>
        <xdr:cNvSpPr txBox="1"/>
      </xdr:nvSpPr>
      <xdr:spPr>
        <a:xfrm>
          <a:off x="9327095" y="100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158831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BA4A6A57-E356-4A52-A15B-893D045079E3}"/>
            </a:ext>
          </a:extLst>
        </xdr:cNvPr>
        <xdr:cNvSpPr txBox="1"/>
      </xdr:nvSpPr>
      <xdr:spPr>
        <a:xfrm>
          <a:off x="8450795" y="101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337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5140C3FE-18C8-4E99-B5D4-3E364C0E9875}"/>
            </a:ext>
          </a:extLst>
        </xdr:cNvPr>
        <xdr:cNvSpPr txBox="1"/>
      </xdr:nvSpPr>
      <xdr:spPr>
        <a:xfrm>
          <a:off x="7561795" y="101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4C87856E-6F98-4A72-AF2B-42756ABEC3B6}"/>
            </a:ext>
          </a:extLst>
        </xdr:cNvPr>
        <xdr:cNvSpPr txBox="1"/>
      </xdr:nvSpPr>
      <xdr:spPr>
        <a:xfrm>
          <a:off x="6672795" y="101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7B2C42E-F734-4390-B0FF-993C3DF768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DA58505D-32D8-407E-ABF3-22FF044D43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2F682EDE-E75C-4526-BC60-CD524BEC9B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724C55A4-0C01-4755-AD26-EA63849BC8A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1FEDB1D-A9D9-41DF-B858-4CEE25FB92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252D2BCC-BDBB-4AD3-B084-4FDF84B4CC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D1A9AF29-1437-47A6-AD08-A8C7B762E5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82CBDC0A-3108-4EA6-9A9E-8B5B6ADB0B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ACB12009-A081-4075-96C2-B5CEF95DA5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92F255F1-F05A-49BE-AACD-2A58E95D2A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889168DD-8CA1-4F63-B1B5-2ADF1CB31E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27CA2326-2231-49BC-B044-ED8FC245BB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583816FD-1CC4-42CC-AB6C-7080C000139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DE35E4F1-205E-43D8-B642-4A46A64ABE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6D50703F-FF90-47C1-806C-1597CEABDB7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90D877CE-6783-4215-AAED-0FDBF1FB38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80447F0A-4976-4E62-91C0-0C511D06C2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93044597-D0A4-4E5A-A9B8-281882AB7C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1EB62219-2787-44D2-B896-1D0FB03C9F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F8938B9F-6B77-4D7E-A0D6-4FFF2B7DA6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B6B3CDE3-523F-484A-B03B-0E01DBE33F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CC1354F9-EE59-426A-BB5E-99FC1DEBBA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AA397A01-2AB6-4EB5-BD79-5C60BFC59E8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EF90E0A6-680E-4606-B36D-3DBE9754F7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C94F864D-359A-45F6-972F-5B6C308AB62B}"/>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2C3B93D5-5942-40FE-9ECB-DEB9E25FFF2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F5356772-3C58-4104-8B22-829F3C5529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F08AEA80-D092-4EB1-87B3-71BF191699FF}"/>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xmlns="" id="{33FDC4C9-EC1D-4F61-9A7A-95AD52A43D2B}"/>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10ED253A-64F9-41A6-BDF3-7F2BE782CD77}"/>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xmlns="" id="{F32D7E52-3D81-4973-9EC8-756A5ED9E58B}"/>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xmlns="" id="{12589463-B2B7-4EF5-B68F-104B83065B3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xmlns="" id="{3C95E597-5584-41F8-8CEB-020366AF43C7}"/>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xmlns="" id="{B639E349-B079-46FC-AE24-7DDEAB1B4703}"/>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xmlns="" id="{A10D49CF-C727-49D0-BC9F-BAFEE43EE412}"/>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EE5B73A-9EA2-41A2-A917-AF05FE0A80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66A1008D-E5FB-481E-99FC-C749995F06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5D6B73C3-0EFB-4381-9EA0-4B3434BAD0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6403231-662A-4004-8C1F-E090CF7BDF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705528D-61BE-4B26-ADCD-3602A18A3A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2" name="楕円 301">
          <a:extLst>
            <a:ext uri="{FF2B5EF4-FFF2-40B4-BE49-F238E27FC236}">
              <a16:creationId xmlns:a16="http://schemas.microsoft.com/office/drawing/2014/main" xmlns="" id="{BECF1CDD-C78B-446B-8C52-2CD01537CD6D}"/>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7D5B781D-53F6-43E2-A663-C0B8A8EB3DF8}"/>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4" name="楕円 303">
          <a:extLst>
            <a:ext uri="{FF2B5EF4-FFF2-40B4-BE49-F238E27FC236}">
              <a16:creationId xmlns:a16="http://schemas.microsoft.com/office/drawing/2014/main" xmlns="" id="{B03B5B32-F0BC-4B99-8F98-87FE0A8E3C33}"/>
            </a:ext>
          </a:extLst>
        </xdr:cNvPr>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80011</xdr:rowOff>
    </xdr:to>
    <xdr:cxnSp macro="">
      <xdr:nvCxnSpPr>
        <xdr:cNvPr id="305" name="直線コネクタ 304">
          <a:extLst>
            <a:ext uri="{FF2B5EF4-FFF2-40B4-BE49-F238E27FC236}">
              <a16:creationId xmlns:a16="http://schemas.microsoft.com/office/drawing/2014/main" xmlns="" id="{BDCC768B-93CC-42A0-ADED-9493097D5DB7}"/>
            </a:ext>
          </a:extLst>
        </xdr:cNvPr>
        <xdr:cNvCxnSpPr/>
      </xdr:nvCxnSpPr>
      <xdr:spPr>
        <a:xfrm>
          <a:off x="3797300" y="142741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306" name="楕円 305">
          <a:extLst>
            <a:ext uri="{FF2B5EF4-FFF2-40B4-BE49-F238E27FC236}">
              <a16:creationId xmlns:a16="http://schemas.microsoft.com/office/drawing/2014/main" xmlns="" id="{B2ADA9DB-3CCF-4B26-B6FD-C157A322884D}"/>
            </a:ext>
          </a:extLst>
        </xdr:cNvPr>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43814</xdr:rowOff>
    </xdr:to>
    <xdr:cxnSp macro="">
      <xdr:nvCxnSpPr>
        <xdr:cNvPr id="307" name="直線コネクタ 306">
          <a:extLst>
            <a:ext uri="{FF2B5EF4-FFF2-40B4-BE49-F238E27FC236}">
              <a16:creationId xmlns:a16="http://schemas.microsoft.com/office/drawing/2014/main" xmlns="" id="{858A73C0-6C66-4605-A236-73DC0A0177BC}"/>
            </a:ext>
          </a:extLst>
        </xdr:cNvPr>
        <xdr:cNvCxnSpPr/>
      </xdr:nvCxnSpPr>
      <xdr:spPr>
        <a:xfrm>
          <a:off x="2908300" y="14232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08" name="楕円 307">
          <a:extLst>
            <a:ext uri="{FF2B5EF4-FFF2-40B4-BE49-F238E27FC236}">
              <a16:creationId xmlns:a16="http://schemas.microsoft.com/office/drawing/2014/main" xmlns="" id="{9E2EFD1C-CE14-4EA2-B139-F7BBA30A79C1}"/>
            </a:ext>
          </a:extLst>
        </xdr:cNvPr>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83</xdr:row>
      <xdr:rowOff>1905</xdr:rowOff>
    </xdr:to>
    <xdr:cxnSp macro="">
      <xdr:nvCxnSpPr>
        <xdr:cNvPr id="309" name="直線コネクタ 308">
          <a:extLst>
            <a:ext uri="{FF2B5EF4-FFF2-40B4-BE49-F238E27FC236}">
              <a16:creationId xmlns:a16="http://schemas.microsoft.com/office/drawing/2014/main" xmlns="" id="{3952AC3E-9721-4E4D-B5E3-5AF5B91ED240}"/>
            </a:ext>
          </a:extLst>
        </xdr:cNvPr>
        <xdr:cNvCxnSpPr/>
      </xdr:nvCxnSpPr>
      <xdr:spPr>
        <a:xfrm>
          <a:off x="2019300" y="141693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310" name="楕円 309">
          <a:extLst>
            <a:ext uri="{FF2B5EF4-FFF2-40B4-BE49-F238E27FC236}">
              <a16:creationId xmlns:a16="http://schemas.microsoft.com/office/drawing/2014/main" xmlns="" id="{5F12DAE9-E0EF-4497-B519-3CADCEF16F5F}"/>
            </a:ext>
          </a:extLst>
        </xdr:cNvPr>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78105</xdr:rowOff>
    </xdr:from>
    <xdr:to>
      <xdr:col>10</xdr:col>
      <xdr:colOff>114300</xdr:colOff>
      <xdr:row>82</xdr:row>
      <xdr:rowOff>110489</xdr:rowOff>
    </xdr:to>
    <xdr:cxnSp macro="">
      <xdr:nvCxnSpPr>
        <xdr:cNvPr id="311" name="直線コネクタ 310">
          <a:extLst>
            <a:ext uri="{FF2B5EF4-FFF2-40B4-BE49-F238E27FC236}">
              <a16:creationId xmlns:a16="http://schemas.microsoft.com/office/drawing/2014/main" xmlns="" id="{6776D466-93BA-4AB5-9A04-08CE2D28D362}"/>
            </a:ext>
          </a:extLst>
        </xdr:cNvPr>
        <xdr:cNvCxnSpPr/>
      </xdr:nvCxnSpPr>
      <xdr:spPr>
        <a:xfrm>
          <a:off x="1130300" y="141370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xmlns="" id="{D56A0E89-393B-4449-8E7A-5DC2DCA9EFE5}"/>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xmlns="" id="{07C21CB9-A2BA-4139-8DCF-E24CB351DA3E}"/>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xmlns="" id="{0513DFCF-0251-4A3C-86F2-EB2723461C8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xmlns="" id="{DEC5C881-8696-497F-BA7E-A00C1109B626}"/>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6" name="n_1mainValue【公営住宅】&#10;有形固定資産減価償却率">
          <a:extLst>
            <a:ext uri="{FF2B5EF4-FFF2-40B4-BE49-F238E27FC236}">
              <a16:creationId xmlns:a16="http://schemas.microsoft.com/office/drawing/2014/main" xmlns="" id="{F5067614-49E4-4BC5-B197-896F91510C91}"/>
            </a:ext>
          </a:extLst>
        </xdr:cNvPr>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69232</xdr:rowOff>
    </xdr:from>
    <xdr:ext cx="405111" cy="259045"/>
    <xdr:sp macro="" textlink="">
      <xdr:nvSpPr>
        <xdr:cNvPr id="317" name="n_2mainValue【公営住宅】&#10;有形固定資産減価償却率">
          <a:extLst>
            <a:ext uri="{FF2B5EF4-FFF2-40B4-BE49-F238E27FC236}">
              <a16:creationId xmlns:a16="http://schemas.microsoft.com/office/drawing/2014/main" xmlns="" id="{CBB0C7EC-6D80-4B2C-9359-243BE816FD12}"/>
            </a:ext>
          </a:extLst>
        </xdr:cNvPr>
        <xdr:cNvSpPr txBox="1"/>
      </xdr:nvSpPr>
      <xdr:spPr>
        <a:xfrm>
          <a:off x="27057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18" name="n_3mainValue【公営住宅】&#10;有形固定資産減価償却率">
          <a:extLst>
            <a:ext uri="{FF2B5EF4-FFF2-40B4-BE49-F238E27FC236}">
              <a16:creationId xmlns:a16="http://schemas.microsoft.com/office/drawing/2014/main" xmlns="" id="{618E5717-5DC7-4A9A-8CA2-E6ACD4482350}"/>
            </a:ext>
          </a:extLst>
        </xdr:cNvPr>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145432</xdr:rowOff>
    </xdr:from>
    <xdr:ext cx="405111" cy="259045"/>
    <xdr:sp macro="" textlink="">
      <xdr:nvSpPr>
        <xdr:cNvPr id="319" name="n_4mainValue【公営住宅】&#10;有形固定資産減価償却率">
          <a:extLst>
            <a:ext uri="{FF2B5EF4-FFF2-40B4-BE49-F238E27FC236}">
              <a16:creationId xmlns:a16="http://schemas.microsoft.com/office/drawing/2014/main" xmlns="" id="{BE1800E0-3001-4FEA-A509-E05A81945BDC}"/>
            </a:ext>
          </a:extLst>
        </xdr:cNvPr>
        <xdr:cNvSpPr txBox="1"/>
      </xdr:nvSpPr>
      <xdr:spPr>
        <a:xfrm>
          <a:off x="927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120CC341-5684-4ABF-BED3-2F33677EB3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2E4624D0-DAF9-4057-81AE-887AA400E9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931DEDBC-09D1-4EE9-9390-02F0377304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863E2655-9932-4F12-A70A-6087D3EB54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73E8FFC7-457F-4341-943A-D8DA1B3F95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0E20E86D-027D-4EF0-9931-15B778E086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F34B9136-E4F8-41BE-9993-9E81E2FFD1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5D90DC94-FC18-4B58-8905-8921F4AEEA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0488C75-BBFB-4F6A-B74F-6EB73E375C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E8846D8F-7C44-4CDB-B3DA-78AEC29D65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640EC6AC-EF42-4E6A-8FAE-F2E52403C7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83427498-4A39-4240-9E16-64881F5128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4C59EBBC-2D1A-404D-A668-8310FBA36B5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xmlns="" id="{A6B0C530-9C5F-49E8-AD5A-CA5D3404587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E29D14A0-F9C3-4EAC-B24C-4ED8B9721B1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xmlns="" id="{06452399-3A5D-45CD-8438-51CD7822A33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F9D39AED-4358-4C70-98D2-F0A3FE806C1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xmlns="" id="{07D25853-6D8A-454A-94EC-B66F6C2D170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51EBF6A6-0F87-4D34-A9DC-BC2CE12AEB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xmlns="" id="{4849E9D4-6E1C-4462-A637-F94F408147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E7F41E75-6AE3-435C-AA8D-880BAD9668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xmlns="" id="{157FB29C-B82D-42AC-B3A1-4A2E7E20B67C}"/>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xmlns="" id="{3ECF62AE-5803-42AD-B083-58999B269DDC}"/>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xmlns="" id="{9912C6E0-429B-45F5-B624-8768AAF2D94F}"/>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xmlns="" id="{AD916587-F54C-41A4-A14D-CE2E41FDE4DF}"/>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xmlns="" id="{49D2F3C5-ABD5-4A5F-A299-6D92FE935B9C}"/>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xmlns="" id="{C9294CBD-771C-418F-B866-0F63EE10C6E8}"/>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xmlns="" id="{BD4A909E-593E-4DFF-A128-D7336F0F7B17}"/>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xmlns="" id="{18306500-204D-4C32-980B-DB5A6D5AFF9E}"/>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xmlns="" id="{D56F71AD-D8FE-42F9-A81D-5892DEDFDD7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xmlns="" id="{49AEEE56-9A3F-4440-BEBD-32E3C6CD23D5}"/>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xmlns="" id="{27E94DCC-0683-4E1E-9F1A-5B1FF205114E}"/>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292CEF74-6AA0-4B99-B770-F055503293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15FCFD0F-29F5-49FD-B438-4803D921B6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4B408303-C7DB-4210-B2BC-4323DBB6ED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DBC3ED17-CCF3-4490-9E3A-2DF765CDAC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6DA75F4-DDFD-48EC-8365-F500DF4DDE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90582</xdr:rowOff>
    </xdr:from>
    <xdr:to>
      <xdr:col>55</xdr:col>
      <xdr:colOff>50800</xdr:colOff>
      <xdr:row>86</xdr:row>
      <xdr:rowOff>20732</xdr:rowOff>
    </xdr:to>
    <xdr:sp macro="" textlink="">
      <xdr:nvSpPr>
        <xdr:cNvPr id="357" name="楕円 356">
          <a:extLst>
            <a:ext uri="{FF2B5EF4-FFF2-40B4-BE49-F238E27FC236}">
              <a16:creationId xmlns:a16="http://schemas.microsoft.com/office/drawing/2014/main" xmlns="" id="{8664B6B1-50B4-4F53-80E3-025FCC534E37}"/>
            </a:ext>
          </a:extLst>
        </xdr:cNvPr>
        <xdr:cNvSpPr/>
      </xdr:nvSpPr>
      <xdr:spPr>
        <a:xfrm>
          <a:off x="10426700" y="146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49959</xdr:rowOff>
    </xdr:from>
    <xdr:ext cx="469744" cy="259045"/>
    <xdr:sp macro="" textlink="">
      <xdr:nvSpPr>
        <xdr:cNvPr id="358" name="【公営住宅】&#10;一人当たり面積該当値テキスト">
          <a:extLst>
            <a:ext uri="{FF2B5EF4-FFF2-40B4-BE49-F238E27FC236}">
              <a16:creationId xmlns:a16="http://schemas.microsoft.com/office/drawing/2014/main" xmlns="" id="{7A888DC9-F491-4988-A2F3-C121BCE148A6}"/>
            </a:ext>
          </a:extLst>
        </xdr:cNvPr>
        <xdr:cNvSpPr txBox="1"/>
      </xdr:nvSpPr>
      <xdr:spPr>
        <a:xfrm>
          <a:off x="10515600" y="144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91450</xdr:rowOff>
    </xdr:from>
    <xdr:to>
      <xdr:col>50</xdr:col>
      <xdr:colOff>165100</xdr:colOff>
      <xdr:row>86</xdr:row>
      <xdr:rowOff>21600</xdr:rowOff>
    </xdr:to>
    <xdr:sp macro="" textlink="">
      <xdr:nvSpPr>
        <xdr:cNvPr id="359" name="楕円 358">
          <a:extLst>
            <a:ext uri="{FF2B5EF4-FFF2-40B4-BE49-F238E27FC236}">
              <a16:creationId xmlns:a16="http://schemas.microsoft.com/office/drawing/2014/main" xmlns="" id="{0D36DCE5-9487-4A18-89F2-5967B97215E1}"/>
            </a:ext>
          </a:extLst>
        </xdr:cNvPr>
        <xdr:cNvSpPr/>
      </xdr:nvSpPr>
      <xdr:spPr>
        <a:xfrm>
          <a:off x="9588500" y="14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141382</xdr:rowOff>
    </xdr:from>
    <xdr:to>
      <xdr:col>55</xdr:col>
      <xdr:colOff>0</xdr:colOff>
      <xdr:row>85</xdr:row>
      <xdr:rowOff>142250</xdr:rowOff>
    </xdr:to>
    <xdr:cxnSp macro="">
      <xdr:nvCxnSpPr>
        <xdr:cNvPr id="360" name="直線コネクタ 359">
          <a:extLst>
            <a:ext uri="{FF2B5EF4-FFF2-40B4-BE49-F238E27FC236}">
              <a16:creationId xmlns:a16="http://schemas.microsoft.com/office/drawing/2014/main" xmlns="" id="{770B012D-20C1-4F64-924E-AF7747D90EFE}"/>
            </a:ext>
          </a:extLst>
        </xdr:cNvPr>
        <xdr:cNvCxnSpPr/>
      </xdr:nvCxnSpPr>
      <xdr:spPr>
        <a:xfrm flipV="1">
          <a:off x="9639300" y="1471463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92548</xdr:rowOff>
    </xdr:from>
    <xdr:to>
      <xdr:col>46</xdr:col>
      <xdr:colOff>38100</xdr:colOff>
      <xdr:row>86</xdr:row>
      <xdr:rowOff>22698</xdr:rowOff>
    </xdr:to>
    <xdr:sp macro="" textlink="">
      <xdr:nvSpPr>
        <xdr:cNvPr id="361" name="楕円 360">
          <a:extLst>
            <a:ext uri="{FF2B5EF4-FFF2-40B4-BE49-F238E27FC236}">
              <a16:creationId xmlns:a16="http://schemas.microsoft.com/office/drawing/2014/main" xmlns="" id="{A2CCCFB7-D349-420A-ACF9-448906658400}"/>
            </a:ext>
          </a:extLst>
        </xdr:cNvPr>
        <xdr:cNvSpPr/>
      </xdr:nvSpPr>
      <xdr:spPr>
        <a:xfrm>
          <a:off x="8699500" y="146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142250</xdr:rowOff>
    </xdr:from>
    <xdr:to>
      <xdr:col>50</xdr:col>
      <xdr:colOff>114300</xdr:colOff>
      <xdr:row>85</xdr:row>
      <xdr:rowOff>143348</xdr:rowOff>
    </xdr:to>
    <xdr:cxnSp macro="">
      <xdr:nvCxnSpPr>
        <xdr:cNvPr id="362" name="直線コネクタ 361">
          <a:extLst>
            <a:ext uri="{FF2B5EF4-FFF2-40B4-BE49-F238E27FC236}">
              <a16:creationId xmlns:a16="http://schemas.microsoft.com/office/drawing/2014/main" xmlns="" id="{D31712D4-DD59-40D6-84C8-ACC1827119ED}"/>
            </a:ext>
          </a:extLst>
        </xdr:cNvPr>
        <xdr:cNvCxnSpPr/>
      </xdr:nvCxnSpPr>
      <xdr:spPr>
        <a:xfrm flipV="1">
          <a:off x="8750300" y="14715500"/>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96845</xdr:rowOff>
    </xdr:from>
    <xdr:to>
      <xdr:col>41</xdr:col>
      <xdr:colOff>101600</xdr:colOff>
      <xdr:row>86</xdr:row>
      <xdr:rowOff>26995</xdr:rowOff>
    </xdr:to>
    <xdr:sp macro="" textlink="">
      <xdr:nvSpPr>
        <xdr:cNvPr id="363" name="楕円 362">
          <a:extLst>
            <a:ext uri="{FF2B5EF4-FFF2-40B4-BE49-F238E27FC236}">
              <a16:creationId xmlns:a16="http://schemas.microsoft.com/office/drawing/2014/main" xmlns="" id="{68D9A27D-494C-447F-845E-D064F4A433D2}"/>
            </a:ext>
          </a:extLst>
        </xdr:cNvPr>
        <xdr:cNvSpPr/>
      </xdr:nvSpPr>
      <xdr:spPr>
        <a:xfrm>
          <a:off x="7810500" y="146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143348</xdr:rowOff>
    </xdr:from>
    <xdr:to>
      <xdr:col>45</xdr:col>
      <xdr:colOff>177800</xdr:colOff>
      <xdr:row>85</xdr:row>
      <xdr:rowOff>147645</xdr:rowOff>
    </xdr:to>
    <xdr:cxnSp macro="">
      <xdr:nvCxnSpPr>
        <xdr:cNvPr id="364" name="直線コネクタ 363">
          <a:extLst>
            <a:ext uri="{FF2B5EF4-FFF2-40B4-BE49-F238E27FC236}">
              <a16:creationId xmlns:a16="http://schemas.microsoft.com/office/drawing/2014/main" xmlns="" id="{F03E16F1-F7B7-4892-8E93-F23CD465B1DA}"/>
            </a:ext>
          </a:extLst>
        </xdr:cNvPr>
        <xdr:cNvCxnSpPr/>
      </xdr:nvCxnSpPr>
      <xdr:spPr>
        <a:xfrm flipV="1">
          <a:off x="7861300" y="1471659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94971</xdr:rowOff>
    </xdr:from>
    <xdr:to>
      <xdr:col>36</xdr:col>
      <xdr:colOff>165100</xdr:colOff>
      <xdr:row>86</xdr:row>
      <xdr:rowOff>25121</xdr:rowOff>
    </xdr:to>
    <xdr:sp macro="" textlink="">
      <xdr:nvSpPr>
        <xdr:cNvPr id="365" name="楕円 364">
          <a:extLst>
            <a:ext uri="{FF2B5EF4-FFF2-40B4-BE49-F238E27FC236}">
              <a16:creationId xmlns:a16="http://schemas.microsoft.com/office/drawing/2014/main" xmlns="" id="{78B75F64-9C08-4188-B7A8-95DF16E124A6}"/>
            </a:ext>
          </a:extLst>
        </xdr:cNvPr>
        <xdr:cNvSpPr/>
      </xdr:nvSpPr>
      <xdr:spPr>
        <a:xfrm>
          <a:off x="6921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145771</xdr:rowOff>
    </xdr:from>
    <xdr:to>
      <xdr:col>41</xdr:col>
      <xdr:colOff>50800</xdr:colOff>
      <xdr:row>85</xdr:row>
      <xdr:rowOff>147645</xdr:rowOff>
    </xdr:to>
    <xdr:cxnSp macro="">
      <xdr:nvCxnSpPr>
        <xdr:cNvPr id="366" name="直線コネクタ 365">
          <a:extLst>
            <a:ext uri="{FF2B5EF4-FFF2-40B4-BE49-F238E27FC236}">
              <a16:creationId xmlns:a16="http://schemas.microsoft.com/office/drawing/2014/main" xmlns="" id="{D0A18803-3721-453A-BD4A-31BA1AD99016}"/>
            </a:ext>
          </a:extLst>
        </xdr:cNvPr>
        <xdr:cNvCxnSpPr/>
      </xdr:nvCxnSpPr>
      <xdr:spPr>
        <a:xfrm>
          <a:off x="6972300" y="1471902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xmlns="" id="{16BC8C08-3BF5-494F-93DB-0908B84772CD}"/>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xmlns="" id="{8FDA4B07-F42A-481E-894E-55523F356D4C}"/>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xmlns="" id="{5B09E6C0-A7F1-4E50-8245-E96BDA1FE9D6}"/>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xmlns="" id="{631DB957-CE5B-4E39-9026-A0CC32B85DED}"/>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38127</xdr:rowOff>
    </xdr:from>
    <xdr:ext cx="469744" cy="259045"/>
    <xdr:sp macro="" textlink="">
      <xdr:nvSpPr>
        <xdr:cNvPr id="371" name="n_1mainValue【公営住宅】&#10;一人当たり面積">
          <a:extLst>
            <a:ext uri="{FF2B5EF4-FFF2-40B4-BE49-F238E27FC236}">
              <a16:creationId xmlns:a16="http://schemas.microsoft.com/office/drawing/2014/main" xmlns="" id="{913DEE7B-CF93-4126-B80A-E0476B0A2AEF}"/>
            </a:ext>
          </a:extLst>
        </xdr:cNvPr>
        <xdr:cNvSpPr txBox="1"/>
      </xdr:nvSpPr>
      <xdr:spPr>
        <a:xfrm>
          <a:off x="9391727" y="14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39225</xdr:rowOff>
    </xdr:from>
    <xdr:ext cx="469744" cy="259045"/>
    <xdr:sp macro="" textlink="">
      <xdr:nvSpPr>
        <xdr:cNvPr id="372" name="n_2mainValue【公営住宅】&#10;一人当たり面積">
          <a:extLst>
            <a:ext uri="{FF2B5EF4-FFF2-40B4-BE49-F238E27FC236}">
              <a16:creationId xmlns:a16="http://schemas.microsoft.com/office/drawing/2014/main" xmlns="" id="{54E2732D-8E90-4FFD-A895-11A7225D4158}"/>
            </a:ext>
          </a:extLst>
        </xdr:cNvPr>
        <xdr:cNvSpPr txBox="1"/>
      </xdr:nvSpPr>
      <xdr:spPr>
        <a:xfrm>
          <a:off x="8515427" y="144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43522</xdr:rowOff>
    </xdr:from>
    <xdr:ext cx="469744" cy="259045"/>
    <xdr:sp macro="" textlink="">
      <xdr:nvSpPr>
        <xdr:cNvPr id="373" name="n_3mainValue【公営住宅】&#10;一人当たり面積">
          <a:extLst>
            <a:ext uri="{FF2B5EF4-FFF2-40B4-BE49-F238E27FC236}">
              <a16:creationId xmlns:a16="http://schemas.microsoft.com/office/drawing/2014/main" xmlns="" id="{BC7C0F02-CAFB-4B51-BA5D-28ED33E607D2}"/>
            </a:ext>
          </a:extLst>
        </xdr:cNvPr>
        <xdr:cNvSpPr txBox="1"/>
      </xdr:nvSpPr>
      <xdr:spPr>
        <a:xfrm>
          <a:off x="7626427" y="144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41648</xdr:rowOff>
    </xdr:from>
    <xdr:ext cx="469744" cy="259045"/>
    <xdr:sp macro="" textlink="">
      <xdr:nvSpPr>
        <xdr:cNvPr id="374" name="n_4mainValue【公営住宅】&#10;一人当たり面積">
          <a:extLst>
            <a:ext uri="{FF2B5EF4-FFF2-40B4-BE49-F238E27FC236}">
              <a16:creationId xmlns:a16="http://schemas.microsoft.com/office/drawing/2014/main" xmlns="" id="{2DE6AD93-68BF-40B6-98AE-8741076AB46D}"/>
            </a:ext>
          </a:extLst>
        </xdr:cNvPr>
        <xdr:cNvSpPr txBox="1"/>
      </xdr:nvSpPr>
      <xdr:spPr>
        <a:xfrm>
          <a:off x="6737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43178D1F-1526-443A-8151-477C310E4A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34D96A42-48FB-463A-A6E2-8A66EFFF88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4DD8BAAC-3892-4386-8034-FD42B3A6C0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97AF781E-26D0-4CAD-A4B1-6672FADEBD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D5E67297-4A5D-4574-AC94-69D8761B78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0653901E-34F9-482B-87F8-C4A78CEBAE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D12B2FF7-DC98-478E-979B-9111315ABC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8E06839D-FE77-4D58-913A-2E32DB0F339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xmlns="" id="{CA2F8F9D-D244-4673-8DBF-A7010863CF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xmlns="" id="{EF81BC5C-700B-4BBA-928A-2814289130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xmlns="" id="{B4598A10-8FA2-4614-9B75-801963D643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xmlns="" id="{49E7C7C5-8EFA-4C5D-B400-6E47CEC92E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xmlns="" id="{64382478-AE3A-41D1-B98D-9351D1E375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xmlns="" id="{51C85A83-ABA9-4515-AB06-23950FDCB2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xmlns="" id="{031F7007-75AA-41DE-92D8-A230EAD29C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xmlns="" id="{FCD4EE15-B249-4D36-ADAD-B8CC3F678B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6350DA21-1031-4A25-A807-44554F2EC7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0C501180-CD4A-4C72-8C49-CFF9E5F615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39C74853-A19F-4B1D-9003-EF8838E64D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E9F8AF9C-F14F-419A-B4B5-EC28782D1F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10831DCD-DF14-466D-BFB6-D772A24BD2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25AE04DD-32F6-4A33-919E-F4066FE8B8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8FCBCCC5-0620-48B4-890E-F6F17D48F7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3D2BE6C4-1E97-4AEC-A088-8399EB3003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xmlns="" id="{F8839121-588E-4EB6-B605-C7015C3233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xmlns="" id="{CB6DA11D-9A3A-4192-BF31-0A0846A8C0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xmlns="" id="{528F7C8D-BCC4-4F3C-8734-B4EE27BFA8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xmlns="" id="{B2908384-55FC-407D-A6C0-0A661E09692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xmlns="" id="{43483B81-BFC8-4BF3-9850-E2AC76253E5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xmlns="" id="{38B99991-A0FB-40F0-B7AE-6D9DFB5486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xmlns="" id="{DC6B37B6-DA50-4568-8D15-B8308FF8E9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xmlns="" id="{A93CE18F-BE78-4B08-8B7F-9320362B2F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xmlns="" id="{A2756373-0035-4F86-9BED-72240A963F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xmlns="" id="{80DF8D7A-A7E5-4EA4-9EBA-C5BEC7EB18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xmlns="" id="{AA7E1C6D-7376-4A6B-A2C8-53F93D3052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xmlns="" id="{807BFC45-263E-4E3C-A485-6E817D9E23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xmlns="" id="{5E9CB7A1-F13C-4E88-9FBF-C0DCF375661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AAD6F173-D18A-4D05-8762-CFF19F9471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xmlns="" id="{04EB38EE-0B95-43E3-A600-DE330CF0C0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xmlns="" id="{F90A6A41-1CB6-4049-8496-8F258A37E1A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xmlns="" id="{49C4AD13-F5B6-4BE5-A7FE-F5CDBA05C3A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xmlns="" id="{4782A226-44B7-4B7F-8543-CC62F804931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xmlns="" id="{A0ED745E-48CC-4A65-833A-F6473B5DB632}"/>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xmlns="" id="{56F2BBCA-5251-49B6-B26B-CBDAB81D988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xmlns="" id="{89A2C3A2-4D3B-468E-83B3-EFF6FBAE9D4D}"/>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xmlns="" id="{565F27DB-55F9-4807-8EDD-8B70CAC30481}"/>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xmlns="" id="{096DDBED-2750-406D-8070-272B5254C1ED}"/>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xmlns="" id="{C6887ABD-692C-42BE-8189-4421EE01E83D}"/>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xmlns="" id="{EA2EC5ED-7512-4325-8DBA-A8697B4C59FC}"/>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xmlns="" id="{C1D52D2B-9349-4D38-9864-F68C8F36E5B5}"/>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2D4301DC-EF8D-4D09-A775-FE2172DC3F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641475CD-C4C7-4103-A252-1FB586763B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5F690654-7A29-4E72-8453-2F6DEAE0E2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6A852F42-BFEB-41CB-AFBC-1B67E32A54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3754118-1A46-423F-A7C8-054AA6430A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430" name="楕円 429">
          <a:extLst>
            <a:ext uri="{FF2B5EF4-FFF2-40B4-BE49-F238E27FC236}">
              <a16:creationId xmlns:a16="http://schemas.microsoft.com/office/drawing/2014/main" xmlns="" id="{542FAA20-9205-4195-A914-AF75AECF0973}"/>
            </a:ext>
          </a:extLst>
        </xdr:cNvPr>
        <xdr:cNvSpPr/>
      </xdr:nvSpPr>
      <xdr:spPr>
        <a:xfrm>
          <a:off x="16268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19067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xmlns="" id="{12882C85-2F1A-4C6C-B18A-04BC499CE81D}"/>
            </a:ext>
          </a:extLst>
        </xdr:cNvPr>
        <xdr:cNvSpPr txBox="1"/>
      </xdr:nvSpPr>
      <xdr:spPr>
        <a:xfrm>
          <a:off x="16357600"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32" name="楕円 431">
          <a:extLst>
            <a:ext uri="{FF2B5EF4-FFF2-40B4-BE49-F238E27FC236}">
              <a16:creationId xmlns:a16="http://schemas.microsoft.com/office/drawing/2014/main" xmlns="" id="{0DAB325D-D3EF-4035-BB98-7745723F38BF}"/>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46990</xdr:rowOff>
    </xdr:to>
    <xdr:cxnSp macro="">
      <xdr:nvCxnSpPr>
        <xdr:cNvPr id="433" name="直線コネクタ 432">
          <a:extLst>
            <a:ext uri="{FF2B5EF4-FFF2-40B4-BE49-F238E27FC236}">
              <a16:creationId xmlns:a16="http://schemas.microsoft.com/office/drawing/2014/main" xmlns="" id="{7E8C3CFC-A83C-4964-B1E6-2CF4CB503AC2}"/>
            </a:ext>
          </a:extLst>
        </xdr:cNvPr>
        <xdr:cNvCxnSpPr/>
      </xdr:nvCxnSpPr>
      <xdr:spPr>
        <a:xfrm>
          <a:off x="15481300" y="635127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434" name="楕円 433">
          <a:extLst>
            <a:ext uri="{FF2B5EF4-FFF2-40B4-BE49-F238E27FC236}">
              <a16:creationId xmlns:a16="http://schemas.microsoft.com/office/drawing/2014/main" xmlns="" id="{F47BAE90-F41D-484D-B9F4-E3EEB0C303F5}"/>
            </a:ext>
          </a:extLst>
        </xdr:cNvPr>
        <xdr:cNvSpPr/>
      </xdr:nvSpPr>
      <xdr:spPr>
        <a:xfrm>
          <a:off x="1454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37</xdr:row>
      <xdr:rowOff>7620</xdr:rowOff>
    </xdr:to>
    <xdr:cxnSp macro="">
      <xdr:nvCxnSpPr>
        <xdr:cNvPr id="435" name="直線コネクタ 434">
          <a:extLst>
            <a:ext uri="{FF2B5EF4-FFF2-40B4-BE49-F238E27FC236}">
              <a16:creationId xmlns:a16="http://schemas.microsoft.com/office/drawing/2014/main" xmlns="" id="{A6648B6A-74C4-48F8-88DE-B3D20E1D5542}"/>
            </a:ext>
          </a:extLst>
        </xdr:cNvPr>
        <xdr:cNvCxnSpPr/>
      </xdr:nvCxnSpPr>
      <xdr:spPr>
        <a:xfrm>
          <a:off x="14592300" y="63119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45720</xdr:rowOff>
    </xdr:from>
    <xdr:to>
      <xdr:col>72</xdr:col>
      <xdr:colOff>38100</xdr:colOff>
      <xdr:row>36</xdr:row>
      <xdr:rowOff>147320</xdr:rowOff>
    </xdr:to>
    <xdr:sp macro="" textlink="">
      <xdr:nvSpPr>
        <xdr:cNvPr id="436" name="楕円 435">
          <a:extLst>
            <a:ext uri="{FF2B5EF4-FFF2-40B4-BE49-F238E27FC236}">
              <a16:creationId xmlns:a16="http://schemas.microsoft.com/office/drawing/2014/main" xmlns="" id="{01CD8DBB-84C7-4EBF-AA33-15524BD696AA}"/>
            </a:ext>
          </a:extLst>
        </xdr:cNvPr>
        <xdr:cNvSpPr/>
      </xdr:nvSpPr>
      <xdr:spPr>
        <a:xfrm>
          <a:off x="13652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96520</xdr:rowOff>
    </xdr:from>
    <xdr:to>
      <xdr:col>76</xdr:col>
      <xdr:colOff>114300</xdr:colOff>
      <xdr:row>36</xdr:row>
      <xdr:rowOff>139700</xdr:rowOff>
    </xdr:to>
    <xdr:cxnSp macro="">
      <xdr:nvCxnSpPr>
        <xdr:cNvPr id="437" name="直線コネクタ 436">
          <a:extLst>
            <a:ext uri="{FF2B5EF4-FFF2-40B4-BE49-F238E27FC236}">
              <a16:creationId xmlns:a16="http://schemas.microsoft.com/office/drawing/2014/main" xmlns="" id="{15575D40-AB52-4C8F-9381-DBB877999DD5}"/>
            </a:ext>
          </a:extLst>
        </xdr:cNvPr>
        <xdr:cNvCxnSpPr/>
      </xdr:nvCxnSpPr>
      <xdr:spPr>
        <a:xfrm>
          <a:off x="13703300" y="62687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1270</xdr:rowOff>
    </xdr:from>
    <xdr:to>
      <xdr:col>67</xdr:col>
      <xdr:colOff>101600</xdr:colOff>
      <xdr:row>36</xdr:row>
      <xdr:rowOff>102870</xdr:rowOff>
    </xdr:to>
    <xdr:sp macro="" textlink="">
      <xdr:nvSpPr>
        <xdr:cNvPr id="438" name="楕円 437">
          <a:extLst>
            <a:ext uri="{FF2B5EF4-FFF2-40B4-BE49-F238E27FC236}">
              <a16:creationId xmlns:a16="http://schemas.microsoft.com/office/drawing/2014/main" xmlns="" id="{C9683D8C-F33E-4B5E-AAF8-177319E1E0D0}"/>
            </a:ext>
          </a:extLst>
        </xdr:cNvPr>
        <xdr:cNvSpPr/>
      </xdr:nvSpPr>
      <xdr:spPr>
        <a:xfrm>
          <a:off x="12763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52070</xdr:rowOff>
    </xdr:from>
    <xdr:to>
      <xdr:col>71</xdr:col>
      <xdr:colOff>177800</xdr:colOff>
      <xdr:row>36</xdr:row>
      <xdr:rowOff>96520</xdr:rowOff>
    </xdr:to>
    <xdr:cxnSp macro="">
      <xdr:nvCxnSpPr>
        <xdr:cNvPr id="439" name="直線コネクタ 438">
          <a:extLst>
            <a:ext uri="{FF2B5EF4-FFF2-40B4-BE49-F238E27FC236}">
              <a16:creationId xmlns:a16="http://schemas.microsoft.com/office/drawing/2014/main" xmlns="" id="{FCCA8C2C-63C6-4924-BA9D-1813A7070584}"/>
            </a:ext>
          </a:extLst>
        </xdr:cNvPr>
        <xdr:cNvCxnSpPr/>
      </xdr:nvCxnSpPr>
      <xdr:spPr>
        <a:xfrm>
          <a:off x="12814300" y="62242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xmlns="" id="{3E25A7CD-A750-48C7-98BE-607C8D059653}"/>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xmlns="" id="{8FD83A50-A0FA-4802-A25A-8DB72E459171}"/>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xmlns="" id="{C9231117-1DAB-4FA9-B060-B2310E47BD2D}"/>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xmlns="" id="{5EBB3A8B-A0A8-4131-9968-C103AED0B5FF}"/>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xmlns="" id="{44193879-7DF3-47E1-95D0-181126AC9FF5}"/>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35577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xmlns="" id="{CDD9F2DF-7A0C-4C4A-B010-7657581FCE4E}"/>
            </a:ext>
          </a:extLst>
        </xdr:cNvPr>
        <xdr:cNvSpPr txBox="1"/>
      </xdr:nvSpPr>
      <xdr:spPr>
        <a:xfrm>
          <a:off x="1438974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163847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xmlns="" id="{B6D67CB1-E9D9-4CF6-B7FA-24EE7C2C425B}"/>
            </a:ext>
          </a:extLst>
        </xdr:cNvPr>
        <xdr:cNvSpPr txBox="1"/>
      </xdr:nvSpPr>
      <xdr:spPr>
        <a:xfrm>
          <a:off x="135007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119397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xmlns="" id="{C964B3BC-4B9C-465E-B4E2-20215AD6956C}"/>
            </a:ext>
          </a:extLst>
        </xdr:cNvPr>
        <xdr:cNvSpPr txBox="1"/>
      </xdr:nvSpPr>
      <xdr:spPr>
        <a:xfrm>
          <a:off x="1261174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8C3EB633-EB03-4E21-8679-9F985ADB91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677F46C3-41DB-4337-9757-4A47069EAF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4F7AE49C-CF84-48E4-B703-8E065FA272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8BA5CF55-352F-488B-973C-462961B3EC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0AF3AA7E-75BB-4683-A709-9EBD25D5C3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C29F6B25-6660-4934-B48F-29CC1F5163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F65E8620-3BCB-4568-A096-82B1AE0D3F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1A4A5C82-6BBE-4972-8932-D6D1EE5364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AA4D2EF1-7104-4E30-8AE6-7CC69F1091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3C2EAD51-B2F4-4D2D-BED1-6F84E36871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xmlns="" id="{DFB1636A-7D40-421E-A942-31A50907244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xmlns="" id="{83A9920D-3354-4A32-9BA0-25C22E20227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xmlns="" id="{A7DBA263-DC41-4706-83FF-5FC20C9EE4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xmlns="" id="{928D69CB-1F98-4044-946F-7FC750CA1F7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xmlns="" id="{53388D15-EDB3-495A-ADDC-01AC7213E5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xmlns="" id="{8EE020C2-F4D6-4453-8AE8-263A7497B6C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xmlns="" id="{6791DD3E-3C74-428F-85DE-C1D8AD82CC0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xmlns="" id="{D1885115-DDFC-4B5D-9A69-6ED482D2850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BF87D0F0-3E47-45E5-87EA-8048C9E569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692DE304-8D9C-40C5-8635-52882E744B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xmlns="" id="{3CB151CB-24EA-4679-A601-B6B12217EE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xmlns="" id="{4C58ED50-46DD-4634-AAFE-0928ECCD1AF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xmlns="" id="{FA4AE7E2-0F92-4C8A-8C6A-19FAFCBD3E3C}"/>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xmlns="" id="{3AB3099A-1295-4C77-92A1-B205006944E2}"/>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xmlns="" id="{7F7773E7-2F8C-4BA2-9F3C-00A59F8A9487}"/>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xmlns="" id="{ABA53A5C-BD1A-4D44-8462-B03E44C3FE2E}"/>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xmlns="" id="{7191F410-EF93-4849-BB39-A3DE6EFC9863}"/>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xmlns="" id="{5D442BD2-9BDF-4159-B931-800B0D49C503}"/>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xmlns="" id="{4494FC2E-DE88-4DC6-90F5-677F2C5848A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xmlns="" id="{CD06DB9C-F40B-470A-8F98-20B779788001}"/>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xmlns="" id="{BA60281E-1B50-45D4-9B4D-E8EE1751C2F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xmlns="" id="{D410CE99-1460-4E33-83AA-9E60650AEBF8}"/>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8D38008-36E0-401E-AB51-30F67C063EA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FCE2ACAD-7823-435B-A133-869A33599F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CF0D3AF4-0611-456F-8302-6441E3FAF9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BCED267F-EE1A-4FE3-8F9F-134E4A87D9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CC3A4742-B6EF-4D56-80B8-9FE36BD17E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80264</xdr:rowOff>
    </xdr:from>
    <xdr:to>
      <xdr:col>116</xdr:col>
      <xdr:colOff>114300</xdr:colOff>
      <xdr:row>37</xdr:row>
      <xdr:rowOff>10414</xdr:rowOff>
    </xdr:to>
    <xdr:sp macro="" textlink="">
      <xdr:nvSpPr>
        <xdr:cNvPr id="485" name="楕円 484">
          <a:extLst>
            <a:ext uri="{FF2B5EF4-FFF2-40B4-BE49-F238E27FC236}">
              <a16:creationId xmlns:a16="http://schemas.microsoft.com/office/drawing/2014/main" xmlns="" id="{15DC6C83-9EA2-4420-805B-AEBD55E50D30}"/>
            </a:ext>
          </a:extLst>
        </xdr:cNvPr>
        <xdr:cNvSpPr/>
      </xdr:nvSpPr>
      <xdr:spPr>
        <a:xfrm>
          <a:off x="22110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103141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xmlns="" id="{877D67FE-CFDB-4862-BC60-A67A80DE9899}"/>
            </a:ext>
          </a:extLst>
        </xdr:cNvPr>
        <xdr:cNvSpPr txBox="1"/>
      </xdr:nvSpPr>
      <xdr:spPr>
        <a:xfrm>
          <a:off x="221996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100838</xdr:rowOff>
    </xdr:from>
    <xdr:to>
      <xdr:col>112</xdr:col>
      <xdr:colOff>38100</xdr:colOff>
      <xdr:row>37</xdr:row>
      <xdr:rowOff>30988</xdr:rowOff>
    </xdr:to>
    <xdr:sp macro="" textlink="">
      <xdr:nvSpPr>
        <xdr:cNvPr id="487" name="楕円 486">
          <a:extLst>
            <a:ext uri="{FF2B5EF4-FFF2-40B4-BE49-F238E27FC236}">
              <a16:creationId xmlns:a16="http://schemas.microsoft.com/office/drawing/2014/main" xmlns="" id="{FF40E8D1-4FD2-42BC-9A8D-11FBC46BE09C}"/>
            </a:ext>
          </a:extLst>
        </xdr:cNvPr>
        <xdr:cNvSpPr/>
      </xdr:nvSpPr>
      <xdr:spPr>
        <a:xfrm>
          <a:off x="21272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131064</xdr:rowOff>
    </xdr:from>
    <xdr:to>
      <xdr:col>116</xdr:col>
      <xdr:colOff>63500</xdr:colOff>
      <xdr:row>36</xdr:row>
      <xdr:rowOff>151638</xdr:rowOff>
    </xdr:to>
    <xdr:cxnSp macro="">
      <xdr:nvCxnSpPr>
        <xdr:cNvPr id="488" name="直線コネクタ 487">
          <a:extLst>
            <a:ext uri="{FF2B5EF4-FFF2-40B4-BE49-F238E27FC236}">
              <a16:creationId xmlns:a16="http://schemas.microsoft.com/office/drawing/2014/main" xmlns="" id="{8F9F50A1-5186-46AB-83EA-EB98F57518DD}"/>
            </a:ext>
          </a:extLst>
        </xdr:cNvPr>
        <xdr:cNvCxnSpPr/>
      </xdr:nvCxnSpPr>
      <xdr:spPr>
        <a:xfrm flipV="1">
          <a:off x="21323300" y="630326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89" name="楕円 488">
          <a:extLst>
            <a:ext uri="{FF2B5EF4-FFF2-40B4-BE49-F238E27FC236}">
              <a16:creationId xmlns:a16="http://schemas.microsoft.com/office/drawing/2014/main" xmlns="" id="{4B996FC8-77F3-4048-9AD6-3EAF2D919801}"/>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151638</xdr:rowOff>
    </xdr:from>
    <xdr:to>
      <xdr:col>111</xdr:col>
      <xdr:colOff>177800</xdr:colOff>
      <xdr:row>36</xdr:row>
      <xdr:rowOff>167640</xdr:rowOff>
    </xdr:to>
    <xdr:cxnSp macro="">
      <xdr:nvCxnSpPr>
        <xdr:cNvPr id="490" name="直線コネクタ 489">
          <a:extLst>
            <a:ext uri="{FF2B5EF4-FFF2-40B4-BE49-F238E27FC236}">
              <a16:creationId xmlns:a16="http://schemas.microsoft.com/office/drawing/2014/main" xmlns="" id="{04F47748-5E9B-4ABD-9F4B-9CA45DC2FE81}"/>
            </a:ext>
          </a:extLst>
        </xdr:cNvPr>
        <xdr:cNvCxnSpPr/>
      </xdr:nvCxnSpPr>
      <xdr:spPr>
        <a:xfrm flipV="1">
          <a:off x="20434300" y="63238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132842</xdr:rowOff>
    </xdr:from>
    <xdr:to>
      <xdr:col>102</xdr:col>
      <xdr:colOff>165100</xdr:colOff>
      <xdr:row>37</xdr:row>
      <xdr:rowOff>62992</xdr:rowOff>
    </xdr:to>
    <xdr:sp macro="" textlink="">
      <xdr:nvSpPr>
        <xdr:cNvPr id="491" name="楕円 490">
          <a:extLst>
            <a:ext uri="{FF2B5EF4-FFF2-40B4-BE49-F238E27FC236}">
              <a16:creationId xmlns:a16="http://schemas.microsoft.com/office/drawing/2014/main" xmlns="" id="{3051CBC4-D685-4C70-8B17-8A4A0EBDD53F}"/>
            </a:ext>
          </a:extLst>
        </xdr:cNvPr>
        <xdr:cNvSpPr/>
      </xdr:nvSpPr>
      <xdr:spPr>
        <a:xfrm>
          <a:off x="19494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12192</xdr:rowOff>
    </xdr:to>
    <xdr:cxnSp macro="">
      <xdr:nvCxnSpPr>
        <xdr:cNvPr id="492" name="直線コネクタ 491">
          <a:extLst>
            <a:ext uri="{FF2B5EF4-FFF2-40B4-BE49-F238E27FC236}">
              <a16:creationId xmlns:a16="http://schemas.microsoft.com/office/drawing/2014/main" xmlns="" id="{9D2F18BC-1884-46C5-99D7-4C5BB41EB46C}"/>
            </a:ext>
          </a:extLst>
        </xdr:cNvPr>
        <xdr:cNvCxnSpPr/>
      </xdr:nvCxnSpPr>
      <xdr:spPr>
        <a:xfrm flipV="1">
          <a:off x="19545300" y="63398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148844</xdr:rowOff>
    </xdr:from>
    <xdr:to>
      <xdr:col>98</xdr:col>
      <xdr:colOff>38100</xdr:colOff>
      <xdr:row>37</xdr:row>
      <xdr:rowOff>78994</xdr:rowOff>
    </xdr:to>
    <xdr:sp macro="" textlink="">
      <xdr:nvSpPr>
        <xdr:cNvPr id="493" name="楕円 492">
          <a:extLst>
            <a:ext uri="{FF2B5EF4-FFF2-40B4-BE49-F238E27FC236}">
              <a16:creationId xmlns:a16="http://schemas.microsoft.com/office/drawing/2014/main" xmlns="" id="{CA616A14-948A-4497-8874-0113D368BEA9}"/>
            </a:ext>
          </a:extLst>
        </xdr:cNvPr>
        <xdr:cNvSpPr/>
      </xdr:nvSpPr>
      <xdr:spPr>
        <a:xfrm>
          <a:off x="18605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12192</xdr:rowOff>
    </xdr:from>
    <xdr:to>
      <xdr:col>102</xdr:col>
      <xdr:colOff>114300</xdr:colOff>
      <xdr:row>37</xdr:row>
      <xdr:rowOff>28194</xdr:rowOff>
    </xdr:to>
    <xdr:cxnSp macro="">
      <xdr:nvCxnSpPr>
        <xdr:cNvPr id="494" name="直線コネクタ 493">
          <a:extLst>
            <a:ext uri="{FF2B5EF4-FFF2-40B4-BE49-F238E27FC236}">
              <a16:creationId xmlns:a16="http://schemas.microsoft.com/office/drawing/2014/main" xmlns="" id="{CF69944D-14A7-436B-A557-DAABE6196241}"/>
            </a:ext>
          </a:extLst>
        </xdr:cNvPr>
        <xdr:cNvCxnSpPr/>
      </xdr:nvCxnSpPr>
      <xdr:spPr>
        <a:xfrm flipV="1">
          <a:off x="18656300" y="63558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xmlns="" id="{89FC1E6D-34B5-4ED7-96D0-CB6D0E4B9BE6}"/>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xmlns="" id="{CB26FD0C-6FF3-424C-904C-9B98D59601AD}"/>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xmlns="" id="{3C2D2529-B72C-4FBA-A01F-A23279191DAC}"/>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xmlns="" id="{DDAF63F8-5E86-47C1-8815-90A8316C4C3B}"/>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47515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xmlns="" id="{C5FCA710-CE68-4D16-8CA7-79D359D3A348}"/>
            </a:ext>
          </a:extLst>
        </xdr:cNvPr>
        <xdr:cNvSpPr txBox="1"/>
      </xdr:nvSpPr>
      <xdr:spPr>
        <a:xfrm>
          <a:off x="210757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xmlns="" id="{0C212DC6-D80A-4C15-B573-9D56F680053E}"/>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79519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xmlns="" id="{39740509-A03B-4501-9A28-D70709DE8FA9}"/>
            </a:ext>
          </a:extLst>
        </xdr:cNvPr>
        <xdr:cNvSpPr txBox="1"/>
      </xdr:nvSpPr>
      <xdr:spPr>
        <a:xfrm>
          <a:off x="19310427" y="60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95521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xmlns="" id="{4B7A045D-FE0D-41FD-B8DF-4B2DA409DD85}"/>
            </a:ext>
          </a:extLst>
        </xdr:cNvPr>
        <xdr:cNvSpPr txBox="1"/>
      </xdr:nvSpPr>
      <xdr:spPr>
        <a:xfrm>
          <a:off x="18421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xmlns="" id="{2D52B41C-52C4-47E4-B00D-4D71521935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xmlns="" id="{004D1175-F8E8-477A-87DC-5D0AEAB06F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xmlns="" id="{F51AC8B2-92D4-47AA-8E71-C6342F855D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xmlns="" id="{303C2A71-BA79-4C70-8C07-D8D3318CF1F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xmlns="" id="{41BDDBC2-D847-43DD-AAF3-AA5D6FEA01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xmlns="" id="{A92F7E20-577A-4791-BF24-93A7D8915F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xmlns="" id="{C7D9D32C-F851-4E6E-8DAC-53225009DC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xmlns="" id="{C11996B3-A0E4-4179-962D-A1A675E3F2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xmlns="" id="{5BDBBCD7-5D26-42E8-A985-6DD2CA2121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xmlns="" id="{3B404AFE-17C6-4C7B-9663-C5953AB9A7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xmlns="" id="{DA1C73B1-356C-4FC7-B0DA-09DF1CFD14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xmlns="" id="{C707F862-C650-4E1B-BA7D-06C8F7A0B62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xmlns="" id="{939BC54F-9C77-4526-92CA-F7D2331D1CC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xmlns="" id="{4A81F4AF-8960-4907-A4CB-2534AB3EC9F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xmlns="" id="{12F6F6EB-4151-4ACD-A79D-9288EDD86A8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xmlns="" id="{713421E2-6C1C-48DD-8D9E-B6978705357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xmlns="" id="{9FFF9ECC-FEEB-499F-9CAD-CCB503BC1E1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xmlns="" id="{EFC14328-D7B2-4BAC-A297-355E7551E1D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xmlns="" id="{185DB5E9-11A7-4E4E-A95D-3C608996B43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82DDB0DA-84E6-4CB0-AE74-2298BF1C17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xmlns="" id="{5A57EBBD-E2DF-4427-AD0E-456CF17884F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9670CA3F-8206-436D-9523-4249A61103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xmlns="" id="{A3C5E9BE-384C-427A-B738-A7B1B2C424B8}"/>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725B586B-303D-4119-9B10-DB239A0EF10E}"/>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xmlns="" id="{13EAA278-654D-4231-A536-926D4EB3DA3C}"/>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D2FF1D16-7668-47E0-AFEC-704E83E07CB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xmlns="" id="{3577F9BC-F8D2-45CC-8E3A-EBC67D599DE2}"/>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87F81C65-2740-4574-9CDD-19C2B3416EB3}"/>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xmlns="" id="{140E6DF1-779C-459B-A932-E3324D6BD4BD}"/>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xmlns="" id="{1A915961-46C0-4DD3-B505-493DB17246B3}"/>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xmlns="" id="{E400E637-96D3-4703-90F5-FCFED3FDB78C}"/>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xmlns="" id="{1578C0A8-39C3-45C2-BC85-28110C10DB25}"/>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xmlns="" id="{FC36F64D-6C48-4F24-91A3-D294E78D42AD}"/>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1C64C6C2-8012-4CC7-8846-053479B8BE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BA487032-1AE8-4C6C-963A-4BBEBFEDFD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334B940F-126A-472A-891C-C59F4D1E20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7E229344-C979-4330-841B-A418338D44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1024D246-25BD-4E5E-9527-58ECB61ABF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56642</xdr:rowOff>
    </xdr:from>
    <xdr:to>
      <xdr:col>85</xdr:col>
      <xdr:colOff>177800</xdr:colOff>
      <xdr:row>58</xdr:row>
      <xdr:rowOff>158242</xdr:rowOff>
    </xdr:to>
    <xdr:sp macro="" textlink="">
      <xdr:nvSpPr>
        <xdr:cNvPr id="541" name="楕円 540">
          <a:extLst>
            <a:ext uri="{FF2B5EF4-FFF2-40B4-BE49-F238E27FC236}">
              <a16:creationId xmlns:a16="http://schemas.microsoft.com/office/drawing/2014/main" xmlns="" id="{3C4AED8F-7721-4A07-864F-18B8BD1F67B8}"/>
            </a:ext>
          </a:extLst>
        </xdr:cNvPr>
        <xdr:cNvSpPr/>
      </xdr:nvSpPr>
      <xdr:spPr>
        <a:xfrm>
          <a:off x="16268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79519</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EA67E70F-B6DD-4F60-988A-06B67DBE68E0}"/>
            </a:ext>
          </a:extLst>
        </xdr:cNvPr>
        <xdr:cNvSpPr txBox="1"/>
      </xdr:nvSpPr>
      <xdr:spPr>
        <a:xfrm>
          <a:off x="16357600" y="985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43" name="楕円 542">
          <a:extLst>
            <a:ext uri="{FF2B5EF4-FFF2-40B4-BE49-F238E27FC236}">
              <a16:creationId xmlns:a16="http://schemas.microsoft.com/office/drawing/2014/main" xmlns="" id="{07B58278-98C8-441F-9EE9-9564B48AF13B}"/>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107442</xdr:rowOff>
    </xdr:to>
    <xdr:cxnSp macro="">
      <xdr:nvCxnSpPr>
        <xdr:cNvPr id="544" name="直線コネクタ 543">
          <a:extLst>
            <a:ext uri="{FF2B5EF4-FFF2-40B4-BE49-F238E27FC236}">
              <a16:creationId xmlns:a16="http://schemas.microsoft.com/office/drawing/2014/main" xmlns="" id="{5022BD60-15A2-4539-9FC7-E5513326D155}"/>
            </a:ext>
          </a:extLst>
        </xdr:cNvPr>
        <xdr:cNvCxnSpPr/>
      </xdr:nvCxnSpPr>
      <xdr:spPr>
        <a:xfrm>
          <a:off x="15481300" y="100126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545" name="楕円 544">
          <a:extLst>
            <a:ext uri="{FF2B5EF4-FFF2-40B4-BE49-F238E27FC236}">
              <a16:creationId xmlns:a16="http://schemas.microsoft.com/office/drawing/2014/main" xmlns="" id="{6960BD1D-6FC4-407D-AE57-6618C29B8905}"/>
            </a:ext>
          </a:extLst>
        </xdr:cNvPr>
        <xdr:cNvSpPr/>
      </xdr:nvSpPr>
      <xdr:spPr>
        <a:xfrm>
          <a:off x="14541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68580</xdr:rowOff>
    </xdr:to>
    <xdr:cxnSp macro="">
      <xdr:nvCxnSpPr>
        <xdr:cNvPr id="546" name="直線コネクタ 545">
          <a:extLst>
            <a:ext uri="{FF2B5EF4-FFF2-40B4-BE49-F238E27FC236}">
              <a16:creationId xmlns:a16="http://schemas.microsoft.com/office/drawing/2014/main" xmlns="" id="{CA5978CD-BC4F-4FCC-8039-24EF592E5B36}"/>
            </a:ext>
          </a:extLst>
        </xdr:cNvPr>
        <xdr:cNvCxnSpPr/>
      </xdr:nvCxnSpPr>
      <xdr:spPr>
        <a:xfrm>
          <a:off x="14592300" y="99578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79502</xdr:rowOff>
    </xdr:from>
    <xdr:to>
      <xdr:col>72</xdr:col>
      <xdr:colOff>38100</xdr:colOff>
      <xdr:row>58</xdr:row>
      <xdr:rowOff>9652</xdr:rowOff>
    </xdr:to>
    <xdr:sp macro="" textlink="">
      <xdr:nvSpPr>
        <xdr:cNvPr id="547" name="楕円 546">
          <a:extLst>
            <a:ext uri="{FF2B5EF4-FFF2-40B4-BE49-F238E27FC236}">
              <a16:creationId xmlns:a16="http://schemas.microsoft.com/office/drawing/2014/main" xmlns="" id="{71B858BC-F8B4-4080-AC67-AE6B7F5AFE16}"/>
            </a:ext>
          </a:extLst>
        </xdr:cNvPr>
        <xdr:cNvSpPr/>
      </xdr:nvSpPr>
      <xdr:spPr>
        <a:xfrm>
          <a:off x="13652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130302</xdr:rowOff>
    </xdr:from>
    <xdr:to>
      <xdr:col>76</xdr:col>
      <xdr:colOff>114300</xdr:colOff>
      <xdr:row>58</xdr:row>
      <xdr:rowOff>13716</xdr:rowOff>
    </xdr:to>
    <xdr:cxnSp macro="">
      <xdr:nvCxnSpPr>
        <xdr:cNvPr id="548" name="直線コネクタ 547">
          <a:extLst>
            <a:ext uri="{FF2B5EF4-FFF2-40B4-BE49-F238E27FC236}">
              <a16:creationId xmlns:a16="http://schemas.microsoft.com/office/drawing/2014/main" xmlns="" id="{2C6BC360-327E-451C-95F6-7ACE56E59781}"/>
            </a:ext>
          </a:extLst>
        </xdr:cNvPr>
        <xdr:cNvCxnSpPr/>
      </xdr:nvCxnSpPr>
      <xdr:spPr>
        <a:xfrm>
          <a:off x="13703300" y="9902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22352</xdr:rowOff>
    </xdr:from>
    <xdr:to>
      <xdr:col>67</xdr:col>
      <xdr:colOff>101600</xdr:colOff>
      <xdr:row>57</xdr:row>
      <xdr:rowOff>123952</xdr:rowOff>
    </xdr:to>
    <xdr:sp macro="" textlink="">
      <xdr:nvSpPr>
        <xdr:cNvPr id="549" name="楕円 548">
          <a:extLst>
            <a:ext uri="{FF2B5EF4-FFF2-40B4-BE49-F238E27FC236}">
              <a16:creationId xmlns:a16="http://schemas.microsoft.com/office/drawing/2014/main" xmlns="" id="{DD63385E-30D3-4A72-8F58-C7A5AD6623AB}"/>
            </a:ext>
          </a:extLst>
        </xdr:cNvPr>
        <xdr:cNvSpPr/>
      </xdr:nvSpPr>
      <xdr:spPr>
        <a:xfrm>
          <a:off x="12763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73152</xdr:rowOff>
    </xdr:from>
    <xdr:to>
      <xdr:col>71</xdr:col>
      <xdr:colOff>177800</xdr:colOff>
      <xdr:row>57</xdr:row>
      <xdr:rowOff>130302</xdr:rowOff>
    </xdr:to>
    <xdr:cxnSp macro="">
      <xdr:nvCxnSpPr>
        <xdr:cNvPr id="550" name="直線コネクタ 549">
          <a:extLst>
            <a:ext uri="{FF2B5EF4-FFF2-40B4-BE49-F238E27FC236}">
              <a16:creationId xmlns:a16="http://schemas.microsoft.com/office/drawing/2014/main" xmlns="" id="{1938FA37-5BF1-4DE0-86C7-9EA7B8B2C894}"/>
            </a:ext>
          </a:extLst>
        </xdr:cNvPr>
        <xdr:cNvCxnSpPr/>
      </xdr:nvCxnSpPr>
      <xdr:spPr>
        <a:xfrm>
          <a:off x="12814300" y="98458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xmlns="" id="{D7B647A9-E935-4A69-BAC5-FF1519BE4EF2}"/>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xmlns="" id="{AC8DA230-C814-4CC5-B63F-6C4C84789FA2}"/>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xmlns="" id="{79D73661-216E-4516-8B4D-B2604AFE7B1A}"/>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xmlns="" id="{89521AF2-696E-4D97-BBC4-749A789927EF}"/>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55" name="n_1mainValue【学校施設】&#10;有形固定資産減価償却率">
          <a:extLst>
            <a:ext uri="{FF2B5EF4-FFF2-40B4-BE49-F238E27FC236}">
              <a16:creationId xmlns:a16="http://schemas.microsoft.com/office/drawing/2014/main" xmlns="" id="{19D51DD2-88B4-40D7-9731-0AC7A533ACE9}"/>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556" name="n_2mainValue【学校施設】&#10;有形固定資産減価償却率">
          <a:extLst>
            <a:ext uri="{FF2B5EF4-FFF2-40B4-BE49-F238E27FC236}">
              <a16:creationId xmlns:a16="http://schemas.microsoft.com/office/drawing/2014/main" xmlns="" id="{296D5F1C-9F8B-407B-9B5C-890174E64E18}"/>
            </a:ext>
          </a:extLst>
        </xdr:cNvPr>
        <xdr:cNvSpPr txBox="1"/>
      </xdr:nvSpPr>
      <xdr:spPr>
        <a:xfrm>
          <a:off x="14389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26179</xdr:rowOff>
    </xdr:from>
    <xdr:ext cx="405111" cy="259045"/>
    <xdr:sp macro="" textlink="">
      <xdr:nvSpPr>
        <xdr:cNvPr id="557" name="n_3mainValue【学校施設】&#10;有形固定資産減価償却率">
          <a:extLst>
            <a:ext uri="{FF2B5EF4-FFF2-40B4-BE49-F238E27FC236}">
              <a16:creationId xmlns:a16="http://schemas.microsoft.com/office/drawing/2014/main" xmlns="" id="{B7B4483A-9BB7-4B80-8886-4E0840CFA2D7}"/>
            </a:ext>
          </a:extLst>
        </xdr:cNvPr>
        <xdr:cNvSpPr txBox="1"/>
      </xdr:nvSpPr>
      <xdr:spPr>
        <a:xfrm>
          <a:off x="13500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140479</xdr:rowOff>
    </xdr:from>
    <xdr:ext cx="405111" cy="259045"/>
    <xdr:sp macro="" textlink="">
      <xdr:nvSpPr>
        <xdr:cNvPr id="558" name="n_4mainValue【学校施設】&#10;有形固定資産減価償却率">
          <a:extLst>
            <a:ext uri="{FF2B5EF4-FFF2-40B4-BE49-F238E27FC236}">
              <a16:creationId xmlns:a16="http://schemas.microsoft.com/office/drawing/2014/main" xmlns="" id="{8196FE6E-1C02-4750-B9F2-54BE1A8F6A26}"/>
            </a:ext>
          </a:extLst>
        </xdr:cNvPr>
        <xdr:cNvSpPr txBox="1"/>
      </xdr:nvSpPr>
      <xdr:spPr>
        <a:xfrm>
          <a:off x="12611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6DEFD6E4-7AD4-46C9-B11B-358657354C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430FA961-D432-49C7-9860-56F8B683F4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84F9C39E-37E7-425E-94E4-D95A1A9C41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03FAE17A-D558-4495-A592-30AE7DE47E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94F9276D-EF15-4826-80F4-DD77C96068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75FCAB78-CA60-4983-83A1-5CCFCF3D8A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661A2C84-A2F6-4F08-9B25-9842E7A454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0FC7A4EF-D836-4201-8F55-50FFDBC5F4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9A799F43-8B3E-4287-BF51-A94CE81AC7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DB08A28A-F5C1-4BF2-9BAA-BE0F9F4320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xmlns="" id="{39DCBADF-A898-4D89-A189-C0B950458EA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xmlns="" id="{E994CE24-7ACD-4B9B-96C4-CA805A05DBB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xmlns="" id="{F3DF06EA-ADC7-4048-A167-9BF7C494BC5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xmlns="" id="{F131119A-85FC-4416-9AEF-013B219D18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xmlns="" id="{BF2D8E70-0F2D-4DE8-8413-0442F3ED5D6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xmlns="" id="{16DDB735-86DB-4B33-9873-17DA5DFA541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xmlns="" id="{44727BF1-BCE9-4859-9995-E301140B0E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xmlns="" id="{81074D06-8E77-4808-897A-54987D5659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xmlns="" id="{573C7A09-9A54-4E41-A807-62F6FDB8518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xmlns="" id="{1F85965D-CA4F-44A1-A870-06F5FCEBA5D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xmlns="" id="{D904994A-75CE-459E-A037-098777E69F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xmlns="" id="{520D654C-1D8E-493C-A1DF-CF6CDD9B356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F4647095-FCA9-4189-8835-9C019EFB55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xmlns="" id="{3C4882E4-DA37-4D11-BB8C-5D59172C1F0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xmlns="" id="{ADE5D188-8413-4533-9362-F6C70F9467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xmlns="" id="{067A59A0-AAF0-4B28-BB5C-E886B384EAC1}"/>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xmlns="" id="{88C2EF55-BCEF-450A-A6DF-30EBB8D73EF8}"/>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xmlns="" id="{95E87299-13AA-4BD7-ACD3-B70E27A76DFA}"/>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xmlns="" id="{7593CEA9-5DB8-45D6-BAF3-02A0FDD325D2}"/>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xmlns="" id="{475B1C78-0214-4009-8F73-16F0B0E4D39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xmlns="" id="{2ACAA251-8F40-4A48-8901-0DBF653CC0DA}"/>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xmlns="" id="{68CF7D35-6528-41B0-AC17-7C3325A9CEF5}"/>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xmlns="" id="{E4AB18A1-5088-48C5-9D87-74ECFBD2D6BD}"/>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xmlns="" id="{EA5787D9-A9B6-4B6E-A265-32A2F107D571}"/>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xmlns="" id="{2674F6CD-4525-4D30-AC2B-D3A505691C95}"/>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xmlns="" id="{932E0153-2766-45CA-9F1C-C1A116DB540D}"/>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06A44FC3-E4FB-403A-A0ED-7F150F677E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39C74949-A10B-4CD9-A396-39C85A122E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59935DD4-63FD-45B1-83A7-9F68C9EC09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774CC333-3A08-4500-8EEE-AFDB3AB13D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1B3FECDC-303B-4739-BDC0-15E06D908D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600" name="楕円 599">
          <a:extLst>
            <a:ext uri="{FF2B5EF4-FFF2-40B4-BE49-F238E27FC236}">
              <a16:creationId xmlns:a16="http://schemas.microsoft.com/office/drawing/2014/main" xmlns="" id="{395CAB51-8A4D-46D5-B646-54885AC79039}"/>
            </a:ext>
          </a:extLst>
        </xdr:cNvPr>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45229</xdr:rowOff>
    </xdr:from>
    <xdr:ext cx="469744" cy="259045"/>
    <xdr:sp macro="" textlink="">
      <xdr:nvSpPr>
        <xdr:cNvPr id="601" name="【学校施設】&#10;一人当たり面積該当値テキスト">
          <a:extLst>
            <a:ext uri="{FF2B5EF4-FFF2-40B4-BE49-F238E27FC236}">
              <a16:creationId xmlns:a16="http://schemas.microsoft.com/office/drawing/2014/main" xmlns="" id="{01B2F1FB-A1B7-4D4F-816E-B2DFE34CDFB6}"/>
            </a:ext>
          </a:extLst>
        </xdr:cNvPr>
        <xdr:cNvSpPr txBox="1"/>
      </xdr:nvSpPr>
      <xdr:spPr>
        <a:xfrm>
          <a:off x="22199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20719</xdr:rowOff>
    </xdr:from>
    <xdr:to>
      <xdr:col>112</xdr:col>
      <xdr:colOff>38100</xdr:colOff>
      <xdr:row>62</xdr:row>
      <xdr:rowOff>122319</xdr:rowOff>
    </xdr:to>
    <xdr:sp macro="" textlink="">
      <xdr:nvSpPr>
        <xdr:cNvPr id="602" name="楕円 601">
          <a:extLst>
            <a:ext uri="{FF2B5EF4-FFF2-40B4-BE49-F238E27FC236}">
              <a16:creationId xmlns:a16="http://schemas.microsoft.com/office/drawing/2014/main" xmlns="" id="{F4E26DF1-F3DF-4708-A5F0-C70FA67BB4E5}"/>
            </a:ext>
          </a:extLst>
        </xdr:cNvPr>
        <xdr:cNvSpPr/>
      </xdr:nvSpPr>
      <xdr:spPr>
        <a:xfrm>
          <a:off x="21272500" y="10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71519</xdr:rowOff>
    </xdr:from>
    <xdr:to>
      <xdr:col>116</xdr:col>
      <xdr:colOff>63500</xdr:colOff>
      <xdr:row>62</xdr:row>
      <xdr:rowOff>73152</xdr:rowOff>
    </xdr:to>
    <xdr:cxnSp macro="">
      <xdr:nvCxnSpPr>
        <xdr:cNvPr id="603" name="直線コネクタ 602">
          <a:extLst>
            <a:ext uri="{FF2B5EF4-FFF2-40B4-BE49-F238E27FC236}">
              <a16:creationId xmlns:a16="http://schemas.microsoft.com/office/drawing/2014/main" xmlns="" id="{B13E100D-329C-4210-8D12-7EDF62105D3F}"/>
            </a:ext>
          </a:extLst>
        </xdr:cNvPr>
        <xdr:cNvCxnSpPr/>
      </xdr:nvCxnSpPr>
      <xdr:spPr>
        <a:xfrm>
          <a:off x="21323300" y="1070141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28394</xdr:rowOff>
    </xdr:from>
    <xdr:to>
      <xdr:col>107</xdr:col>
      <xdr:colOff>101600</xdr:colOff>
      <xdr:row>62</xdr:row>
      <xdr:rowOff>129994</xdr:rowOff>
    </xdr:to>
    <xdr:sp macro="" textlink="">
      <xdr:nvSpPr>
        <xdr:cNvPr id="604" name="楕円 603">
          <a:extLst>
            <a:ext uri="{FF2B5EF4-FFF2-40B4-BE49-F238E27FC236}">
              <a16:creationId xmlns:a16="http://schemas.microsoft.com/office/drawing/2014/main" xmlns="" id="{23421033-05AD-4472-83D8-0507C8889B8A}"/>
            </a:ext>
          </a:extLst>
        </xdr:cNvPr>
        <xdr:cNvSpPr/>
      </xdr:nvSpPr>
      <xdr:spPr>
        <a:xfrm>
          <a:off x="20383500" y="106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71519</xdr:rowOff>
    </xdr:from>
    <xdr:to>
      <xdr:col>111</xdr:col>
      <xdr:colOff>177800</xdr:colOff>
      <xdr:row>62</xdr:row>
      <xdr:rowOff>79194</xdr:rowOff>
    </xdr:to>
    <xdr:cxnSp macro="">
      <xdr:nvCxnSpPr>
        <xdr:cNvPr id="605" name="直線コネクタ 604">
          <a:extLst>
            <a:ext uri="{FF2B5EF4-FFF2-40B4-BE49-F238E27FC236}">
              <a16:creationId xmlns:a16="http://schemas.microsoft.com/office/drawing/2014/main" xmlns="" id="{75009556-05F5-4E03-A257-F33DCEBB21AC}"/>
            </a:ext>
          </a:extLst>
        </xdr:cNvPr>
        <xdr:cNvCxnSpPr/>
      </xdr:nvCxnSpPr>
      <xdr:spPr>
        <a:xfrm flipV="1">
          <a:off x="20434300" y="10701419"/>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35905</xdr:rowOff>
    </xdr:from>
    <xdr:to>
      <xdr:col>102</xdr:col>
      <xdr:colOff>165100</xdr:colOff>
      <xdr:row>62</xdr:row>
      <xdr:rowOff>137505</xdr:rowOff>
    </xdr:to>
    <xdr:sp macro="" textlink="">
      <xdr:nvSpPr>
        <xdr:cNvPr id="606" name="楕円 605">
          <a:extLst>
            <a:ext uri="{FF2B5EF4-FFF2-40B4-BE49-F238E27FC236}">
              <a16:creationId xmlns:a16="http://schemas.microsoft.com/office/drawing/2014/main" xmlns="" id="{54464D35-26D5-427E-942F-265C3D34884B}"/>
            </a:ext>
          </a:extLst>
        </xdr:cNvPr>
        <xdr:cNvSpPr/>
      </xdr:nvSpPr>
      <xdr:spPr>
        <a:xfrm>
          <a:off x="194945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79194</xdr:rowOff>
    </xdr:from>
    <xdr:to>
      <xdr:col>107</xdr:col>
      <xdr:colOff>50800</xdr:colOff>
      <xdr:row>62</xdr:row>
      <xdr:rowOff>86705</xdr:rowOff>
    </xdr:to>
    <xdr:cxnSp macro="">
      <xdr:nvCxnSpPr>
        <xdr:cNvPr id="607" name="直線コネクタ 606">
          <a:extLst>
            <a:ext uri="{FF2B5EF4-FFF2-40B4-BE49-F238E27FC236}">
              <a16:creationId xmlns:a16="http://schemas.microsoft.com/office/drawing/2014/main" xmlns="" id="{B268DB26-74F5-4F71-A1E0-B9578315D9A6}"/>
            </a:ext>
          </a:extLst>
        </xdr:cNvPr>
        <xdr:cNvCxnSpPr/>
      </xdr:nvCxnSpPr>
      <xdr:spPr>
        <a:xfrm flipV="1">
          <a:off x="19545300" y="1070909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43580</xdr:rowOff>
    </xdr:from>
    <xdr:to>
      <xdr:col>98</xdr:col>
      <xdr:colOff>38100</xdr:colOff>
      <xdr:row>62</xdr:row>
      <xdr:rowOff>145180</xdr:rowOff>
    </xdr:to>
    <xdr:sp macro="" textlink="">
      <xdr:nvSpPr>
        <xdr:cNvPr id="608" name="楕円 607">
          <a:extLst>
            <a:ext uri="{FF2B5EF4-FFF2-40B4-BE49-F238E27FC236}">
              <a16:creationId xmlns:a16="http://schemas.microsoft.com/office/drawing/2014/main" xmlns="" id="{538D535B-B47D-48CB-B381-4CABEB09C158}"/>
            </a:ext>
          </a:extLst>
        </xdr:cNvPr>
        <xdr:cNvSpPr/>
      </xdr:nvSpPr>
      <xdr:spPr>
        <a:xfrm>
          <a:off x="18605500" y="106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86705</xdr:rowOff>
    </xdr:from>
    <xdr:to>
      <xdr:col>102</xdr:col>
      <xdr:colOff>114300</xdr:colOff>
      <xdr:row>62</xdr:row>
      <xdr:rowOff>94380</xdr:rowOff>
    </xdr:to>
    <xdr:cxnSp macro="">
      <xdr:nvCxnSpPr>
        <xdr:cNvPr id="609" name="直線コネクタ 608">
          <a:extLst>
            <a:ext uri="{FF2B5EF4-FFF2-40B4-BE49-F238E27FC236}">
              <a16:creationId xmlns:a16="http://schemas.microsoft.com/office/drawing/2014/main" xmlns="" id="{E9C60406-3CF7-4B4D-9BE2-EFA632A7F63D}"/>
            </a:ext>
          </a:extLst>
        </xdr:cNvPr>
        <xdr:cNvCxnSpPr/>
      </xdr:nvCxnSpPr>
      <xdr:spPr>
        <a:xfrm flipV="1">
          <a:off x="18656300" y="1071660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xmlns="" id="{526FF909-9BC8-4885-8C84-286D5A89F6F1}"/>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xmlns="" id="{09BBC5A0-F951-40F4-AC78-50591B15AF23}"/>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xmlns="" id="{5DE5E0E4-5FD6-4370-9A4B-139A14D5B339}"/>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xmlns="" id="{BCC78B43-0668-4C86-9D72-A6FE530BB179}"/>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138846</xdr:rowOff>
    </xdr:from>
    <xdr:ext cx="469744" cy="259045"/>
    <xdr:sp macro="" textlink="">
      <xdr:nvSpPr>
        <xdr:cNvPr id="614" name="n_1mainValue【学校施設】&#10;一人当たり面積">
          <a:extLst>
            <a:ext uri="{FF2B5EF4-FFF2-40B4-BE49-F238E27FC236}">
              <a16:creationId xmlns:a16="http://schemas.microsoft.com/office/drawing/2014/main" xmlns="" id="{4929781B-F118-4124-BAD4-68059616204B}"/>
            </a:ext>
          </a:extLst>
        </xdr:cNvPr>
        <xdr:cNvSpPr txBox="1"/>
      </xdr:nvSpPr>
      <xdr:spPr>
        <a:xfrm>
          <a:off x="21075727" y="104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146521</xdr:rowOff>
    </xdr:from>
    <xdr:ext cx="469744" cy="259045"/>
    <xdr:sp macro="" textlink="">
      <xdr:nvSpPr>
        <xdr:cNvPr id="615" name="n_2mainValue【学校施設】&#10;一人当たり面積">
          <a:extLst>
            <a:ext uri="{FF2B5EF4-FFF2-40B4-BE49-F238E27FC236}">
              <a16:creationId xmlns:a16="http://schemas.microsoft.com/office/drawing/2014/main" xmlns="" id="{A1E78B25-AF5D-48F3-B36E-D3123BDE4C13}"/>
            </a:ext>
          </a:extLst>
        </xdr:cNvPr>
        <xdr:cNvSpPr txBox="1"/>
      </xdr:nvSpPr>
      <xdr:spPr>
        <a:xfrm>
          <a:off x="20199427" y="1043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154032</xdr:rowOff>
    </xdr:from>
    <xdr:ext cx="469744" cy="259045"/>
    <xdr:sp macro="" textlink="">
      <xdr:nvSpPr>
        <xdr:cNvPr id="616" name="n_3mainValue【学校施設】&#10;一人当たり面積">
          <a:extLst>
            <a:ext uri="{FF2B5EF4-FFF2-40B4-BE49-F238E27FC236}">
              <a16:creationId xmlns:a16="http://schemas.microsoft.com/office/drawing/2014/main" xmlns="" id="{6709C7DF-138D-40E3-82B5-6403E4B671B2}"/>
            </a:ext>
          </a:extLst>
        </xdr:cNvPr>
        <xdr:cNvSpPr txBox="1"/>
      </xdr:nvSpPr>
      <xdr:spPr>
        <a:xfrm>
          <a:off x="19310427" y="104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136307</xdr:rowOff>
    </xdr:from>
    <xdr:ext cx="469744" cy="259045"/>
    <xdr:sp macro="" textlink="">
      <xdr:nvSpPr>
        <xdr:cNvPr id="617" name="n_4mainValue【学校施設】&#10;一人当たり面積">
          <a:extLst>
            <a:ext uri="{FF2B5EF4-FFF2-40B4-BE49-F238E27FC236}">
              <a16:creationId xmlns:a16="http://schemas.microsoft.com/office/drawing/2014/main" xmlns="" id="{218D87A0-B308-4CFD-B300-D49B328B7280}"/>
            </a:ext>
          </a:extLst>
        </xdr:cNvPr>
        <xdr:cNvSpPr txBox="1"/>
      </xdr:nvSpPr>
      <xdr:spPr>
        <a:xfrm>
          <a:off x="18421427" y="107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DC3139A8-3BE1-4505-8A35-BA3CC41544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CE67EAE5-03C1-4386-A97E-559E29D626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78C88BC3-9C89-406D-8DD9-140A227A99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0E4A102C-7EE8-418E-9C57-691B5BA6F9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9B75D9F8-A3E6-4F37-B4CD-B64C55D782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5062ABD0-0488-45D5-A1FC-1626B9167F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3CCBABF1-8069-4AC2-A3F8-4BFCB05191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CF2BDFB3-E79B-4592-9AFB-39C5193777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27D007A5-547C-4268-B247-1A99D97F0E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235E697A-8406-482C-BF94-01A67376AD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E7E61479-99EF-4F67-B0D3-7483E1A401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E9D875B2-C441-4169-9090-2CEDC4148B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52C2AE6B-C504-4EFB-880A-06B9B92E1F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30F5E897-063F-407D-8C48-61BC053850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3E67FB6E-9117-4483-999B-767082C1A9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554013FC-A45A-4AAB-BDD1-0A9940F65F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xmlns="" id="{A4FC6ACA-6570-442C-B2FB-D077F50FD7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xmlns="" id="{9AB8756E-200B-4279-9CF3-F982A8D9F0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xmlns="" id="{7F6C5212-1A9F-4F3E-B733-6CF73DC3EE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xmlns="" id="{A321B48F-D238-40BD-B76D-2B5A5DB47F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xmlns="" id="{8BBAB5E8-ED79-4E90-908B-4BBD3F1A13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xmlns="" id="{6703781F-A2D5-4F87-9664-491793F0BD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xmlns="" id="{8A58FCBC-1B2F-4206-BE24-E5D478446C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xmlns="" id="{25438D9A-F010-4CD5-B705-24CF498E3B2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28B2DF1D-F782-41A9-A0DC-627B9F137D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42F83869-2E94-40F6-991C-C7B542619B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B4133266-2EE3-4222-AC81-94689EC51A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63FCCBE0-2122-45B1-969B-44460C13B0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ADA0D137-382F-4301-833E-E1BD7B53B2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7BDC5EAD-B92A-4465-86EF-47E22BE439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3B9B0368-7460-4AEF-932C-7389E27A81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77C31F81-3605-477C-8066-20EF6D93A40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xmlns="" id="{795EEF0C-F8EA-465A-8059-FADA623658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xmlns="" id="{85D6EB00-BBA6-43AF-A3D1-87D6B0A3F9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xmlns="" id="{0F731DAD-D96D-468C-B15E-D0C44D625B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広大な面積を有している本市は、面積が広大で山間部に集落が点在しているため、市民生活に必要不可欠な路網整備を継続して実施している。</a:t>
          </a:r>
        </a:p>
        <a:p>
          <a:r>
            <a:rPr kumimoji="1" lang="ja-JP" altLang="en-US" sz="1300">
              <a:latin typeface="ＭＳ Ｐゴシック" panose="020B0600070205080204" pitchFamily="50" charset="-128"/>
              <a:ea typeface="ＭＳ Ｐゴシック" panose="020B0600070205080204" pitchFamily="50" charset="-128"/>
            </a:rPr>
            <a:t>そのため、道路及び橋りょう・トンネルに係る償却率が類似団体と比較し、大きく下回っている。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また、認定こども園・幼稚園・保育所の一人あたりの面積についても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広大で各地域に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が点在していることから類似団体の平均値を大きく上回っている。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その他、学校施設及び公営住宅については、おおむね類似団体と同程度となっている。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7619FC3-2EDE-4208-BCBC-8A84A4E47D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CC12C48-48C1-490C-AEFF-43DD076421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7756EF-01C9-4385-9B73-6BFAD5D08B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C5601D-6DF6-4E18-93BB-0ECD053CAF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1D747D1-4525-4A3D-A0E0-DEE271F51B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80F4D46-E83E-4BA5-9D32-B6E67D8C8E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6AFA5C6-4C9C-4D26-A035-212478C054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BD9B632-33AC-4349-8517-4C8BE3EE81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AE54F1B-0F27-4DF1-99F8-2CDC54DE6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3667A6F-DDB2-424D-9F53-1250031CDC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B0CAA6D-5821-4F6B-A49D-3BD7EDDA0F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66744DC-0C44-4F6D-8AB1-157D190746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C100F1F-9832-4560-9A7D-9404549EC5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BC2CFC3-B113-4EC1-81A1-86FCDD5986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D2D891C-DDC2-46BC-BD1C-A8960A54F8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4C2C26F-C1EF-4EC1-BC2E-659A2AD113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F5F3A3B-398C-424F-8732-F07849F5F4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1FE4A86-EE4B-4BCE-AB22-09B32C3989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EE56684-31E9-40C3-A29A-473E95E37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FF9DC92-0CA2-45E7-8C44-CBD7D85648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65A9599-75E2-4F67-A290-552786FFE9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45E5A17-3061-4B19-95A3-56E28C0E9E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DE5546D-14F9-40EB-A5E7-0D0E76E00F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CE1D0B7-30DA-4428-BFB5-7A4543F5F6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D6B2EE9-BE8D-42CC-A8E9-197CAD4815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556A477-67E1-470E-BFE0-C28E46FB42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ED54D3A-0D51-4BCC-AAFA-7711B193F6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94BA76D-95A5-4ACE-B68D-B6EDC819B8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1D44B3E-3238-44E1-AAE1-1CEA2C4DCA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D49037E-76E6-4645-BE0D-72461B01FB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DAEA0C6-C273-4238-B520-865A339D56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199DE33-FC6E-46E8-A949-8286639E2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DC49C07-A04A-44E0-A654-8B5B3077D8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AFC0AD7-F664-4B7A-9AD9-62D9E52F8D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28EADA6-DEBF-4831-AEEF-EDB9035D5A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CB9242B-10F6-4E12-AEA3-F425158CA6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38282F0-ED92-4132-90EF-999052DA52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A27F079-5E51-44C7-A8B1-65980C0C02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E0C98ED-3116-4D96-9F7C-91E8917516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1E4FB92-1A79-42D0-ADCF-166308DAA7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2012893-A908-4A43-A9A3-1C28916BFB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102314E-3A7F-45B5-B194-18F1416111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7E54BAA-32B9-4495-9C7A-4C8563B0707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9170ECB-7754-4F78-AC6E-FE0A180152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63AC299-7FB2-4790-A07D-DC688E05D7C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224294E-C526-473C-AD91-80D0BBFDD1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A612E67E-2279-4235-B1CE-861B7583DC9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B10084A-D639-4CEE-B2B9-3133F841D74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CF9BA26-2B22-45C9-AA83-EA339C2F26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D7E89EB-30AB-4E14-B08E-A1CD1B8217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438C8CB-D234-494D-B4E8-09FC3CABD97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78C29BA-9B4A-4E8E-85B1-484C66E4CA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B92F9F8-F825-4E65-AEC3-0BF77195C0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C9C4EBA-D2E2-46CC-9051-24B0D6AFB9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AC6ABE4C-E147-484E-9488-2287A2F8BC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3160D7D-3E5C-4915-8B0F-EDC215CFA8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E01375AB-EF69-4339-99DE-6DB0C269BA8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A041593A-ADE9-4990-A502-45FB08842BF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956DEAE0-69E5-4867-AB42-F12FAB26571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FC9670F-DFDE-4CEE-AD85-AE27002A4F7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872A1BF9-FFE6-4C12-ADD5-2E24843E5EAF}"/>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6F5FA876-826B-43EA-90EF-0F1CA404A961}"/>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xmlns="" id="{0FE83757-11FC-4977-A065-6984C09BDFF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xmlns="" id="{47A6FAFD-FF13-4B81-ADD7-38EB3458BF9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xmlns="" id="{184D5801-6039-412C-890E-59627F248475}"/>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4A679BE6-7C32-489A-8CB7-705D6FB93A3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xmlns="" id="{F0427AF0-FD66-4F38-BDBD-10870D336776}"/>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BFE448-23F0-4377-927B-23EFE4C80F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2C49825-DDB2-4706-8967-096D419552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514D14A-2FF4-4D54-A8FA-DE92B92923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FBCB2DC-BD40-4D3D-94AF-797897F7D0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7B48708-24FB-4519-819C-27E16B45CF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49893</xdr:rowOff>
    </xdr:from>
    <xdr:to>
      <xdr:col>24</xdr:col>
      <xdr:colOff>114300</xdr:colOff>
      <xdr:row>39</xdr:row>
      <xdr:rowOff>151493</xdr:rowOff>
    </xdr:to>
    <xdr:sp macro="" textlink="">
      <xdr:nvSpPr>
        <xdr:cNvPr id="74" name="楕円 73">
          <a:extLst>
            <a:ext uri="{FF2B5EF4-FFF2-40B4-BE49-F238E27FC236}">
              <a16:creationId xmlns:a16="http://schemas.microsoft.com/office/drawing/2014/main" xmlns="" id="{D4572DB5-E99D-474A-9DB2-4598DC42D733}"/>
            </a:ext>
          </a:extLst>
        </xdr:cNvPr>
        <xdr:cNvSpPr/>
      </xdr:nvSpPr>
      <xdr:spPr>
        <a:xfrm>
          <a:off x="4584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28320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9512DF8-5895-49C9-BD80-FA52F61EAB2F}"/>
            </a:ext>
          </a:extLst>
        </xdr:cNvPr>
        <xdr:cNvSpPr txBox="1"/>
      </xdr:nvSpPr>
      <xdr:spPr>
        <a:xfrm>
          <a:off x="4673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a:extLst>
            <a:ext uri="{FF2B5EF4-FFF2-40B4-BE49-F238E27FC236}">
              <a16:creationId xmlns:a16="http://schemas.microsoft.com/office/drawing/2014/main" xmlns="" id="{D49B5FF9-789F-47F4-873E-740BF3F0ED84}"/>
            </a:ext>
          </a:extLst>
        </xdr:cNvPr>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100693</xdr:rowOff>
    </xdr:to>
    <xdr:cxnSp macro="">
      <xdr:nvCxnSpPr>
        <xdr:cNvPr id="77" name="直線コネクタ 76">
          <a:extLst>
            <a:ext uri="{FF2B5EF4-FFF2-40B4-BE49-F238E27FC236}">
              <a16:creationId xmlns:a16="http://schemas.microsoft.com/office/drawing/2014/main" xmlns="" id="{EB97194A-2321-44D6-8DF0-20AAEB49F51B}"/>
            </a:ext>
          </a:extLst>
        </xdr:cNvPr>
        <xdr:cNvCxnSpPr/>
      </xdr:nvCxnSpPr>
      <xdr:spPr>
        <a:xfrm>
          <a:off x="3797300" y="67611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a:extLst>
            <a:ext uri="{FF2B5EF4-FFF2-40B4-BE49-F238E27FC236}">
              <a16:creationId xmlns:a16="http://schemas.microsoft.com/office/drawing/2014/main" xmlns="" id="{ACFBAC89-CA36-45EF-8272-1FEDC3853D56}"/>
            </a:ext>
          </a:extLst>
        </xdr:cNvPr>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74567</xdr:rowOff>
    </xdr:to>
    <xdr:cxnSp macro="">
      <xdr:nvCxnSpPr>
        <xdr:cNvPr id="79" name="直線コネクタ 78">
          <a:extLst>
            <a:ext uri="{FF2B5EF4-FFF2-40B4-BE49-F238E27FC236}">
              <a16:creationId xmlns:a16="http://schemas.microsoft.com/office/drawing/2014/main" xmlns="" id="{71D8DEE2-9C0A-4122-8427-406459A56198}"/>
            </a:ext>
          </a:extLst>
        </xdr:cNvPr>
        <xdr:cNvCxnSpPr/>
      </xdr:nvCxnSpPr>
      <xdr:spPr>
        <a:xfrm>
          <a:off x="2908300" y="67333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a16="http://schemas.microsoft.com/office/drawing/2014/main" xmlns="" id="{374546F8-6F81-49F9-8986-4614B67847BA}"/>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xmlns="" id="{54E88544-3A98-48F3-AA82-E08CB9C9B631}"/>
            </a:ext>
          </a:extLst>
        </xdr:cNvPr>
        <xdr:cNvCxnSpPr/>
      </xdr:nvCxnSpPr>
      <xdr:spPr>
        <a:xfrm>
          <a:off x="2019300" y="670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a:extLst>
            <a:ext uri="{FF2B5EF4-FFF2-40B4-BE49-F238E27FC236}">
              <a16:creationId xmlns:a16="http://schemas.microsoft.com/office/drawing/2014/main" xmlns="" id="{EF2E0C28-BF37-4346-8E99-26026DF82539}"/>
            </a:ext>
          </a:extLst>
        </xdr:cNvPr>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20683</xdr:rowOff>
    </xdr:to>
    <xdr:cxnSp macro="">
      <xdr:nvCxnSpPr>
        <xdr:cNvPr id="83" name="直線コネクタ 82">
          <a:extLst>
            <a:ext uri="{FF2B5EF4-FFF2-40B4-BE49-F238E27FC236}">
              <a16:creationId xmlns:a16="http://schemas.microsoft.com/office/drawing/2014/main" xmlns="" id="{6CB10A92-A4A3-45BF-80DC-DCE171EF3E77}"/>
            </a:ext>
          </a:extLst>
        </xdr:cNvPr>
        <xdr:cNvCxnSpPr/>
      </xdr:nvCxnSpPr>
      <xdr:spPr>
        <a:xfrm>
          <a:off x="1130300" y="668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xmlns="" id="{29D1DBA2-1488-4BA3-A6FC-693287363D91}"/>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xmlns="" id="{A34BF0C6-A1F0-4C4F-A7FD-830B64052AB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xmlns="" id="{45B31488-EC13-4DEA-8891-3FFFCB1473D3}"/>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xmlns="" id="{E2514F55-0ADB-49B7-8BE4-D36C790DD051}"/>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xmlns="" id="{69FC2AFC-9400-4529-86E8-734EBD40050B}"/>
            </a:ext>
          </a:extLst>
        </xdr:cNvPr>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図書館】&#10;有形固定資産減価償却率">
          <a:extLst>
            <a:ext uri="{FF2B5EF4-FFF2-40B4-BE49-F238E27FC236}">
              <a16:creationId xmlns:a16="http://schemas.microsoft.com/office/drawing/2014/main" xmlns="" id="{4B1FA14E-076B-43C1-9492-5F1398D86C02}"/>
            </a:ext>
          </a:extLst>
        </xdr:cNvPr>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xmlns="" id="{4C989233-00B5-468C-831A-A0A0B93FCF12}"/>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xmlns="" id="{76FF1691-D8D1-4DF3-84E8-CC911DA79F3D}"/>
            </a:ext>
          </a:extLst>
        </xdr:cNvPr>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0658610-63F6-4E40-93B5-BEAEBEC7A4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AE4FE853-D29C-45B4-92EE-25E85FFAA0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FA631B5-DD2E-45A5-ACAF-19D06EB5ED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1A2678B-1B86-48CF-AD8C-E4A9620687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C7D88F56-8778-43BE-AC85-E066AA9F8D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5FBF5FD5-7732-430A-8FF4-D7E7A333FB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8ADB6732-B6BB-49F3-B3D1-E8EC6508CD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66E55913-9617-44FD-A033-F45A6427FAE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A9A06119-1697-4E23-82A8-4E7F9251F1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A1FB259-F0F0-4126-8CD2-093311E6215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B688157F-A01D-443C-B4C1-FA7087DD53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F2C0E6B0-C016-42D5-966F-C97FB9DB5EF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7E302569-EA92-4868-90C6-58B17DECDC8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3B604C38-A805-4729-B2D9-02A7B84DB38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C22045ED-8202-4B1C-8D89-EB2BF4ED42B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7525104-D58D-46DF-9791-0CBB1DDC32F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6D992920-3BBA-4AB0-9FCE-71639F10AA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47B34C2A-CDE9-4288-A74A-CE44D8D149C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3D44FC15-CEF1-4C55-A326-C28AE4CA76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3B454C5E-C8E4-4D31-BB03-CAB8E18D0BE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EDD1330F-7024-47CB-8E9A-241AD9B5DF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BFCBFAA-2D6B-4F8F-AD19-E672E41707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C1CF2633-69AF-4367-80B9-CA91A54DCD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xmlns="" id="{67B6E867-7C34-4697-931E-5B4D1B142E93}"/>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xmlns="" id="{5F35C605-E688-4426-8280-74BAAB262294}"/>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xmlns="" id="{AC4DBB14-909C-4BF8-ABD4-0B834412EDFB}"/>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xmlns="" id="{3EEFA67A-05D5-48B7-97B6-BFDE4AD0DD9F}"/>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xmlns="" id="{23DEFA84-E870-413A-8EEB-4AC8E05E6EBE}"/>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xmlns="" id="{A82391F7-9D19-4EAC-BF30-EFDFCD934C47}"/>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xmlns="" id="{9BB9556B-ED7E-467D-808D-0D85603F209E}"/>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xmlns="" id="{0B1359AB-00A7-4A73-8A61-710FC423006D}"/>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xmlns="" id="{FFF26CC3-33E3-4F60-8192-81261F686E44}"/>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xmlns="" id="{C5B202A7-9882-4630-ABDE-D7B99B348FAC}"/>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xmlns="" id="{A35AB588-96CD-4EFE-9A71-0E379238A06C}"/>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28AD95F-3FAA-4DF7-B8DB-B426B7F441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5D34B4E6-9E2E-4BEB-9818-2331C96F8A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6E655783-7105-4E65-92A4-ADA5A2BBFA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5513E9AC-BA11-40EE-9D21-B10B5AEDBA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D104B27C-93F8-4D22-8DBA-D446DAE593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52070</xdr:rowOff>
    </xdr:from>
    <xdr:to>
      <xdr:col>55</xdr:col>
      <xdr:colOff>50800</xdr:colOff>
      <xdr:row>40</xdr:row>
      <xdr:rowOff>153670</xdr:rowOff>
    </xdr:to>
    <xdr:sp macro="" textlink="">
      <xdr:nvSpPr>
        <xdr:cNvPr id="131" name="楕円 130">
          <a:extLst>
            <a:ext uri="{FF2B5EF4-FFF2-40B4-BE49-F238E27FC236}">
              <a16:creationId xmlns:a16="http://schemas.microsoft.com/office/drawing/2014/main" xmlns="" id="{5D932413-0BF4-4E8E-A47E-C00F3AB49161}"/>
            </a:ext>
          </a:extLst>
        </xdr:cNvPr>
        <xdr:cNvSpPr/>
      </xdr:nvSpPr>
      <xdr:spPr>
        <a:xfrm>
          <a:off x="10426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74947</xdr:rowOff>
    </xdr:from>
    <xdr:ext cx="469744" cy="259045"/>
    <xdr:sp macro="" textlink="">
      <xdr:nvSpPr>
        <xdr:cNvPr id="132" name="【図書館】&#10;一人当たり面積該当値テキスト">
          <a:extLst>
            <a:ext uri="{FF2B5EF4-FFF2-40B4-BE49-F238E27FC236}">
              <a16:creationId xmlns:a16="http://schemas.microsoft.com/office/drawing/2014/main" xmlns="" id="{17429D7D-4F50-4AF0-ADA4-FD5B5448A6DD}"/>
            </a:ext>
          </a:extLst>
        </xdr:cNvPr>
        <xdr:cNvSpPr txBox="1"/>
      </xdr:nvSpPr>
      <xdr:spPr>
        <a:xfrm>
          <a:off x="10515600"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a:extLst>
            <a:ext uri="{FF2B5EF4-FFF2-40B4-BE49-F238E27FC236}">
              <a16:creationId xmlns:a16="http://schemas.microsoft.com/office/drawing/2014/main" xmlns="" id="{BCA7BE23-E31F-47D6-8DEF-0BBE750FCD31}"/>
            </a:ext>
          </a:extLst>
        </xdr:cNvPr>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102870</xdr:rowOff>
    </xdr:from>
    <xdr:to>
      <xdr:col>55</xdr:col>
      <xdr:colOff>0</xdr:colOff>
      <xdr:row>40</xdr:row>
      <xdr:rowOff>110490</xdr:rowOff>
    </xdr:to>
    <xdr:cxnSp macro="">
      <xdr:nvCxnSpPr>
        <xdr:cNvPr id="134" name="直線コネクタ 133">
          <a:extLst>
            <a:ext uri="{FF2B5EF4-FFF2-40B4-BE49-F238E27FC236}">
              <a16:creationId xmlns:a16="http://schemas.microsoft.com/office/drawing/2014/main" xmlns="" id="{9A5A1F97-9896-4240-871E-9204E2812C9B}"/>
            </a:ext>
          </a:extLst>
        </xdr:cNvPr>
        <xdr:cNvCxnSpPr/>
      </xdr:nvCxnSpPr>
      <xdr:spPr>
        <a:xfrm flipV="1">
          <a:off x="9639300" y="6960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35" name="楕円 134">
          <a:extLst>
            <a:ext uri="{FF2B5EF4-FFF2-40B4-BE49-F238E27FC236}">
              <a16:creationId xmlns:a16="http://schemas.microsoft.com/office/drawing/2014/main" xmlns="" id="{6DB52687-5E71-4A30-9624-3501D6B9C2F1}"/>
            </a:ext>
          </a:extLst>
        </xdr:cNvPr>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xmlns="" id="{BFFE307E-EDE6-42CC-A655-498C44DA5218}"/>
            </a:ext>
          </a:extLst>
        </xdr:cNvPr>
        <xdr:cNvCxnSpPr/>
      </xdr:nvCxnSpPr>
      <xdr:spPr>
        <a:xfrm flipV="1">
          <a:off x="8750300" y="696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7" name="楕円 136">
          <a:extLst>
            <a:ext uri="{FF2B5EF4-FFF2-40B4-BE49-F238E27FC236}">
              <a16:creationId xmlns:a16="http://schemas.microsoft.com/office/drawing/2014/main" xmlns="" id="{A3A585CF-279D-40BF-B924-A5AC81A4E018}"/>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xmlns="" id="{F292DAD5-0F37-4878-9FCD-DA3626A2DAE3}"/>
            </a:ext>
          </a:extLst>
        </xdr:cNvPr>
        <xdr:cNvCxnSpPr/>
      </xdr:nvCxnSpPr>
      <xdr:spPr>
        <a:xfrm flipV="1">
          <a:off x="7861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a:extLst>
            <a:ext uri="{FF2B5EF4-FFF2-40B4-BE49-F238E27FC236}">
              <a16:creationId xmlns:a16="http://schemas.microsoft.com/office/drawing/2014/main" xmlns="" id="{A0001CB4-5766-4634-BBA2-D10BCDFAA706}"/>
            </a:ext>
          </a:extLst>
        </xdr:cNvPr>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125730</xdr:rowOff>
    </xdr:to>
    <xdr:cxnSp macro="">
      <xdr:nvCxnSpPr>
        <xdr:cNvPr id="140" name="直線コネクタ 139">
          <a:extLst>
            <a:ext uri="{FF2B5EF4-FFF2-40B4-BE49-F238E27FC236}">
              <a16:creationId xmlns:a16="http://schemas.microsoft.com/office/drawing/2014/main" xmlns="" id="{CD4EDBA4-E3CB-41C3-B3DC-DDB726FC296B}"/>
            </a:ext>
          </a:extLst>
        </xdr:cNvPr>
        <xdr:cNvCxnSpPr/>
      </xdr:nvCxnSpPr>
      <xdr:spPr>
        <a:xfrm flipV="1">
          <a:off x="6972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xmlns="" id="{40886762-E6BA-419F-B4BE-CD8CB965276B}"/>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xmlns="" id="{F0E2B29B-716F-4526-88D2-CC4668082598}"/>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xmlns="" id="{9BB12F13-A82D-4C86-A940-8776B7456997}"/>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xmlns="" id="{A020920B-6B2D-4FBB-A77E-DB650444C08A}"/>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45" name="n_1mainValue【図書館】&#10;一人当たり面積">
          <a:extLst>
            <a:ext uri="{FF2B5EF4-FFF2-40B4-BE49-F238E27FC236}">
              <a16:creationId xmlns:a16="http://schemas.microsoft.com/office/drawing/2014/main" xmlns="" id="{BAE05B08-12F4-40F3-8E56-7AA2080D53E6}"/>
            </a:ext>
          </a:extLst>
        </xdr:cNvPr>
        <xdr:cNvSpPr txBox="1"/>
      </xdr:nvSpPr>
      <xdr:spPr>
        <a:xfrm>
          <a:off x="9391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13987</xdr:rowOff>
    </xdr:from>
    <xdr:ext cx="469744" cy="259045"/>
    <xdr:sp macro="" textlink="">
      <xdr:nvSpPr>
        <xdr:cNvPr id="146" name="n_2mainValue【図書館】&#10;一人当たり面積">
          <a:extLst>
            <a:ext uri="{FF2B5EF4-FFF2-40B4-BE49-F238E27FC236}">
              <a16:creationId xmlns:a16="http://schemas.microsoft.com/office/drawing/2014/main" xmlns="" id="{39D5CDD8-3C0A-49DC-B2A0-18325A105ECB}"/>
            </a:ext>
          </a:extLst>
        </xdr:cNvPr>
        <xdr:cNvSpPr txBox="1"/>
      </xdr:nvSpPr>
      <xdr:spPr>
        <a:xfrm>
          <a:off x="8515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7" name="n_3mainValue【図書館】&#10;一人当たり面積">
          <a:extLst>
            <a:ext uri="{FF2B5EF4-FFF2-40B4-BE49-F238E27FC236}">
              <a16:creationId xmlns:a16="http://schemas.microsoft.com/office/drawing/2014/main" xmlns="" id="{587AECA8-740F-4CFD-A211-E4AE045D6A64}"/>
            </a:ext>
          </a:extLst>
        </xdr:cNvPr>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8" name="n_4mainValue【図書館】&#10;一人当たり面積">
          <a:extLst>
            <a:ext uri="{FF2B5EF4-FFF2-40B4-BE49-F238E27FC236}">
              <a16:creationId xmlns:a16="http://schemas.microsoft.com/office/drawing/2014/main" xmlns="" id="{05829CF3-531C-4639-AA6C-0F20F7DD5E54}"/>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3CA66410-1F2C-4075-ADC7-EAF0ECCB07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AE4E08DE-025D-4B95-96F1-5E32A80BB5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21D1931B-B723-42C1-9ABA-CFD55526C2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6123CD3C-0D11-4DF1-89AE-23AAD61252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3B15E3C-A8C2-4D2F-A0ED-C73324C604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C0A0C005-FD59-453B-84B0-C9521CB4B2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30674F3E-4B26-4B91-94D5-47011559D5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7FAEA32-A68E-409C-A825-E1105F3CF6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915A8E2-7870-4D91-B5CC-FE88D4C5D0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53A8D078-9EDC-4E14-9949-49720A4414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14011873-E198-4CDF-AC01-3030440D96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4CAB631A-F5B0-4872-9121-C8BD58B437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D859E1A-91E4-4FA8-A24B-C6A9733740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4BA20169-0969-41E1-A9F7-173E879FB8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95AD1875-533E-4231-A055-706DE11A04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2D1619D2-FD37-4CB9-93F4-40D44B8B42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1F17FF90-EF7D-4862-8AE3-936DF083AE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82B4E49D-22A9-4E75-B28B-D167B9F964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278AE684-ACBF-4826-8031-01D73FDA619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234095EF-939D-4509-ABAA-2DE76F15F0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2675E354-79DA-4B9D-85CE-0F76DF64CD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6EC09D7E-1351-4C40-9581-AE7DFAB5F1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C97FFD8A-70FB-4D22-A1DA-CFE59FB0ECD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60255D3-BE8B-42F0-A816-B217FB4CF9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DB84A348-ACC8-45E9-B1A2-6140F6EAF8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B0B16E80-6022-4CA7-912D-21BABBD6A095}"/>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AD93692F-8C04-40FF-BB6D-D410AA7DB90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FA2F9686-4635-43DA-826C-95D0B77C1D5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xmlns="" id="{E88C1014-E5AD-4E65-BCC7-E6E31F1685E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xmlns="" id="{0D866893-B06E-4E19-A7F2-BB298482EE4F}"/>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D342037C-C859-46AD-97B5-C211831EBC25}"/>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xmlns="" id="{A6CB7A0A-4C66-404C-9D3C-2BF818033E0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xmlns="" id="{CA7B0126-C195-4EC9-A8D2-D68640ABF095}"/>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xmlns="" id="{8D0052D9-28D5-4F9A-BBF2-AC387F77A8F7}"/>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xmlns="" id="{6A5B98FD-8928-41ED-88A5-438D9D07517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xmlns="" id="{33DE30E8-6D6E-42C9-9A38-54431FCCD6A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DF5C3ED-D2DD-4FC0-8169-595A886A4E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63B77D3-3B18-4AC3-B1A0-782E57B3CD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46CE7CA-D30F-4D8B-BF51-D6F9709A25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E54A338-91AF-4780-B939-E0DDE02388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4D3322EA-A195-41C3-9DB0-C7B31F6504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90" name="楕円 189">
          <a:extLst>
            <a:ext uri="{FF2B5EF4-FFF2-40B4-BE49-F238E27FC236}">
              <a16:creationId xmlns:a16="http://schemas.microsoft.com/office/drawing/2014/main" xmlns="" id="{AC0E86E1-784D-4DEB-B4DC-9E203314209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899A983B-4F97-48B2-A2AF-ACF8BA395366}"/>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2" name="楕円 191">
          <a:extLst>
            <a:ext uri="{FF2B5EF4-FFF2-40B4-BE49-F238E27FC236}">
              <a16:creationId xmlns:a16="http://schemas.microsoft.com/office/drawing/2014/main" xmlns="" id="{BC3C229F-7F09-4A86-A9FE-22B5D8F37E67}"/>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91440</xdr:rowOff>
    </xdr:to>
    <xdr:cxnSp macro="">
      <xdr:nvCxnSpPr>
        <xdr:cNvPr id="193" name="直線コネクタ 192">
          <a:extLst>
            <a:ext uri="{FF2B5EF4-FFF2-40B4-BE49-F238E27FC236}">
              <a16:creationId xmlns:a16="http://schemas.microsoft.com/office/drawing/2014/main" xmlns="" id="{B93AFE2F-242E-41E6-86EC-2E18025A7E34}"/>
            </a:ext>
          </a:extLst>
        </xdr:cNvPr>
        <xdr:cNvCxnSpPr/>
      </xdr:nvCxnSpPr>
      <xdr:spPr>
        <a:xfrm>
          <a:off x="3797300" y="103523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xmlns="" id="{0F9DB538-F192-46D6-86F8-6F151D368FE0}"/>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65315</xdr:rowOff>
    </xdr:to>
    <xdr:cxnSp macro="">
      <xdr:nvCxnSpPr>
        <xdr:cNvPr id="195" name="直線コネクタ 194">
          <a:extLst>
            <a:ext uri="{FF2B5EF4-FFF2-40B4-BE49-F238E27FC236}">
              <a16:creationId xmlns:a16="http://schemas.microsoft.com/office/drawing/2014/main" xmlns="" id="{6A6484A4-D5A9-4A5F-9A04-FD35BC6BC88B}"/>
            </a:ext>
          </a:extLst>
        </xdr:cNvPr>
        <xdr:cNvCxnSpPr/>
      </xdr:nvCxnSpPr>
      <xdr:spPr>
        <a:xfrm>
          <a:off x="2908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6" name="楕円 195">
          <a:extLst>
            <a:ext uri="{FF2B5EF4-FFF2-40B4-BE49-F238E27FC236}">
              <a16:creationId xmlns:a16="http://schemas.microsoft.com/office/drawing/2014/main" xmlns="" id="{558A89BC-60D9-405E-B1D0-0BD8738A8BDF}"/>
            </a:ext>
          </a:extLst>
        </xdr:cNvPr>
        <xdr:cNvSpPr/>
      </xdr:nvSpPr>
      <xdr:spPr>
        <a:xfrm>
          <a:off x="196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xmlns="" id="{A3074753-D6E2-4A4A-8118-ADAAF0A1E072}"/>
            </a:ext>
          </a:extLst>
        </xdr:cNvPr>
        <xdr:cNvCxnSpPr/>
      </xdr:nvCxnSpPr>
      <xdr:spPr>
        <a:xfrm>
          <a:off x="2019300" y="103131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8" name="楕円 197">
          <a:extLst>
            <a:ext uri="{FF2B5EF4-FFF2-40B4-BE49-F238E27FC236}">
              <a16:creationId xmlns:a16="http://schemas.microsoft.com/office/drawing/2014/main" xmlns="" id="{B1569D36-C7D7-4D77-AC06-6C968FFAB181}"/>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26126</xdr:rowOff>
    </xdr:to>
    <xdr:cxnSp macro="">
      <xdr:nvCxnSpPr>
        <xdr:cNvPr id="199" name="直線コネクタ 198">
          <a:extLst>
            <a:ext uri="{FF2B5EF4-FFF2-40B4-BE49-F238E27FC236}">
              <a16:creationId xmlns:a16="http://schemas.microsoft.com/office/drawing/2014/main" xmlns="" id="{8E9DBFAB-AA6E-4860-8084-F9568FD4D6A1}"/>
            </a:ext>
          </a:extLst>
        </xdr:cNvPr>
        <xdr:cNvCxnSpPr/>
      </xdr:nvCxnSpPr>
      <xdr:spPr>
        <a:xfrm>
          <a:off x="1130300" y="102788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790409B8-01A8-4732-AF85-A80150F412FA}"/>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461A5C26-5DDC-46CC-89C7-0BE37CB9FA06}"/>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4D9BA2DF-C86C-4EB8-A454-8EF50F513F83}"/>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9D0ED5F2-6FFE-4343-B66A-B5F0914AEBBA}"/>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C4CC554B-6C18-4A91-A30B-904FF063A8B2}"/>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D967D78E-8862-46D2-8E7E-5C7465F35CB5}"/>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3BAA4ABD-A180-4733-ACAB-40937ABFC7D7}"/>
            </a:ext>
          </a:extLst>
        </xdr:cNvPr>
        <xdr:cNvSpPr txBox="1"/>
      </xdr:nvSpPr>
      <xdr:spPr>
        <a:xfrm>
          <a:off x="1816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6624E86C-D8E3-4810-AE44-F3C802A78E8B}"/>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7415B596-71BC-4C24-AE92-9BBD835CD0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BBE06B84-79D1-4360-BC53-000C22CBD2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8ACC2809-1309-4F5A-95E3-EABE0BB5A8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2D223DF0-781D-41BA-8137-A17545D124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4A28E50D-C1FA-480D-BC3A-6EC9C247B9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1B26CAFA-D849-42D4-A35F-ED0648650F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4E3E4A-3DC1-4FC9-BCB4-E949880451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9690BDA-D139-4B73-A403-1AE478FDF2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3704B2BB-C113-4BFB-8068-8260D46C28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6E38E761-CDB5-4ECD-891F-75D0874ABE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460774B2-4EA9-4A6F-93BB-18112ED4DC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2646FE49-3EDF-44D8-B9B0-4ECE1F7E38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2F55DCA1-C325-4A30-81C9-806F8ED67B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04EDB41D-0558-4219-9802-459412058B6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C70E7B41-9A2E-49FB-80E5-0413C9E078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80D02354-A976-410C-BD4A-96998E5095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71919187-3F04-4D03-95B9-93AB41C8F8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6A896482-09EE-4F8B-A1CF-11141AA6A94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2E64F149-05A1-4897-BD69-060664ABED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DD7714A0-8B94-4F55-A3AB-2532CB22BBB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1F54843D-5F71-4721-A80F-2ACF6922E4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E48320FF-1E6E-4BC3-9F04-CBFA77E527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C6041C61-4276-4561-BB25-07E9C986E6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xmlns="" id="{C3A7A2A0-B600-43D2-9477-9EF20C47E38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BE541455-DE90-4970-8537-6212BB18C1DF}"/>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xmlns="" id="{F00FF4E5-43FE-4525-B795-ECE6E8E1242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9D6D795B-B978-4468-8434-AF229165B61F}"/>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xmlns="" id="{3E171CC8-4F90-4EE1-BDC7-3DA589F6DF23}"/>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6AC00732-2BCD-4B05-8ADF-5F3699AD5428}"/>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xmlns="" id="{1B95B4B8-E19F-4F4B-826A-554084AF361C}"/>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xmlns="" id="{6558E5FB-547E-4312-86F9-3FA53B532EFF}"/>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xmlns="" id="{456D41D0-9E8E-46F9-99C1-17B5D1B4263C}"/>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xmlns="" id="{D6323728-891A-46C1-B646-B24FD4102BBC}"/>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xmlns="" id="{8758561E-DAB4-440B-8E5D-8FCFA91FCDFF}"/>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3E9617D8-E4F2-4E30-B044-E499BA1C9C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FD1C5F9-FBEB-43EF-B02D-E6A8F0F3EE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96995DD-2D28-4198-A5A9-A8E500D13F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7010C0-5ED6-4264-9C42-016E2FD5BA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37D5C80C-B8F7-44D7-B575-568D72983A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xdr:rowOff>
    </xdr:from>
    <xdr:to>
      <xdr:col>55</xdr:col>
      <xdr:colOff>50800</xdr:colOff>
      <xdr:row>63</xdr:row>
      <xdr:rowOff>108712</xdr:rowOff>
    </xdr:to>
    <xdr:sp macro="" textlink="">
      <xdr:nvSpPr>
        <xdr:cNvPr id="247" name="楕円 246">
          <a:extLst>
            <a:ext uri="{FF2B5EF4-FFF2-40B4-BE49-F238E27FC236}">
              <a16:creationId xmlns:a16="http://schemas.microsoft.com/office/drawing/2014/main" xmlns="" id="{D9A751C4-E442-446B-B71F-B34D83D43F1F}"/>
            </a:ext>
          </a:extLst>
        </xdr:cNvPr>
        <xdr:cNvSpPr/>
      </xdr:nvSpPr>
      <xdr:spPr>
        <a:xfrm>
          <a:off x="104267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29989</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05697386-9C52-4887-A343-B93DD4EA9B4D}"/>
            </a:ext>
          </a:extLst>
        </xdr:cNvPr>
        <xdr:cNvSpPr txBox="1"/>
      </xdr:nvSpPr>
      <xdr:spPr>
        <a:xfrm>
          <a:off x="10515600" y="106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xdr:rowOff>
    </xdr:from>
    <xdr:to>
      <xdr:col>50</xdr:col>
      <xdr:colOff>165100</xdr:colOff>
      <xdr:row>63</xdr:row>
      <xdr:rowOff>115189</xdr:rowOff>
    </xdr:to>
    <xdr:sp macro="" textlink="">
      <xdr:nvSpPr>
        <xdr:cNvPr id="249" name="楕円 248">
          <a:extLst>
            <a:ext uri="{FF2B5EF4-FFF2-40B4-BE49-F238E27FC236}">
              <a16:creationId xmlns:a16="http://schemas.microsoft.com/office/drawing/2014/main" xmlns="" id="{C30307C5-A84B-49B8-996F-9110DA7BA224}"/>
            </a:ext>
          </a:extLst>
        </xdr:cNvPr>
        <xdr:cNvSpPr/>
      </xdr:nvSpPr>
      <xdr:spPr>
        <a:xfrm>
          <a:off x="9588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57912</xdr:rowOff>
    </xdr:from>
    <xdr:to>
      <xdr:col>55</xdr:col>
      <xdr:colOff>0</xdr:colOff>
      <xdr:row>63</xdr:row>
      <xdr:rowOff>64389</xdr:rowOff>
    </xdr:to>
    <xdr:cxnSp macro="">
      <xdr:nvCxnSpPr>
        <xdr:cNvPr id="250" name="直線コネクタ 249">
          <a:extLst>
            <a:ext uri="{FF2B5EF4-FFF2-40B4-BE49-F238E27FC236}">
              <a16:creationId xmlns:a16="http://schemas.microsoft.com/office/drawing/2014/main" xmlns="" id="{14BAEDAA-DBA9-47B8-BDC9-534AE03ECAB2}"/>
            </a:ext>
          </a:extLst>
        </xdr:cNvPr>
        <xdr:cNvCxnSpPr/>
      </xdr:nvCxnSpPr>
      <xdr:spPr>
        <a:xfrm flipV="1">
          <a:off x="9639300" y="1085926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17018</xdr:rowOff>
    </xdr:from>
    <xdr:to>
      <xdr:col>46</xdr:col>
      <xdr:colOff>38100</xdr:colOff>
      <xdr:row>63</xdr:row>
      <xdr:rowOff>118618</xdr:rowOff>
    </xdr:to>
    <xdr:sp macro="" textlink="">
      <xdr:nvSpPr>
        <xdr:cNvPr id="251" name="楕円 250">
          <a:extLst>
            <a:ext uri="{FF2B5EF4-FFF2-40B4-BE49-F238E27FC236}">
              <a16:creationId xmlns:a16="http://schemas.microsoft.com/office/drawing/2014/main" xmlns="" id="{5B195B93-57F6-4ADC-9DDE-6E524F34DC7B}"/>
            </a:ext>
          </a:extLst>
        </xdr:cNvPr>
        <xdr:cNvSpPr/>
      </xdr:nvSpPr>
      <xdr:spPr>
        <a:xfrm>
          <a:off x="8699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64389</xdr:rowOff>
    </xdr:from>
    <xdr:to>
      <xdr:col>50</xdr:col>
      <xdr:colOff>114300</xdr:colOff>
      <xdr:row>63</xdr:row>
      <xdr:rowOff>67818</xdr:rowOff>
    </xdr:to>
    <xdr:cxnSp macro="">
      <xdr:nvCxnSpPr>
        <xdr:cNvPr id="252" name="直線コネクタ 251">
          <a:extLst>
            <a:ext uri="{FF2B5EF4-FFF2-40B4-BE49-F238E27FC236}">
              <a16:creationId xmlns:a16="http://schemas.microsoft.com/office/drawing/2014/main" xmlns="" id="{EFAB6D57-7989-4C5B-96C7-E9F9A27CC19F}"/>
            </a:ext>
          </a:extLst>
        </xdr:cNvPr>
        <xdr:cNvCxnSpPr/>
      </xdr:nvCxnSpPr>
      <xdr:spPr>
        <a:xfrm flipV="1">
          <a:off x="8750300" y="108657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21971</xdr:rowOff>
    </xdr:from>
    <xdr:to>
      <xdr:col>41</xdr:col>
      <xdr:colOff>101600</xdr:colOff>
      <xdr:row>63</xdr:row>
      <xdr:rowOff>123571</xdr:rowOff>
    </xdr:to>
    <xdr:sp macro="" textlink="">
      <xdr:nvSpPr>
        <xdr:cNvPr id="253" name="楕円 252">
          <a:extLst>
            <a:ext uri="{FF2B5EF4-FFF2-40B4-BE49-F238E27FC236}">
              <a16:creationId xmlns:a16="http://schemas.microsoft.com/office/drawing/2014/main" xmlns="" id="{18E1A4B6-1520-48DB-B19A-65548A338454}"/>
            </a:ext>
          </a:extLst>
        </xdr:cNvPr>
        <xdr:cNvSpPr/>
      </xdr:nvSpPr>
      <xdr:spPr>
        <a:xfrm>
          <a:off x="7810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67818</xdr:rowOff>
    </xdr:from>
    <xdr:to>
      <xdr:col>45</xdr:col>
      <xdr:colOff>177800</xdr:colOff>
      <xdr:row>63</xdr:row>
      <xdr:rowOff>72771</xdr:rowOff>
    </xdr:to>
    <xdr:cxnSp macro="">
      <xdr:nvCxnSpPr>
        <xdr:cNvPr id="254" name="直線コネクタ 253">
          <a:extLst>
            <a:ext uri="{FF2B5EF4-FFF2-40B4-BE49-F238E27FC236}">
              <a16:creationId xmlns:a16="http://schemas.microsoft.com/office/drawing/2014/main" xmlns="" id="{E439EAC0-7B63-400B-A5BB-7290A5E29C9E}"/>
            </a:ext>
          </a:extLst>
        </xdr:cNvPr>
        <xdr:cNvCxnSpPr/>
      </xdr:nvCxnSpPr>
      <xdr:spPr>
        <a:xfrm flipV="1">
          <a:off x="7861300" y="1086916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25400</xdr:rowOff>
    </xdr:from>
    <xdr:to>
      <xdr:col>36</xdr:col>
      <xdr:colOff>165100</xdr:colOff>
      <xdr:row>63</xdr:row>
      <xdr:rowOff>127000</xdr:rowOff>
    </xdr:to>
    <xdr:sp macro="" textlink="">
      <xdr:nvSpPr>
        <xdr:cNvPr id="255" name="楕円 254">
          <a:extLst>
            <a:ext uri="{FF2B5EF4-FFF2-40B4-BE49-F238E27FC236}">
              <a16:creationId xmlns:a16="http://schemas.microsoft.com/office/drawing/2014/main" xmlns="" id="{C53444DF-22F7-4AC7-8D21-3FB7C382F3C8}"/>
            </a:ext>
          </a:extLst>
        </xdr:cNvPr>
        <xdr:cNvSpPr/>
      </xdr:nvSpPr>
      <xdr:spPr>
        <a:xfrm>
          <a:off x="692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72771</xdr:rowOff>
    </xdr:from>
    <xdr:to>
      <xdr:col>41</xdr:col>
      <xdr:colOff>50800</xdr:colOff>
      <xdr:row>63</xdr:row>
      <xdr:rowOff>76200</xdr:rowOff>
    </xdr:to>
    <xdr:cxnSp macro="">
      <xdr:nvCxnSpPr>
        <xdr:cNvPr id="256" name="直線コネクタ 255">
          <a:extLst>
            <a:ext uri="{FF2B5EF4-FFF2-40B4-BE49-F238E27FC236}">
              <a16:creationId xmlns:a16="http://schemas.microsoft.com/office/drawing/2014/main" xmlns="" id="{E83E6AE2-C5E6-4A53-ADAD-020E71C51A9D}"/>
            </a:ext>
          </a:extLst>
        </xdr:cNvPr>
        <xdr:cNvCxnSpPr/>
      </xdr:nvCxnSpPr>
      <xdr:spPr>
        <a:xfrm flipV="1">
          <a:off x="6972300" y="108741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xmlns="" id="{C0C74457-7C3C-40DF-8C57-C7C22A5EF1BD}"/>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xmlns="" id="{A51DAC52-39A0-456F-B389-A88D99B8C7E9}"/>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xmlns="" id="{2DA71B81-EED0-4331-BF13-3475B5FDA542}"/>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xmlns="" id="{9D30000E-6ECF-4309-A428-D711A7FF3C75}"/>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131716</xdr:rowOff>
    </xdr:from>
    <xdr:ext cx="469744" cy="259045"/>
    <xdr:sp macro="" textlink="">
      <xdr:nvSpPr>
        <xdr:cNvPr id="261" name="n_1mainValue【体育館・プール】&#10;一人当たり面積">
          <a:extLst>
            <a:ext uri="{FF2B5EF4-FFF2-40B4-BE49-F238E27FC236}">
              <a16:creationId xmlns:a16="http://schemas.microsoft.com/office/drawing/2014/main" xmlns="" id="{59FC6882-47D6-49EC-AEA8-78DD36726DA0}"/>
            </a:ext>
          </a:extLst>
        </xdr:cNvPr>
        <xdr:cNvSpPr txBox="1"/>
      </xdr:nvSpPr>
      <xdr:spPr>
        <a:xfrm>
          <a:off x="9391727" y="1059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135145</xdr:rowOff>
    </xdr:from>
    <xdr:ext cx="469744" cy="259045"/>
    <xdr:sp macro="" textlink="">
      <xdr:nvSpPr>
        <xdr:cNvPr id="262" name="n_2mainValue【体育館・プール】&#10;一人当たり面積">
          <a:extLst>
            <a:ext uri="{FF2B5EF4-FFF2-40B4-BE49-F238E27FC236}">
              <a16:creationId xmlns:a16="http://schemas.microsoft.com/office/drawing/2014/main" xmlns="" id="{9B2D618E-7EE1-4D8E-B4FF-FC09A9B6DB1B}"/>
            </a:ext>
          </a:extLst>
        </xdr:cNvPr>
        <xdr:cNvSpPr txBox="1"/>
      </xdr:nvSpPr>
      <xdr:spPr>
        <a:xfrm>
          <a:off x="8515427"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140098</xdr:rowOff>
    </xdr:from>
    <xdr:ext cx="469744" cy="259045"/>
    <xdr:sp macro="" textlink="">
      <xdr:nvSpPr>
        <xdr:cNvPr id="263" name="n_3mainValue【体育館・プール】&#10;一人当たり面積">
          <a:extLst>
            <a:ext uri="{FF2B5EF4-FFF2-40B4-BE49-F238E27FC236}">
              <a16:creationId xmlns:a16="http://schemas.microsoft.com/office/drawing/2014/main" xmlns="" id="{BC02FE9C-E97C-440E-8C49-6A76A287113B}"/>
            </a:ext>
          </a:extLst>
        </xdr:cNvPr>
        <xdr:cNvSpPr txBox="1"/>
      </xdr:nvSpPr>
      <xdr:spPr>
        <a:xfrm>
          <a:off x="7626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143527</xdr:rowOff>
    </xdr:from>
    <xdr:ext cx="469744" cy="259045"/>
    <xdr:sp macro="" textlink="">
      <xdr:nvSpPr>
        <xdr:cNvPr id="264" name="n_4mainValue【体育館・プール】&#10;一人当たり面積">
          <a:extLst>
            <a:ext uri="{FF2B5EF4-FFF2-40B4-BE49-F238E27FC236}">
              <a16:creationId xmlns:a16="http://schemas.microsoft.com/office/drawing/2014/main" xmlns="" id="{439543DE-9782-443A-98FE-603B1B21902F}"/>
            </a:ext>
          </a:extLst>
        </xdr:cNvPr>
        <xdr:cNvSpPr txBox="1"/>
      </xdr:nvSpPr>
      <xdr:spPr>
        <a:xfrm>
          <a:off x="6737427"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AEF022F0-DF57-42E9-BB45-93F59AB4F8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BF89FA9-AC9A-42DF-9428-0D6E950C58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6F32EF9D-34E5-40C2-AED9-688E020E36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D6646656-0F24-43E2-98B6-92EC72E179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C6B93B6C-D32D-4067-A869-1D8845BD20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8C9296F-B46A-49BC-BDE1-60B724C81C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42BA4991-B89A-4B11-8CA6-AD28677EE6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9A61A502-45ED-4824-B8A0-AF81A3048F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8BF148BC-1ECE-4EF4-89C7-912E2A7918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77B66EE-AFCD-4961-A1DD-7B527FE61B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14363B1F-A699-46C9-95F8-F561F995EA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A7F0EA62-A660-462C-AE5F-BD20047F4D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344F5ED4-4F6E-41AE-AFBF-9CF777BB0E3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3687172A-37D7-4D9D-BEB1-4BFB2CC32E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16979C32-2B6A-4E94-BA8F-F4B20EC15E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B011B218-7137-48FC-884E-53F72CB4007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B80B5D0C-39E3-4E00-9041-5057ECB0144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C2901F28-BC32-40B4-B26F-CC8FE2E384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B33A9B07-9D2F-45F4-833C-2D6515A1D5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91D4F66B-E310-4201-9DB0-0118232EA44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3F3FE3C2-4212-4040-891C-C80386A405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99E3393C-1B83-4BE9-ADAD-3C8D129AB70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B0A3D322-D25F-4420-92FC-588FAC69FE8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BA322B73-F51F-4D76-9417-F2BBD04D16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3E7BD882-4602-4AD1-AB9A-D0386C519E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1237F2E8-771B-4170-AF33-46CD06E9800B}"/>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11E393CC-F8FA-40B9-907D-FB6EEED1A75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44E83BC0-DB67-4B5B-BF33-A534E400D69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F000082E-4738-47C7-9381-F38F4D0978D8}"/>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xmlns="" id="{D1FAB797-D069-4299-B17F-C5137D85BB6A}"/>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CC741ADB-5DE8-40FC-8ED2-07A29D4C2893}"/>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xmlns="" id="{470A0DAC-D947-4B6C-9C99-723A03B8E1C9}"/>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xmlns="" id="{0FEBDC6E-66B4-418E-90CE-059C0B5466A6}"/>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xmlns="" id="{108CCF75-1631-4C20-8122-7F0E461C36BE}"/>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xmlns="" id="{25F9AB48-2C10-4529-9092-836D35DB5B6E}"/>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xmlns="" id="{AC8E1A3C-CD8D-46F3-AB3D-E8441668CCF9}"/>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F007B66-459A-4A43-A384-DD5B374361C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69979F94-024C-48A2-A17D-0E34DBEFA6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7137C59-5A01-4D1F-A196-3B9809A146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661E03D9-D7AD-41C6-A3D7-75EF2D5E33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436E7820-A027-42AD-9848-742E4BD87A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306" name="楕円 305">
          <a:extLst>
            <a:ext uri="{FF2B5EF4-FFF2-40B4-BE49-F238E27FC236}">
              <a16:creationId xmlns:a16="http://schemas.microsoft.com/office/drawing/2014/main" xmlns="" id="{2224AB2D-884A-4761-B507-533E466D838B}"/>
            </a:ext>
          </a:extLst>
        </xdr:cNvPr>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36B3C217-C53B-4CE0-B44E-501AB47DAEDE}"/>
            </a:ext>
          </a:extLst>
        </xdr:cNvPr>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308" name="楕円 307">
          <a:extLst>
            <a:ext uri="{FF2B5EF4-FFF2-40B4-BE49-F238E27FC236}">
              <a16:creationId xmlns:a16="http://schemas.microsoft.com/office/drawing/2014/main" xmlns="" id="{E2080D69-6F0C-4A11-B4D4-FED659169699}"/>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52795</xdr:rowOff>
    </xdr:to>
    <xdr:cxnSp macro="">
      <xdr:nvCxnSpPr>
        <xdr:cNvPr id="309" name="直線コネクタ 308">
          <a:extLst>
            <a:ext uri="{FF2B5EF4-FFF2-40B4-BE49-F238E27FC236}">
              <a16:creationId xmlns:a16="http://schemas.microsoft.com/office/drawing/2014/main" xmlns="" id="{4B8D3D5F-50F2-443D-A360-09AB0C02B168}"/>
            </a:ext>
          </a:extLst>
        </xdr:cNvPr>
        <xdr:cNvCxnSpPr/>
      </xdr:nvCxnSpPr>
      <xdr:spPr>
        <a:xfrm>
          <a:off x="3797300" y="1440724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a:extLst>
            <a:ext uri="{FF2B5EF4-FFF2-40B4-BE49-F238E27FC236}">
              <a16:creationId xmlns:a16="http://schemas.microsoft.com/office/drawing/2014/main" xmlns="" id="{5FD12DE2-1259-41CE-8BD4-4DFB7FC7039D}"/>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5443</xdr:rowOff>
    </xdr:to>
    <xdr:cxnSp macro="">
      <xdr:nvCxnSpPr>
        <xdr:cNvPr id="311" name="直線コネクタ 310">
          <a:extLst>
            <a:ext uri="{FF2B5EF4-FFF2-40B4-BE49-F238E27FC236}">
              <a16:creationId xmlns:a16="http://schemas.microsoft.com/office/drawing/2014/main" xmlns="" id="{5EC1AE5B-B3B6-4080-874E-8A1E1FF9EE1C}"/>
            </a:ext>
          </a:extLst>
        </xdr:cNvPr>
        <xdr:cNvCxnSpPr/>
      </xdr:nvCxnSpPr>
      <xdr:spPr>
        <a:xfrm>
          <a:off x="2908300" y="143598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29755</xdr:rowOff>
    </xdr:from>
    <xdr:to>
      <xdr:col>10</xdr:col>
      <xdr:colOff>165100</xdr:colOff>
      <xdr:row>83</xdr:row>
      <xdr:rowOff>131355</xdr:rowOff>
    </xdr:to>
    <xdr:sp macro="" textlink="">
      <xdr:nvSpPr>
        <xdr:cNvPr id="312" name="楕円 311">
          <a:extLst>
            <a:ext uri="{FF2B5EF4-FFF2-40B4-BE49-F238E27FC236}">
              <a16:creationId xmlns:a16="http://schemas.microsoft.com/office/drawing/2014/main" xmlns="" id="{F8FACF52-4E9F-43DF-AE63-AD99BDDC517A}"/>
            </a:ext>
          </a:extLst>
        </xdr:cNvPr>
        <xdr:cNvSpPr/>
      </xdr:nvSpPr>
      <xdr:spPr>
        <a:xfrm>
          <a:off x="1968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80555</xdr:rowOff>
    </xdr:from>
    <xdr:to>
      <xdr:col>15</xdr:col>
      <xdr:colOff>50800</xdr:colOff>
      <xdr:row>83</xdr:row>
      <xdr:rowOff>129539</xdr:rowOff>
    </xdr:to>
    <xdr:cxnSp macro="">
      <xdr:nvCxnSpPr>
        <xdr:cNvPr id="313" name="直線コネクタ 312">
          <a:extLst>
            <a:ext uri="{FF2B5EF4-FFF2-40B4-BE49-F238E27FC236}">
              <a16:creationId xmlns:a16="http://schemas.microsoft.com/office/drawing/2014/main" xmlns="" id="{9F28BC24-3A29-4E7E-AF81-94E0C88EA301}"/>
            </a:ext>
          </a:extLst>
        </xdr:cNvPr>
        <xdr:cNvCxnSpPr/>
      </xdr:nvCxnSpPr>
      <xdr:spPr>
        <a:xfrm>
          <a:off x="2019300" y="143109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4" name="楕円 313">
          <a:extLst>
            <a:ext uri="{FF2B5EF4-FFF2-40B4-BE49-F238E27FC236}">
              <a16:creationId xmlns:a16="http://schemas.microsoft.com/office/drawing/2014/main" xmlns="" id="{67EF32E4-DB79-4F8F-B2C2-BA970AC33711}"/>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80555</xdr:rowOff>
    </xdr:to>
    <xdr:cxnSp macro="">
      <xdr:nvCxnSpPr>
        <xdr:cNvPr id="315" name="直線コネクタ 314">
          <a:extLst>
            <a:ext uri="{FF2B5EF4-FFF2-40B4-BE49-F238E27FC236}">
              <a16:creationId xmlns:a16="http://schemas.microsoft.com/office/drawing/2014/main" xmlns="" id="{A4D0B539-16A3-48F7-8F4F-458D4C6116CA}"/>
            </a:ext>
          </a:extLst>
        </xdr:cNvPr>
        <xdr:cNvCxnSpPr/>
      </xdr:nvCxnSpPr>
      <xdr:spPr>
        <a:xfrm>
          <a:off x="1130300" y="1428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xmlns="" id="{E653F2E6-D970-4D5C-A421-1F7F6637714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xmlns="" id="{97965A68-BD60-4688-8C8F-C411738CC46E}"/>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xmlns="" id="{2BD852E8-688D-48D8-A6D0-B890B5A9A0DA}"/>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xmlns="" id="{4A0B9514-8DDA-433E-AD0E-0874C76392E8}"/>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320" name="n_1mainValue【福祉施設】&#10;有形固定資産減価償却率">
          <a:extLst>
            <a:ext uri="{FF2B5EF4-FFF2-40B4-BE49-F238E27FC236}">
              <a16:creationId xmlns:a16="http://schemas.microsoft.com/office/drawing/2014/main" xmlns="" id="{8813D84B-A865-4658-A732-60144FA6E762}"/>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福祉施設】&#10;有形固定資産減価償却率">
          <a:extLst>
            <a:ext uri="{FF2B5EF4-FFF2-40B4-BE49-F238E27FC236}">
              <a16:creationId xmlns:a16="http://schemas.microsoft.com/office/drawing/2014/main" xmlns="" id="{EAF86578-682C-4734-B4FA-1C05CE128AA1}"/>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22" name="n_3mainValue【福祉施設】&#10;有形固定資産減価償却率">
          <a:extLst>
            <a:ext uri="{FF2B5EF4-FFF2-40B4-BE49-F238E27FC236}">
              <a16:creationId xmlns:a16="http://schemas.microsoft.com/office/drawing/2014/main" xmlns="" id="{1D33A1F4-5C08-40EA-97CD-675C1A09BB2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3" name="n_4mainValue【福祉施設】&#10;有形固定資産減価償却率">
          <a:extLst>
            <a:ext uri="{FF2B5EF4-FFF2-40B4-BE49-F238E27FC236}">
              <a16:creationId xmlns:a16="http://schemas.microsoft.com/office/drawing/2014/main" xmlns="" id="{EFA95D81-5707-4881-880B-C2F0427D2384}"/>
            </a:ext>
          </a:extLst>
        </xdr:cNvPr>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A5CA1EAC-F04D-4FE2-BA11-BE7745D80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B2846BB5-7978-47E8-B65C-E86FC591D3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4FA8C618-1DCC-4304-A580-3B88BA628D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2FD4EDE7-4506-4242-9DA7-F9A6EC280E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E9FFA686-8182-42E4-B88F-E6692B5FDE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8E6DF8BD-B7A6-409D-A0E6-2059811746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67D71ACC-3BFF-4C2C-909E-EB9E929725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C2114B2E-0C00-4AE0-A374-D268678F5E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F1698A29-173E-4E5A-8F06-6A2D1B41D8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BEF719E1-3AC3-4F0C-8AB6-FA6C1B555A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DD217581-4ADA-45D1-A108-D45E26A10F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7F73D94F-4E86-4892-82C4-848EC0FCBBF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EB8DCDB6-BEF8-443B-A6FB-B444C6D4A58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F1EB9B91-DAF0-42FE-9BB6-4D60F5DD426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3A5204A9-12D5-48D6-8A97-61C92A83457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25F78826-1979-42EC-AF72-651AC93EFD8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DFE23510-765A-4F34-BF3D-7776D51DE8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70808BBE-5851-4652-AA9D-3D21BE3ACFF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B7169914-8DE1-4E4E-BF3B-A3AA12BF94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205CAEEF-482C-4B18-B79D-A87669A366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2121D246-0473-476D-B0BA-A67BA57149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xmlns="" id="{7752024A-6080-4E57-A118-EE15C2154DB2}"/>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xmlns="" id="{E680886B-215D-4514-8D88-5248978728E3}"/>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xmlns="" id="{2A902293-F5F5-4A9F-A12B-E582C89931F1}"/>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xmlns="" id="{99E40457-D4A4-43F0-87BE-363836E63823}"/>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xmlns="" id="{61BEF12D-6E94-4A19-8F3F-C33D504C6859}"/>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xmlns="" id="{AA830A23-873F-4259-AB94-E956729FD39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xmlns="" id="{EC4D7809-11D7-4458-B38C-4601083062E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xmlns="" id="{2D6950D9-AC2B-4FE1-9F7A-550F64C4EEFE}"/>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xmlns="" id="{C27806C1-F31C-42B1-8F58-2DE5C07B4B94}"/>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xmlns="" id="{34F79A3F-C125-433C-9B45-1E5FFE82F985}"/>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xmlns="" id="{337D2333-5F29-4C5D-BAFF-AB63BA0DCC6F}"/>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D74B48F-1EA6-4BF6-9392-0F278246D1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559CD5F-3B80-4A0C-B284-45B5F4C985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4ACE76C-702F-419C-8D54-584850126D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7C7FBC1-EFF2-4E46-A999-3A2172889B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D3199D54-B26E-4D6A-920F-F5EF1B9F9B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61" name="楕円 360">
          <a:extLst>
            <a:ext uri="{FF2B5EF4-FFF2-40B4-BE49-F238E27FC236}">
              <a16:creationId xmlns:a16="http://schemas.microsoft.com/office/drawing/2014/main" xmlns="" id="{6A55B2A9-F5C9-486E-886E-4F63DBE0A758}"/>
            </a:ext>
          </a:extLst>
        </xdr:cNvPr>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64025</xdr:rowOff>
    </xdr:from>
    <xdr:ext cx="469744" cy="259045"/>
    <xdr:sp macro="" textlink="">
      <xdr:nvSpPr>
        <xdr:cNvPr id="362" name="【福祉施設】&#10;一人当たり面積該当値テキスト">
          <a:extLst>
            <a:ext uri="{FF2B5EF4-FFF2-40B4-BE49-F238E27FC236}">
              <a16:creationId xmlns:a16="http://schemas.microsoft.com/office/drawing/2014/main" xmlns="" id="{8589972B-6BDB-4385-A533-34A5776EC90D}"/>
            </a:ext>
          </a:extLst>
        </xdr:cNvPr>
        <xdr:cNvSpPr txBox="1"/>
      </xdr:nvSpPr>
      <xdr:spPr>
        <a:xfrm>
          <a:off x="10515600"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3" name="楕円 362">
          <a:extLst>
            <a:ext uri="{FF2B5EF4-FFF2-40B4-BE49-F238E27FC236}">
              <a16:creationId xmlns:a16="http://schemas.microsoft.com/office/drawing/2014/main" xmlns="" id="{3CB62969-893C-4C04-9350-E3E7FEF06CDA}"/>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140970</xdr:rowOff>
    </xdr:to>
    <xdr:cxnSp macro="">
      <xdr:nvCxnSpPr>
        <xdr:cNvPr id="364" name="直線コネクタ 363">
          <a:extLst>
            <a:ext uri="{FF2B5EF4-FFF2-40B4-BE49-F238E27FC236}">
              <a16:creationId xmlns:a16="http://schemas.microsoft.com/office/drawing/2014/main" xmlns="" id="{D14EEFE4-27DD-4769-9AF1-C2463EF2F875}"/>
            </a:ext>
          </a:extLst>
        </xdr:cNvPr>
        <xdr:cNvCxnSpPr/>
      </xdr:nvCxnSpPr>
      <xdr:spPr>
        <a:xfrm flipV="1">
          <a:off x="9639300" y="1453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94742</xdr:rowOff>
    </xdr:from>
    <xdr:to>
      <xdr:col>46</xdr:col>
      <xdr:colOff>38100</xdr:colOff>
      <xdr:row>85</xdr:row>
      <xdr:rowOff>24892</xdr:rowOff>
    </xdr:to>
    <xdr:sp macro="" textlink="">
      <xdr:nvSpPr>
        <xdr:cNvPr id="365" name="楕円 364">
          <a:extLst>
            <a:ext uri="{FF2B5EF4-FFF2-40B4-BE49-F238E27FC236}">
              <a16:creationId xmlns:a16="http://schemas.microsoft.com/office/drawing/2014/main" xmlns="" id="{93B61073-5E72-4F92-8D32-31AA6C8D7F8F}"/>
            </a:ext>
          </a:extLst>
        </xdr:cNvPr>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145542</xdr:rowOff>
    </xdr:to>
    <xdr:cxnSp macro="">
      <xdr:nvCxnSpPr>
        <xdr:cNvPr id="366" name="直線コネクタ 365">
          <a:extLst>
            <a:ext uri="{FF2B5EF4-FFF2-40B4-BE49-F238E27FC236}">
              <a16:creationId xmlns:a16="http://schemas.microsoft.com/office/drawing/2014/main" xmlns="" id="{8888A148-49D4-4EA3-B030-34043D522081}"/>
            </a:ext>
          </a:extLst>
        </xdr:cNvPr>
        <xdr:cNvCxnSpPr/>
      </xdr:nvCxnSpPr>
      <xdr:spPr>
        <a:xfrm flipV="1">
          <a:off x="8750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67" name="楕円 366">
          <a:extLst>
            <a:ext uri="{FF2B5EF4-FFF2-40B4-BE49-F238E27FC236}">
              <a16:creationId xmlns:a16="http://schemas.microsoft.com/office/drawing/2014/main" xmlns="" id="{B28E39D3-1BA0-4756-8952-1CCE09511FCB}"/>
            </a:ext>
          </a:extLst>
        </xdr:cNvPr>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145542</xdr:rowOff>
    </xdr:from>
    <xdr:to>
      <xdr:col>45</xdr:col>
      <xdr:colOff>177800</xdr:colOff>
      <xdr:row>84</xdr:row>
      <xdr:rowOff>150113</xdr:rowOff>
    </xdr:to>
    <xdr:cxnSp macro="">
      <xdr:nvCxnSpPr>
        <xdr:cNvPr id="368" name="直線コネクタ 367">
          <a:extLst>
            <a:ext uri="{FF2B5EF4-FFF2-40B4-BE49-F238E27FC236}">
              <a16:creationId xmlns:a16="http://schemas.microsoft.com/office/drawing/2014/main" xmlns="" id="{BBAA4A0D-410D-4AD6-8099-EBD7FD0A4C7C}"/>
            </a:ext>
          </a:extLst>
        </xdr:cNvPr>
        <xdr:cNvCxnSpPr/>
      </xdr:nvCxnSpPr>
      <xdr:spPr>
        <a:xfrm flipV="1">
          <a:off x="7861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94742</xdr:rowOff>
    </xdr:from>
    <xdr:to>
      <xdr:col>36</xdr:col>
      <xdr:colOff>165100</xdr:colOff>
      <xdr:row>85</xdr:row>
      <xdr:rowOff>24892</xdr:rowOff>
    </xdr:to>
    <xdr:sp macro="" textlink="">
      <xdr:nvSpPr>
        <xdr:cNvPr id="369" name="楕円 368">
          <a:extLst>
            <a:ext uri="{FF2B5EF4-FFF2-40B4-BE49-F238E27FC236}">
              <a16:creationId xmlns:a16="http://schemas.microsoft.com/office/drawing/2014/main" xmlns="" id="{C83BEF46-45BE-4954-8463-87E59AC221FF}"/>
            </a:ext>
          </a:extLst>
        </xdr:cNvPr>
        <xdr:cNvSpPr/>
      </xdr:nvSpPr>
      <xdr:spPr>
        <a:xfrm>
          <a:off x="692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145542</xdr:rowOff>
    </xdr:from>
    <xdr:to>
      <xdr:col>41</xdr:col>
      <xdr:colOff>50800</xdr:colOff>
      <xdr:row>84</xdr:row>
      <xdr:rowOff>150113</xdr:rowOff>
    </xdr:to>
    <xdr:cxnSp macro="">
      <xdr:nvCxnSpPr>
        <xdr:cNvPr id="370" name="直線コネクタ 369">
          <a:extLst>
            <a:ext uri="{FF2B5EF4-FFF2-40B4-BE49-F238E27FC236}">
              <a16:creationId xmlns:a16="http://schemas.microsoft.com/office/drawing/2014/main" xmlns="" id="{655D9937-6147-4945-8C64-68BE2FFEEEE7}"/>
            </a:ext>
          </a:extLst>
        </xdr:cNvPr>
        <xdr:cNvCxnSpPr/>
      </xdr:nvCxnSpPr>
      <xdr:spPr>
        <a:xfrm>
          <a:off x="6972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xmlns="" id="{B3369E30-1E11-4CA1-8191-AA8E0D60E7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xmlns="" id="{F4DA1932-C3A7-46CF-B280-6D75EA3D70A9}"/>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xmlns="" id="{39AA26F1-06F7-4C4E-93E5-D2B5AB36418A}"/>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xmlns="" id="{F870E807-B1BB-4A71-93D3-7F7EFDB2C044}"/>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75" name="n_1mainValue【福祉施設】&#10;一人当たり面積">
          <a:extLst>
            <a:ext uri="{FF2B5EF4-FFF2-40B4-BE49-F238E27FC236}">
              <a16:creationId xmlns:a16="http://schemas.microsoft.com/office/drawing/2014/main" xmlns="" id="{E85EF7B2-D88F-49E5-BA85-AD6F8C91E901}"/>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16019</xdr:rowOff>
    </xdr:from>
    <xdr:ext cx="469744" cy="259045"/>
    <xdr:sp macro="" textlink="">
      <xdr:nvSpPr>
        <xdr:cNvPr id="376" name="n_2mainValue【福祉施設】&#10;一人当たり面積">
          <a:extLst>
            <a:ext uri="{FF2B5EF4-FFF2-40B4-BE49-F238E27FC236}">
              <a16:creationId xmlns:a16="http://schemas.microsoft.com/office/drawing/2014/main" xmlns="" id="{7C10C089-20EA-4636-AD30-E63C4EEC03CF}"/>
            </a:ext>
          </a:extLst>
        </xdr:cNvPr>
        <xdr:cNvSpPr txBox="1"/>
      </xdr:nvSpPr>
      <xdr:spPr>
        <a:xfrm>
          <a:off x="8515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77" name="n_3mainValue【福祉施設】&#10;一人当たり面積">
          <a:extLst>
            <a:ext uri="{FF2B5EF4-FFF2-40B4-BE49-F238E27FC236}">
              <a16:creationId xmlns:a16="http://schemas.microsoft.com/office/drawing/2014/main" xmlns="" id="{AF098B10-F229-43E5-AAC0-DD4CAE88C52D}"/>
            </a:ext>
          </a:extLst>
        </xdr:cNvPr>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16019</xdr:rowOff>
    </xdr:from>
    <xdr:ext cx="469744" cy="259045"/>
    <xdr:sp macro="" textlink="">
      <xdr:nvSpPr>
        <xdr:cNvPr id="378" name="n_4mainValue【福祉施設】&#10;一人当たり面積">
          <a:extLst>
            <a:ext uri="{FF2B5EF4-FFF2-40B4-BE49-F238E27FC236}">
              <a16:creationId xmlns:a16="http://schemas.microsoft.com/office/drawing/2014/main" xmlns="" id="{E279EE47-FCA5-46D3-A6A1-E2EA0804289C}"/>
            </a:ext>
          </a:extLst>
        </xdr:cNvPr>
        <xdr:cNvSpPr txBox="1"/>
      </xdr:nvSpPr>
      <xdr:spPr>
        <a:xfrm>
          <a:off x="6737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103EA1B9-42EB-4CF4-BE22-2BF94DD2F8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4157DB58-84B0-4E7C-B43E-97D179EA63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8A2382A1-74FF-4408-8583-F6792F4F4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280327BC-AFAD-4FC5-8184-BB6AC54DB6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6D156F5C-1FF1-496C-AEAD-E6740E9193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E6C3476-389F-421C-87CC-A903F1F014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D17BA917-1888-4100-B8AC-47F6DB31F6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DD63A6F2-B062-4172-A6BA-56E57B89E4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C29A3869-D797-49E3-ACB5-7FEFE32DD0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8024F550-4E6F-447E-81B3-50B738BC96C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F7D3DB50-CE54-4A39-AF5B-AC98C411D35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8815AB66-AF7D-4147-963A-4961EE829EA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EEA80B32-DEA1-43EC-A10A-66BDB05C37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70B24C0E-CF46-4586-BC1E-8B2402373CC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F1ACB489-6447-4C54-9857-8771A7C098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0BE096A7-D8B2-488F-9EA8-47FEA428C6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71AFDBDE-27CC-43E9-AEBE-E49697827C1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26F1C99F-11BB-41B5-9E4F-0A495F3FE64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A48F995A-D504-4012-B671-88B4BA7963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8105C9D3-FC9E-4762-9D5A-C6E645A42E2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AADBD809-304E-49A6-9AE0-73715779C8A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701F8424-66C8-46DC-8620-9A74CC1668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0A1EE18E-4043-4D3A-90B1-695B1F304DD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96BFAE62-D1ED-4B97-9E11-0FFEAF37CC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06A98060-8725-41F9-A1A1-31087BC146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8248B6BF-5805-417B-B76D-226384FDC02A}"/>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16F6D1C2-1419-4797-BC03-EE2AC5577E4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D4CCACF2-BAD1-4C58-95DC-73B98251A8A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E0A1FEE6-CCAA-45CD-8602-F3E5D041DCB8}"/>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xmlns="" id="{E68EF7DB-7D46-4378-9983-ABD23E0DAE1E}"/>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D420504C-A8F2-41C9-A645-B9D62CC3424C}"/>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xmlns="" id="{C5ECD085-0A46-4E4C-BBBA-D87B83D29C1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xmlns="" id="{0ED3A29E-A9D2-4981-85A0-FA1FA8FE8CE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xmlns="" id="{C1E8558D-CCA4-4E69-9A97-16F444B67C26}"/>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xmlns="" id="{32528C67-D38D-4EBF-B5B4-D5D80BC5D4D6}"/>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xmlns="" id="{D33D4E93-1E54-4A2C-BE34-E5B226939AFB}"/>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9EB9B582-D852-4692-A970-9ECBAB9B3E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7585030-F3D2-45FD-B0A4-C49FEDFB0F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A2C2941-3E16-4F4D-B68A-5DA15711813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38F3FF0-0E52-401B-8EB9-44F9E52AF3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302127CB-85C1-42D2-8318-8C82C0C704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20" name="楕円 419">
          <a:extLst>
            <a:ext uri="{FF2B5EF4-FFF2-40B4-BE49-F238E27FC236}">
              <a16:creationId xmlns:a16="http://schemas.microsoft.com/office/drawing/2014/main" xmlns="" id="{0A6B7F99-7940-4DDC-8EA2-0D6B954199D8}"/>
            </a:ext>
          </a:extLst>
        </xdr:cNvPr>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251412D8-1468-4AC1-B178-30A31B61C106}"/>
            </a:ext>
          </a:extLst>
        </xdr:cNvPr>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422" name="楕円 421">
          <a:extLst>
            <a:ext uri="{FF2B5EF4-FFF2-40B4-BE49-F238E27FC236}">
              <a16:creationId xmlns:a16="http://schemas.microsoft.com/office/drawing/2014/main" xmlns="" id="{87BA8AA7-0B06-40F0-9D1A-DD671A02FF6C}"/>
            </a:ext>
          </a:extLst>
        </xdr:cNvPr>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12519</xdr:rowOff>
    </xdr:to>
    <xdr:cxnSp macro="">
      <xdr:nvCxnSpPr>
        <xdr:cNvPr id="423" name="直線コネクタ 422">
          <a:extLst>
            <a:ext uri="{FF2B5EF4-FFF2-40B4-BE49-F238E27FC236}">
              <a16:creationId xmlns:a16="http://schemas.microsoft.com/office/drawing/2014/main" xmlns="" id="{7FB8244E-F84F-477C-9BFF-A1E6E216BCEE}"/>
            </a:ext>
          </a:extLst>
        </xdr:cNvPr>
        <xdr:cNvCxnSpPr/>
      </xdr:nvCxnSpPr>
      <xdr:spPr>
        <a:xfrm>
          <a:off x="3797300" y="1779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24" name="楕円 423">
          <a:extLst>
            <a:ext uri="{FF2B5EF4-FFF2-40B4-BE49-F238E27FC236}">
              <a16:creationId xmlns:a16="http://schemas.microsoft.com/office/drawing/2014/main" xmlns="" id="{57F32789-9EEC-438E-BFF2-80BAE6DCB8C5}"/>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133350</xdr:rowOff>
    </xdr:to>
    <xdr:cxnSp macro="">
      <xdr:nvCxnSpPr>
        <xdr:cNvPr id="425" name="直線コネクタ 424">
          <a:extLst>
            <a:ext uri="{FF2B5EF4-FFF2-40B4-BE49-F238E27FC236}">
              <a16:creationId xmlns:a16="http://schemas.microsoft.com/office/drawing/2014/main" xmlns="" id="{E4311A36-3DA0-4332-B7E3-18E143BCAEA9}"/>
            </a:ext>
          </a:extLst>
        </xdr:cNvPr>
        <xdr:cNvCxnSpPr/>
      </xdr:nvCxnSpPr>
      <xdr:spPr>
        <a:xfrm>
          <a:off x="2908300" y="17743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154395</xdr:rowOff>
    </xdr:from>
    <xdr:to>
      <xdr:col>10</xdr:col>
      <xdr:colOff>165100</xdr:colOff>
      <xdr:row>103</xdr:row>
      <xdr:rowOff>84545</xdr:rowOff>
    </xdr:to>
    <xdr:sp macro="" textlink="">
      <xdr:nvSpPr>
        <xdr:cNvPr id="426" name="楕円 425">
          <a:extLst>
            <a:ext uri="{FF2B5EF4-FFF2-40B4-BE49-F238E27FC236}">
              <a16:creationId xmlns:a16="http://schemas.microsoft.com/office/drawing/2014/main" xmlns="" id="{EC9675BC-A447-4109-B097-3928D60BFAA5}"/>
            </a:ext>
          </a:extLst>
        </xdr:cNvPr>
        <xdr:cNvSpPr/>
      </xdr:nvSpPr>
      <xdr:spPr>
        <a:xfrm>
          <a:off x="1968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33745</xdr:rowOff>
    </xdr:from>
    <xdr:to>
      <xdr:col>15</xdr:col>
      <xdr:colOff>50800</xdr:colOff>
      <xdr:row>103</xdr:row>
      <xdr:rowOff>84364</xdr:rowOff>
    </xdr:to>
    <xdr:cxnSp macro="">
      <xdr:nvCxnSpPr>
        <xdr:cNvPr id="427" name="直線コネクタ 426">
          <a:extLst>
            <a:ext uri="{FF2B5EF4-FFF2-40B4-BE49-F238E27FC236}">
              <a16:creationId xmlns:a16="http://schemas.microsoft.com/office/drawing/2014/main" xmlns="" id="{76079C70-A955-4FE3-947E-5A30A5156157}"/>
            </a:ext>
          </a:extLst>
        </xdr:cNvPr>
        <xdr:cNvCxnSpPr/>
      </xdr:nvCxnSpPr>
      <xdr:spPr>
        <a:xfrm>
          <a:off x="2019300" y="176930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28" name="楕円 427">
          <a:extLst>
            <a:ext uri="{FF2B5EF4-FFF2-40B4-BE49-F238E27FC236}">
              <a16:creationId xmlns:a16="http://schemas.microsoft.com/office/drawing/2014/main" xmlns="" id="{20AD71F4-C89A-4E2E-8398-8EB738AC8A54}"/>
            </a:ext>
          </a:extLst>
        </xdr:cNvPr>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103</xdr:row>
      <xdr:rowOff>33745</xdr:rowOff>
    </xdr:to>
    <xdr:cxnSp macro="">
      <xdr:nvCxnSpPr>
        <xdr:cNvPr id="429" name="直線コネクタ 428">
          <a:extLst>
            <a:ext uri="{FF2B5EF4-FFF2-40B4-BE49-F238E27FC236}">
              <a16:creationId xmlns:a16="http://schemas.microsoft.com/office/drawing/2014/main" xmlns="" id="{6FE7967B-22BA-420B-8034-B08276580AA2}"/>
            </a:ext>
          </a:extLst>
        </xdr:cNvPr>
        <xdr:cNvCxnSpPr/>
      </xdr:nvCxnSpPr>
      <xdr:spPr>
        <a:xfrm>
          <a:off x="1130300" y="176457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xmlns="" id="{CE841E34-83C7-4653-8313-F2EA212D1BC6}"/>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xmlns="" id="{B35BA422-30FF-4162-A6AF-B581FD4B5FA2}"/>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xmlns="" id="{57301A11-8A45-4774-829E-816DC61A5A69}"/>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xmlns="" id="{5C040D0E-C0E2-4EC8-A875-59A82885A10B}"/>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434" name="n_1mainValue【市民会館】&#10;有形固定資産減価償却率">
          <a:extLst>
            <a:ext uri="{FF2B5EF4-FFF2-40B4-BE49-F238E27FC236}">
              <a16:creationId xmlns:a16="http://schemas.microsoft.com/office/drawing/2014/main" xmlns="" id="{ABF5B687-966F-42E5-9073-43832B504754}"/>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5" name="n_2mainValue【市民会館】&#10;有形固定資産減価償却率">
          <a:extLst>
            <a:ext uri="{FF2B5EF4-FFF2-40B4-BE49-F238E27FC236}">
              <a16:creationId xmlns:a16="http://schemas.microsoft.com/office/drawing/2014/main" xmlns="" id="{18374662-7640-40E6-967A-D18F13A2932D}"/>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101072</xdr:rowOff>
    </xdr:from>
    <xdr:ext cx="405111" cy="259045"/>
    <xdr:sp macro="" textlink="">
      <xdr:nvSpPr>
        <xdr:cNvPr id="436" name="n_3mainValue【市民会館】&#10;有形固定資産減価償却率">
          <a:extLst>
            <a:ext uri="{FF2B5EF4-FFF2-40B4-BE49-F238E27FC236}">
              <a16:creationId xmlns:a16="http://schemas.microsoft.com/office/drawing/2014/main" xmlns="" id="{ADF01A11-68B5-4C9B-A7B8-6C894B0B1119}"/>
            </a:ext>
          </a:extLst>
        </xdr:cNvPr>
        <xdr:cNvSpPr txBox="1"/>
      </xdr:nvSpPr>
      <xdr:spPr>
        <a:xfrm>
          <a:off x="1816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37" name="n_4mainValue【市民会館】&#10;有形固定資産減価償却率">
          <a:extLst>
            <a:ext uri="{FF2B5EF4-FFF2-40B4-BE49-F238E27FC236}">
              <a16:creationId xmlns:a16="http://schemas.microsoft.com/office/drawing/2014/main" xmlns="" id="{1FD20A3B-158A-4E31-82DE-F6AA164F79E3}"/>
            </a:ext>
          </a:extLst>
        </xdr:cNvPr>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D06EB228-18BC-4E60-A74D-B4ABF097B5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E0002FE8-152F-4031-BF77-F5181EEE11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A4C4AFB3-DB71-4204-9610-3366FB1193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08DFC958-0FAF-408C-831E-8A51F6040D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AD7A505D-A6FA-4A9A-A5B4-8D9D2B4557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2958E406-86AF-44C7-A1E9-7ACE593DD5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424CF38A-BA29-4377-BB0F-C2C874A8C1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14F8F62B-7302-4351-8B2E-B261744DCD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78AB378F-3A4F-42A9-8DEA-E24F2BCF47D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490301BE-E556-4FC6-B963-024EF20007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AB9E1983-7932-48B0-B0B0-7AEAF74094D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73D51845-8314-483A-A360-A8F3CACC86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4CE8DA49-F30A-4969-87F4-C259FFB5495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5EC8F7C0-407D-45B3-9DEE-2FDBFAD02DD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712D1712-7ED6-4529-9ABD-B93EB098DA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F2180990-6E94-4954-840A-0B1265566B1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77ADCA80-5CFB-4FBE-AFA8-005DA145E1D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C3EEEB30-1229-421B-A374-1EE823FB7DA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B192B095-5E79-4196-9E10-0E59B94073C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C4B66D5C-CAC7-4641-8E99-DCF062DE9F6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389EB5D9-3878-461A-ADA5-3C61C7B5B1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61C9412-9E90-48F0-BC78-711DDD66728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F6546C9A-74B1-4E87-B05B-842ECBD91F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xmlns="" id="{9ADEB62A-5A10-4DFA-B2DE-3B704793E5E6}"/>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xmlns="" id="{89E977DD-360F-4724-B761-3EE7060D5784}"/>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xmlns="" id="{AE6F1B97-C5D1-4D9D-9DBF-DC5441461FE4}"/>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xmlns="" id="{7FDA32F3-AE34-46F0-A942-863E12CBACA9}"/>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xmlns="" id="{79D94414-0B9A-4DDC-8799-3A6F1925140C}"/>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xmlns="" id="{81AF0110-FE23-498D-9ED9-7CC61FEA694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xmlns="" id="{F7DD144F-AC2F-4BB6-ACF8-961D1BF36EA1}"/>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xmlns="" id="{D17C8034-53E8-41E5-A95D-F2950F4A17DB}"/>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xmlns="" id="{CC5E8683-88AD-4901-A1D6-D65B0FFD818B}"/>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xmlns="" id="{65DBFAB5-5E38-456F-B7F2-7318D5030E89}"/>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xmlns="" id="{38E62B12-E782-40C6-9837-3C4AE8F86A7A}"/>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F9E96771-7C54-4061-B027-DE51357E30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98AB4B24-AC43-4392-ABB8-B089BC7EA5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679F220A-2205-4C48-AE23-ADBB670A34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FBC46905-25B9-4D73-BBA1-3CB6D78DC6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A6C9F9C4-810E-4D84-B799-782F2C8CC6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477" name="楕円 476">
          <a:extLst>
            <a:ext uri="{FF2B5EF4-FFF2-40B4-BE49-F238E27FC236}">
              <a16:creationId xmlns:a16="http://schemas.microsoft.com/office/drawing/2014/main" xmlns="" id="{49A4A848-D81E-45F7-A098-F03108142C91}"/>
            </a:ext>
          </a:extLst>
        </xdr:cNvPr>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160038</xdr:rowOff>
    </xdr:from>
    <xdr:ext cx="469744" cy="259045"/>
    <xdr:sp macro="" textlink="">
      <xdr:nvSpPr>
        <xdr:cNvPr id="478" name="【市民会館】&#10;一人当たり面積該当値テキスト">
          <a:extLst>
            <a:ext uri="{FF2B5EF4-FFF2-40B4-BE49-F238E27FC236}">
              <a16:creationId xmlns:a16="http://schemas.microsoft.com/office/drawing/2014/main" xmlns="" id="{8F448B3F-1E90-4AC9-8A2F-DFA3AF11DD30}"/>
            </a:ext>
          </a:extLst>
        </xdr:cNvPr>
        <xdr:cNvSpPr txBox="1"/>
      </xdr:nvSpPr>
      <xdr:spPr>
        <a:xfrm>
          <a:off x="10515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17780</xdr:rowOff>
    </xdr:from>
    <xdr:to>
      <xdr:col>50</xdr:col>
      <xdr:colOff>165100</xdr:colOff>
      <xdr:row>107</xdr:row>
      <xdr:rowOff>119380</xdr:rowOff>
    </xdr:to>
    <xdr:sp macro="" textlink="">
      <xdr:nvSpPr>
        <xdr:cNvPr id="479" name="楕円 478">
          <a:extLst>
            <a:ext uri="{FF2B5EF4-FFF2-40B4-BE49-F238E27FC236}">
              <a16:creationId xmlns:a16="http://schemas.microsoft.com/office/drawing/2014/main" xmlns="" id="{698DC626-A9C3-43A6-B538-EFDD2526163C}"/>
            </a:ext>
          </a:extLst>
        </xdr:cNvPr>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60961</xdr:rowOff>
    </xdr:from>
    <xdr:to>
      <xdr:col>55</xdr:col>
      <xdr:colOff>0</xdr:colOff>
      <xdr:row>107</xdr:row>
      <xdr:rowOff>68580</xdr:rowOff>
    </xdr:to>
    <xdr:cxnSp macro="">
      <xdr:nvCxnSpPr>
        <xdr:cNvPr id="480" name="直線コネクタ 479">
          <a:extLst>
            <a:ext uri="{FF2B5EF4-FFF2-40B4-BE49-F238E27FC236}">
              <a16:creationId xmlns:a16="http://schemas.microsoft.com/office/drawing/2014/main" xmlns="" id="{9D0A0D3D-F1C9-4D40-9873-32BD188AA57E}"/>
            </a:ext>
          </a:extLst>
        </xdr:cNvPr>
        <xdr:cNvCxnSpPr/>
      </xdr:nvCxnSpPr>
      <xdr:spPr>
        <a:xfrm flipV="1">
          <a:off x="9639300" y="18406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81" name="楕円 480">
          <a:extLst>
            <a:ext uri="{FF2B5EF4-FFF2-40B4-BE49-F238E27FC236}">
              <a16:creationId xmlns:a16="http://schemas.microsoft.com/office/drawing/2014/main" xmlns="" id="{5AF57EA6-FAFF-4160-83FA-56C35C06EB55}"/>
            </a:ext>
          </a:extLst>
        </xdr:cNvPr>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68580</xdr:rowOff>
    </xdr:from>
    <xdr:to>
      <xdr:col>50</xdr:col>
      <xdr:colOff>114300</xdr:colOff>
      <xdr:row>107</xdr:row>
      <xdr:rowOff>72389</xdr:rowOff>
    </xdr:to>
    <xdr:cxnSp macro="">
      <xdr:nvCxnSpPr>
        <xdr:cNvPr id="482" name="直線コネクタ 481">
          <a:extLst>
            <a:ext uri="{FF2B5EF4-FFF2-40B4-BE49-F238E27FC236}">
              <a16:creationId xmlns:a16="http://schemas.microsoft.com/office/drawing/2014/main" xmlns="" id="{00327B86-D168-4159-ACFE-D9605278EE74}"/>
            </a:ext>
          </a:extLst>
        </xdr:cNvPr>
        <xdr:cNvCxnSpPr/>
      </xdr:nvCxnSpPr>
      <xdr:spPr>
        <a:xfrm flipV="1">
          <a:off x="8750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27305</xdr:rowOff>
    </xdr:from>
    <xdr:to>
      <xdr:col>41</xdr:col>
      <xdr:colOff>101600</xdr:colOff>
      <xdr:row>107</xdr:row>
      <xdr:rowOff>128905</xdr:rowOff>
    </xdr:to>
    <xdr:sp macro="" textlink="">
      <xdr:nvSpPr>
        <xdr:cNvPr id="483" name="楕円 482">
          <a:extLst>
            <a:ext uri="{FF2B5EF4-FFF2-40B4-BE49-F238E27FC236}">
              <a16:creationId xmlns:a16="http://schemas.microsoft.com/office/drawing/2014/main" xmlns="" id="{2CC4E045-E2C9-4E59-A8A4-0FAD50EFCF53}"/>
            </a:ext>
          </a:extLst>
        </xdr:cNvPr>
        <xdr:cNvSpPr/>
      </xdr:nvSpPr>
      <xdr:spPr>
        <a:xfrm>
          <a:off x="7810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78105</xdr:rowOff>
    </xdr:to>
    <xdr:cxnSp macro="">
      <xdr:nvCxnSpPr>
        <xdr:cNvPr id="484" name="直線コネクタ 483">
          <a:extLst>
            <a:ext uri="{FF2B5EF4-FFF2-40B4-BE49-F238E27FC236}">
              <a16:creationId xmlns:a16="http://schemas.microsoft.com/office/drawing/2014/main" xmlns="" id="{1A400750-8025-4DA0-97D0-572068B4807F}"/>
            </a:ext>
          </a:extLst>
        </xdr:cNvPr>
        <xdr:cNvCxnSpPr/>
      </xdr:nvCxnSpPr>
      <xdr:spPr>
        <a:xfrm flipV="1">
          <a:off x="7861300" y="184175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31114</xdr:rowOff>
    </xdr:from>
    <xdr:to>
      <xdr:col>36</xdr:col>
      <xdr:colOff>165100</xdr:colOff>
      <xdr:row>107</xdr:row>
      <xdr:rowOff>132714</xdr:rowOff>
    </xdr:to>
    <xdr:sp macro="" textlink="">
      <xdr:nvSpPr>
        <xdr:cNvPr id="485" name="楕円 484">
          <a:extLst>
            <a:ext uri="{FF2B5EF4-FFF2-40B4-BE49-F238E27FC236}">
              <a16:creationId xmlns:a16="http://schemas.microsoft.com/office/drawing/2014/main" xmlns="" id="{73F4BB46-0AC8-4BB7-BB96-3C2AEED25779}"/>
            </a:ext>
          </a:extLst>
        </xdr:cNvPr>
        <xdr:cNvSpPr/>
      </xdr:nvSpPr>
      <xdr:spPr>
        <a:xfrm>
          <a:off x="6921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78105</xdr:rowOff>
    </xdr:from>
    <xdr:to>
      <xdr:col>41</xdr:col>
      <xdr:colOff>50800</xdr:colOff>
      <xdr:row>107</xdr:row>
      <xdr:rowOff>81914</xdr:rowOff>
    </xdr:to>
    <xdr:cxnSp macro="">
      <xdr:nvCxnSpPr>
        <xdr:cNvPr id="486" name="直線コネクタ 485">
          <a:extLst>
            <a:ext uri="{FF2B5EF4-FFF2-40B4-BE49-F238E27FC236}">
              <a16:creationId xmlns:a16="http://schemas.microsoft.com/office/drawing/2014/main" xmlns="" id="{F4C2F68C-3056-4E32-8360-C69CCC427591}"/>
            </a:ext>
          </a:extLst>
        </xdr:cNvPr>
        <xdr:cNvCxnSpPr/>
      </xdr:nvCxnSpPr>
      <xdr:spPr>
        <a:xfrm flipV="1">
          <a:off x="6972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xmlns="" id="{3CA6A0A0-E78B-47C9-94CA-C3CEA5FF4D8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xmlns="" id="{E7AD9F38-3EEA-430E-BA44-C2D79D5B3C05}"/>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xmlns="" id="{AE0C451E-F98D-47DA-8974-4D6F6E1CDD9E}"/>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xmlns="" id="{BE1DD9ED-C6D3-4546-8CAD-E1666EFF1FC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110507</xdr:rowOff>
    </xdr:from>
    <xdr:ext cx="469744" cy="259045"/>
    <xdr:sp macro="" textlink="">
      <xdr:nvSpPr>
        <xdr:cNvPr id="491" name="n_1mainValue【市民会館】&#10;一人当たり面積">
          <a:extLst>
            <a:ext uri="{FF2B5EF4-FFF2-40B4-BE49-F238E27FC236}">
              <a16:creationId xmlns:a16="http://schemas.microsoft.com/office/drawing/2014/main" xmlns="" id="{55F04707-448F-4D93-8818-A890A5981E0B}"/>
            </a:ext>
          </a:extLst>
        </xdr:cNvPr>
        <xdr:cNvSpPr txBox="1"/>
      </xdr:nvSpPr>
      <xdr:spPr>
        <a:xfrm>
          <a:off x="9391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92" name="n_2mainValue【市民会館】&#10;一人当たり面積">
          <a:extLst>
            <a:ext uri="{FF2B5EF4-FFF2-40B4-BE49-F238E27FC236}">
              <a16:creationId xmlns:a16="http://schemas.microsoft.com/office/drawing/2014/main" xmlns="" id="{8236E3FA-AB63-42A3-A593-E98BD406C225}"/>
            </a:ext>
          </a:extLst>
        </xdr:cNvPr>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120032</xdr:rowOff>
    </xdr:from>
    <xdr:ext cx="469744" cy="259045"/>
    <xdr:sp macro="" textlink="">
      <xdr:nvSpPr>
        <xdr:cNvPr id="493" name="n_3mainValue【市民会館】&#10;一人当たり面積">
          <a:extLst>
            <a:ext uri="{FF2B5EF4-FFF2-40B4-BE49-F238E27FC236}">
              <a16:creationId xmlns:a16="http://schemas.microsoft.com/office/drawing/2014/main" xmlns="" id="{7B22AB06-2006-4BB3-932A-9265EF5A9F31}"/>
            </a:ext>
          </a:extLst>
        </xdr:cNvPr>
        <xdr:cNvSpPr txBox="1"/>
      </xdr:nvSpPr>
      <xdr:spPr>
        <a:xfrm>
          <a:off x="7626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123841</xdr:rowOff>
    </xdr:from>
    <xdr:ext cx="469744" cy="259045"/>
    <xdr:sp macro="" textlink="">
      <xdr:nvSpPr>
        <xdr:cNvPr id="494" name="n_4mainValue【市民会館】&#10;一人当たり面積">
          <a:extLst>
            <a:ext uri="{FF2B5EF4-FFF2-40B4-BE49-F238E27FC236}">
              <a16:creationId xmlns:a16="http://schemas.microsoft.com/office/drawing/2014/main" xmlns="" id="{21627DD9-822F-4D18-9000-4004F02BC059}"/>
            </a:ext>
          </a:extLst>
        </xdr:cNvPr>
        <xdr:cNvSpPr txBox="1"/>
      </xdr:nvSpPr>
      <xdr:spPr>
        <a:xfrm>
          <a:off x="6737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B81C7776-826C-450C-98CC-580872EFC7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89F7C8C2-5038-48BD-95CD-D6BFEF7180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5D23B1B6-9569-402B-80E1-FBDE3BCB0B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C00D11E4-466F-4D9D-B868-882425A389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4181C44-144F-43A5-8C58-197145CE11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FE9D84E3-A168-4450-90E9-AB0355EAB9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F67F2FCA-9FFB-4D6C-A530-691D8252F8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EA59FB84-444E-413E-BDA4-B692C5EC58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B436C089-155A-4450-8C88-0AC8DE599E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D3FBF4F4-E849-4676-BDD1-29C5525AB0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F58E4459-BB4E-4272-8A14-F07EF54E2D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7226D4A0-79A7-40BE-BAB1-65E392EE52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1F12DFAF-C262-4B38-89A2-0D8AA41703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8B280B1A-7D8F-4907-9545-21EA9DCB97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13F914CA-AAAA-4FA8-A9C0-A4C0105535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F2165ED8-351F-4EF9-9925-61D77E93D0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A86618BF-5CEA-4DFB-B1D5-DDBB09C824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9854624E-27DA-40CD-B75C-9036492D53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83EF5319-470E-4C86-ABBF-0B08A25A0E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7D33760E-AAAB-4A56-88D5-63E154AD65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3F19D235-8F7C-40E8-8AFA-DD65DB76EE1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F5CA0B7C-D9BC-49A2-9CA3-B46002B3106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B8B93F7C-638B-4E02-8447-DA9768C0BA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CC685920-9DFF-4D09-B452-7518FE54FF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xmlns="" id="{C5ACB882-E5A4-4713-808C-8CEA0E647C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xmlns="" id="{2F150CDB-254D-424C-BC65-B89FB88B5911}"/>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xmlns="" id="{C309676A-65F5-4CFE-8ABC-262389F2599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xmlns="" id="{BD97D309-71F2-44F8-8546-778A7C949841}"/>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xmlns="" id="{4D0BCC3D-4D46-41F0-817A-15793A38C14A}"/>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xmlns="" id="{09861CE3-709B-494B-88F6-34D8B608539E}"/>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xmlns="" id="{55ADB00E-D6CA-4A62-9770-81A18A923DF2}"/>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xmlns="" id="{D2DAB100-F63D-4B6D-926D-6DC12FD54A36}"/>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xmlns="" id="{33F7B5EA-CF31-4562-9112-802F56195843}"/>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xmlns="" id="{FD80CD06-C96C-4FBE-9EB8-E012969F8147}"/>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xmlns="" id="{83B64AEB-100A-4AD1-83C2-FA21349D6A35}"/>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xmlns="" id="{6C65EF5B-C420-4A10-A98E-CB1E32DB0051}"/>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CF1F667B-77C2-4764-9983-DC261C5533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CC6EBC46-758C-44D4-8A95-195D17CCBA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219050DC-E859-41EE-95E3-FD8001A68B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709D3F91-CFBD-45D2-8A5E-1976D96846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9DA6473E-CD06-4568-9518-B0F494F42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536" name="楕円 535">
          <a:extLst>
            <a:ext uri="{FF2B5EF4-FFF2-40B4-BE49-F238E27FC236}">
              <a16:creationId xmlns:a16="http://schemas.microsoft.com/office/drawing/2014/main" xmlns="" id="{26B7A8E4-78A0-471B-AA5B-DDCA826A6702}"/>
            </a:ext>
          </a:extLst>
        </xdr:cNvPr>
        <xdr:cNvSpPr/>
      </xdr:nvSpPr>
      <xdr:spPr>
        <a:xfrm>
          <a:off x="16268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xmlns="" id="{4B8097D1-34CD-4DF9-AC5C-95BA2839DBD3}"/>
            </a:ext>
          </a:extLst>
        </xdr:cNvPr>
        <xdr:cNvSpPr txBox="1"/>
      </xdr:nvSpPr>
      <xdr:spPr>
        <a:xfrm>
          <a:off x="16357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xdr:rowOff>
    </xdr:from>
    <xdr:to>
      <xdr:col>81</xdr:col>
      <xdr:colOff>101600</xdr:colOff>
      <xdr:row>40</xdr:row>
      <xdr:rowOff>102507</xdr:rowOff>
    </xdr:to>
    <xdr:sp macro="" textlink="">
      <xdr:nvSpPr>
        <xdr:cNvPr id="538" name="楕円 537">
          <a:extLst>
            <a:ext uri="{FF2B5EF4-FFF2-40B4-BE49-F238E27FC236}">
              <a16:creationId xmlns:a16="http://schemas.microsoft.com/office/drawing/2014/main" xmlns="" id="{E0F3C5D5-9A9D-4ED6-BB22-37C330040E45}"/>
            </a:ext>
          </a:extLst>
        </xdr:cNvPr>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51707</xdr:rowOff>
    </xdr:from>
    <xdr:to>
      <xdr:col>85</xdr:col>
      <xdr:colOff>127000</xdr:colOff>
      <xdr:row>40</xdr:row>
      <xdr:rowOff>92528</xdr:rowOff>
    </xdr:to>
    <xdr:cxnSp macro="">
      <xdr:nvCxnSpPr>
        <xdr:cNvPr id="539" name="直線コネクタ 538">
          <a:extLst>
            <a:ext uri="{FF2B5EF4-FFF2-40B4-BE49-F238E27FC236}">
              <a16:creationId xmlns:a16="http://schemas.microsoft.com/office/drawing/2014/main" xmlns="" id="{0F83C0B9-1383-455B-A930-2E77759D91CC}"/>
            </a:ext>
          </a:extLst>
        </xdr:cNvPr>
        <xdr:cNvCxnSpPr/>
      </xdr:nvCxnSpPr>
      <xdr:spPr>
        <a:xfrm>
          <a:off x="15481300" y="690970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40" name="楕円 539">
          <a:extLst>
            <a:ext uri="{FF2B5EF4-FFF2-40B4-BE49-F238E27FC236}">
              <a16:creationId xmlns:a16="http://schemas.microsoft.com/office/drawing/2014/main" xmlns="" id="{89BA0F40-2DEB-430E-B41E-CA3284B53529}"/>
            </a:ext>
          </a:extLst>
        </xdr:cNvPr>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51707</xdr:rowOff>
    </xdr:to>
    <xdr:cxnSp macro="">
      <xdr:nvCxnSpPr>
        <xdr:cNvPr id="541" name="直線コネクタ 540">
          <a:extLst>
            <a:ext uri="{FF2B5EF4-FFF2-40B4-BE49-F238E27FC236}">
              <a16:creationId xmlns:a16="http://schemas.microsoft.com/office/drawing/2014/main" xmlns="" id="{251C39FD-B37E-45D4-885B-C23B62330B0D}"/>
            </a:ext>
          </a:extLst>
        </xdr:cNvPr>
        <xdr:cNvCxnSpPr/>
      </xdr:nvCxnSpPr>
      <xdr:spPr>
        <a:xfrm>
          <a:off x="14592300" y="68672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542" name="楕円 541">
          <a:extLst>
            <a:ext uri="{FF2B5EF4-FFF2-40B4-BE49-F238E27FC236}">
              <a16:creationId xmlns:a16="http://schemas.microsoft.com/office/drawing/2014/main" xmlns="" id="{B7D1082F-9A84-436B-9277-EDAAF3482BD5}"/>
            </a:ext>
          </a:extLst>
        </xdr:cNvPr>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40</xdr:row>
      <xdr:rowOff>9253</xdr:rowOff>
    </xdr:to>
    <xdr:cxnSp macro="">
      <xdr:nvCxnSpPr>
        <xdr:cNvPr id="543" name="直線コネクタ 542">
          <a:extLst>
            <a:ext uri="{FF2B5EF4-FFF2-40B4-BE49-F238E27FC236}">
              <a16:creationId xmlns:a16="http://schemas.microsoft.com/office/drawing/2014/main" xmlns="" id="{4490CEB2-217D-4FAF-AF5B-DC54881D77AD}"/>
            </a:ext>
          </a:extLst>
        </xdr:cNvPr>
        <xdr:cNvCxnSpPr/>
      </xdr:nvCxnSpPr>
      <xdr:spPr>
        <a:xfrm>
          <a:off x="13703300" y="68247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544" name="楕円 543">
          <a:extLst>
            <a:ext uri="{FF2B5EF4-FFF2-40B4-BE49-F238E27FC236}">
              <a16:creationId xmlns:a16="http://schemas.microsoft.com/office/drawing/2014/main" xmlns="" id="{51528970-6178-4E15-92A4-43FB6A4543D5}"/>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138249</xdr:rowOff>
    </xdr:to>
    <xdr:cxnSp macro="">
      <xdr:nvCxnSpPr>
        <xdr:cNvPr id="545" name="直線コネクタ 544">
          <a:extLst>
            <a:ext uri="{FF2B5EF4-FFF2-40B4-BE49-F238E27FC236}">
              <a16:creationId xmlns:a16="http://schemas.microsoft.com/office/drawing/2014/main" xmlns="" id="{BD8A7616-DDB5-4606-A4DF-B07347F4C937}"/>
            </a:ext>
          </a:extLst>
        </xdr:cNvPr>
        <xdr:cNvCxnSpPr/>
      </xdr:nvCxnSpPr>
      <xdr:spPr>
        <a:xfrm>
          <a:off x="12814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xmlns="" id="{F5E1B335-F747-43C0-A4B8-7AE6F4947D6D}"/>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xmlns="" id="{02C2FF1A-D539-4A74-8A30-E698BE6C9E4F}"/>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xmlns="" id="{15F5307B-2D7C-479E-972C-4D278D2A7A4F}"/>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xmlns="" id="{ED509536-D8EF-45B1-AA47-6D6D318BEF7A}"/>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93634</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xmlns="" id="{E09F5ECC-31E6-4E74-B2BD-67ACBBEED248}"/>
            </a:ext>
          </a:extLst>
        </xdr:cNvPr>
        <xdr:cNvSpPr txBox="1"/>
      </xdr:nvSpPr>
      <xdr:spPr>
        <a:xfrm>
          <a:off x="15266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xmlns="" id="{699035EE-B755-413D-ADA2-0B9A6A217025}"/>
            </a:ext>
          </a:extLst>
        </xdr:cNvPr>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xmlns="" id="{09F51BC3-A3C5-468D-AB61-CB394E098506}"/>
            </a:ext>
          </a:extLst>
        </xdr:cNvPr>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xmlns="" id="{23BEF667-5271-4FD5-AFDD-10E2B5B94B7E}"/>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63818A85-F005-4A68-83B2-DC9CD1366D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EF6AE718-EE00-414B-A583-D0EB43BB38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A609A24A-9F2F-4061-B48D-00F8251760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B7C78C86-B67E-4B87-B40D-EC6DCB41E6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81DA4881-0A45-40AB-866A-EC0D6A8545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9E944E18-3129-4395-B61E-6DBBCB9582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46AEB145-AF99-49DF-AE8D-E13CF94825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299BAF25-D5F1-4127-990F-2E8BE43ADF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D71735F5-EB28-4145-84E9-2EDAD90391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6C0CCB5D-5E00-474B-A024-7293BD077A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xmlns="" id="{533072DF-E0F6-4C6A-80F3-9820A10588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xmlns="" id="{3ED35390-D7E9-4AEF-BD5D-8FA832C5A51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xmlns="" id="{F0B1BCC6-A0DB-4822-8ACC-13A3B710163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xmlns="" id="{E9369245-D8B6-4D16-945D-8FBDCEFC70B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xmlns="" id="{1D1A4160-FF2B-497B-A13A-F5B814CFBB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xmlns="" id="{F82F808A-FD10-4B75-B86E-9AD1F246A91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xmlns="" id="{7D729C87-5DB8-439B-BFC6-13B175E0E1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xmlns="" id="{DA7575E5-D79C-4142-8569-A17720234E7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xmlns="" id="{F6712090-86B4-4F0E-9A89-15B2E93798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xmlns="" id="{A627ECD7-58C9-4165-AE9B-E647B4F5F2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xmlns="" id="{D5C60485-653B-4A35-8169-134A2A25F2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xmlns="" id="{DF8DCD57-B612-4DBE-A75B-28029241FB8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xmlns="" id="{0A923EDC-0BE4-4692-A7EC-0DBA9833671A}"/>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xmlns="" id="{3304C22C-DED8-42D5-BEAA-952BAED3C193}"/>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xmlns="" id="{3C25261A-286E-4AD5-801B-B4CED5D234E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xmlns="" id="{3DFF6CE3-DDCB-4689-8A53-4FD1DCB8771C}"/>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xmlns="" id="{877829B7-9993-4142-9C7F-EC253869C43A}"/>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xmlns="" id="{15683324-9E10-4867-BA7C-90EC58EF3EE4}"/>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xmlns="" id="{170EB994-901C-4694-AAD4-345D473ECD41}"/>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xmlns="" id="{0150F5FA-0A43-4ABD-85DE-1F24E814644B}"/>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xmlns="" id="{F22E65C3-9D15-4D03-A485-F00B7FA385C2}"/>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xmlns="" id="{A88C9DDC-5156-471E-9173-F146BA45ABF2}"/>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7E2D887D-1DFC-4701-A9DB-AB099234A7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4FAE0F05-3FBF-423C-98E8-E4D1193404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64FB4C32-AAF1-456A-B1F5-2876C5783D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672A233B-A8BB-48C9-BFEE-C614625CBB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9FA9146C-F4AF-458E-9C32-BE218BC304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77022</xdr:rowOff>
    </xdr:from>
    <xdr:to>
      <xdr:col>116</xdr:col>
      <xdr:colOff>114300</xdr:colOff>
      <xdr:row>37</xdr:row>
      <xdr:rowOff>7172</xdr:rowOff>
    </xdr:to>
    <xdr:sp macro="" textlink="">
      <xdr:nvSpPr>
        <xdr:cNvPr id="591" name="楕円 590">
          <a:extLst>
            <a:ext uri="{FF2B5EF4-FFF2-40B4-BE49-F238E27FC236}">
              <a16:creationId xmlns:a16="http://schemas.microsoft.com/office/drawing/2014/main" xmlns="" id="{9F68D7FB-B5D3-4E8F-A2A3-4E4C9567321D}"/>
            </a:ext>
          </a:extLst>
        </xdr:cNvPr>
        <xdr:cNvSpPr/>
      </xdr:nvSpPr>
      <xdr:spPr>
        <a:xfrm>
          <a:off x="22110700" y="62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99899</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xmlns="" id="{9746A931-BB97-403A-88A3-9E2E5A666143}"/>
            </a:ext>
          </a:extLst>
        </xdr:cNvPr>
        <xdr:cNvSpPr txBox="1"/>
      </xdr:nvSpPr>
      <xdr:spPr>
        <a:xfrm>
          <a:off x="22199600" y="610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98209</xdr:rowOff>
    </xdr:from>
    <xdr:to>
      <xdr:col>112</xdr:col>
      <xdr:colOff>38100</xdr:colOff>
      <xdr:row>37</xdr:row>
      <xdr:rowOff>28359</xdr:rowOff>
    </xdr:to>
    <xdr:sp macro="" textlink="">
      <xdr:nvSpPr>
        <xdr:cNvPr id="593" name="楕円 592">
          <a:extLst>
            <a:ext uri="{FF2B5EF4-FFF2-40B4-BE49-F238E27FC236}">
              <a16:creationId xmlns:a16="http://schemas.microsoft.com/office/drawing/2014/main" xmlns="" id="{D2C309FB-5E1F-4D66-B293-E9B5102DB665}"/>
            </a:ext>
          </a:extLst>
        </xdr:cNvPr>
        <xdr:cNvSpPr/>
      </xdr:nvSpPr>
      <xdr:spPr>
        <a:xfrm>
          <a:off x="21272500" y="62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127822</xdr:rowOff>
    </xdr:from>
    <xdr:to>
      <xdr:col>116</xdr:col>
      <xdr:colOff>63500</xdr:colOff>
      <xdr:row>36</xdr:row>
      <xdr:rowOff>149009</xdr:rowOff>
    </xdr:to>
    <xdr:cxnSp macro="">
      <xdr:nvCxnSpPr>
        <xdr:cNvPr id="594" name="直線コネクタ 593">
          <a:extLst>
            <a:ext uri="{FF2B5EF4-FFF2-40B4-BE49-F238E27FC236}">
              <a16:creationId xmlns:a16="http://schemas.microsoft.com/office/drawing/2014/main" xmlns="" id="{9C9ED6F1-B8C9-4409-9A3F-E28D00591F51}"/>
            </a:ext>
          </a:extLst>
        </xdr:cNvPr>
        <xdr:cNvCxnSpPr/>
      </xdr:nvCxnSpPr>
      <xdr:spPr>
        <a:xfrm flipV="1">
          <a:off x="21323300" y="6300022"/>
          <a:ext cx="8382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114161</xdr:rowOff>
    </xdr:from>
    <xdr:to>
      <xdr:col>107</xdr:col>
      <xdr:colOff>101600</xdr:colOff>
      <xdr:row>37</xdr:row>
      <xdr:rowOff>44311</xdr:rowOff>
    </xdr:to>
    <xdr:sp macro="" textlink="">
      <xdr:nvSpPr>
        <xdr:cNvPr id="595" name="楕円 594">
          <a:extLst>
            <a:ext uri="{FF2B5EF4-FFF2-40B4-BE49-F238E27FC236}">
              <a16:creationId xmlns:a16="http://schemas.microsoft.com/office/drawing/2014/main" xmlns="" id="{1E4883B5-B411-4167-B531-CA588FE099A2}"/>
            </a:ext>
          </a:extLst>
        </xdr:cNvPr>
        <xdr:cNvSpPr/>
      </xdr:nvSpPr>
      <xdr:spPr>
        <a:xfrm>
          <a:off x="20383500" y="62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149009</xdr:rowOff>
    </xdr:from>
    <xdr:to>
      <xdr:col>111</xdr:col>
      <xdr:colOff>177800</xdr:colOff>
      <xdr:row>36</xdr:row>
      <xdr:rowOff>164961</xdr:rowOff>
    </xdr:to>
    <xdr:cxnSp macro="">
      <xdr:nvCxnSpPr>
        <xdr:cNvPr id="596" name="直線コネクタ 595">
          <a:extLst>
            <a:ext uri="{FF2B5EF4-FFF2-40B4-BE49-F238E27FC236}">
              <a16:creationId xmlns:a16="http://schemas.microsoft.com/office/drawing/2014/main" xmlns="" id="{63AEBAC7-D3AC-451C-8726-61E430395E4D}"/>
            </a:ext>
          </a:extLst>
        </xdr:cNvPr>
        <xdr:cNvCxnSpPr/>
      </xdr:nvCxnSpPr>
      <xdr:spPr>
        <a:xfrm flipV="1">
          <a:off x="20434300" y="6321209"/>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130113</xdr:rowOff>
    </xdr:from>
    <xdr:to>
      <xdr:col>102</xdr:col>
      <xdr:colOff>165100</xdr:colOff>
      <xdr:row>37</xdr:row>
      <xdr:rowOff>60263</xdr:rowOff>
    </xdr:to>
    <xdr:sp macro="" textlink="">
      <xdr:nvSpPr>
        <xdr:cNvPr id="597" name="楕円 596">
          <a:extLst>
            <a:ext uri="{FF2B5EF4-FFF2-40B4-BE49-F238E27FC236}">
              <a16:creationId xmlns:a16="http://schemas.microsoft.com/office/drawing/2014/main" xmlns="" id="{35AD9E9E-D95F-47BC-8FC9-25C900F09632}"/>
            </a:ext>
          </a:extLst>
        </xdr:cNvPr>
        <xdr:cNvSpPr/>
      </xdr:nvSpPr>
      <xdr:spPr>
        <a:xfrm>
          <a:off x="19494500" y="63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164961</xdr:rowOff>
    </xdr:from>
    <xdr:to>
      <xdr:col>107</xdr:col>
      <xdr:colOff>50800</xdr:colOff>
      <xdr:row>37</xdr:row>
      <xdr:rowOff>9463</xdr:rowOff>
    </xdr:to>
    <xdr:cxnSp macro="">
      <xdr:nvCxnSpPr>
        <xdr:cNvPr id="598" name="直線コネクタ 597">
          <a:extLst>
            <a:ext uri="{FF2B5EF4-FFF2-40B4-BE49-F238E27FC236}">
              <a16:creationId xmlns:a16="http://schemas.microsoft.com/office/drawing/2014/main" xmlns="" id="{FB483310-9EDF-45D5-B215-575758105C29}"/>
            </a:ext>
          </a:extLst>
        </xdr:cNvPr>
        <xdr:cNvCxnSpPr/>
      </xdr:nvCxnSpPr>
      <xdr:spPr>
        <a:xfrm flipV="1">
          <a:off x="19545300" y="6337161"/>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146165</xdr:rowOff>
    </xdr:from>
    <xdr:to>
      <xdr:col>98</xdr:col>
      <xdr:colOff>38100</xdr:colOff>
      <xdr:row>37</xdr:row>
      <xdr:rowOff>76315</xdr:rowOff>
    </xdr:to>
    <xdr:sp macro="" textlink="">
      <xdr:nvSpPr>
        <xdr:cNvPr id="599" name="楕円 598">
          <a:extLst>
            <a:ext uri="{FF2B5EF4-FFF2-40B4-BE49-F238E27FC236}">
              <a16:creationId xmlns:a16="http://schemas.microsoft.com/office/drawing/2014/main" xmlns="" id="{6B13AFFD-B150-471D-A66F-B83C98E91A4D}"/>
            </a:ext>
          </a:extLst>
        </xdr:cNvPr>
        <xdr:cNvSpPr/>
      </xdr:nvSpPr>
      <xdr:spPr>
        <a:xfrm>
          <a:off x="18605500" y="63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9463</xdr:rowOff>
    </xdr:from>
    <xdr:to>
      <xdr:col>102</xdr:col>
      <xdr:colOff>114300</xdr:colOff>
      <xdr:row>37</xdr:row>
      <xdr:rowOff>25515</xdr:rowOff>
    </xdr:to>
    <xdr:cxnSp macro="">
      <xdr:nvCxnSpPr>
        <xdr:cNvPr id="600" name="直線コネクタ 599">
          <a:extLst>
            <a:ext uri="{FF2B5EF4-FFF2-40B4-BE49-F238E27FC236}">
              <a16:creationId xmlns:a16="http://schemas.microsoft.com/office/drawing/2014/main" xmlns="" id="{181D682B-A0CF-4F56-AB61-431DFD6E709F}"/>
            </a:ext>
          </a:extLst>
        </xdr:cNvPr>
        <xdr:cNvCxnSpPr/>
      </xdr:nvCxnSpPr>
      <xdr:spPr>
        <a:xfrm flipV="1">
          <a:off x="18656300" y="635311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xmlns="" id="{0C04FF03-D74B-4DB7-BAFA-4F414BCD6321}"/>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xmlns="" id="{CCF7590D-F0F1-47D4-89FE-13B0BED8CBFC}"/>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xmlns="" id="{25CB2C06-9464-4A80-8005-9F9584D88947}"/>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xmlns="" id="{4CF53D5B-99F8-4F1E-80FC-6EEBBD953FDF}"/>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44886</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xmlns="" id="{AAF41A64-1EBF-45F7-B8AE-FECC7B86486D}"/>
            </a:ext>
          </a:extLst>
        </xdr:cNvPr>
        <xdr:cNvSpPr txBox="1"/>
      </xdr:nvSpPr>
      <xdr:spPr>
        <a:xfrm>
          <a:off x="21011095" y="604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60838</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xmlns="" id="{F25C9649-E271-4563-90A6-8A9A8ED16445}"/>
            </a:ext>
          </a:extLst>
        </xdr:cNvPr>
        <xdr:cNvSpPr txBox="1"/>
      </xdr:nvSpPr>
      <xdr:spPr>
        <a:xfrm>
          <a:off x="20134795" y="606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76790</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xmlns="" id="{108E32D6-71D9-45DD-8B59-FD8EA2ED0C9B}"/>
            </a:ext>
          </a:extLst>
        </xdr:cNvPr>
        <xdr:cNvSpPr txBox="1"/>
      </xdr:nvSpPr>
      <xdr:spPr>
        <a:xfrm>
          <a:off x="19245795" y="607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67442</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xmlns="" id="{95468BD8-B5DB-47B3-AE69-C0C08D5F863C}"/>
            </a:ext>
          </a:extLst>
        </xdr:cNvPr>
        <xdr:cNvSpPr txBox="1"/>
      </xdr:nvSpPr>
      <xdr:spPr>
        <a:xfrm>
          <a:off x="18356795" y="64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xmlns="" id="{2231C73C-5E31-4617-8ADE-364F4E0A73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xmlns="" id="{A10E0619-94B0-4A53-9B6D-B60C9140F6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xmlns="" id="{3E2C002F-A096-4578-8486-B8E026924A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xmlns="" id="{5EA9ACEF-DA86-4AB1-9206-C126B0C2BA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xmlns="" id="{DB726FB6-592E-4507-8C5D-2E874F93AE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xmlns="" id="{D7C2ADF9-7AA1-4F6D-BE5E-CA5CCA8D06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xmlns="" id="{0B9ED65D-C169-4E3D-9769-AE6B1E14A6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xmlns="" id="{19719E6A-5EDD-4287-A014-281C8D48DC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xmlns="" id="{D05C9AFB-1D56-4786-AAE3-F14CB77F23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xmlns="" id="{AA56A890-7D36-48C3-A6FA-9400B032C8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xmlns="" id="{FA5E00F3-C94F-45DA-A2D1-529993F76E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xmlns="" id="{FDA8169A-9D8E-48CB-B243-3130B8F5EA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xmlns="" id="{BB8DB167-FDF7-4D0A-B562-A0F01517CC6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xmlns="" id="{35987A39-19F9-42B0-9B55-84A568F86A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xmlns="" id="{65C03136-498C-4B38-9338-C000D7095BE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xmlns="" id="{11FA7484-537B-4242-AD10-EA77F935510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xmlns="" id="{DB4294D4-282F-4D8D-BC8E-01A5AC2009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xmlns="" id="{CCBB1BBC-9CF4-4829-B627-C1022EDBD5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xmlns="" id="{0864A9CA-8A95-442C-AB55-CDAD4387EE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xmlns="" id="{F963035F-F299-4AED-81BA-D284D5187B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xmlns="" id="{937C12F2-7361-4FBC-9641-B893743BF5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xmlns="" id="{E052749E-D9FA-43C7-86C1-495B31185DA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xmlns="" id="{32F4CC6C-63E0-4498-9F3D-D44CFCA642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xmlns="" id="{624B058A-1B73-4539-86F1-8234C11A1A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xmlns="" id="{99F4FE96-7E11-45BF-9E2E-EBFF5DC079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xmlns="" id="{72D474EB-E7F6-45DB-B306-51EA566714A4}"/>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xmlns="" id="{1F313442-4524-454C-AB87-49911C3F395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xmlns="" id="{6DDF9C75-DADB-44A5-A7BF-026080551A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xmlns="" id="{E762BA4D-B072-42A1-8D76-005DB01B41F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xmlns="" id="{0A7DED35-D859-42E1-9B2A-004BACAD686F}"/>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xmlns="" id="{2E8F0E0E-2D86-4565-B470-51A1C2CDF56E}"/>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xmlns="" id="{DB639350-6328-42F8-921B-A967FC3C409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xmlns="" id="{A9DE51BE-48B0-4E1F-8D78-7564D3CD0868}"/>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xmlns="" id="{435E1BEC-AFB4-45FE-BF83-412372D2108E}"/>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xmlns="" id="{D18A6BE1-F1B3-4377-9ED5-DCC40C454BE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xmlns="" id="{9A5FB996-E3C8-47FD-BE66-3A724D75774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6613383F-CB5B-4A7A-8E03-023A7EB0AA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D46AA5EC-EE42-4580-96D9-2B42F80A9C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3F37D149-8E3A-4547-858D-1B789AAD43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70E855B6-F225-43B3-A747-84C81B48F5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2FC9CA79-E4AF-4625-9A3A-A2684C9E74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650" name="楕円 649">
          <a:extLst>
            <a:ext uri="{FF2B5EF4-FFF2-40B4-BE49-F238E27FC236}">
              <a16:creationId xmlns:a16="http://schemas.microsoft.com/office/drawing/2014/main" xmlns="" id="{B4567E4C-60E7-4F37-A908-F3D7F3DD1643}"/>
            </a:ext>
          </a:extLst>
        </xdr:cNvPr>
        <xdr:cNvSpPr/>
      </xdr:nvSpPr>
      <xdr:spPr>
        <a:xfrm>
          <a:off x="16268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xmlns="" id="{06E9DCAF-B2F7-4371-82D1-00B5510F4D31}"/>
            </a:ext>
          </a:extLst>
        </xdr:cNvPr>
        <xdr:cNvSpPr txBox="1"/>
      </xdr:nvSpPr>
      <xdr:spPr>
        <a:xfrm>
          <a:off x="16357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652" name="楕円 651">
          <a:extLst>
            <a:ext uri="{FF2B5EF4-FFF2-40B4-BE49-F238E27FC236}">
              <a16:creationId xmlns:a16="http://schemas.microsoft.com/office/drawing/2014/main" xmlns="" id="{EDF83E09-3ABF-41ED-86FD-10B6A15C18D5}"/>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78377</xdr:rowOff>
    </xdr:to>
    <xdr:cxnSp macro="">
      <xdr:nvCxnSpPr>
        <xdr:cNvPr id="653" name="直線コネクタ 652">
          <a:extLst>
            <a:ext uri="{FF2B5EF4-FFF2-40B4-BE49-F238E27FC236}">
              <a16:creationId xmlns:a16="http://schemas.microsoft.com/office/drawing/2014/main" xmlns="" id="{840F1951-696F-4962-82FA-05BB72E78A6E}"/>
            </a:ext>
          </a:extLst>
        </xdr:cNvPr>
        <xdr:cNvCxnSpPr/>
      </xdr:nvCxnSpPr>
      <xdr:spPr>
        <a:xfrm>
          <a:off x="15481300" y="101596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54" name="楕円 653">
          <a:extLst>
            <a:ext uri="{FF2B5EF4-FFF2-40B4-BE49-F238E27FC236}">
              <a16:creationId xmlns:a16="http://schemas.microsoft.com/office/drawing/2014/main" xmlns="" id="{66F32FD8-F3AB-4F49-B4A8-2478BD0F7303}"/>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44087</xdr:rowOff>
    </xdr:to>
    <xdr:cxnSp macro="">
      <xdr:nvCxnSpPr>
        <xdr:cNvPr id="655" name="直線コネクタ 654">
          <a:extLst>
            <a:ext uri="{FF2B5EF4-FFF2-40B4-BE49-F238E27FC236}">
              <a16:creationId xmlns:a16="http://schemas.microsoft.com/office/drawing/2014/main" xmlns="" id="{1D8B6DB5-3C06-4A62-9FE1-EB3830FF1850}"/>
            </a:ext>
          </a:extLst>
        </xdr:cNvPr>
        <xdr:cNvCxnSpPr/>
      </xdr:nvCxnSpPr>
      <xdr:spPr>
        <a:xfrm>
          <a:off x="14592300" y="1012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656" name="楕円 655">
          <a:extLst>
            <a:ext uri="{FF2B5EF4-FFF2-40B4-BE49-F238E27FC236}">
              <a16:creationId xmlns:a16="http://schemas.microsoft.com/office/drawing/2014/main" xmlns="" id="{62A45F58-C440-4154-8FD6-3D4E03BF8526}"/>
            </a:ext>
          </a:extLst>
        </xdr:cNvPr>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24493</xdr:rowOff>
    </xdr:to>
    <xdr:cxnSp macro="">
      <xdr:nvCxnSpPr>
        <xdr:cNvPr id="657" name="直線コネクタ 656">
          <a:extLst>
            <a:ext uri="{FF2B5EF4-FFF2-40B4-BE49-F238E27FC236}">
              <a16:creationId xmlns:a16="http://schemas.microsoft.com/office/drawing/2014/main" xmlns="" id="{59D20104-B684-4590-A4B2-8B466622D492}"/>
            </a:ext>
          </a:extLst>
        </xdr:cNvPr>
        <xdr:cNvCxnSpPr/>
      </xdr:nvCxnSpPr>
      <xdr:spPr>
        <a:xfrm flipV="1">
          <a:off x="13703300" y="10126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110853</xdr:rowOff>
    </xdr:from>
    <xdr:to>
      <xdr:col>67</xdr:col>
      <xdr:colOff>101600</xdr:colOff>
      <xdr:row>59</xdr:row>
      <xdr:rowOff>41003</xdr:rowOff>
    </xdr:to>
    <xdr:sp macro="" textlink="">
      <xdr:nvSpPr>
        <xdr:cNvPr id="658" name="楕円 657">
          <a:extLst>
            <a:ext uri="{FF2B5EF4-FFF2-40B4-BE49-F238E27FC236}">
              <a16:creationId xmlns:a16="http://schemas.microsoft.com/office/drawing/2014/main" xmlns="" id="{D1C222A3-9D1A-4723-9139-C7F9092135A4}"/>
            </a:ext>
          </a:extLst>
        </xdr:cNvPr>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24493</xdr:rowOff>
    </xdr:to>
    <xdr:cxnSp macro="">
      <xdr:nvCxnSpPr>
        <xdr:cNvPr id="659" name="直線コネクタ 658">
          <a:extLst>
            <a:ext uri="{FF2B5EF4-FFF2-40B4-BE49-F238E27FC236}">
              <a16:creationId xmlns:a16="http://schemas.microsoft.com/office/drawing/2014/main" xmlns="" id="{153B8483-1D8C-480B-87D1-E3D6CEE5DC34}"/>
            </a:ext>
          </a:extLst>
        </xdr:cNvPr>
        <xdr:cNvCxnSpPr/>
      </xdr:nvCxnSpPr>
      <xdr:spPr>
        <a:xfrm>
          <a:off x="12814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xmlns="" id="{F8EF172A-A44F-4D19-9592-A736E25E792B}"/>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xmlns="" id="{55244967-334B-4DE1-A1B1-0A9132A24877}"/>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xmlns="" id="{D7363AF5-079F-4CED-9272-BD5E086969D2}"/>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xmlns="" id="{CFFA9B3D-5F1F-442C-A5F8-F52ABCE98069}"/>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xmlns="" id="{A10F8A26-18A4-48FE-8B61-252AFAC26F34}"/>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xmlns="" id="{8B9254A4-DAD3-445C-9D3E-33382B1BDD6B}"/>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xmlns="" id="{AAF035CE-CF3B-412F-A03C-5F6E0176E6D0}"/>
            </a:ext>
          </a:extLst>
        </xdr:cNvPr>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xmlns="" id="{BAF8E512-589E-43F4-B42A-6E3769460D96}"/>
            </a:ext>
          </a:extLst>
        </xdr:cNvPr>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xmlns="" id="{3F1ED295-CCC9-4ED7-90CA-C0F7BA4D8D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xmlns="" id="{A18E5684-0AA6-4496-A231-99816A3507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xmlns="" id="{90401AC2-5510-42F9-A7C6-EC48F2C256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xmlns="" id="{BDB3D0B3-A844-4A67-9520-888203C7A2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xmlns="" id="{BA72A118-9D59-4C5E-9344-500FF3AF10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xmlns="" id="{B8F03846-9FBF-43C3-BF18-C1C84853D5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xmlns="" id="{0839EC17-BE2D-4713-8B0C-3BFF799C1B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xmlns="" id="{69D248C5-6E5B-4950-98BF-2CBCF8A0E8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xmlns="" id="{324FE035-DB0F-478E-B016-DF5078F91F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xmlns="" id="{D4A3DA43-B1D5-4B1B-B44F-B2B1B4B5DB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xmlns="" id="{AA956FA1-6482-431D-B2FF-2CA3E6F404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xmlns="" id="{746A8ADC-9310-46AB-B6E5-B3FE26E6053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xmlns="" id="{EE58B2D7-BD5B-457E-B888-BA6A1E6A71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xmlns="" id="{360725EE-685B-4506-B3BA-B885655AC1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xmlns="" id="{F0E760CB-619F-4B58-9D2A-256D2F7630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xmlns="" id="{CD17F824-6B8D-4D07-A3D5-455E2F13CD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xmlns="" id="{27F43CE5-F6DE-4531-B28E-EB65F2983D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xmlns="" id="{3F330816-E05B-41DC-ADDD-E3FBED72C3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xmlns="" id="{FA91D2C8-5742-47B3-B90C-43B959714E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xmlns="" id="{3B6FB313-7FAF-4073-B5A0-7BFF66B9E25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00617C27-25D5-48D4-A01E-39B0CF8CD3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E973B466-A15F-4840-8ED5-EC37F10204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4C49C263-CA03-472B-8213-783266F73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xmlns="" id="{CA491BB3-8DE3-4224-B0F6-A747ABB56C77}"/>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29166036-B5F4-49DD-AF8F-2A0C7964C01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xmlns="" id="{E5E107EC-B0E8-4F33-B124-7A13E3D25C2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E8B3A6B1-4EFA-4CD1-B94E-2460B1979902}"/>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xmlns="" id="{DDFC5000-8852-486E-8E0A-B56B80F82AAC}"/>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382CBBEB-052A-451D-B145-6555B7CF2113}"/>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xmlns="" id="{605B4F7E-5450-4238-8450-CEB3B20B3F1F}"/>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xmlns="" id="{678E3B59-1DE2-4CC2-847A-745D802D561A}"/>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xmlns="" id="{2F13F570-EFA1-49C6-B665-BC6E6DC6FF75}"/>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xmlns="" id="{4969F7E7-867D-43E6-BC98-4F68AF5FA799}"/>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xmlns="" id="{2EFFD96B-FF17-438B-811E-A95DC9F4BD59}"/>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294A655A-B7B8-49A9-BBD0-1B7DA031F3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6F1577D-71E2-4D95-A44C-41A6511C7E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3ADC71B0-E7CF-452F-A878-EA38A82A1A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C94DE79E-CB66-4BB9-BAD6-2BAD548253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6E42B20-F681-4D7C-9C1E-79604FDD18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97790</xdr:rowOff>
    </xdr:from>
    <xdr:to>
      <xdr:col>116</xdr:col>
      <xdr:colOff>114300</xdr:colOff>
      <xdr:row>61</xdr:row>
      <xdr:rowOff>27940</xdr:rowOff>
    </xdr:to>
    <xdr:sp macro="" textlink="">
      <xdr:nvSpPr>
        <xdr:cNvPr id="707" name="楕円 706">
          <a:extLst>
            <a:ext uri="{FF2B5EF4-FFF2-40B4-BE49-F238E27FC236}">
              <a16:creationId xmlns:a16="http://schemas.microsoft.com/office/drawing/2014/main" xmlns="" id="{2CD4F98B-87AA-4715-8AFC-3274D01C8F16}"/>
            </a:ext>
          </a:extLst>
        </xdr:cNvPr>
        <xdr:cNvSpPr/>
      </xdr:nvSpPr>
      <xdr:spPr>
        <a:xfrm>
          <a:off x="22110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120667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387214E5-0E99-4A49-A7E6-C6D3C91B282D}"/>
            </a:ext>
          </a:extLst>
        </xdr:cNvPr>
        <xdr:cNvSpPr txBox="1"/>
      </xdr:nvSpPr>
      <xdr:spPr>
        <a:xfrm>
          <a:off x="22199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709" name="楕円 708">
          <a:extLst>
            <a:ext uri="{FF2B5EF4-FFF2-40B4-BE49-F238E27FC236}">
              <a16:creationId xmlns:a16="http://schemas.microsoft.com/office/drawing/2014/main" xmlns="" id="{22561981-0DED-4F75-8B03-22EDBE6E6D24}"/>
            </a:ext>
          </a:extLst>
        </xdr:cNvPr>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148590</xdr:rowOff>
    </xdr:from>
    <xdr:to>
      <xdr:col>116</xdr:col>
      <xdr:colOff>63500</xdr:colOff>
      <xdr:row>61</xdr:row>
      <xdr:rowOff>26670</xdr:rowOff>
    </xdr:to>
    <xdr:cxnSp macro="">
      <xdr:nvCxnSpPr>
        <xdr:cNvPr id="710" name="直線コネクタ 709">
          <a:extLst>
            <a:ext uri="{FF2B5EF4-FFF2-40B4-BE49-F238E27FC236}">
              <a16:creationId xmlns:a16="http://schemas.microsoft.com/office/drawing/2014/main" xmlns="" id="{C1CFAA5C-3171-422E-AB7F-B7698A72FB58}"/>
            </a:ext>
          </a:extLst>
        </xdr:cNvPr>
        <xdr:cNvCxnSpPr/>
      </xdr:nvCxnSpPr>
      <xdr:spPr>
        <a:xfrm flipV="1">
          <a:off x="21323300" y="10435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158750</xdr:rowOff>
    </xdr:from>
    <xdr:to>
      <xdr:col>107</xdr:col>
      <xdr:colOff>101600</xdr:colOff>
      <xdr:row>61</xdr:row>
      <xdr:rowOff>88900</xdr:rowOff>
    </xdr:to>
    <xdr:sp macro="" textlink="">
      <xdr:nvSpPr>
        <xdr:cNvPr id="711" name="楕円 710">
          <a:extLst>
            <a:ext uri="{FF2B5EF4-FFF2-40B4-BE49-F238E27FC236}">
              <a16:creationId xmlns:a16="http://schemas.microsoft.com/office/drawing/2014/main" xmlns="" id="{EFDBBC49-5995-4035-906A-720738844014}"/>
            </a:ext>
          </a:extLst>
        </xdr:cNvPr>
        <xdr:cNvSpPr/>
      </xdr:nvSpPr>
      <xdr:spPr>
        <a:xfrm>
          <a:off x="2038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38100</xdr:rowOff>
    </xdr:to>
    <xdr:cxnSp macro="">
      <xdr:nvCxnSpPr>
        <xdr:cNvPr id="712" name="直線コネクタ 711">
          <a:extLst>
            <a:ext uri="{FF2B5EF4-FFF2-40B4-BE49-F238E27FC236}">
              <a16:creationId xmlns:a16="http://schemas.microsoft.com/office/drawing/2014/main" xmlns="" id="{CC165EE1-EFC1-49DD-AE01-A26117EFBFCD}"/>
            </a:ext>
          </a:extLst>
        </xdr:cNvPr>
        <xdr:cNvCxnSpPr/>
      </xdr:nvCxnSpPr>
      <xdr:spPr>
        <a:xfrm flipV="1">
          <a:off x="20434300" y="10485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13" name="楕円 712">
          <a:extLst>
            <a:ext uri="{FF2B5EF4-FFF2-40B4-BE49-F238E27FC236}">
              <a16:creationId xmlns:a16="http://schemas.microsoft.com/office/drawing/2014/main" xmlns="" id="{33CC63EE-FC48-487F-A50E-42234E0334F9}"/>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38100</xdr:rowOff>
    </xdr:from>
    <xdr:to>
      <xdr:col>107</xdr:col>
      <xdr:colOff>50800</xdr:colOff>
      <xdr:row>63</xdr:row>
      <xdr:rowOff>15240</xdr:rowOff>
    </xdr:to>
    <xdr:cxnSp macro="">
      <xdr:nvCxnSpPr>
        <xdr:cNvPr id="714" name="直線コネクタ 713">
          <a:extLst>
            <a:ext uri="{FF2B5EF4-FFF2-40B4-BE49-F238E27FC236}">
              <a16:creationId xmlns:a16="http://schemas.microsoft.com/office/drawing/2014/main" xmlns="" id="{F67D2543-119D-4BA1-9561-30AD6FA6C493}"/>
            </a:ext>
          </a:extLst>
        </xdr:cNvPr>
        <xdr:cNvCxnSpPr/>
      </xdr:nvCxnSpPr>
      <xdr:spPr>
        <a:xfrm flipV="1">
          <a:off x="19545300" y="1049655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5" name="楕円 714">
          <a:extLst>
            <a:ext uri="{FF2B5EF4-FFF2-40B4-BE49-F238E27FC236}">
              <a16:creationId xmlns:a16="http://schemas.microsoft.com/office/drawing/2014/main" xmlns="" id="{93FAFFD7-5AF7-4BDA-9ACE-369B44C2C849}"/>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716" name="直線コネクタ 715">
          <a:extLst>
            <a:ext uri="{FF2B5EF4-FFF2-40B4-BE49-F238E27FC236}">
              <a16:creationId xmlns:a16="http://schemas.microsoft.com/office/drawing/2014/main" xmlns="" id="{CD552A0C-92AC-4C44-B6B9-24A7AB0AAC45}"/>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xmlns="" id="{3F37C612-1A8E-43E8-9EF8-98B0A09539CC}"/>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xmlns="" id="{85761BFA-D3BB-4506-8783-28B32FBC7FDF}"/>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xmlns="" id="{A09A0708-8A2B-409D-9AF2-C66D4D8FA159}"/>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xmlns="" id="{0A3F025C-F3D5-4F6F-B78A-78001D51EE1C}"/>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39DD83AF-BB3C-4353-9DF4-54839888A044}"/>
            </a:ext>
          </a:extLst>
        </xdr:cNvPr>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B5C63FAA-B7F3-4473-8A0A-DC1A115C286C}"/>
            </a:ext>
          </a:extLst>
        </xdr:cNvPr>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E88927F7-550B-4E78-BD19-788AE6E4C132}"/>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018E8094-F5EC-4469-8175-77CB46EDB1D5}"/>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15061B34-BC7A-4826-B5F9-0F16412215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79D2A86D-BD56-4B42-9A97-2136F69CEF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427C7C54-F6AD-4A48-AEDB-FF6908B82B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2EFD799A-83B1-411D-B07E-B8F51E39EE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9AA7AB89-B9CA-4A6C-B6C5-ECB020561F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8A837E91-327D-4832-B5E0-D14B65B365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CA05E982-8147-44EA-B431-08650E2054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6100AE76-E993-4783-8552-351E25067F0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xmlns="" id="{17739DC1-0E48-42FF-A9C7-47B1D6994E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xmlns="" id="{5941FDFF-66C0-4ED3-B920-58EAAE2C81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xmlns="" id="{345E6DD8-A35E-4432-9490-BF9D356E4F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xmlns="" id="{502D3F58-6813-439C-9556-CE42B2DF75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xmlns="" id="{FEBBB0B3-06F4-42B6-B39D-C70629808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xmlns="" id="{5BEBE711-0333-4C18-A72D-AFBDE6B3FC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xmlns="" id="{F0470D1E-DF6B-4513-AF3C-3ABC89A27B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xmlns="" id="{B292CA0C-A4CC-4A17-B51E-16914953CF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AB267EEE-9AB0-422F-B6CB-884232454D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4C239D5F-F8F8-414D-9F08-C48A007110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6EFB7F1A-60E6-443E-B46E-F73B890DDC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419A7FC4-821D-4F27-A762-D5339076E8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A20527E7-EA3B-4279-9EEB-BF04014B40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2554AC4D-541D-4A47-88C5-1A5FC0FC27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6DEE7C84-0862-4BDF-A92F-B18ABF5D49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40D60DCA-5664-4C26-95D0-69B268F9EF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7353E78C-9DA8-4712-87D7-4E4A6DB632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C00237C8-9159-44F1-BF2D-E588B13674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xmlns="" id="{FA8B944E-347B-4B70-93A4-F46A6AEB2E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xmlns="" id="{380F6DEB-C0D9-4B93-870C-61D238DCE2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xmlns="" id="{845BB234-5DE8-44EF-8135-3A2EB6F9225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xmlns="" id="{EC24E41D-EC7B-422D-82C0-BDA106CE5C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xmlns="" id="{0A160FCA-E720-4494-B582-3468D88696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xmlns="" id="{6FDCA2DB-18AA-4F50-AB30-231E5942B1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xmlns="" id="{BFA34413-D073-4069-8195-883D441B43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xmlns="" id="{122FAA8C-D7AD-4B75-8BD7-A9C31E7D26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xmlns="" id="{92787DD3-ACA9-4DA1-81E4-B50D13B0F6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xmlns="" id="{0FBAFF2C-F194-43A2-AD0E-B491E68D9B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xmlns="" id="{CC26A913-1618-430C-8C3A-375CE20710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xmlns="" id="{26E96A3E-3643-477E-A90A-BBB4A062B9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xmlns="" id="{354A1BBB-10B4-42CD-82C6-7B2DE2C745D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xmlns="" id="{24EF11EF-7C8F-4C74-977D-B0CD688BAB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xmlns="" id="{D1AD7763-5B14-4EC3-9943-32C04EAA35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xmlns="" id="{D8037FB7-BFCE-4451-82E2-31E1F952D72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xmlns="" id="{25EA72A2-DA4A-4060-AA5B-8AA0A151BC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xmlns="" id="{C80C87C8-F3BB-4437-81C5-C7FC5CA40B5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xmlns="" id="{89112957-94A4-486C-9B53-5C3ADB76A3CD}"/>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xmlns="" id="{00792B26-6AE8-4C04-B153-A2C007E962DF}"/>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xmlns="" id="{CD5FFE04-D78C-4EF4-A59D-26E34ED19E15}"/>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xmlns="" id="{07097D8F-7CDF-4A49-9236-21AAED5B13E4}"/>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xmlns="" id="{FEDD329E-07FB-44E2-86C4-196C19E2A5F3}"/>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xmlns="" id="{244162BD-4C5B-4E2E-B5E6-8EDB6BBF290E}"/>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xmlns="" id="{85D1D6B6-2BFB-4F6F-B432-E94C69F1E5F9}"/>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xmlns="" id="{D4A2B459-CD0B-44AE-AE39-7653FE36E01A}"/>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D00F0C93-9BFB-4C74-9F56-DED7A15D58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033CDCE7-FA1C-4216-9ABA-917B959CD8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9DDEFE12-B8C5-4143-8002-75456BA651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7E550CE8-D187-43D9-8E7C-4A30E5F536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63933ACD-893D-48DF-8B20-D8712F0DB8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782" name="楕円 781">
          <a:extLst>
            <a:ext uri="{FF2B5EF4-FFF2-40B4-BE49-F238E27FC236}">
              <a16:creationId xmlns:a16="http://schemas.microsoft.com/office/drawing/2014/main" xmlns="" id="{F90EBC07-8B01-4147-A277-449DB59E3ACD}"/>
            </a:ext>
          </a:extLst>
        </xdr:cNvPr>
        <xdr:cNvSpPr/>
      </xdr:nvSpPr>
      <xdr:spPr>
        <a:xfrm>
          <a:off x="16268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149514</xdr:rowOff>
    </xdr:from>
    <xdr:ext cx="405111" cy="259045"/>
    <xdr:sp macro="" textlink="">
      <xdr:nvSpPr>
        <xdr:cNvPr id="783" name="【庁舎】&#10;有形固定資産減価償却率該当値テキスト">
          <a:extLst>
            <a:ext uri="{FF2B5EF4-FFF2-40B4-BE49-F238E27FC236}">
              <a16:creationId xmlns:a16="http://schemas.microsoft.com/office/drawing/2014/main" xmlns="" id="{CDB55CA2-E05E-44AF-BF66-8FEBEF96C1B8}"/>
            </a:ext>
          </a:extLst>
        </xdr:cNvPr>
        <xdr:cNvSpPr txBox="1"/>
      </xdr:nvSpPr>
      <xdr:spPr>
        <a:xfrm>
          <a:off x="16357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784" name="楕円 783">
          <a:extLst>
            <a:ext uri="{FF2B5EF4-FFF2-40B4-BE49-F238E27FC236}">
              <a16:creationId xmlns:a16="http://schemas.microsoft.com/office/drawing/2014/main" xmlns="" id="{7CC9C2E0-580C-4744-B4D9-D56561226A8B}"/>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5987</xdr:rowOff>
    </xdr:to>
    <xdr:cxnSp macro="">
      <xdr:nvCxnSpPr>
        <xdr:cNvPr id="785" name="直線コネクタ 784">
          <a:extLst>
            <a:ext uri="{FF2B5EF4-FFF2-40B4-BE49-F238E27FC236}">
              <a16:creationId xmlns:a16="http://schemas.microsoft.com/office/drawing/2014/main" xmlns="" id="{60CE6638-F78D-4FB0-B544-D9E87745A21A}"/>
            </a:ext>
          </a:extLst>
        </xdr:cNvPr>
        <xdr:cNvCxnSpPr/>
      </xdr:nvCxnSpPr>
      <xdr:spPr>
        <a:xfrm>
          <a:off x="15481300" y="1780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786" name="楕円 785">
          <a:extLst>
            <a:ext uri="{FF2B5EF4-FFF2-40B4-BE49-F238E27FC236}">
              <a16:creationId xmlns:a16="http://schemas.microsoft.com/office/drawing/2014/main" xmlns="" id="{6EEB91A5-2AE9-4AB7-A176-95F9E62AE5B5}"/>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144780</xdr:rowOff>
    </xdr:to>
    <xdr:cxnSp macro="">
      <xdr:nvCxnSpPr>
        <xdr:cNvPr id="787" name="直線コネクタ 786">
          <a:extLst>
            <a:ext uri="{FF2B5EF4-FFF2-40B4-BE49-F238E27FC236}">
              <a16:creationId xmlns:a16="http://schemas.microsoft.com/office/drawing/2014/main" xmlns="" id="{53CDF605-3AAD-425A-A5BB-268848ABC617}"/>
            </a:ext>
          </a:extLst>
        </xdr:cNvPr>
        <xdr:cNvCxnSpPr/>
      </xdr:nvCxnSpPr>
      <xdr:spPr>
        <a:xfrm>
          <a:off x="14592300" y="1776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788" name="楕円 787">
          <a:extLst>
            <a:ext uri="{FF2B5EF4-FFF2-40B4-BE49-F238E27FC236}">
              <a16:creationId xmlns:a16="http://schemas.microsoft.com/office/drawing/2014/main" xmlns="" id="{CEEC7870-77E3-4988-BE29-6BE1BECE17E5}"/>
            </a:ext>
          </a:extLst>
        </xdr:cNvPr>
        <xdr:cNvSpPr/>
      </xdr:nvSpPr>
      <xdr:spPr>
        <a:xfrm>
          <a:off x="1365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103</xdr:row>
      <xdr:rowOff>108857</xdr:rowOff>
    </xdr:to>
    <xdr:cxnSp macro="">
      <xdr:nvCxnSpPr>
        <xdr:cNvPr id="789" name="直線コネクタ 788">
          <a:extLst>
            <a:ext uri="{FF2B5EF4-FFF2-40B4-BE49-F238E27FC236}">
              <a16:creationId xmlns:a16="http://schemas.microsoft.com/office/drawing/2014/main" xmlns="" id="{2E1CD710-FAEB-4FBF-8E24-185CFF0CEC9E}"/>
            </a:ext>
          </a:extLst>
        </xdr:cNvPr>
        <xdr:cNvCxnSpPr/>
      </xdr:nvCxnSpPr>
      <xdr:spPr>
        <a:xfrm>
          <a:off x="13703300" y="1776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790" name="楕円 789">
          <a:extLst>
            <a:ext uri="{FF2B5EF4-FFF2-40B4-BE49-F238E27FC236}">
              <a16:creationId xmlns:a16="http://schemas.microsoft.com/office/drawing/2014/main" xmlns="" id="{32F93524-583F-4435-B3FC-18BDE7889075}"/>
            </a:ext>
          </a:extLst>
        </xdr:cNvPr>
        <xdr:cNvSpPr/>
      </xdr:nvSpPr>
      <xdr:spPr>
        <a:xfrm>
          <a:off x="12763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100693</xdr:rowOff>
    </xdr:to>
    <xdr:cxnSp macro="">
      <xdr:nvCxnSpPr>
        <xdr:cNvPr id="791" name="直線コネクタ 790">
          <a:extLst>
            <a:ext uri="{FF2B5EF4-FFF2-40B4-BE49-F238E27FC236}">
              <a16:creationId xmlns:a16="http://schemas.microsoft.com/office/drawing/2014/main" xmlns="" id="{29DBBA34-7D08-47D7-AB38-691CBC0CCE93}"/>
            </a:ext>
          </a:extLst>
        </xdr:cNvPr>
        <xdr:cNvCxnSpPr/>
      </xdr:nvCxnSpPr>
      <xdr:spPr>
        <a:xfrm>
          <a:off x="12814300" y="177257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xmlns="" id="{DB508075-6C25-422A-B895-A29F7B519601}"/>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xmlns="" id="{2EC14EF7-ACAD-451E-B623-420D034C713F}"/>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xmlns="" id="{45122AA8-4DF2-4568-91BC-63CC9B24001E}"/>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xmlns="" id="{D1B40CF6-EB33-436A-BB33-EBCDDA73AE5A}"/>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796" name="n_1mainValue【庁舎】&#10;有形固定資産減価償却率">
          <a:extLst>
            <a:ext uri="{FF2B5EF4-FFF2-40B4-BE49-F238E27FC236}">
              <a16:creationId xmlns:a16="http://schemas.microsoft.com/office/drawing/2014/main" xmlns="" id="{B8780876-EE18-440E-B119-F5DF5C6A2AA2}"/>
            </a:ext>
          </a:extLst>
        </xdr:cNvPr>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797" name="n_2mainValue【庁舎】&#10;有形固定資産減価償却率">
          <a:extLst>
            <a:ext uri="{FF2B5EF4-FFF2-40B4-BE49-F238E27FC236}">
              <a16:creationId xmlns:a16="http://schemas.microsoft.com/office/drawing/2014/main" xmlns="" id="{D302C61E-ADE8-499F-B5AE-9B936B2C7662}"/>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168020</xdr:rowOff>
    </xdr:from>
    <xdr:ext cx="405111" cy="259045"/>
    <xdr:sp macro="" textlink="">
      <xdr:nvSpPr>
        <xdr:cNvPr id="798" name="n_3mainValue【庁舎】&#10;有形固定資産減価償却率">
          <a:extLst>
            <a:ext uri="{FF2B5EF4-FFF2-40B4-BE49-F238E27FC236}">
              <a16:creationId xmlns:a16="http://schemas.microsoft.com/office/drawing/2014/main" xmlns="" id="{CEFD309F-83A4-41BE-B4C6-504741371FFD}"/>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799" name="n_4mainValue【庁舎】&#10;有形固定資産減価償却率">
          <a:extLst>
            <a:ext uri="{FF2B5EF4-FFF2-40B4-BE49-F238E27FC236}">
              <a16:creationId xmlns:a16="http://schemas.microsoft.com/office/drawing/2014/main" xmlns="" id="{23F2EFAD-C4EC-432C-A479-FB364DB59A76}"/>
            </a:ext>
          </a:extLst>
        </xdr:cNvPr>
        <xdr:cNvSpPr txBox="1"/>
      </xdr:nvSpPr>
      <xdr:spPr>
        <a:xfrm>
          <a:off x="12611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3DAB013B-BA22-4DC8-896D-C814663C6C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577AD3D7-120B-4755-86DB-64B3F87B26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24AC20CC-4484-43A6-824B-DEA020DB5E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53212B2A-576F-45A6-B350-9F77E0ED0D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0B9B8052-6E12-420B-9D7E-EEF5789857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273B5FF3-2F1A-41E7-A27B-797CA6AEB4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AF6E8468-FDC1-4B9F-9151-C9EAD66A7C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33355DDD-02B2-41BD-B055-4B9F218763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E06F7677-05E5-47CC-B7D3-584647C0CB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C2DF335D-D0EA-4CA5-B4FE-518E7286FE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xmlns="" id="{814C13A9-3E16-4B4A-B08C-FA0C64208AB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xmlns="" id="{3D35FECF-39F3-4AF2-9D87-8393213DF0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xmlns="" id="{74E7BD1B-48F5-4394-ABDF-A2650DB82DD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xmlns="" id="{66E43CA0-2616-4E9B-B7AC-5354E01B10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xmlns="" id="{3F8D0C49-21D4-4CCF-9E08-D621B7DB0C2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xmlns="" id="{B1B3C057-088D-4EB0-B3C4-0F1452686F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xmlns="" id="{C21150BA-35F0-4173-B37E-74951AA92E4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xmlns="" id="{7C2170CF-E251-41C0-9A17-CC9A9F27A93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xmlns="" id="{6CA96227-E4BC-45D8-B320-E132FCC4401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xmlns="" id="{DBD55FBF-D3BE-4806-8853-4A3D0D84AA2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xmlns="" id="{A335044B-E0F4-4D6D-81B9-A3260E9DEA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xmlns="" id="{58446626-849B-47E0-888C-47640DF6249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9D6DB0A6-616E-4C4F-9345-9143945FB6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32A8846B-A50C-4EAD-9393-D43A7C7189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xmlns="" id="{08E5AA26-E73A-4C3D-8E37-886D6563DB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xmlns="" id="{F872CA1B-04F7-4778-875C-F54C1E4D33DE}"/>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xmlns="" id="{479B007C-E3CA-471F-94EB-CFA9814A06A7}"/>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xmlns="" id="{8AE4705B-A249-4FCF-A230-FCA654857B1A}"/>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xmlns="" id="{FC8AAF57-BE2C-4203-9C05-E3B798DAB5D9}"/>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xmlns="" id="{1D7123C3-1C89-4671-ADFA-16F6CEEA5E64}"/>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xmlns="" id="{712B0191-B79F-4937-85A6-29B7AB957713}"/>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xmlns="" id="{64650834-BD2F-40A7-A78B-9ED6DF108451}"/>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xmlns="" id="{7BB5E77B-E148-4AB1-8F60-6CB1CE60AF0D}"/>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xmlns="" id="{8467A30F-1C26-4B69-B6C5-3A1015708C8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xmlns="" id="{FD20CA0E-539F-4EF8-BB60-F3236511E6FD}"/>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xmlns="" id="{50DB5DE7-8985-41CB-8458-C17FCB2D14A4}"/>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87E1A8CE-F049-4099-88FF-7391616C00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BBD5F169-760F-487A-9A19-0B2BDADE6A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DFF4B1EB-1CA2-4524-8A5A-14F8BB6386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A204264-E88A-452A-8949-B0315277C4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FE79203C-6EFF-416B-8291-A53133A8CB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79284</xdr:rowOff>
    </xdr:from>
    <xdr:to>
      <xdr:col>116</xdr:col>
      <xdr:colOff>114300</xdr:colOff>
      <xdr:row>103</xdr:row>
      <xdr:rowOff>9434</xdr:rowOff>
    </xdr:to>
    <xdr:sp macro="" textlink="">
      <xdr:nvSpPr>
        <xdr:cNvPr id="841" name="楕円 840">
          <a:extLst>
            <a:ext uri="{FF2B5EF4-FFF2-40B4-BE49-F238E27FC236}">
              <a16:creationId xmlns:a16="http://schemas.microsoft.com/office/drawing/2014/main" xmlns="" id="{0B7A080E-286C-4269-A174-07051EBACA92}"/>
            </a:ext>
          </a:extLst>
        </xdr:cNvPr>
        <xdr:cNvSpPr/>
      </xdr:nvSpPr>
      <xdr:spPr>
        <a:xfrm>
          <a:off x="221107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102161</xdr:rowOff>
    </xdr:from>
    <xdr:ext cx="469744" cy="259045"/>
    <xdr:sp macro="" textlink="">
      <xdr:nvSpPr>
        <xdr:cNvPr id="842" name="【庁舎】&#10;一人当たり面積該当値テキスト">
          <a:extLst>
            <a:ext uri="{FF2B5EF4-FFF2-40B4-BE49-F238E27FC236}">
              <a16:creationId xmlns:a16="http://schemas.microsoft.com/office/drawing/2014/main" xmlns="" id="{87049AA5-B5C9-420D-A80A-4BCD4AF6FA89}"/>
            </a:ext>
          </a:extLst>
        </xdr:cNvPr>
        <xdr:cNvSpPr txBox="1"/>
      </xdr:nvSpPr>
      <xdr:spPr>
        <a:xfrm>
          <a:off x="22199600" y="17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89081</xdr:rowOff>
    </xdr:from>
    <xdr:to>
      <xdr:col>112</xdr:col>
      <xdr:colOff>38100</xdr:colOff>
      <xdr:row>103</xdr:row>
      <xdr:rowOff>19231</xdr:rowOff>
    </xdr:to>
    <xdr:sp macro="" textlink="">
      <xdr:nvSpPr>
        <xdr:cNvPr id="843" name="楕円 842">
          <a:extLst>
            <a:ext uri="{FF2B5EF4-FFF2-40B4-BE49-F238E27FC236}">
              <a16:creationId xmlns:a16="http://schemas.microsoft.com/office/drawing/2014/main" xmlns="" id="{F6C87531-8023-4533-A660-B28371061067}"/>
            </a:ext>
          </a:extLst>
        </xdr:cNvPr>
        <xdr:cNvSpPr/>
      </xdr:nvSpPr>
      <xdr:spPr>
        <a:xfrm>
          <a:off x="21272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130084</xdr:rowOff>
    </xdr:from>
    <xdr:to>
      <xdr:col>116</xdr:col>
      <xdr:colOff>63500</xdr:colOff>
      <xdr:row>102</xdr:row>
      <xdr:rowOff>139881</xdr:rowOff>
    </xdr:to>
    <xdr:cxnSp macro="">
      <xdr:nvCxnSpPr>
        <xdr:cNvPr id="844" name="直線コネクタ 843">
          <a:extLst>
            <a:ext uri="{FF2B5EF4-FFF2-40B4-BE49-F238E27FC236}">
              <a16:creationId xmlns:a16="http://schemas.microsoft.com/office/drawing/2014/main" xmlns="" id="{258B0DA1-CE84-4979-9329-585E72B48A0E}"/>
            </a:ext>
          </a:extLst>
        </xdr:cNvPr>
        <xdr:cNvCxnSpPr/>
      </xdr:nvCxnSpPr>
      <xdr:spPr>
        <a:xfrm flipV="1">
          <a:off x="21323300" y="176179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845" name="楕円 844">
          <a:extLst>
            <a:ext uri="{FF2B5EF4-FFF2-40B4-BE49-F238E27FC236}">
              <a16:creationId xmlns:a16="http://schemas.microsoft.com/office/drawing/2014/main" xmlns="" id="{BC196B35-98EC-4FA8-9F74-564A837505AB}"/>
            </a:ext>
          </a:extLst>
        </xdr:cNvPr>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139881</xdr:rowOff>
    </xdr:from>
    <xdr:to>
      <xdr:col>111</xdr:col>
      <xdr:colOff>177800</xdr:colOff>
      <xdr:row>102</xdr:row>
      <xdr:rowOff>161108</xdr:rowOff>
    </xdr:to>
    <xdr:cxnSp macro="">
      <xdr:nvCxnSpPr>
        <xdr:cNvPr id="846" name="直線コネクタ 845">
          <a:extLst>
            <a:ext uri="{FF2B5EF4-FFF2-40B4-BE49-F238E27FC236}">
              <a16:creationId xmlns:a16="http://schemas.microsoft.com/office/drawing/2014/main" xmlns="" id="{EED4707D-B6C6-42B8-863C-561D11B0F4A1}"/>
            </a:ext>
          </a:extLst>
        </xdr:cNvPr>
        <xdr:cNvCxnSpPr/>
      </xdr:nvCxnSpPr>
      <xdr:spPr>
        <a:xfrm flipV="1">
          <a:off x="20434300" y="176277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95613</xdr:rowOff>
    </xdr:from>
    <xdr:to>
      <xdr:col>102</xdr:col>
      <xdr:colOff>165100</xdr:colOff>
      <xdr:row>103</xdr:row>
      <xdr:rowOff>25763</xdr:rowOff>
    </xdr:to>
    <xdr:sp macro="" textlink="">
      <xdr:nvSpPr>
        <xdr:cNvPr id="847" name="楕円 846">
          <a:extLst>
            <a:ext uri="{FF2B5EF4-FFF2-40B4-BE49-F238E27FC236}">
              <a16:creationId xmlns:a16="http://schemas.microsoft.com/office/drawing/2014/main" xmlns="" id="{C2840ACE-072D-4B4E-B5D9-C23700811159}"/>
            </a:ext>
          </a:extLst>
        </xdr:cNvPr>
        <xdr:cNvSpPr/>
      </xdr:nvSpPr>
      <xdr:spPr>
        <a:xfrm>
          <a:off x="19494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146413</xdr:rowOff>
    </xdr:from>
    <xdr:to>
      <xdr:col>107</xdr:col>
      <xdr:colOff>50800</xdr:colOff>
      <xdr:row>102</xdr:row>
      <xdr:rowOff>161108</xdr:rowOff>
    </xdr:to>
    <xdr:cxnSp macro="">
      <xdr:nvCxnSpPr>
        <xdr:cNvPr id="848" name="直線コネクタ 847">
          <a:extLst>
            <a:ext uri="{FF2B5EF4-FFF2-40B4-BE49-F238E27FC236}">
              <a16:creationId xmlns:a16="http://schemas.microsoft.com/office/drawing/2014/main" xmlns="" id="{07520A2E-159A-4EF2-8348-812C61D7A35E}"/>
            </a:ext>
          </a:extLst>
        </xdr:cNvPr>
        <xdr:cNvCxnSpPr/>
      </xdr:nvCxnSpPr>
      <xdr:spPr>
        <a:xfrm>
          <a:off x="19545300" y="176343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9" name="楕円 848">
          <a:extLst>
            <a:ext uri="{FF2B5EF4-FFF2-40B4-BE49-F238E27FC236}">
              <a16:creationId xmlns:a16="http://schemas.microsoft.com/office/drawing/2014/main" xmlns="" id="{BBF05E5B-933E-4444-B423-2CEC843D1938}"/>
            </a:ext>
          </a:extLst>
        </xdr:cNvPr>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146413</xdr:rowOff>
    </xdr:from>
    <xdr:to>
      <xdr:col>102</xdr:col>
      <xdr:colOff>114300</xdr:colOff>
      <xdr:row>102</xdr:row>
      <xdr:rowOff>167639</xdr:rowOff>
    </xdr:to>
    <xdr:cxnSp macro="">
      <xdr:nvCxnSpPr>
        <xdr:cNvPr id="850" name="直線コネクタ 849">
          <a:extLst>
            <a:ext uri="{FF2B5EF4-FFF2-40B4-BE49-F238E27FC236}">
              <a16:creationId xmlns:a16="http://schemas.microsoft.com/office/drawing/2014/main" xmlns="" id="{9359B541-B8E5-46C3-BDA7-B8D2D88EA2A3}"/>
            </a:ext>
          </a:extLst>
        </xdr:cNvPr>
        <xdr:cNvCxnSpPr/>
      </xdr:nvCxnSpPr>
      <xdr:spPr>
        <a:xfrm flipV="1">
          <a:off x="18656300" y="176343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xmlns="" id="{ED84BFE9-A099-400A-8858-8E919AE3D045}"/>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xmlns="" id="{25859943-C51D-4DB3-A3AC-CDDE788B0B4C}"/>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xmlns="" id="{14463714-7894-46EF-B243-3866DC858D68}"/>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xmlns="" id="{2AA00188-71B7-470E-BFFA-88D7E881C73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35758</xdr:rowOff>
    </xdr:from>
    <xdr:ext cx="469744" cy="259045"/>
    <xdr:sp macro="" textlink="">
      <xdr:nvSpPr>
        <xdr:cNvPr id="855" name="n_1mainValue【庁舎】&#10;一人当たり面積">
          <a:extLst>
            <a:ext uri="{FF2B5EF4-FFF2-40B4-BE49-F238E27FC236}">
              <a16:creationId xmlns:a16="http://schemas.microsoft.com/office/drawing/2014/main" xmlns="" id="{8B87F541-BC37-4D66-B1D5-9457A41B071C}"/>
            </a:ext>
          </a:extLst>
        </xdr:cNvPr>
        <xdr:cNvSpPr txBox="1"/>
      </xdr:nvSpPr>
      <xdr:spPr>
        <a:xfrm>
          <a:off x="21075727" y="173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856" name="n_2mainValue【庁舎】&#10;一人当たり面積">
          <a:extLst>
            <a:ext uri="{FF2B5EF4-FFF2-40B4-BE49-F238E27FC236}">
              <a16:creationId xmlns:a16="http://schemas.microsoft.com/office/drawing/2014/main" xmlns="" id="{C9F58311-11E3-4485-B650-61364A2DCB17}"/>
            </a:ext>
          </a:extLst>
        </xdr:cNvPr>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42290</xdr:rowOff>
    </xdr:from>
    <xdr:ext cx="469744" cy="259045"/>
    <xdr:sp macro="" textlink="">
      <xdr:nvSpPr>
        <xdr:cNvPr id="857" name="n_3mainValue【庁舎】&#10;一人当たり面積">
          <a:extLst>
            <a:ext uri="{FF2B5EF4-FFF2-40B4-BE49-F238E27FC236}">
              <a16:creationId xmlns:a16="http://schemas.microsoft.com/office/drawing/2014/main" xmlns="" id="{CF32BB15-2405-43F8-A0C8-D22E7D552BE4}"/>
            </a:ext>
          </a:extLst>
        </xdr:cNvPr>
        <xdr:cNvSpPr txBox="1"/>
      </xdr:nvSpPr>
      <xdr:spPr>
        <a:xfrm>
          <a:off x="19310427" y="173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8" name="n_4mainValue【庁舎】&#10;一人当たり面積">
          <a:extLst>
            <a:ext uri="{FF2B5EF4-FFF2-40B4-BE49-F238E27FC236}">
              <a16:creationId xmlns:a16="http://schemas.microsoft.com/office/drawing/2014/main" xmlns="" id="{7F114914-4369-4EE5-8B2E-462109EEF1CD}"/>
            </a:ext>
          </a:extLst>
        </xdr:cNvPr>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CB30DBA4-A16E-4251-85FD-5FC51FE0C6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9A270B27-4D4F-4890-923B-6883B9F45A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388BE632-E764-4C89-8883-2D2CD0EBCD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p>
        <a:p>
          <a:r>
            <a:rPr kumimoji="1" lang="ja-JP" altLang="en-US" sz="1300">
              <a:latin typeface="ＭＳ Ｐゴシック" panose="020B0600070205080204" pitchFamily="50" charset="-128"/>
              <a:ea typeface="ＭＳ Ｐゴシック" panose="020B0600070205080204" pitchFamily="50" charset="-128"/>
            </a:rPr>
            <a:t>そのため、人口規模に比べ、庁舎面積が大きく、一人当たりの庁舎面積で比較した場合、類似団体の平均値を大きく上回っている。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また、類似団体と比較して特に有形固定資産減価償却率が高くなっている一般廃棄物処理施設は今後焼却施設の更新により低下する見込みとなっている。</a:t>
          </a:r>
        </a:p>
        <a:p>
          <a:r>
            <a:rPr kumimoji="1" lang="ja-JP" altLang="en-US" sz="1300">
              <a:latin typeface="ＭＳ Ｐゴシック" panose="020B0600070205080204" pitchFamily="50" charset="-128"/>
              <a:ea typeface="ＭＳ Ｐゴシック" panose="020B0600070205080204" pitchFamily="50" charset="-128"/>
            </a:rPr>
            <a:t>その他の数値は、類似団体の平均値とおおむね同程度となっている。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となり、依然として類似団体平均を下回っている。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人口減少や過疎化などの影響により大幅な税収等の増加は見込めず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急激な改善は難しい状況にある。しかしながら、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92.6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これは普通交付税（</a:t>
          </a:r>
          <a:r>
            <a:rPr kumimoji="1" lang="en-US" altLang="ja-JP" sz="1100">
              <a:solidFill>
                <a:schemeClr val="dk1"/>
              </a:solidFill>
              <a:effectLst/>
              <a:latin typeface="+mn-lt"/>
              <a:ea typeface="+mn-ea"/>
              <a:cs typeface="+mn-cs"/>
            </a:rPr>
            <a:t>758</a:t>
          </a:r>
          <a:r>
            <a:rPr kumimoji="1" lang="ja-JP" altLang="en-US" sz="1100">
              <a:solidFill>
                <a:schemeClr val="dk1"/>
              </a:solidFill>
              <a:effectLst/>
              <a:latin typeface="+mn-lt"/>
              <a:ea typeface="+mn-ea"/>
              <a:cs typeface="+mn-cs"/>
            </a:rPr>
            <a:t>百万円）及び地方消費税交付金（</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百万円）が増額となり、経常一般財源が増（</a:t>
          </a:r>
          <a:r>
            <a:rPr kumimoji="1" lang="en-US" altLang="ja-JP" sz="1100">
              <a:solidFill>
                <a:schemeClr val="dk1"/>
              </a:solidFill>
              <a:effectLst/>
              <a:latin typeface="+mn-lt"/>
              <a:ea typeface="+mn-ea"/>
              <a:cs typeface="+mn-cs"/>
            </a:rPr>
            <a:t>896</a:t>
          </a:r>
          <a:r>
            <a:rPr kumimoji="1" lang="ja-JP" altLang="en-US" sz="1100">
              <a:solidFill>
                <a:schemeClr val="dk1"/>
              </a:solidFill>
              <a:effectLst/>
              <a:latin typeface="+mn-lt"/>
              <a:ea typeface="+mn-ea"/>
              <a:cs typeface="+mn-cs"/>
            </a:rPr>
            <a:t>百万円）となったため</a:t>
          </a:r>
          <a:r>
            <a:rPr kumimoji="1" lang="ja-JP" altLang="ja-JP" sz="1100">
              <a:solidFill>
                <a:schemeClr val="dk1"/>
              </a:solidFill>
              <a:effectLst/>
              <a:latin typeface="+mn-lt"/>
              <a:ea typeface="+mn-ea"/>
              <a:cs typeface="+mn-cs"/>
            </a:rPr>
            <a:t>である。依然、類似団体の平均値を上回っているため、義務的経費の抑制、一般財源による歳入確保に努め、経常収支比率の低下を図る。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24342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497396"/>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76623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6542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92710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92710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105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131673</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59919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人件費については、庄原市定員マネジメントプランに沿った定数管理により前年度より減少している。また、物件費については、</a:t>
          </a:r>
          <a:r>
            <a:rPr kumimoji="1" lang="ja-JP" altLang="en-US" sz="1050">
              <a:solidFill>
                <a:schemeClr val="dk1"/>
              </a:solidFill>
              <a:effectLst/>
              <a:latin typeface="+mn-lt"/>
              <a:ea typeface="+mn-ea"/>
              <a:cs typeface="+mn-cs"/>
            </a:rPr>
            <a:t>小中学校で使用するタブレット端末整備の完了や予防接種等にかかる委託料などの減額</a:t>
          </a:r>
          <a:r>
            <a:rPr kumimoji="1" lang="ja-JP" altLang="ja-JP" sz="1050">
              <a:solidFill>
                <a:schemeClr val="dk1"/>
              </a:solidFill>
              <a:effectLst/>
              <a:latin typeface="+mn-lt"/>
              <a:ea typeface="+mn-ea"/>
              <a:cs typeface="+mn-cs"/>
            </a:rPr>
            <a:t>により前年度比</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　市民１人当たりの人件費・物件費は、人口減少の影響を受け多額となっている。</a:t>
          </a:r>
          <a:endParaRPr lang="ja-JP" altLang="ja-JP" sz="1200">
            <a:effectLst/>
          </a:endParaRPr>
        </a:p>
        <a:p>
          <a:r>
            <a:rPr kumimoji="1" lang="ja-JP" altLang="ja-JP" sz="1050">
              <a:solidFill>
                <a:schemeClr val="dk1"/>
              </a:solidFill>
              <a:effectLst/>
              <a:latin typeface="+mn-lt"/>
              <a:ea typeface="+mn-ea"/>
              <a:cs typeface="+mn-cs"/>
            </a:rPr>
            <a:t>　また類似団体平均と比較して高くなっているのは、主に物件費</a:t>
          </a:r>
          <a:r>
            <a:rPr kumimoji="1" lang="ja-JP" altLang="en-US" sz="1050">
              <a:solidFill>
                <a:schemeClr val="dk1"/>
              </a:solidFill>
              <a:effectLst/>
              <a:latin typeface="+mn-lt"/>
              <a:ea typeface="+mn-ea"/>
              <a:cs typeface="+mn-cs"/>
            </a:rPr>
            <a:t>が要因で</a:t>
          </a:r>
          <a:r>
            <a:rPr kumimoji="1" lang="ja-JP" altLang="ja-JP" sz="1050">
              <a:solidFill>
                <a:schemeClr val="dk1"/>
              </a:solidFill>
              <a:effectLst/>
              <a:latin typeface="+mn-lt"/>
              <a:ea typeface="+mn-ea"/>
              <a:cs typeface="+mn-cs"/>
            </a:rPr>
            <a:t>、施設の維持管理業務の大半を法人等への委託や指定管理者制度の活用を実施しているためである。委託先も民間業者へも広げることで、今後は競争に伴うコスト削減</a:t>
          </a:r>
          <a:r>
            <a:rPr kumimoji="1" lang="ja-JP" altLang="en-US" sz="1050">
              <a:solidFill>
                <a:schemeClr val="dk1"/>
              </a:solidFill>
              <a:effectLst/>
              <a:latin typeface="+mn-lt"/>
              <a:ea typeface="+mn-ea"/>
              <a:cs typeface="+mn-cs"/>
            </a:rPr>
            <a:t>を目指す</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55992</xdr:rowOff>
    </xdr:from>
    <xdr:to>
      <xdr:col>23</xdr:col>
      <xdr:colOff>133350</xdr:colOff>
      <xdr:row>83</xdr:row>
      <xdr:rowOff>68641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286342"/>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27267</xdr:rowOff>
    </xdr:from>
    <xdr:to>
      <xdr:col>19</xdr:col>
      <xdr:colOff>133350</xdr:colOff>
      <xdr:row>83</xdr:row>
      <xdr:rowOff>55992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257617"/>
          <a:ext cx="889000" cy="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7062</xdr:rowOff>
    </xdr:from>
    <xdr:to>
      <xdr:col>15</xdr:col>
      <xdr:colOff>82550</xdr:colOff>
      <xdr:row>83</xdr:row>
      <xdr:rowOff>27267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237412"/>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6082</xdr:rowOff>
    </xdr:from>
    <xdr:to>
      <xdr:col>11</xdr:col>
      <xdr:colOff>31750</xdr:colOff>
      <xdr:row>83</xdr:row>
      <xdr:rowOff>7062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23643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17841</xdr:rowOff>
    </xdr:from>
    <xdr:to>
      <xdr:col>23</xdr:col>
      <xdr:colOff>184150</xdr:colOff>
      <xdr:row>83</xdr:row>
      <xdr:rowOff>119441</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2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161368</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42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5192</xdr:rowOff>
    </xdr:from>
    <xdr:to>
      <xdr:col>19</xdr:col>
      <xdr:colOff>184150</xdr:colOff>
      <xdr:row>83</xdr:row>
      <xdr:rowOff>106792</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2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91569</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432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147917</xdr:rowOff>
    </xdr:from>
    <xdr:to>
      <xdr:col>15</xdr:col>
      <xdr:colOff>133350</xdr:colOff>
      <xdr:row>83</xdr:row>
      <xdr:rowOff>78067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2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62844</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429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127712</xdr:rowOff>
    </xdr:from>
    <xdr:to>
      <xdr:col>11</xdr:col>
      <xdr:colOff>82550</xdr:colOff>
      <xdr:row>83</xdr:row>
      <xdr:rowOff>57862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1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42639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427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126732</xdr:rowOff>
    </xdr:from>
    <xdr:to>
      <xdr:col>7</xdr:col>
      <xdr:colOff>31750</xdr:colOff>
      <xdr:row>83</xdr:row>
      <xdr:rowOff>56882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1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41659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42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類似団体平均とほぼ同値となっている。</a:t>
          </a:r>
          <a:endParaRPr lang="ja-JP" altLang="ja-JP" sz="1400">
            <a:effectLst/>
          </a:endParaRPr>
        </a:p>
        <a:p>
          <a:r>
            <a:rPr kumimoji="1" lang="ja-JP" altLang="ja-JP" sz="11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34572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469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市の面積が広大で、類似団体と比較して、支所を多く配置しなくてはいけないことから、平均を上回っている。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81220</xdr:rowOff>
    </xdr:from>
    <xdr:to>
      <xdr:col>81</xdr:col>
      <xdr:colOff>44450</xdr:colOff>
      <xdr:row>62</xdr:row>
      <xdr:rowOff>119138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71112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81220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6904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65133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6904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65133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695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30420</xdr:rowOff>
    </xdr:from>
    <xdr:to>
      <xdr:col>77</xdr:col>
      <xdr:colOff>95250</xdr:colOff>
      <xdr:row>62</xdr:row>
      <xdr:rowOff>132020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116797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7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ポイント改善したが、依然として類似団体を上回っている。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76306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40185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102447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4199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126577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140653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162154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ポイント改善したが、依然として類似団体を上回っている。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20980</xdr:rowOff>
    </xdr:from>
    <xdr:to>
      <xdr:col>81</xdr:col>
      <xdr:colOff>44450</xdr:colOff>
      <xdr:row>17</xdr:row>
      <xdr:rowOff>24359</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2935630"/>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24359</xdr:rowOff>
    </xdr:from>
    <xdr:to>
      <xdr:col>77</xdr:col>
      <xdr:colOff>44450</xdr:colOff>
      <xdr:row>17</xdr:row>
      <xdr:rowOff>76479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939009"/>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76479</xdr:rowOff>
    </xdr:from>
    <xdr:to>
      <xdr:col>72</xdr:col>
      <xdr:colOff>203200</xdr:colOff>
      <xdr:row>17</xdr:row>
      <xdr:rowOff>118948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99112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118948</xdr:rowOff>
    </xdr:from>
    <xdr:to>
      <xdr:col>68</xdr:col>
      <xdr:colOff>152400</xdr:colOff>
      <xdr:row>17</xdr:row>
      <xdr:rowOff>138735</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3033598"/>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141630</xdr:rowOff>
    </xdr:from>
    <xdr:to>
      <xdr:col>81</xdr:col>
      <xdr:colOff>95250</xdr:colOff>
      <xdr:row>17</xdr:row>
      <xdr:rowOff>71780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113707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8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145009</xdr:rowOff>
    </xdr:from>
    <xdr:to>
      <xdr:col>77</xdr:col>
      <xdr:colOff>95250</xdr:colOff>
      <xdr:row>17</xdr:row>
      <xdr:rowOff>75159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8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59936</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97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25679</xdr:rowOff>
    </xdr:from>
    <xdr:to>
      <xdr:col>73</xdr:col>
      <xdr:colOff>44450</xdr:colOff>
      <xdr:row>17</xdr:row>
      <xdr:rowOff>127279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112056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68148</xdr:rowOff>
    </xdr:from>
    <xdr:to>
      <xdr:col>68</xdr:col>
      <xdr:colOff>203200</xdr:colOff>
      <xdr:row>17</xdr:row>
      <xdr:rowOff>169748</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154525</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06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87935</xdr:rowOff>
    </xdr:from>
    <xdr:to>
      <xdr:col>64</xdr:col>
      <xdr:colOff>152400</xdr:colOff>
      <xdr:row>18</xdr:row>
      <xdr:rowOff>18085</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30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2862</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3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21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31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19050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6350</xdr:rowOff>
    </xdr:from>
    <xdr:to>
      <xdr:col>78</xdr:col>
      <xdr:colOff>120650</xdr:colOff>
      <xdr:row>19</xdr:row>
      <xdr:rowOff>107950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92727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a:t>
          </a:r>
          <a:r>
            <a:rPr kumimoji="1" lang="ja-JP" altLang="en-US" sz="1100">
              <a:solidFill>
                <a:schemeClr val="dk1"/>
              </a:solidFill>
              <a:effectLst/>
              <a:latin typeface="+mn-lt"/>
              <a:ea typeface="+mn-ea"/>
              <a:cs typeface="+mn-cs"/>
            </a:rPr>
            <a:t>高止まりの状況</a:t>
          </a:r>
          <a:r>
            <a:rPr kumimoji="1" lang="ja-JP" altLang="ja-JP" sz="1100">
              <a:solidFill>
                <a:schemeClr val="dk1"/>
              </a:solidFill>
              <a:effectLst/>
              <a:latin typeface="+mn-lt"/>
              <a:ea typeface="+mn-ea"/>
              <a:cs typeface="+mn-cs"/>
            </a:rPr>
            <a:t>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101600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139700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27396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4310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45714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32294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32294</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620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自治振興区への補助交付金、市立病院や消防組合への負担金などが多数・多額となっている。また、高齢化の進展などにより今後も社会保障関係経費の増加傾向が続くと見込まれる。</a:t>
          </a:r>
          <a:endParaRPr lang="ja-JP" altLang="ja-JP" sz="1400">
            <a:effectLst/>
          </a:endParaRPr>
        </a:p>
        <a:p>
          <a:r>
            <a:rPr kumimoji="1" lang="ja-JP" altLang="ja-JP" sz="1100">
              <a:solidFill>
                <a:schemeClr val="dk1"/>
              </a:solidFill>
              <a:effectLst/>
              <a:latin typeface="+mn-lt"/>
              <a:ea typeface="+mn-ea"/>
              <a:cs typeface="+mn-cs"/>
            </a:rPr>
            <a:t>　そのため、平成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年度に第２期持続可能な財政運営プランを策定し、各種補助金の見直しに取り組んで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78994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年度をピークに減少に転じており、平成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％に改善している。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92711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92711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098800" y="131023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124713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10233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124713</xdr:rowOff>
    </xdr:from>
    <xdr:to>
      <xdr:col>11</xdr:col>
      <xdr:colOff>9525</xdr:colOff>
      <xdr:row>76</xdr:row>
      <xdr:rowOff>143002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31549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107714</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73913</xdr:rowOff>
    </xdr:from>
    <xdr:to>
      <xdr:col>11</xdr:col>
      <xdr:colOff>60325</xdr:colOff>
      <xdr:row>77</xdr:row>
      <xdr:rowOff>4063</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160290</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92202</xdr:rowOff>
    </xdr:from>
    <xdr:to>
      <xdr:col>6</xdr:col>
      <xdr:colOff>171450</xdr:colOff>
      <xdr:row>77</xdr:row>
      <xdr:rowOff>22352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7129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社会保障関係経費の増加に伴う扶助費の上昇傾向等々に伴い、全体では増加傾向にあったが、令和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年度決算では前年度と比較して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92711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48181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21844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6372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21844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6509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106426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600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74440</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7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153688</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167403</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117112</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51930</xdr:rowOff>
    </xdr:from>
    <xdr:to>
      <xdr:col>29</xdr:col>
      <xdr:colOff>127000</xdr:colOff>
      <xdr:row>14</xdr:row>
      <xdr:rowOff>122276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499855"/>
          <a:ext cx="647700" cy="7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122276</xdr:rowOff>
    </xdr:from>
    <xdr:to>
      <xdr:col>26</xdr:col>
      <xdr:colOff>50800</xdr:colOff>
      <xdr:row>14</xdr:row>
      <xdr:rowOff>150927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570201"/>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150927</xdr:rowOff>
    </xdr:from>
    <xdr:to>
      <xdr:col>22</xdr:col>
      <xdr:colOff>114300</xdr:colOff>
      <xdr:row>14</xdr:row>
      <xdr:rowOff>158153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598852"/>
          <a:ext cx="698500" cy="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158153</xdr:rowOff>
    </xdr:from>
    <xdr:to>
      <xdr:col>18</xdr:col>
      <xdr:colOff>177800</xdr:colOff>
      <xdr:row>15</xdr:row>
      <xdr:rowOff>66078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606078"/>
          <a:ext cx="6985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1130</xdr:rowOff>
    </xdr:from>
    <xdr:to>
      <xdr:col>29</xdr:col>
      <xdr:colOff>177800</xdr:colOff>
      <xdr:row>14</xdr:row>
      <xdr:rowOff>102730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4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17657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2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71476</xdr:rowOff>
    </xdr:from>
    <xdr:to>
      <xdr:col>26</xdr:col>
      <xdr:colOff>101600</xdr:colOff>
      <xdr:row>15</xdr:row>
      <xdr:rowOff>1626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51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11803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28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100127</xdr:rowOff>
    </xdr:from>
    <xdr:to>
      <xdr:col>22</xdr:col>
      <xdr:colOff>165100</xdr:colOff>
      <xdr:row>15</xdr:row>
      <xdr:rowOff>30277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54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40454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3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107353</xdr:rowOff>
    </xdr:from>
    <xdr:to>
      <xdr:col>19</xdr:col>
      <xdr:colOff>38100</xdr:colOff>
      <xdr:row>15</xdr:row>
      <xdr:rowOff>37503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47680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3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15278</xdr:rowOff>
    </xdr:from>
    <xdr:to>
      <xdr:col>15</xdr:col>
      <xdr:colOff>101600</xdr:colOff>
      <xdr:row>15</xdr:row>
      <xdr:rowOff>116878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127055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0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249377</xdr:rowOff>
    </xdr:from>
    <xdr:to>
      <xdr:col>29</xdr:col>
      <xdr:colOff>127000</xdr:colOff>
      <xdr:row>37</xdr:row>
      <xdr:rowOff>255470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374077"/>
          <a:ext cx="647700" cy="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255470</xdr:rowOff>
    </xdr:from>
    <xdr:to>
      <xdr:col>26</xdr:col>
      <xdr:colOff>50800</xdr:colOff>
      <xdr:row>37</xdr:row>
      <xdr:rowOff>265047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380170"/>
          <a:ext cx="698500" cy="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229877</xdr:rowOff>
    </xdr:from>
    <xdr:to>
      <xdr:col>22</xdr:col>
      <xdr:colOff>114300</xdr:colOff>
      <xdr:row>37</xdr:row>
      <xdr:rowOff>265047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354577"/>
          <a:ext cx="6985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208748</xdr:rowOff>
    </xdr:from>
    <xdr:to>
      <xdr:col>18</xdr:col>
      <xdr:colOff>177800</xdr:colOff>
      <xdr:row>37</xdr:row>
      <xdr:rowOff>229877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198577</xdr:rowOff>
    </xdr:from>
    <xdr:to>
      <xdr:col>29</xdr:col>
      <xdr:colOff>177800</xdr:colOff>
      <xdr:row>37</xdr:row>
      <xdr:rowOff>300177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2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43654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6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204670</xdr:rowOff>
    </xdr:from>
    <xdr:to>
      <xdr:col>26</xdr:col>
      <xdr:colOff>101600</xdr:colOff>
      <xdr:row>37</xdr:row>
      <xdr:rowOff>306270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32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144997</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09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214247</xdr:rowOff>
    </xdr:from>
    <xdr:to>
      <xdr:col>22</xdr:col>
      <xdr:colOff>165100</xdr:colOff>
      <xdr:row>37</xdr:row>
      <xdr:rowOff>315847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154574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179077</xdr:rowOff>
    </xdr:from>
    <xdr:to>
      <xdr:col>19</xdr:col>
      <xdr:colOff>38100</xdr:colOff>
      <xdr:row>37</xdr:row>
      <xdr:rowOff>280677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119404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157948</xdr:rowOff>
    </xdr:from>
    <xdr:to>
      <xdr:col>15</xdr:col>
      <xdr:colOff>101600</xdr:colOff>
      <xdr:row>37</xdr:row>
      <xdr:rowOff>259548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98275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122123</xdr:rowOff>
    </xdr:from>
    <xdr:to>
      <xdr:col>24</xdr:col>
      <xdr:colOff>63500</xdr:colOff>
      <xdr:row>35</xdr:row>
      <xdr:rowOff>17335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951423"/>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17335</xdr:rowOff>
    </xdr:from>
    <xdr:to>
      <xdr:col>19</xdr:col>
      <xdr:colOff>177800</xdr:colOff>
      <xdr:row>35</xdr:row>
      <xdr:rowOff>48095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018085"/>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48095</xdr:rowOff>
    </xdr:from>
    <xdr:to>
      <xdr:col>15</xdr:col>
      <xdr:colOff>50800</xdr:colOff>
      <xdr:row>35</xdr:row>
      <xdr:rowOff>52806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048845"/>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52806</xdr:rowOff>
    </xdr:from>
    <xdr:to>
      <xdr:col>10</xdr:col>
      <xdr:colOff>114300</xdr:colOff>
      <xdr:row>35</xdr:row>
      <xdr:rowOff>110884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53556"/>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71323</xdr:rowOff>
    </xdr:from>
    <xdr:to>
      <xdr:col>24</xdr:col>
      <xdr:colOff>114300</xdr:colOff>
      <xdr:row>35</xdr:row>
      <xdr:rowOff>1473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9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137985</xdr:rowOff>
    </xdr:from>
    <xdr:to>
      <xdr:col>20</xdr:col>
      <xdr:colOff>38100</xdr:colOff>
      <xdr:row>35</xdr:row>
      <xdr:rowOff>68135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84662</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7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168745</xdr:rowOff>
    </xdr:from>
    <xdr:to>
      <xdr:col>15</xdr:col>
      <xdr:colOff>101600</xdr:colOff>
      <xdr:row>35</xdr:row>
      <xdr:rowOff>98895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9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115422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7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2006</xdr:rowOff>
    </xdr:from>
    <xdr:to>
      <xdr:col>10</xdr:col>
      <xdr:colOff>165100</xdr:colOff>
      <xdr:row>35</xdr:row>
      <xdr:rowOff>103606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120133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7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60084</xdr:rowOff>
    </xdr:from>
    <xdr:to>
      <xdr:col>6</xdr:col>
      <xdr:colOff>38100</xdr:colOff>
      <xdr:row>35</xdr:row>
      <xdr:rowOff>161684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6761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8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20979</xdr:rowOff>
    </xdr:from>
    <xdr:to>
      <xdr:col>24</xdr:col>
      <xdr:colOff>63500</xdr:colOff>
      <xdr:row>57</xdr:row>
      <xdr:rowOff>24805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93629"/>
          <a:ext cx="8382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24805</xdr:rowOff>
    </xdr:from>
    <xdr:to>
      <xdr:col>19</xdr:col>
      <xdr:colOff>177800</xdr:colOff>
      <xdr:row>57</xdr:row>
      <xdr:rowOff>39215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97455"/>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39215</xdr:rowOff>
    </xdr:from>
    <xdr:to>
      <xdr:col>15</xdr:col>
      <xdr:colOff>50800</xdr:colOff>
      <xdr:row>57</xdr:row>
      <xdr:rowOff>62657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11865"/>
          <a:ext cx="8890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53072</xdr:rowOff>
    </xdr:from>
    <xdr:to>
      <xdr:col>10</xdr:col>
      <xdr:colOff>114300</xdr:colOff>
      <xdr:row>57</xdr:row>
      <xdr:rowOff>62657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25722"/>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141629</xdr:rowOff>
    </xdr:from>
    <xdr:to>
      <xdr:col>24</xdr:col>
      <xdr:colOff>114300</xdr:colOff>
      <xdr:row>57</xdr:row>
      <xdr:rowOff>71779</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164506</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145455</xdr:rowOff>
    </xdr:from>
    <xdr:to>
      <xdr:col>20</xdr:col>
      <xdr:colOff>38100</xdr:colOff>
      <xdr:row>57</xdr:row>
      <xdr:rowOff>75605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92132</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159865</xdr:rowOff>
    </xdr:from>
    <xdr:to>
      <xdr:col>15</xdr:col>
      <xdr:colOff>101600</xdr:colOff>
      <xdr:row>57</xdr:row>
      <xdr:rowOff>90015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106542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53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11857</xdr:rowOff>
    </xdr:from>
    <xdr:to>
      <xdr:col>10</xdr:col>
      <xdr:colOff>165100</xdr:colOff>
      <xdr:row>57</xdr:row>
      <xdr:rowOff>113457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129984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5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2272</xdr:rowOff>
    </xdr:from>
    <xdr:to>
      <xdr:col>6</xdr:col>
      <xdr:colOff>38100</xdr:colOff>
      <xdr:row>57</xdr:row>
      <xdr:rowOff>103872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120399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58107</xdr:rowOff>
    </xdr:from>
    <xdr:to>
      <xdr:col>24</xdr:col>
      <xdr:colOff>63500</xdr:colOff>
      <xdr:row>79</xdr:row>
      <xdr:rowOff>61781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602657"/>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58107</xdr:rowOff>
    </xdr:from>
    <xdr:to>
      <xdr:col>19</xdr:col>
      <xdr:colOff>177800</xdr:colOff>
      <xdr:row>79</xdr:row>
      <xdr:rowOff>68312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602657"/>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67267</xdr:rowOff>
    </xdr:from>
    <xdr:to>
      <xdr:col>15</xdr:col>
      <xdr:colOff>50800</xdr:colOff>
      <xdr:row>79</xdr:row>
      <xdr:rowOff>68312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61181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59429</xdr:rowOff>
    </xdr:from>
    <xdr:to>
      <xdr:col>10</xdr:col>
      <xdr:colOff>114300</xdr:colOff>
      <xdr:row>79</xdr:row>
      <xdr:rowOff>67267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60397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10981</xdr:rowOff>
    </xdr:from>
    <xdr:to>
      <xdr:col>24</xdr:col>
      <xdr:colOff>114300</xdr:colOff>
      <xdr:row>79</xdr:row>
      <xdr:rowOff>112581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97358</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7307</xdr:rowOff>
    </xdr:from>
    <xdr:to>
      <xdr:col>20</xdr:col>
      <xdr:colOff>38100</xdr:colOff>
      <xdr:row>79</xdr:row>
      <xdr:rowOff>108907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100034</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17512</xdr:rowOff>
    </xdr:from>
    <xdr:to>
      <xdr:col>15</xdr:col>
      <xdr:colOff>101600</xdr:colOff>
      <xdr:row>79</xdr:row>
      <xdr:rowOff>119112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5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110239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65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16467</xdr:rowOff>
    </xdr:from>
    <xdr:to>
      <xdr:col>10</xdr:col>
      <xdr:colOff>165100</xdr:colOff>
      <xdr:row>79</xdr:row>
      <xdr:rowOff>118067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109194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8629</xdr:rowOff>
    </xdr:from>
    <xdr:to>
      <xdr:col>6</xdr:col>
      <xdr:colOff>38100</xdr:colOff>
      <xdr:row>79</xdr:row>
      <xdr:rowOff>110229</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101356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6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60787</xdr:rowOff>
    </xdr:from>
    <xdr:to>
      <xdr:col>24</xdr:col>
      <xdr:colOff>63500</xdr:colOff>
      <xdr:row>96</xdr:row>
      <xdr:rowOff>103284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348537"/>
          <a:ext cx="838200" cy="2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103284</xdr:rowOff>
    </xdr:from>
    <xdr:to>
      <xdr:col>19</xdr:col>
      <xdr:colOff>177800</xdr:colOff>
      <xdr:row>96</xdr:row>
      <xdr:rowOff>130053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62484"/>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130053</xdr:rowOff>
    </xdr:from>
    <xdr:to>
      <xdr:col>15</xdr:col>
      <xdr:colOff>50800</xdr:colOff>
      <xdr:row>96</xdr:row>
      <xdr:rowOff>157707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89253"/>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135936</xdr:rowOff>
    </xdr:from>
    <xdr:to>
      <xdr:col>10</xdr:col>
      <xdr:colOff>114300</xdr:colOff>
      <xdr:row>96</xdr:row>
      <xdr:rowOff>157707</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59513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9987</xdr:rowOff>
    </xdr:from>
    <xdr:to>
      <xdr:col>24</xdr:col>
      <xdr:colOff>114300</xdr:colOff>
      <xdr:row>95</xdr:row>
      <xdr:rowOff>111587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32864</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14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52484</xdr:rowOff>
    </xdr:from>
    <xdr:to>
      <xdr:col>20</xdr:col>
      <xdr:colOff>38100</xdr:colOff>
      <xdr:row>96</xdr:row>
      <xdr:rowOff>154084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170611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628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79253</xdr:rowOff>
    </xdr:from>
    <xdr:to>
      <xdr:col>15</xdr:col>
      <xdr:colOff>101600</xdr:colOff>
      <xdr:row>97</xdr:row>
      <xdr:rowOff>9403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25930</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631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106907</xdr:rowOff>
    </xdr:from>
    <xdr:to>
      <xdr:col>10</xdr:col>
      <xdr:colOff>165100</xdr:colOff>
      <xdr:row>97</xdr:row>
      <xdr:rowOff>37057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53584</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19795" y="1634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85136</xdr:rowOff>
    </xdr:from>
    <xdr:to>
      <xdr:col>6</xdr:col>
      <xdr:colOff>38100</xdr:colOff>
      <xdr:row>97</xdr:row>
      <xdr:rowOff>15286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31813</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30795" y="163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144280</xdr:rowOff>
    </xdr:from>
    <xdr:to>
      <xdr:col>55</xdr:col>
      <xdr:colOff>0</xdr:colOff>
      <xdr:row>35</xdr:row>
      <xdr:rowOff>159622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5802130"/>
          <a:ext cx="838200" cy="3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144280</xdr:rowOff>
    </xdr:from>
    <xdr:to>
      <xdr:col>50</xdr:col>
      <xdr:colOff>114300</xdr:colOff>
      <xdr:row>36</xdr:row>
      <xdr:rowOff>125584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802130"/>
          <a:ext cx="889000" cy="49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125584</xdr:rowOff>
    </xdr:from>
    <xdr:to>
      <xdr:col>45</xdr:col>
      <xdr:colOff>177800</xdr:colOff>
      <xdr:row>36</xdr:row>
      <xdr:rowOff>134877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297784"/>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134877</xdr:rowOff>
    </xdr:from>
    <xdr:to>
      <xdr:col>41</xdr:col>
      <xdr:colOff>50800</xdr:colOff>
      <xdr:row>36</xdr:row>
      <xdr:rowOff>135048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0707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108822</xdr:rowOff>
    </xdr:from>
    <xdr:to>
      <xdr:col>55</xdr:col>
      <xdr:colOff>50800</xdr:colOff>
      <xdr:row>36</xdr:row>
      <xdr:rowOff>38972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131699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6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93480</xdr:rowOff>
    </xdr:from>
    <xdr:to>
      <xdr:col>50</xdr:col>
      <xdr:colOff>165100</xdr:colOff>
      <xdr:row>34</xdr:row>
      <xdr:rowOff>23630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7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40157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52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74784</xdr:rowOff>
    </xdr:from>
    <xdr:to>
      <xdr:col>46</xdr:col>
      <xdr:colOff>38100</xdr:colOff>
      <xdr:row>37</xdr:row>
      <xdr:rowOff>4934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21461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84077</xdr:rowOff>
    </xdr:from>
    <xdr:to>
      <xdr:col>41</xdr:col>
      <xdr:colOff>101600</xdr:colOff>
      <xdr:row>37</xdr:row>
      <xdr:rowOff>14227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2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30754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0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84248</xdr:rowOff>
    </xdr:from>
    <xdr:to>
      <xdr:col>36</xdr:col>
      <xdr:colOff>165100</xdr:colOff>
      <xdr:row>37</xdr:row>
      <xdr:rowOff>14398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2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30925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0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112113</xdr:rowOff>
    </xdr:from>
    <xdr:to>
      <xdr:col>55</xdr:col>
      <xdr:colOff>0</xdr:colOff>
      <xdr:row>54</xdr:row>
      <xdr:rowOff>146462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370413"/>
          <a:ext cx="8382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146462</xdr:rowOff>
    </xdr:from>
    <xdr:to>
      <xdr:col>50</xdr:col>
      <xdr:colOff>114300</xdr:colOff>
      <xdr:row>55</xdr:row>
      <xdr:rowOff>142256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404762"/>
          <a:ext cx="8890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156168</xdr:rowOff>
    </xdr:from>
    <xdr:to>
      <xdr:col>45</xdr:col>
      <xdr:colOff>177800</xdr:colOff>
      <xdr:row>55</xdr:row>
      <xdr:rowOff>142256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414468"/>
          <a:ext cx="8890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62054</xdr:rowOff>
    </xdr:from>
    <xdr:to>
      <xdr:col>41</xdr:col>
      <xdr:colOff>50800</xdr:colOff>
      <xdr:row>54</xdr:row>
      <xdr:rowOff>156168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61313</xdr:rowOff>
    </xdr:from>
    <xdr:to>
      <xdr:col>55</xdr:col>
      <xdr:colOff>50800</xdr:colOff>
      <xdr:row>54</xdr:row>
      <xdr:rowOff>162913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3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84190</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1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95662</xdr:rowOff>
    </xdr:from>
    <xdr:to>
      <xdr:col>50</xdr:col>
      <xdr:colOff>165100</xdr:colOff>
      <xdr:row>55</xdr:row>
      <xdr:rowOff>25812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42339</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91456</xdr:rowOff>
    </xdr:from>
    <xdr:to>
      <xdr:col>46</xdr:col>
      <xdr:colOff>38100</xdr:colOff>
      <xdr:row>56</xdr:row>
      <xdr:rowOff>21606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38133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2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105368</xdr:rowOff>
    </xdr:from>
    <xdr:to>
      <xdr:col>41</xdr:col>
      <xdr:colOff>101600</xdr:colOff>
      <xdr:row>55</xdr:row>
      <xdr:rowOff>35518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52045</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11254</xdr:rowOff>
    </xdr:from>
    <xdr:to>
      <xdr:col>36</xdr:col>
      <xdr:colOff>165100</xdr:colOff>
      <xdr:row>54</xdr:row>
      <xdr:rowOff>112854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129381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108547</xdr:rowOff>
    </xdr:from>
    <xdr:to>
      <xdr:col>55</xdr:col>
      <xdr:colOff>0</xdr:colOff>
      <xdr:row>77</xdr:row>
      <xdr:rowOff>118926</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10197"/>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108547</xdr:rowOff>
    </xdr:from>
    <xdr:to>
      <xdr:col>50</xdr:col>
      <xdr:colOff>114300</xdr:colOff>
      <xdr:row>77</xdr:row>
      <xdr:rowOff>149988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310197"/>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98729</xdr:rowOff>
    </xdr:from>
    <xdr:to>
      <xdr:col>45</xdr:col>
      <xdr:colOff>177800</xdr:colOff>
      <xdr:row>77</xdr:row>
      <xdr:rowOff>149988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300379"/>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98729</xdr:rowOff>
    </xdr:from>
    <xdr:to>
      <xdr:col>41</xdr:col>
      <xdr:colOff>50800</xdr:colOff>
      <xdr:row>77</xdr:row>
      <xdr:rowOff>109976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300379"/>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68126</xdr:rowOff>
    </xdr:from>
    <xdr:to>
      <xdr:col>55</xdr:col>
      <xdr:colOff>50800</xdr:colOff>
      <xdr:row>77</xdr:row>
      <xdr:rowOff>169726</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2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57747</xdr:rowOff>
    </xdr:from>
    <xdr:to>
      <xdr:col>50</xdr:col>
      <xdr:colOff>165100</xdr:colOff>
      <xdr:row>77</xdr:row>
      <xdr:rowOff>159347</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2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150474</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99188</xdr:rowOff>
    </xdr:from>
    <xdr:to>
      <xdr:col>46</xdr:col>
      <xdr:colOff>38100</xdr:colOff>
      <xdr:row>78</xdr:row>
      <xdr:rowOff>29338</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20465</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15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47929</xdr:rowOff>
    </xdr:from>
    <xdr:to>
      <xdr:col>41</xdr:col>
      <xdr:colOff>101600</xdr:colOff>
      <xdr:row>77</xdr:row>
      <xdr:rowOff>149529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2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140656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59176</xdr:rowOff>
    </xdr:from>
    <xdr:to>
      <xdr:col>36</xdr:col>
      <xdr:colOff>165100</xdr:colOff>
      <xdr:row>77</xdr:row>
      <xdr:rowOff>160776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151903</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3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63348</xdr:rowOff>
    </xdr:from>
    <xdr:to>
      <xdr:col>55</xdr:col>
      <xdr:colOff>0</xdr:colOff>
      <xdr:row>95</xdr:row>
      <xdr:rowOff>104372</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351098"/>
          <a:ext cx="8382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104372</xdr:rowOff>
    </xdr:from>
    <xdr:to>
      <xdr:col>50</xdr:col>
      <xdr:colOff>114300</xdr:colOff>
      <xdr:row>96</xdr:row>
      <xdr:rowOff>102739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6392122"/>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102739</xdr:rowOff>
    </xdr:from>
    <xdr:to>
      <xdr:col>45</xdr:col>
      <xdr:colOff>177800</xdr:colOff>
      <xdr:row>96</xdr:row>
      <xdr:rowOff>128905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561939"/>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7017</xdr:rowOff>
    </xdr:from>
    <xdr:to>
      <xdr:col>41</xdr:col>
      <xdr:colOff>50800</xdr:colOff>
      <xdr:row>96</xdr:row>
      <xdr:rowOff>128905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972300" y="16466217"/>
          <a:ext cx="889000" cy="1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12548</xdr:rowOff>
    </xdr:from>
    <xdr:to>
      <xdr:col>55</xdr:col>
      <xdr:colOff>50800</xdr:colOff>
      <xdr:row>95</xdr:row>
      <xdr:rowOff>114148</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35425</xdr:rowOff>
    </xdr:from>
    <xdr:ext cx="599010"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5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53572</xdr:rowOff>
    </xdr:from>
    <xdr:to>
      <xdr:col>50</xdr:col>
      <xdr:colOff>165100</xdr:colOff>
      <xdr:row>95</xdr:row>
      <xdr:rowOff>155172</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249</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5" y="161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51939</xdr:rowOff>
    </xdr:from>
    <xdr:to>
      <xdr:col>46</xdr:col>
      <xdr:colOff>38100</xdr:colOff>
      <xdr:row>96</xdr:row>
      <xdr:rowOff>153539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5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170066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78105</xdr:rowOff>
    </xdr:from>
    <xdr:to>
      <xdr:col>41</xdr:col>
      <xdr:colOff>101600</xdr:colOff>
      <xdr:row>97</xdr:row>
      <xdr:rowOff>8255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24782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3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127667</xdr:rowOff>
    </xdr:from>
    <xdr:to>
      <xdr:col>36</xdr:col>
      <xdr:colOff>165100</xdr:colOff>
      <xdr:row>96</xdr:row>
      <xdr:rowOff>57817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4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74344</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672795" y="1619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7175</xdr:rowOff>
    </xdr:from>
    <xdr:to>
      <xdr:col>85</xdr:col>
      <xdr:colOff>127000</xdr:colOff>
      <xdr:row>35</xdr:row>
      <xdr:rowOff>94614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007925"/>
          <a:ext cx="8382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155594</xdr:rowOff>
    </xdr:from>
    <xdr:to>
      <xdr:col>81</xdr:col>
      <xdr:colOff>50800</xdr:colOff>
      <xdr:row>35</xdr:row>
      <xdr:rowOff>94614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5984894"/>
          <a:ext cx="889000" cy="1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155594</xdr:rowOff>
    </xdr:from>
    <xdr:to>
      <xdr:col>76</xdr:col>
      <xdr:colOff>114300</xdr:colOff>
      <xdr:row>36</xdr:row>
      <xdr:rowOff>99495</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5984894"/>
          <a:ext cx="889000" cy="28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99495</xdr:rowOff>
    </xdr:from>
    <xdr:to>
      <xdr:col>71</xdr:col>
      <xdr:colOff>177800</xdr:colOff>
      <xdr:row>37</xdr:row>
      <xdr:rowOff>166006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2814300" y="6271695"/>
          <a:ext cx="8890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127825</xdr:rowOff>
    </xdr:from>
    <xdr:to>
      <xdr:col>85</xdr:col>
      <xdr:colOff>177800</xdr:colOff>
      <xdr:row>35</xdr:row>
      <xdr:rowOff>57975</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59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150702</xdr:rowOff>
    </xdr:from>
    <xdr:ext cx="534377"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58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43814</xdr:rowOff>
    </xdr:from>
    <xdr:to>
      <xdr:col>81</xdr:col>
      <xdr:colOff>101600</xdr:colOff>
      <xdr:row>35</xdr:row>
      <xdr:rowOff>145414</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0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161941</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58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104794</xdr:rowOff>
    </xdr:from>
    <xdr:to>
      <xdr:col>76</xdr:col>
      <xdr:colOff>165100</xdr:colOff>
      <xdr:row>35</xdr:row>
      <xdr:rowOff>34944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5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51471</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25111" y="5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48695</xdr:rowOff>
    </xdr:from>
    <xdr:to>
      <xdr:col>72</xdr:col>
      <xdr:colOff>38100</xdr:colOff>
      <xdr:row>36</xdr:row>
      <xdr:rowOff>150295</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2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166822</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36111" y="59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115206</xdr:rowOff>
    </xdr:from>
    <xdr:to>
      <xdr:col>67</xdr:col>
      <xdr:colOff>101600</xdr:colOff>
      <xdr:row>38</xdr:row>
      <xdr:rowOff>45356</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61883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2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166129</xdr:rowOff>
    </xdr:from>
    <xdr:to>
      <xdr:col>85</xdr:col>
      <xdr:colOff>127000</xdr:colOff>
      <xdr:row>77</xdr:row>
      <xdr:rowOff>40305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196329"/>
          <a:ext cx="838200" cy="4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40305</xdr:rowOff>
    </xdr:from>
    <xdr:to>
      <xdr:col>81</xdr:col>
      <xdr:colOff>50800</xdr:colOff>
      <xdr:row>77</xdr:row>
      <xdr:rowOff>67672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241955"/>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4643</xdr:rowOff>
    </xdr:from>
    <xdr:to>
      <xdr:col>76</xdr:col>
      <xdr:colOff>114300</xdr:colOff>
      <xdr:row>77</xdr:row>
      <xdr:rowOff>67672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206293"/>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4643</xdr:rowOff>
    </xdr:from>
    <xdr:to>
      <xdr:col>71</xdr:col>
      <xdr:colOff>177800</xdr:colOff>
      <xdr:row>77</xdr:row>
      <xdr:rowOff>14362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115329</xdr:rowOff>
    </xdr:from>
    <xdr:to>
      <xdr:col>85</xdr:col>
      <xdr:colOff>177800</xdr:colOff>
      <xdr:row>77</xdr:row>
      <xdr:rowOff>45479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1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138206</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299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160955</xdr:rowOff>
    </xdr:from>
    <xdr:to>
      <xdr:col>81</xdr:col>
      <xdr:colOff>101600</xdr:colOff>
      <xdr:row>77</xdr:row>
      <xdr:rowOff>91105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107632</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29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16872</xdr:rowOff>
    </xdr:from>
    <xdr:to>
      <xdr:col>76</xdr:col>
      <xdr:colOff>165100</xdr:colOff>
      <xdr:row>77</xdr:row>
      <xdr:rowOff>118472</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134999</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29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125293</xdr:rowOff>
    </xdr:from>
    <xdr:to>
      <xdr:col>72</xdr:col>
      <xdr:colOff>38100</xdr:colOff>
      <xdr:row>77</xdr:row>
      <xdr:rowOff>55443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71970</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135012</xdr:rowOff>
    </xdr:from>
    <xdr:to>
      <xdr:col>67</xdr:col>
      <xdr:colOff>101600</xdr:colOff>
      <xdr:row>77</xdr:row>
      <xdr:rowOff>65162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81689</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93191</xdr:rowOff>
    </xdr:from>
    <xdr:to>
      <xdr:col>85</xdr:col>
      <xdr:colOff>127000</xdr:colOff>
      <xdr:row>98</xdr:row>
      <xdr:rowOff>109799</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895291"/>
          <a:ext cx="8382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109799</xdr:rowOff>
    </xdr:from>
    <xdr:to>
      <xdr:col>81</xdr:col>
      <xdr:colOff>50800</xdr:colOff>
      <xdr:row>98</xdr:row>
      <xdr:rowOff>110229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91189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110229</xdr:rowOff>
    </xdr:from>
    <xdr:to>
      <xdr:col>76</xdr:col>
      <xdr:colOff>114300</xdr:colOff>
      <xdr:row>98</xdr:row>
      <xdr:rowOff>115348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912329"/>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114908</xdr:rowOff>
    </xdr:from>
    <xdr:to>
      <xdr:col>71</xdr:col>
      <xdr:colOff>177800</xdr:colOff>
      <xdr:row>98</xdr:row>
      <xdr:rowOff>115348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91700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42391</xdr:rowOff>
    </xdr:from>
    <xdr:to>
      <xdr:col>85</xdr:col>
      <xdr:colOff>177800</xdr:colOff>
      <xdr:row>98</xdr:row>
      <xdr:rowOff>143991</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8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128768</xdr:rowOff>
    </xdr:from>
    <xdr:ext cx="534377"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75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58999</xdr:rowOff>
    </xdr:from>
    <xdr:to>
      <xdr:col>81</xdr:col>
      <xdr:colOff>101600</xdr:colOff>
      <xdr:row>98</xdr:row>
      <xdr:rowOff>160599</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151726</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59429</xdr:rowOff>
    </xdr:from>
    <xdr:to>
      <xdr:col>76</xdr:col>
      <xdr:colOff>165100</xdr:colOff>
      <xdr:row>98</xdr:row>
      <xdr:rowOff>161029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152156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64548</xdr:rowOff>
    </xdr:from>
    <xdr:to>
      <xdr:col>72</xdr:col>
      <xdr:colOff>38100</xdr:colOff>
      <xdr:row>98</xdr:row>
      <xdr:rowOff>166148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157275</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64108</xdr:rowOff>
    </xdr:from>
    <xdr:to>
      <xdr:col>67</xdr:col>
      <xdr:colOff>101600</xdr:colOff>
      <xdr:row>98</xdr:row>
      <xdr:rowOff>165708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156835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42011</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72856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161341</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76441"/>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162661</xdr:rowOff>
    </xdr:from>
    <xdr:to>
      <xdr:col>116</xdr:col>
      <xdr:colOff>114300</xdr:colOff>
      <xdr:row>39</xdr:row>
      <xdr:rowOff>92811</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77588</xdr:rowOff>
    </xdr:from>
    <xdr:ext cx="313932"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9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110541</xdr:rowOff>
    </xdr:from>
    <xdr:to>
      <xdr:col>98</xdr:col>
      <xdr:colOff>38100</xdr:colOff>
      <xdr:row>39</xdr:row>
      <xdr:rowOff>40691</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31818</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135528</xdr:rowOff>
    </xdr:from>
    <xdr:to>
      <xdr:col>116</xdr:col>
      <xdr:colOff>63500</xdr:colOff>
      <xdr:row>58</xdr:row>
      <xdr:rowOff>138652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7962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133852</xdr:rowOff>
    </xdr:from>
    <xdr:to>
      <xdr:col>111</xdr:col>
      <xdr:colOff>177800</xdr:colOff>
      <xdr:row>58</xdr:row>
      <xdr:rowOff>135528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7795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127680</xdr:rowOff>
    </xdr:from>
    <xdr:to>
      <xdr:col>107</xdr:col>
      <xdr:colOff>50800</xdr:colOff>
      <xdr:row>58</xdr:row>
      <xdr:rowOff>133852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07178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125355</xdr:rowOff>
    </xdr:from>
    <xdr:to>
      <xdr:col>102</xdr:col>
      <xdr:colOff>114300</xdr:colOff>
      <xdr:row>58</xdr:row>
      <xdr:rowOff>127680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06945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87852</xdr:rowOff>
    </xdr:from>
    <xdr:to>
      <xdr:col>116</xdr:col>
      <xdr:colOff>114300</xdr:colOff>
      <xdr:row>59</xdr:row>
      <xdr:rowOff>18002</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84728</xdr:rowOff>
    </xdr:from>
    <xdr:to>
      <xdr:col>112</xdr:col>
      <xdr:colOff>38100</xdr:colOff>
      <xdr:row>59</xdr:row>
      <xdr:rowOff>14878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1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83052</xdr:rowOff>
    </xdr:from>
    <xdr:to>
      <xdr:col>107</xdr:col>
      <xdr:colOff>101600</xdr:colOff>
      <xdr:row>59</xdr:row>
      <xdr:rowOff>13202</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4329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76880</xdr:rowOff>
    </xdr:from>
    <xdr:to>
      <xdr:col>102</xdr:col>
      <xdr:colOff>165100</xdr:colOff>
      <xdr:row>59</xdr:row>
      <xdr:rowOff>7030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169607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1011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74555</xdr:rowOff>
    </xdr:from>
    <xdr:to>
      <xdr:col>98</xdr:col>
      <xdr:colOff>38100</xdr:colOff>
      <xdr:row>59</xdr:row>
      <xdr:rowOff>4705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167282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79709</xdr:rowOff>
    </xdr:from>
    <xdr:to>
      <xdr:col>116</xdr:col>
      <xdr:colOff>63500</xdr:colOff>
      <xdr:row>74</xdr:row>
      <xdr:rowOff>112072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2767009"/>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94698</xdr:rowOff>
    </xdr:from>
    <xdr:to>
      <xdr:col>111</xdr:col>
      <xdr:colOff>177800</xdr:colOff>
      <xdr:row>74</xdr:row>
      <xdr:rowOff>112072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0434300" y="12610548"/>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94698</xdr:rowOff>
    </xdr:from>
    <xdr:to>
      <xdr:col>107</xdr:col>
      <xdr:colOff>50800</xdr:colOff>
      <xdr:row>73</xdr:row>
      <xdr:rowOff>102569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2610548"/>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102569</xdr:rowOff>
    </xdr:from>
    <xdr:to>
      <xdr:col>102</xdr:col>
      <xdr:colOff>114300</xdr:colOff>
      <xdr:row>73</xdr:row>
      <xdr:rowOff>110651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618419"/>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28909</xdr:rowOff>
    </xdr:from>
    <xdr:to>
      <xdr:col>116</xdr:col>
      <xdr:colOff>114300</xdr:colOff>
      <xdr:row>74</xdr:row>
      <xdr:rowOff>130509</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51786</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5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61272</xdr:rowOff>
    </xdr:from>
    <xdr:to>
      <xdr:col>112</xdr:col>
      <xdr:colOff>38100</xdr:colOff>
      <xdr:row>74</xdr:row>
      <xdr:rowOff>162872</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7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7949</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5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43898</xdr:rowOff>
    </xdr:from>
    <xdr:to>
      <xdr:col>107</xdr:col>
      <xdr:colOff>101600</xdr:colOff>
      <xdr:row>73</xdr:row>
      <xdr:rowOff>145498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5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162025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3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51769</xdr:rowOff>
    </xdr:from>
    <xdr:to>
      <xdr:col>102</xdr:col>
      <xdr:colOff>165100</xdr:colOff>
      <xdr:row>73</xdr:row>
      <xdr:rowOff>153369</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169896</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3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59851</xdr:rowOff>
    </xdr:from>
    <xdr:to>
      <xdr:col>98</xdr:col>
      <xdr:colOff>38100</xdr:colOff>
      <xdr:row>73</xdr:row>
      <xdr:rowOff>161451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6528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1,022</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主な減額</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特別定額給付金事業や交通交流施設整備事業の完了に伴うもの</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総務費では</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また、公債費では、市民一人当たり</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千円の増額となっており、類似団体平均と比べて一人当たりのコストが高い状況にある。</a:t>
          </a:r>
          <a:endParaRPr lang="ja-JP" altLang="ja-JP">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a:effectLst/>
          </a:endParaRPr>
        </a:p>
        <a:p>
          <a:r>
            <a:rPr kumimoji="1" lang="ja-JP" altLang="ja-JP" sz="1100">
              <a:solidFill>
                <a:schemeClr val="dk1"/>
              </a:solidFill>
              <a:effectLst/>
              <a:latin typeface="+mn-lt"/>
              <a:ea typeface="+mn-ea"/>
              <a:cs typeface="+mn-cs"/>
            </a:rPr>
            <a:t>　令和元年度から実施している新焼却施設のプラント建設のほか、庄原市民会館・庄原自治振興センター大規模改修等の更新整備の増加が見込まれる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、公共施設等総合管理計画および、今後策定予定の施設ごとの個別計画に基づき対応していくことで、事業費の減少を目指すこととする。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43307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12815"/>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43307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9433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165036</xdr:rowOff>
    </xdr:from>
    <xdr:to>
      <xdr:col>15</xdr:col>
      <xdr:colOff>50800</xdr:colOff>
      <xdr:row>35</xdr:row>
      <xdr:rowOff>11493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9433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11493</xdr:rowOff>
    </xdr:from>
    <xdr:to>
      <xdr:col>10</xdr:col>
      <xdr:colOff>114300</xdr:colOff>
      <xdr:row>35</xdr:row>
      <xdr:rowOff>59880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132715</xdr:rowOff>
    </xdr:from>
    <xdr:to>
      <xdr:col>24</xdr:col>
      <xdr:colOff>114300</xdr:colOff>
      <xdr:row>35</xdr:row>
      <xdr:rowOff>62865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163957</xdr:rowOff>
    </xdr:from>
    <xdr:to>
      <xdr:col>20</xdr:col>
      <xdr:colOff>38100</xdr:colOff>
      <xdr:row>35</xdr:row>
      <xdr:rowOff>94107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110634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114236</xdr:rowOff>
    </xdr:from>
    <xdr:to>
      <xdr:col>15</xdr:col>
      <xdr:colOff>101600</xdr:colOff>
      <xdr:row>35</xdr:row>
      <xdr:rowOff>44386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60913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132143</xdr:rowOff>
    </xdr:from>
    <xdr:to>
      <xdr:col>10</xdr:col>
      <xdr:colOff>165100</xdr:colOff>
      <xdr:row>35</xdr:row>
      <xdr:rowOff>62293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78820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9080</xdr:rowOff>
    </xdr:from>
    <xdr:to>
      <xdr:col>6</xdr:col>
      <xdr:colOff>38100</xdr:colOff>
      <xdr:row>35</xdr:row>
      <xdr:rowOff>110680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127207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126201</xdr:rowOff>
    </xdr:from>
    <xdr:to>
      <xdr:col>24</xdr:col>
      <xdr:colOff>63500</xdr:colOff>
      <xdr:row>58</xdr:row>
      <xdr:rowOff>50531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98851"/>
          <a:ext cx="838200" cy="9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126201</xdr:rowOff>
    </xdr:from>
    <xdr:to>
      <xdr:col>19</xdr:col>
      <xdr:colOff>177800</xdr:colOff>
      <xdr:row>58</xdr:row>
      <xdr:rowOff>76111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98851"/>
          <a:ext cx="889000" cy="1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59858</xdr:rowOff>
    </xdr:from>
    <xdr:to>
      <xdr:col>15</xdr:col>
      <xdr:colOff>50800</xdr:colOff>
      <xdr:row>58</xdr:row>
      <xdr:rowOff>76111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03958"/>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54687</xdr:rowOff>
    </xdr:from>
    <xdr:to>
      <xdr:col>10</xdr:col>
      <xdr:colOff>114300</xdr:colOff>
      <xdr:row>58</xdr:row>
      <xdr:rowOff>59858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9878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171181</xdr:rowOff>
    </xdr:from>
    <xdr:to>
      <xdr:col>24</xdr:col>
      <xdr:colOff>114300</xdr:colOff>
      <xdr:row>58</xdr:row>
      <xdr:rowOff>101331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75401</xdr:rowOff>
    </xdr:from>
    <xdr:to>
      <xdr:col>20</xdr:col>
      <xdr:colOff>38100</xdr:colOff>
      <xdr:row>58</xdr:row>
      <xdr:rowOff>5551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168128</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94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25311</xdr:rowOff>
    </xdr:from>
    <xdr:to>
      <xdr:col>15</xdr:col>
      <xdr:colOff>101600</xdr:colOff>
      <xdr:row>58</xdr:row>
      <xdr:rowOff>126911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143438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7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9058</xdr:rowOff>
    </xdr:from>
    <xdr:to>
      <xdr:col>10</xdr:col>
      <xdr:colOff>165100</xdr:colOff>
      <xdr:row>58</xdr:row>
      <xdr:rowOff>110658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127185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72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3887</xdr:rowOff>
    </xdr:from>
    <xdr:to>
      <xdr:col>6</xdr:col>
      <xdr:colOff>38100</xdr:colOff>
      <xdr:row>58</xdr:row>
      <xdr:rowOff>105487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122014</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72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166446</xdr:rowOff>
    </xdr:from>
    <xdr:to>
      <xdr:col>24</xdr:col>
      <xdr:colOff>63500</xdr:colOff>
      <xdr:row>75</xdr:row>
      <xdr:rowOff>123442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853746"/>
          <a:ext cx="838200" cy="1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49462</xdr:rowOff>
    </xdr:from>
    <xdr:to>
      <xdr:col>19</xdr:col>
      <xdr:colOff>177800</xdr:colOff>
      <xdr:row>75</xdr:row>
      <xdr:rowOff>123442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908212"/>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49462</xdr:rowOff>
    </xdr:from>
    <xdr:to>
      <xdr:col>15</xdr:col>
      <xdr:colOff>50800</xdr:colOff>
      <xdr:row>75</xdr:row>
      <xdr:rowOff>151619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08212"/>
          <a:ext cx="889000" cy="10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151619</xdr:rowOff>
    </xdr:from>
    <xdr:to>
      <xdr:col>10</xdr:col>
      <xdr:colOff>114300</xdr:colOff>
      <xdr:row>75</xdr:row>
      <xdr:rowOff>161710</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1036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115646</xdr:rowOff>
    </xdr:from>
    <xdr:to>
      <xdr:col>24</xdr:col>
      <xdr:colOff>114300</xdr:colOff>
      <xdr:row>75</xdr:row>
      <xdr:rowOff>45796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138523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72642</xdr:rowOff>
    </xdr:from>
    <xdr:to>
      <xdr:col>20</xdr:col>
      <xdr:colOff>38100</xdr:colOff>
      <xdr:row>76</xdr:row>
      <xdr:rowOff>2792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19319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70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170112</xdr:rowOff>
    </xdr:from>
    <xdr:to>
      <xdr:col>15</xdr:col>
      <xdr:colOff>101600</xdr:colOff>
      <xdr:row>75</xdr:row>
      <xdr:rowOff>100262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8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116789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100819</xdr:rowOff>
    </xdr:from>
    <xdr:to>
      <xdr:col>10</xdr:col>
      <xdr:colOff>165100</xdr:colOff>
      <xdr:row>76</xdr:row>
      <xdr:rowOff>30969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47496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110910</xdr:rowOff>
    </xdr:from>
    <xdr:to>
      <xdr:col>6</xdr:col>
      <xdr:colOff>38100</xdr:colOff>
      <xdr:row>76</xdr:row>
      <xdr:rowOff>41060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57587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74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93904</xdr:rowOff>
    </xdr:from>
    <xdr:to>
      <xdr:col>24</xdr:col>
      <xdr:colOff>63500</xdr:colOff>
      <xdr:row>93</xdr:row>
      <xdr:rowOff>132271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038754"/>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132271</xdr:rowOff>
    </xdr:from>
    <xdr:to>
      <xdr:col>19</xdr:col>
      <xdr:colOff>177800</xdr:colOff>
      <xdr:row>95</xdr:row>
      <xdr:rowOff>165533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077121"/>
          <a:ext cx="889000" cy="3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59263</xdr:rowOff>
    </xdr:from>
    <xdr:to>
      <xdr:col>15</xdr:col>
      <xdr:colOff>50800</xdr:colOff>
      <xdr:row>95</xdr:row>
      <xdr:rowOff>165533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347013"/>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170614</xdr:rowOff>
    </xdr:from>
    <xdr:to>
      <xdr:col>10</xdr:col>
      <xdr:colOff>114300</xdr:colOff>
      <xdr:row>95</xdr:row>
      <xdr:rowOff>59263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286914"/>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43104</xdr:rowOff>
    </xdr:from>
    <xdr:to>
      <xdr:col>24</xdr:col>
      <xdr:colOff>114300</xdr:colOff>
      <xdr:row>93</xdr:row>
      <xdr:rowOff>144704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59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65981</xdr:rowOff>
    </xdr:from>
    <xdr:ext cx="599010"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5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81471</xdr:rowOff>
    </xdr:from>
    <xdr:to>
      <xdr:col>20</xdr:col>
      <xdr:colOff>38100</xdr:colOff>
      <xdr:row>94</xdr:row>
      <xdr:rowOff>11621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28148</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497795" y="1580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114733</xdr:rowOff>
    </xdr:from>
    <xdr:to>
      <xdr:col>15</xdr:col>
      <xdr:colOff>101600</xdr:colOff>
      <xdr:row>96</xdr:row>
      <xdr:rowOff>44883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61410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8463</xdr:rowOff>
    </xdr:from>
    <xdr:to>
      <xdr:col>10</xdr:col>
      <xdr:colOff>165100</xdr:colOff>
      <xdr:row>95</xdr:row>
      <xdr:rowOff>110063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2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126590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0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119814</xdr:rowOff>
    </xdr:from>
    <xdr:to>
      <xdr:col>6</xdr:col>
      <xdr:colOff>38100</xdr:colOff>
      <xdr:row>95</xdr:row>
      <xdr:rowOff>49964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2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66491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0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16713</xdr:rowOff>
    </xdr:from>
    <xdr:to>
      <xdr:col>55</xdr:col>
      <xdr:colOff>0</xdr:colOff>
      <xdr:row>36</xdr:row>
      <xdr:rowOff>28143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1889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28143</xdr:rowOff>
    </xdr:from>
    <xdr:to>
      <xdr:col>50</xdr:col>
      <xdr:colOff>114300</xdr:colOff>
      <xdr:row>36</xdr:row>
      <xdr:rowOff>36144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20034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36144</xdr:rowOff>
    </xdr:from>
    <xdr:to>
      <xdr:col>45</xdr:col>
      <xdr:colOff>177800</xdr:colOff>
      <xdr:row>36</xdr:row>
      <xdr:rowOff>44831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20834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44831</xdr:rowOff>
    </xdr:from>
    <xdr:to>
      <xdr:col>41</xdr:col>
      <xdr:colOff>50800</xdr:colOff>
      <xdr:row>36</xdr:row>
      <xdr:rowOff>53518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21703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137363</xdr:rowOff>
    </xdr:from>
    <xdr:to>
      <xdr:col>55</xdr:col>
      <xdr:colOff>50800</xdr:colOff>
      <xdr:row>36</xdr:row>
      <xdr:rowOff>67513</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160240</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59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148793</xdr:rowOff>
    </xdr:from>
    <xdr:to>
      <xdr:col>50</xdr:col>
      <xdr:colOff>165100</xdr:colOff>
      <xdr:row>36</xdr:row>
      <xdr:rowOff>78943</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95470</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8" y="59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156794</xdr:rowOff>
    </xdr:from>
    <xdr:to>
      <xdr:col>46</xdr:col>
      <xdr:colOff>38100</xdr:colOff>
      <xdr:row>36</xdr:row>
      <xdr:rowOff>86944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103471</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59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165481</xdr:rowOff>
    </xdr:from>
    <xdr:to>
      <xdr:col>41</xdr:col>
      <xdr:colOff>101600</xdr:colOff>
      <xdr:row>36</xdr:row>
      <xdr:rowOff>95631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112158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2718</xdr:rowOff>
    </xdr:from>
    <xdr:to>
      <xdr:col>36</xdr:col>
      <xdr:colOff>165100</xdr:colOff>
      <xdr:row>36</xdr:row>
      <xdr:rowOff>104318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120845</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59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15849</xdr:rowOff>
    </xdr:from>
    <xdr:to>
      <xdr:col>55</xdr:col>
      <xdr:colOff>0</xdr:colOff>
      <xdr:row>54</xdr:row>
      <xdr:rowOff>41364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9274149"/>
          <a:ext cx="8382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10541</xdr:rowOff>
    </xdr:from>
    <xdr:to>
      <xdr:col>50</xdr:col>
      <xdr:colOff>114300</xdr:colOff>
      <xdr:row>54</xdr:row>
      <xdr:rowOff>41364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926884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130137</xdr:rowOff>
    </xdr:from>
    <xdr:to>
      <xdr:col>45</xdr:col>
      <xdr:colOff>177800</xdr:colOff>
      <xdr:row>54</xdr:row>
      <xdr:rowOff>10541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9216987"/>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130137</xdr:rowOff>
    </xdr:from>
    <xdr:to>
      <xdr:col>41</xdr:col>
      <xdr:colOff>50800</xdr:colOff>
      <xdr:row>53</xdr:row>
      <xdr:rowOff>152883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921698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136499</xdr:rowOff>
    </xdr:from>
    <xdr:to>
      <xdr:col>55</xdr:col>
      <xdr:colOff>50800</xdr:colOff>
      <xdr:row>54</xdr:row>
      <xdr:rowOff>66649</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2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159376</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0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162014</xdr:rowOff>
    </xdr:from>
    <xdr:to>
      <xdr:col>50</xdr:col>
      <xdr:colOff>165100</xdr:colOff>
      <xdr:row>54</xdr:row>
      <xdr:rowOff>92164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2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108691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90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131191</xdr:rowOff>
    </xdr:from>
    <xdr:to>
      <xdr:col>46</xdr:col>
      <xdr:colOff>38100</xdr:colOff>
      <xdr:row>54</xdr:row>
      <xdr:rowOff>61341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77868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8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79337</xdr:rowOff>
    </xdr:from>
    <xdr:to>
      <xdr:col>41</xdr:col>
      <xdr:colOff>101600</xdr:colOff>
      <xdr:row>54</xdr:row>
      <xdr:rowOff>9487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26014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89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102083</xdr:rowOff>
    </xdr:from>
    <xdr:to>
      <xdr:col>36</xdr:col>
      <xdr:colOff>165100</xdr:colOff>
      <xdr:row>54</xdr:row>
      <xdr:rowOff>32233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48760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129107</xdr:rowOff>
    </xdr:from>
    <xdr:to>
      <xdr:col>55</xdr:col>
      <xdr:colOff>0</xdr:colOff>
      <xdr:row>78</xdr:row>
      <xdr:rowOff>2673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30757"/>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2673</xdr:rowOff>
    </xdr:from>
    <xdr:to>
      <xdr:col>50</xdr:col>
      <xdr:colOff>114300</xdr:colOff>
      <xdr:row>78</xdr:row>
      <xdr:rowOff>66337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75773"/>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62854</xdr:rowOff>
    </xdr:from>
    <xdr:to>
      <xdr:col>45</xdr:col>
      <xdr:colOff>177800</xdr:colOff>
      <xdr:row>78</xdr:row>
      <xdr:rowOff>66337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435954"/>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62854</xdr:rowOff>
    </xdr:from>
    <xdr:to>
      <xdr:col>41</xdr:col>
      <xdr:colOff>50800</xdr:colOff>
      <xdr:row>78</xdr:row>
      <xdr:rowOff>65656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43595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78307</xdr:rowOff>
    </xdr:from>
    <xdr:to>
      <xdr:col>55</xdr:col>
      <xdr:colOff>50800</xdr:colOff>
      <xdr:row>78</xdr:row>
      <xdr:rowOff>8457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101184</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123323</xdr:rowOff>
    </xdr:from>
    <xdr:to>
      <xdr:col>50</xdr:col>
      <xdr:colOff>165100</xdr:colOff>
      <xdr:row>78</xdr:row>
      <xdr:rowOff>53473</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44600</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15537</xdr:rowOff>
    </xdr:from>
    <xdr:to>
      <xdr:col>46</xdr:col>
      <xdr:colOff>38100</xdr:colOff>
      <xdr:row>78</xdr:row>
      <xdr:rowOff>117137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108264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12054</xdr:rowOff>
    </xdr:from>
    <xdr:to>
      <xdr:col>41</xdr:col>
      <xdr:colOff>101600</xdr:colOff>
      <xdr:row>78</xdr:row>
      <xdr:rowOff>113654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104781</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14856</xdr:rowOff>
    </xdr:from>
    <xdr:to>
      <xdr:col>36</xdr:col>
      <xdr:colOff>165100</xdr:colOff>
      <xdr:row>78</xdr:row>
      <xdr:rowOff>116456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107583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72623</xdr:rowOff>
    </xdr:from>
    <xdr:to>
      <xdr:col>55</xdr:col>
      <xdr:colOff>0</xdr:colOff>
      <xdr:row>96</xdr:row>
      <xdr:rowOff>114512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531823"/>
          <a:ext cx="8382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72623</xdr:rowOff>
    </xdr:from>
    <xdr:to>
      <xdr:col>50</xdr:col>
      <xdr:colOff>114300</xdr:colOff>
      <xdr:row>96</xdr:row>
      <xdr:rowOff>160933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531823"/>
          <a:ext cx="889000" cy="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121143</xdr:rowOff>
    </xdr:from>
    <xdr:to>
      <xdr:col>45</xdr:col>
      <xdr:colOff>177800</xdr:colOff>
      <xdr:row>96</xdr:row>
      <xdr:rowOff>160933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580343"/>
          <a:ext cx="8890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75464</xdr:rowOff>
    </xdr:from>
    <xdr:to>
      <xdr:col>41</xdr:col>
      <xdr:colOff>50800</xdr:colOff>
      <xdr:row>96</xdr:row>
      <xdr:rowOff>121143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534664"/>
          <a:ext cx="889000" cy="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63712</xdr:rowOff>
    </xdr:from>
    <xdr:to>
      <xdr:col>55</xdr:col>
      <xdr:colOff>50800</xdr:colOff>
      <xdr:row>96</xdr:row>
      <xdr:rowOff>165312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5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86589</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3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21823</xdr:rowOff>
    </xdr:from>
    <xdr:to>
      <xdr:col>50</xdr:col>
      <xdr:colOff>165100</xdr:colOff>
      <xdr:row>96</xdr:row>
      <xdr:rowOff>123423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139950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110133</xdr:rowOff>
    </xdr:from>
    <xdr:to>
      <xdr:col>46</xdr:col>
      <xdr:colOff>38100</xdr:colOff>
      <xdr:row>97</xdr:row>
      <xdr:rowOff>40283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5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56810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3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70343</xdr:rowOff>
    </xdr:from>
    <xdr:to>
      <xdr:col>41</xdr:col>
      <xdr:colOff>101600</xdr:colOff>
      <xdr:row>97</xdr:row>
      <xdr:rowOff>493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5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17020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3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142791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112306</xdr:rowOff>
    </xdr:from>
    <xdr:to>
      <xdr:col>85</xdr:col>
      <xdr:colOff>127000</xdr:colOff>
      <xdr:row>35</xdr:row>
      <xdr:rowOff>117202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113056"/>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112306</xdr:rowOff>
    </xdr:from>
    <xdr:to>
      <xdr:col>81</xdr:col>
      <xdr:colOff>50800</xdr:colOff>
      <xdr:row>35</xdr:row>
      <xdr:rowOff>138138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11305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131528</xdr:rowOff>
    </xdr:from>
    <xdr:to>
      <xdr:col>76</xdr:col>
      <xdr:colOff>114300</xdr:colOff>
      <xdr:row>35</xdr:row>
      <xdr:rowOff>138138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132278"/>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131528</xdr:rowOff>
    </xdr:from>
    <xdr:to>
      <xdr:col>71</xdr:col>
      <xdr:colOff>177800</xdr:colOff>
      <xdr:row>35</xdr:row>
      <xdr:rowOff>140291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13227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66402</xdr:rowOff>
    </xdr:from>
    <xdr:to>
      <xdr:col>85</xdr:col>
      <xdr:colOff>177800</xdr:colOff>
      <xdr:row>35</xdr:row>
      <xdr:rowOff>168002</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89279</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59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61506</xdr:rowOff>
    </xdr:from>
    <xdr:to>
      <xdr:col>81</xdr:col>
      <xdr:colOff>101600</xdr:colOff>
      <xdr:row>35</xdr:row>
      <xdr:rowOff>163106</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8183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58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87338</xdr:rowOff>
    </xdr:from>
    <xdr:to>
      <xdr:col>76</xdr:col>
      <xdr:colOff>165100</xdr:colOff>
      <xdr:row>36</xdr:row>
      <xdr:rowOff>17488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34015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58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80728</xdr:rowOff>
    </xdr:from>
    <xdr:to>
      <xdr:col>72</xdr:col>
      <xdr:colOff>38100</xdr:colOff>
      <xdr:row>36</xdr:row>
      <xdr:rowOff>10878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27405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58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89491</xdr:rowOff>
    </xdr:from>
    <xdr:to>
      <xdr:col>67</xdr:col>
      <xdr:colOff>101600</xdr:colOff>
      <xdr:row>36</xdr:row>
      <xdr:rowOff>19641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36168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48460</xdr:rowOff>
    </xdr:from>
    <xdr:to>
      <xdr:col>85</xdr:col>
      <xdr:colOff>127000</xdr:colOff>
      <xdr:row>56</xdr:row>
      <xdr:rowOff>90408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649660"/>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48460</xdr:rowOff>
    </xdr:from>
    <xdr:to>
      <xdr:col>81</xdr:col>
      <xdr:colOff>50800</xdr:colOff>
      <xdr:row>56</xdr:row>
      <xdr:rowOff>153788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649660"/>
          <a:ext cx="889000" cy="1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153788</xdr:rowOff>
    </xdr:from>
    <xdr:to>
      <xdr:col>76</xdr:col>
      <xdr:colOff>114300</xdr:colOff>
      <xdr:row>57</xdr:row>
      <xdr:rowOff>21328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754988"/>
          <a:ext cx="8890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76192</xdr:rowOff>
    </xdr:from>
    <xdr:to>
      <xdr:col>71</xdr:col>
      <xdr:colOff>177800</xdr:colOff>
      <xdr:row>57</xdr:row>
      <xdr:rowOff>21328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96773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39608</xdr:rowOff>
    </xdr:from>
    <xdr:to>
      <xdr:col>85</xdr:col>
      <xdr:colOff>177800</xdr:colOff>
      <xdr:row>56</xdr:row>
      <xdr:rowOff>141208</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6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18035</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6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169110</xdr:rowOff>
    </xdr:from>
    <xdr:to>
      <xdr:col>81</xdr:col>
      <xdr:colOff>101600</xdr:colOff>
      <xdr:row>56</xdr:row>
      <xdr:rowOff>99260</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5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90387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6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102988</xdr:rowOff>
    </xdr:from>
    <xdr:to>
      <xdr:col>76</xdr:col>
      <xdr:colOff>165100</xdr:colOff>
      <xdr:row>57</xdr:row>
      <xdr:rowOff>33138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24265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7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141978</xdr:rowOff>
    </xdr:from>
    <xdr:to>
      <xdr:col>72</xdr:col>
      <xdr:colOff>38100</xdr:colOff>
      <xdr:row>57</xdr:row>
      <xdr:rowOff>72128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63255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25392</xdr:rowOff>
    </xdr:from>
    <xdr:to>
      <xdr:col>67</xdr:col>
      <xdr:colOff>101600</xdr:colOff>
      <xdr:row>56</xdr:row>
      <xdr:rowOff>126992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6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7175</xdr:rowOff>
    </xdr:from>
    <xdr:to>
      <xdr:col>85</xdr:col>
      <xdr:colOff>127000</xdr:colOff>
      <xdr:row>75</xdr:row>
      <xdr:rowOff>94528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2865925"/>
          <a:ext cx="838200" cy="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155594</xdr:rowOff>
    </xdr:from>
    <xdr:to>
      <xdr:col>81</xdr:col>
      <xdr:colOff>50800</xdr:colOff>
      <xdr:row>75</xdr:row>
      <xdr:rowOff>94528</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2842894"/>
          <a:ext cx="889000" cy="1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155594</xdr:rowOff>
    </xdr:from>
    <xdr:to>
      <xdr:col>76</xdr:col>
      <xdr:colOff>114300</xdr:colOff>
      <xdr:row>76</xdr:row>
      <xdr:rowOff>99495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2842894"/>
          <a:ext cx="889000" cy="28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99495</xdr:rowOff>
    </xdr:from>
    <xdr:to>
      <xdr:col>71</xdr:col>
      <xdr:colOff>177800</xdr:colOff>
      <xdr:row>77</xdr:row>
      <xdr:rowOff>166005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129695"/>
          <a:ext cx="889000" cy="2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127825</xdr:rowOff>
    </xdr:from>
    <xdr:to>
      <xdr:col>85</xdr:col>
      <xdr:colOff>177800</xdr:colOff>
      <xdr:row>75</xdr:row>
      <xdr:rowOff>57975</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28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150702</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2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43728</xdr:rowOff>
    </xdr:from>
    <xdr:to>
      <xdr:col>81</xdr:col>
      <xdr:colOff>101600</xdr:colOff>
      <xdr:row>75</xdr:row>
      <xdr:rowOff>145328</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29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161855</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26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104794</xdr:rowOff>
    </xdr:from>
    <xdr:to>
      <xdr:col>76</xdr:col>
      <xdr:colOff>165100</xdr:colOff>
      <xdr:row>75</xdr:row>
      <xdr:rowOff>34944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2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51471</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25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48695</xdr:rowOff>
    </xdr:from>
    <xdr:to>
      <xdr:col>72</xdr:col>
      <xdr:colOff>38100</xdr:colOff>
      <xdr:row>76</xdr:row>
      <xdr:rowOff>150295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0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166822</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28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115205</xdr:rowOff>
    </xdr:from>
    <xdr:to>
      <xdr:col>67</xdr:col>
      <xdr:colOff>101600</xdr:colOff>
      <xdr:row>78</xdr:row>
      <xdr:rowOff>45355</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61882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09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166129</xdr:rowOff>
    </xdr:from>
    <xdr:to>
      <xdr:col>85</xdr:col>
      <xdr:colOff>127000</xdr:colOff>
      <xdr:row>97</xdr:row>
      <xdr:rowOff>40292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625329"/>
          <a:ext cx="838200" cy="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40292</xdr:rowOff>
    </xdr:from>
    <xdr:to>
      <xdr:col>81</xdr:col>
      <xdr:colOff>50800</xdr:colOff>
      <xdr:row>97</xdr:row>
      <xdr:rowOff>67658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4592300" y="16670942"/>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4643</xdr:rowOff>
    </xdr:from>
    <xdr:to>
      <xdr:col>76</xdr:col>
      <xdr:colOff>114300</xdr:colOff>
      <xdr:row>97</xdr:row>
      <xdr:rowOff>67658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63529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4643</xdr:rowOff>
    </xdr:from>
    <xdr:to>
      <xdr:col>71</xdr:col>
      <xdr:colOff>177800</xdr:colOff>
      <xdr:row>97</xdr:row>
      <xdr:rowOff>14362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2814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115329</xdr:rowOff>
    </xdr:from>
    <xdr:to>
      <xdr:col>85</xdr:col>
      <xdr:colOff>177800</xdr:colOff>
      <xdr:row>97</xdr:row>
      <xdr:rowOff>45479</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138206</xdr:rowOff>
    </xdr:from>
    <xdr:ext cx="599010"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42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160942</xdr:rowOff>
    </xdr:from>
    <xdr:to>
      <xdr:col>81</xdr:col>
      <xdr:colOff>101600</xdr:colOff>
      <xdr:row>97</xdr:row>
      <xdr:rowOff>91092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107619</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181795" y="163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16858</xdr:rowOff>
    </xdr:from>
    <xdr:to>
      <xdr:col>76</xdr:col>
      <xdr:colOff>165100</xdr:colOff>
      <xdr:row>97</xdr:row>
      <xdr:rowOff>118458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134985</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292795" y="164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125293</xdr:rowOff>
    </xdr:from>
    <xdr:to>
      <xdr:col>72</xdr:col>
      <xdr:colOff>38100</xdr:colOff>
      <xdr:row>97</xdr:row>
      <xdr:rowOff>55443</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71970</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03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135012</xdr:rowOff>
    </xdr:from>
    <xdr:to>
      <xdr:col>67</xdr:col>
      <xdr:colOff>101600</xdr:colOff>
      <xdr:row>97</xdr:row>
      <xdr:rowOff>65162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81689</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14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また、衛生費は、平成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年度から実施している新焼却施設整備事業について、プラント建設工事の本格化</a:t>
          </a:r>
          <a:r>
            <a:rPr kumimoji="1" lang="ja-JP" altLang="en-US" sz="1100">
              <a:solidFill>
                <a:schemeClr val="dk1"/>
              </a:solidFill>
              <a:effectLst/>
              <a:latin typeface="+mn-lt"/>
              <a:ea typeface="+mn-ea"/>
              <a:cs typeface="+mn-cs"/>
            </a:rPr>
            <a:t>や新型コロナウイルスワクチン接種事業の実施など</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令和２年度から大幅に増加しており、令和３年度の市民一</a:t>
          </a:r>
          <a:r>
            <a:rPr kumimoji="1" lang="ja-JP" altLang="ja-JP" sz="1100">
              <a:solidFill>
                <a:schemeClr val="dk1"/>
              </a:solidFill>
              <a:effectLst/>
              <a:latin typeface="+mn-lt"/>
              <a:ea typeface="+mn-ea"/>
              <a:cs typeface="+mn-cs"/>
            </a:rPr>
            <a:t>人当たり</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年度の実質収支額は前年度と比較しほぼ横ばいとなっている。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普通交付税の追加交付や歳入一般財源の増</a:t>
          </a:r>
          <a:r>
            <a:rPr kumimoji="1" lang="ja-JP" altLang="ja-JP" sz="1100">
              <a:solidFill>
                <a:schemeClr val="dk1"/>
              </a:solidFill>
              <a:effectLst/>
              <a:latin typeface="+mn-lt"/>
              <a:ea typeface="+mn-ea"/>
              <a:cs typeface="+mn-cs"/>
            </a:rPr>
            <a:t>などに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り、前年度比</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なお、普通交付税の追加交付などに伴い財政調整基金への積立を行い、かつ</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年度の財政調整基金の</a:t>
          </a:r>
          <a:r>
            <a:rPr kumimoji="1" lang="ja-JP" altLang="en-US" sz="1100">
              <a:solidFill>
                <a:schemeClr val="dk1"/>
              </a:solidFill>
              <a:effectLst/>
              <a:latin typeface="+mn-lt"/>
              <a:ea typeface="+mn-ea"/>
              <a:cs typeface="+mn-cs"/>
            </a:rPr>
            <a:t>取り崩しを行わなかったことから</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3,829</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年度における連結実質赤字比率は、全会計において黒字となっている。</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令和２年度で普通</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合併算定替の特例措置</a:t>
          </a:r>
          <a:r>
            <a:rPr kumimoji="1" lang="ja-JP" altLang="en-US" sz="1100">
              <a:solidFill>
                <a:schemeClr val="dk1"/>
              </a:solidFill>
              <a:effectLst/>
              <a:latin typeface="+mn-lt"/>
              <a:ea typeface="+mn-ea"/>
              <a:cs typeface="+mn-cs"/>
            </a:rPr>
            <a:t>が終了したことに伴い、経常一般財源の確保が厳しい状況となっている。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歳出一般財源の抑制にかかる取り組みとして、平成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一般会計から特別会計への繰出金について、その性質や必要性を検討し、一定の基準を示す「一般会計繰出方針」を策定し、適正な繰出しに</a:t>
          </a:r>
          <a:r>
            <a:rPr kumimoji="1" lang="ja-JP" altLang="en-US" sz="1100">
              <a:solidFill>
                <a:schemeClr val="dk1"/>
              </a:solidFill>
              <a:effectLst/>
              <a:latin typeface="+mn-lt"/>
              <a:ea typeface="+mn-ea"/>
              <a:cs typeface="+mn-cs"/>
            </a:rPr>
            <a:t>努めている。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cols>
    <col min="1" max="11" width="2.08984375" style="175" customWidth="1"/>
    <col min="12" max="12" width="2.26953125" style="175" customWidth="1"/>
    <col min="13" max="17" width="2.36328125" style="175" customWidth="1"/>
    <col min="18" max="119" width="2.08984375" style="175" customWidth="1"/>
    <col min="120" max="16384" width="0" style="175" hidden="1"/>
  </cols>
  <sheetData>
    <row r="1" spans="1:119" ht="33" customHeight="1">
      <c r="B1" s="560" t="s">
        <v>80</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76"/>
      <c r="DK1" s="176"/>
      <c r="DL1" s="176"/>
      <c r="DM1" s="176"/>
      <c r="DN1" s="176"/>
      <c r="DO1" s="176"/>
    </row>
    <row r="2" spans="1:119" ht="24" thickBot="1">
      <c r="B2" s="177" t="s">
        <v>81</v>
      </c>
      <c r="C2" s="177"/>
      <c r="D2" s="178"/>
    </row>
    <row r="3" spans="1:119" ht="18.75" customHeight="1" thickBot="1">
      <c r="A3" s="176"/>
      <c r="B3" s="561" t="s">
        <v>82</v>
      </c>
      <c r="C3" s="562"/>
      <c r="D3" s="562"/>
      <c r="E3" s="563"/>
      <c r="F3" s="563"/>
      <c r="G3" s="563"/>
      <c r="H3" s="563"/>
      <c r="I3" s="563"/>
      <c r="J3" s="563"/>
      <c r="K3" s="563"/>
      <c r="L3" s="563" t="s">
        <v>83</v>
      </c>
      <c r="M3" s="563"/>
      <c r="N3" s="563"/>
      <c r="O3" s="563"/>
      <c r="P3" s="563"/>
      <c r="Q3" s="563"/>
      <c r="R3" s="570"/>
      <c r="S3" s="570"/>
      <c r="T3" s="570"/>
      <c r="U3" s="570"/>
      <c r="V3" s="571"/>
      <c r="W3" s="545" t="s">
        <v>84</v>
      </c>
      <c r="X3" s="546"/>
      <c r="Y3" s="546"/>
      <c r="Z3" s="546"/>
      <c r="AA3" s="546"/>
      <c r="AB3" s="562"/>
      <c r="AC3" s="570" t="s">
        <v>85</v>
      </c>
      <c r="AD3" s="546"/>
      <c r="AE3" s="546"/>
      <c r="AF3" s="546"/>
      <c r="AG3" s="546"/>
      <c r="AH3" s="546"/>
      <c r="AI3" s="546"/>
      <c r="AJ3" s="546"/>
      <c r="AK3" s="546"/>
      <c r="AL3" s="547"/>
      <c r="AM3" s="545" t="s">
        <v>86</v>
      </c>
      <c r="AN3" s="546"/>
      <c r="AO3" s="546"/>
      <c r="AP3" s="546"/>
      <c r="AQ3" s="546"/>
      <c r="AR3" s="546"/>
      <c r="AS3" s="546"/>
      <c r="AT3" s="546"/>
      <c r="AU3" s="546"/>
      <c r="AV3" s="546"/>
      <c r="AW3" s="546"/>
      <c r="AX3" s="547"/>
      <c r="AY3" s="582" t="s">
        <v>1</v>
      </c>
      <c r="AZ3" s="583"/>
      <c r="BA3" s="583"/>
      <c r="BB3" s="583"/>
      <c r="BC3" s="583"/>
      <c r="BD3" s="583"/>
      <c r="BE3" s="583"/>
      <c r="BF3" s="583"/>
      <c r="BG3" s="583"/>
      <c r="BH3" s="583"/>
      <c r="BI3" s="583"/>
      <c r="BJ3" s="583"/>
      <c r="BK3" s="583"/>
      <c r="BL3" s="583"/>
      <c r="BM3" s="584"/>
      <c r="BN3" s="545" t="s">
        <v>87</v>
      </c>
      <c r="BO3" s="546"/>
      <c r="BP3" s="546"/>
      <c r="BQ3" s="546"/>
      <c r="BR3" s="546"/>
      <c r="BS3" s="546"/>
      <c r="BT3" s="546"/>
      <c r="BU3" s="547"/>
      <c r="BV3" s="545" t="s">
        <v>88</v>
      </c>
      <c r="BW3" s="546"/>
      <c r="BX3" s="546"/>
      <c r="BY3" s="546"/>
      <c r="BZ3" s="546"/>
      <c r="CA3" s="546"/>
      <c r="CB3" s="546"/>
      <c r="CC3" s="547"/>
      <c r="CD3" s="582" t="s">
        <v>1</v>
      </c>
      <c r="CE3" s="583"/>
      <c r="CF3" s="583"/>
      <c r="CG3" s="583"/>
      <c r="CH3" s="583"/>
      <c r="CI3" s="583"/>
      <c r="CJ3" s="583"/>
      <c r="CK3" s="583"/>
      <c r="CL3" s="583"/>
      <c r="CM3" s="583"/>
      <c r="CN3" s="583"/>
      <c r="CO3" s="583"/>
      <c r="CP3" s="583"/>
      <c r="CQ3" s="583"/>
      <c r="CR3" s="583"/>
      <c r="CS3" s="584"/>
      <c r="CT3" s="545" t="s">
        <v>89</v>
      </c>
      <c r="CU3" s="546"/>
      <c r="CV3" s="546"/>
      <c r="CW3" s="546"/>
      <c r="CX3" s="546"/>
      <c r="CY3" s="546"/>
      <c r="CZ3" s="546"/>
      <c r="DA3" s="547"/>
      <c r="DB3" s="545" t="s">
        <v>90</v>
      </c>
      <c r="DC3" s="546"/>
      <c r="DD3" s="546"/>
      <c r="DE3" s="546"/>
      <c r="DF3" s="546"/>
      <c r="DG3" s="546"/>
      <c r="DH3" s="546"/>
      <c r="DI3" s="547"/>
    </row>
    <row r="4" spans="1:119" ht="18.75" customHeight="1">
      <c r="A4" s="176"/>
      <c r="B4" s="564"/>
      <c r="C4" s="565"/>
      <c r="D4" s="565"/>
      <c r="E4" s="566"/>
      <c r="F4" s="566"/>
      <c r="G4" s="566"/>
      <c r="H4" s="566"/>
      <c r="I4" s="566"/>
      <c r="J4" s="566"/>
      <c r="K4" s="566"/>
      <c r="L4" s="566"/>
      <c r="M4" s="566"/>
      <c r="N4" s="566"/>
      <c r="O4" s="566"/>
      <c r="P4" s="566"/>
      <c r="Q4" s="566"/>
      <c r="R4" s="572"/>
      <c r="S4" s="572"/>
      <c r="T4" s="572"/>
      <c r="U4" s="572"/>
      <c r="V4" s="573"/>
      <c r="W4" s="576"/>
      <c r="X4" s="577"/>
      <c r="Y4" s="577"/>
      <c r="Z4" s="577"/>
      <c r="AA4" s="577"/>
      <c r="AB4" s="565"/>
      <c r="AC4" s="572"/>
      <c r="AD4" s="577"/>
      <c r="AE4" s="577"/>
      <c r="AF4" s="577"/>
      <c r="AG4" s="577"/>
      <c r="AH4" s="577"/>
      <c r="AI4" s="577"/>
      <c r="AJ4" s="577"/>
      <c r="AK4" s="577"/>
      <c r="AL4" s="580"/>
      <c r="AM4" s="578"/>
      <c r="AN4" s="579"/>
      <c r="AO4" s="579"/>
      <c r="AP4" s="579"/>
      <c r="AQ4" s="579"/>
      <c r="AR4" s="579"/>
      <c r="AS4" s="579"/>
      <c r="AT4" s="579"/>
      <c r="AU4" s="579"/>
      <c r="AV4" s="579"/>
      <c r="AW4" s="579"/>
      <c r="AX4" s="581"/>
      <c r="AY4" s="548" t="s">
        <v>91</v>
      </c>
      <c r="AZ4" s="549"/>
      <c r="BA4" s="549"/>
      <c r="BB4" s="549"/>
      <c r="BC4" s="549"/>
      <c r="BD4" s="549"/>
      <c r="BE4" s="549"/>
      <c r="BF4" s="549"/>
      <c r="BG4" s="549"/>
      <c r="BH4" s="549"/>
      <c r="BI4" s="549"/>
      <c r="BJ4" s="549"/>
      <c r="BK4" s="549"/>
      <c r="BL4" s="549"/>
      <c r="BM4" s="550"/>
      <c r="BN4" s="551">
        <v>35693474</v>
      </c>
      <c r="BO4" s="552"/>
      <c r="BP4" s="552"/>
      <c r="BQ4" s="552"/>
      <c r="BR4" s="552"/>
      <c r="BS4" s="552"/>
      <c r="BT4" s="552"/>
      <c r="BU4" s="553"/>
      <c r="BV4" s="551">
        <v>36761094</v>
      </c>
      <c r="BW4" s="552"/>
      <c r="BX4" s="552"/>
      <c r="BY4" s="552"/>
      <c r="BZ4" s="552"/>
      <c r="CA4" s="552"/>
      <c r="CB4" s="552"/>
      <c r="CC4" s="553"/>
      <c r="CD4" s="554" t="s">
        <v>92</v>
      </c>
      <c r="CE4" s="555"/>
      <c r="CF4" s="555"/>
      <c r="CG4" s="555"/>
      <c r="CH4" s="555"/>
      <c r="CI4" s="555"/>
      <c r="CJ4" s="555"/>
      <c r="CK4" s="555"/>
      <c r="CL4" s="555"/>
      <c r="CM4" s="555"/>
      <c r="CN4" s="555"/>
      <c r="CO4" s="555"/>
      <c r="CP4" s="555"/>
      <c r="CQ4" s="555"/>
      <c r="CR4" s="555"/>
      <c r="CS4" s="556"/>
      <c r="CT4" s="557">
        <v>6.8</v>
      </c>
      <c r="CU4" s="558"/>
      <c r="CV4" s="558"/>
      <c r="CW4" s="558"/>
      <c r="CX4" s="558"/>
      <c r="CY4" s="558"/>
      <c r="CZ4" s="558"/>
      <c r="DA4" s="559"/>
      <c r="DB4" s="557">
        <v>2.8</v>
      </c>
      <c r="DC4" s="558"/>
      <c r="DD4" s="558"/>
      <c r="DE4" s="558"/>
      <c r="DF4" s="558"/>
      <c r="DG4" s="558"/>
      <c r="DH4" s="558"/>
      <c r="DI4" s="559"/>
    </row>
    <row r="5" spans="1:119" ht="18.75" customHeight="1">
      <c r="A5" s="176"/>
      <c r="B5" s="567"/>
      <c r="C5" s="568"/>
      <c r="D5" s="568"/>
      <c r="E5" s="569"/>
      <c r="F5" s="569"/>
      <c r="G5" s="569"/>
      <c r="H5" s="569"/>
      <c r="I5" s="569"/>
      <c r="J5" s="569"/>
      <c r="K5" s="569"/>
      <c r="L5" s="569"/>
      <c r="M5" s="569"/>
      <c r="N5" s="569"/>
      <c r="O5" s="569"/>
      <c r="P5" s="569"/>
      <c r="Q5" s="569"/>
      <c r="R5" s="574"/>
      <c r="S5" s="574"/>
      <c r="T5" s="574"/>
      <c r="U5" s="574"/>
      <c r="V5" s="575"/>
      <c r="W5" s="578"/>
      <c r="X5" s="579"/>
      <c r="Y5" s="579"/>
      <c r="Z5" s="579"/>
      <c r="AA5" s="579"/>
      <c r="AB5" s="568"/>
      <c r="AC5" s="574"/>
      <c r="AD5" s="579"/>
      <c r="AE5" s="579"/>
      <c r="AF5" s="579"/>
      <c r="AG5" s="579"/>
      <c r="AH5" s="579"/>
      <c r="AI5" s="579"/>
      <c r="AJ5" s="579"/>
      <c r="AK5" s="579"/>
      <c r="AL5" s="581"/>
      <c r="AM5" s="617" t="s">
        <v>93</v>
      </c>
      <c r="AN5" s="618"/>
      <c r="AO5" s="618"/>
      <c r="AP5" s="618"/>
      <c r="AQ5" s="618"/>
      <c r="AR5" s="618"/>
      <c r="AS5" s="618"/>
      <c r="AT5" s="619"/>
      <c r="AU5" s="620" t="s">
        <v>94</v>
      </c>
      <c r="AV5" s="621"/>
      <c r="AW5" s="621"/>
      <c r="AX5" s="621"/>
      <c r="AY5" s="622" t="s">
        <v>95</v>
      </c>
      <c r="AZ5" s="623"/>
      <c r="BA5" s="623"/>
      <c r="BB5" s="623"/>
      <c r="BC5" s="623"/>
      <c r="BD5" s="623"/>
      <c r="BE5" s="623"/>
      <c r="BF5" s="623"/>
      <c r="BG5" s="623"/>
      <c r="BH5" s="623"/>
      <c r="BI5" s="623"/>
      <c r="BJ5" s="623"/>
      <c r="BK5" s="623"/>
      <c r="BL5" s="623"/>
      <c r="BM5" s="624"/>
      <c r="BN5" s="588">
        <v>34118299</v>
      </c>
      <c r="BO5" s="589"/>
      <c r="BP5" s="589"/>
      <c r="BQ5" s="589"/>
      <c r="BR5" s="589"/>
      <c r="BS5" s="589"/>
      <c r="BT5" s="589"/>
      <c r="BU5" s="590"/>
      <c r="BV5" s="588">
        <v>35432888</v>
      </c>
      <c r="BW5" s="589"/>
      <c r="BX5" s="589"/>
      <c r="BY5" s="589"/>
      <c r="BZ5" s="589"/>
      <c r="CA5" s="589"/>
      <c r="CB5" s="589"/>
      <c r="CC5" s="590"/>
      <c r="CD5" s="591" t="s">
        <v>96</v>
      </c>
      <c r="CE5" s="592"/>
      <c r="CF5" s="592"/>
      <c r="CG5" s="592"/>
      <c r="CH5" s="592"/>
      <c r="CI5" s="592"/>
      <c r="CJ5" s="592"/>
      <c r="CK5" s="592"/>
      <c r="CL5" s="592"/>
      <c r="CM5" s="592"/>
      <c r="CN5" s="592"/>
      <c r="CO5" s="592"/>
      <c r="CP5" s="592"/>
      <c r="CQ5" s="592"/>
      <c r="CR5" s="592"/>
      <c r="CS5" s="593"/>
      <c r="CT5" s="585">
        <v>92.6</v>
      </c>
      <c r="CU5" s="586"/>
      <c r="CV5" s="586"/>
      <c r="CW5" s="586"/>
      <c r="CX5" s="586"/>
      <c r="CY5" s="586"/>
      <c r="CZ5" s="586"/>
      <c r="DA5" s="587"/>
      <c r="DB5" s="585">
        <v>96.5</v>
      </c>
      <c r="DC5" s="586"/>
      <c r="DD5" s="586"/>
      <c r="DE5" s="586"/>
      <c r="DF5" s="586"/>
      <c r="DG5" s="586"/>
      <c r="DH5" s="586"/>
      <c r="DI5" s="587"/>
    </row>
    <row r="6" spans="1:119" ht="18.75" customHeight="1">
      <c r="A6" s="176"/>
      <c r="B6" s="594" t="s">
        <v>97</v>
      </c>
      <c r="C6" s="595"/>
      <c r="D6" s="595"/>
      <c r="E6" s="596"/>
      <c r="F6" s="596"/>
      <c r="G6" s="596"/>
      <c r="H6" s="596"/>
      <c r="I6" s="596"/>
      <c r="J6" s="596"/>
      <c r="K6" s="596"/>
      <c r="L6" s="596" t="s">
        <v>98</v>
      </c>
      <c r="M6" s="596"/>
      <c r="N6" s="596"/>
      <c r="O6" s="596"/>
      <c r="P6" s="596"/>
      <c r="Q6" s="596"/>
      <c r="R6" s="600"/>
      <c r="S6" s="600"/>
      <c r="T6" s="600"/>
      <c r="U6" s="600"/>
      <c r="V6" s="601"/>
      <c r="W6" s="604" t="s">
        <v>99</v>
      </c>
      <c r="X6" s="605"/>
      <c r="Y6" s="605"/>
      <c r="Z6" s="605"/>
      <c r="AA6" s="605"/>
      <c r="AB6" s="595"/>
      <c r="AC6" s="608" t="s">
        <v>100</v>
      </c>
      <c r="AD6" s="609"/>
      <c r="AE6" s="609"/>
      <c r="AF6" s="609"/>
      <c r="AG6" s="609"/>
      <c r="AH6" s="609"/>
      <c r="AI6" s="609"/>
      <c r="AJ6" s="609"/>
      <c r="AK6" s="609"/>
      <c r="AL6" s="610"/>
      <c r="AM6" s="617" t="s">
        <v>101</v>
      </c>
      <c r="AN6" s="618"/>
      <c r="AO6" s="618"/>
      <c r="AP6" s="618"/>
      <c r="AQ6" s="618"/>
      <c r="AR6" s="618"/>
      <c r="AS6" s="618"/>
      <c r="AT6" s="619"/>
      <c r="AU6" s="620" t="s">
        <v>94</v>
      </c>
      <c r="AV6" s="621"/>
      <c r="AW6" s="621"/>
      <c r="AX6" s="621"/>
      <c r="AY6" s="622" t="s">
        <v>102</v>
      </c>
      <c r="AZ6" s="623"/>
      <c r="BA6" s="623"/>
      <c r="BB6" s="623"/>
      <c r="BC6" s="623"/>
      <c r="BD6" s="623"/>
      <c r="BE6" s="623"/>
      <c r="BF6" s="623"/>
      <c r="BG6" s="623"/>
      <c r="BH6" s="623"/>
      <c r="BI6" s="623"/>
      <c r="BJ6" s="623"/>
      <c r="BK6" s="623"/>
      <c r="BL6" s="623"/>
      <c r="BM6" s="624"/>
      <c r="BN6" s="588">
        <v>1575175</v>
      </c>
      <c r="BO6" s="589"/>
      <c r="BP6" s="589"/>
      <c r="BQ6" s="589"/>
      <c r="BR6" s="589"/>
      <c r="BS6" s="589"/>
      <c r="BT6" s="589"/>
      <c r="BU6" s="590"/>
      <c r="BV6" s="588">
        <v>1328206</v>
      </c>
      <c r="BW6" s="589"/>
      <c r="BX6" s="589"/>
      <c r="BY6" s="589"/>
      <c r="BZ6" s="589"/>
      <c r="CA6" s="589"/>
      <c r="CB6" s="589"/>
      <c r="CC6" s="590"/>
      <c r="CD6" s="591" t="s">
        <v>103</v>
      </c>
      <c r="CE6" s="592"/>
      <c r="CF6" s="592"/>
      <c r="CG6" s="592"/>
      <c r="CH6" s="592"/>
      <c r="CI6" s="592"/>
      <c r="CJ6" s="592"/>
      <c r="CK6" s="592"/>
      <c r="CL6" s="592"/>
      <c r="CM6" s="592"/>
      <c r="CN6" s="592"/>
      <c r="CO6" s="592"/>
      <c r="CP6" s="592"/>
      <c r="CQ6" s="592"/>
      <c r="CR6" s="592"/>
      <c r="CS6" s="593"/>
      <c r="CT6" s="625">
        <v>95</v>
      </c>
      <c r="CU6" s="626"/>
      <c r="CV6" s="626"/>
      <c r="CW6" s="626"/>
      <c r="CX6" s="626"/>
      <c r="CY6" s="626"/>
      <c r="CZ6" s="626"/>
      <c r="DA6" s="627"/>
      <c r="DB6" s="625">
        <v>99.6</v>
      </c>
      <c r="DC6" s="626"/>
      <c r="DD6" s="626"/>
      <c r="DE6" s="626"/>
      <c r="DF6" s="626"/>
      <c r="DG6" s="626"/>
      <c r="DH6" s="626"/>
      <c r="DI6" s="627"/>
    </row>
    <row r="7" spans="1:119" ht="18.75" customHeight="1">
      <c r="A7" s="176"/>
      <c r="B7" s="564"/>
      <c r="C7" s="565"/>
      <c r="D7" s="565"/>
      <c r="E7" s="566"/>
      <c r="F7" s="566"/>
      <c r="G7" s="566"/>
      <c r="H7" s="566"/>
      <c r="I7" s="566"/>
      <c r="J7" s="566"/>
      <c r="K7" s="566"/>
      <c r="L7" s="566"/>
      <c r="M7" s="566"/>
      <c r="N7" s="566"/>
      <c r="O7" s="566"/>
      <c r="P7" s="566"/>
      <c r="Q7" s="566"/>
      <c r="R7" s="572"/>
      <c r="S7" s="572"/>
      <c r="T7" s="572"/>
      <c r="U7" s="572"/>
      <c r="V7" s="573"/>
      <c r="W7" s="576"/>
      <c r="X7" s="577"/>
      <c r="Y7" s="577"/>
      <c r="Z7" s="577"/>
      <c r="AA7" s="577"/>
      <c r="AB7" s="565"/>
      <c r="AC7" s="611"/>
      <c r="AD7" s="612"/>
      <c r="AE7" s="612"/>
      <c r="AF7" s="612"/>
      <c r="AG7" s="612"/>
      <c r="AH7" s="612"/>
      <c r="AI7" s="612"/>
      <c r="AJ7" s="612"/>
      <c r="AK7" s="612"/>
      <c r="AL7" s="613"/>
      <c r="AM7" s="617" t="s">
        <v>104</v>
      </c>
      <c r="AN7" s="618"/>
      <c r="AO7" s="618"/>
      <c r="AP7" s="618"/>
      <c r="AQ7" s="618"/>
      <c r="AR7" s="618"/>
      <c r="AS7" s="618"/>
      <c r="AT7" s="619"/>
      <c r="AU7" s="620" t="s">
        <v>94</v>
      </c>
      <c r="AV7" s="621"/>
      <c r="AW7" s="621"/>
      <c r="AX7" s="621"/>
      <c r="AY7" s="622" t="s">
        <v>105</v>
      </c>
      <c r="AZ7" s="623"/>
      <c r="BA7" s="623"/>
      <c r="BB7" s="623"/>
      <c r="BC7" s="623"/>
      <c r="BD7" s="623"/>
      <c r="BE7" s="623"/>
      <c r="BF7" s="623"/>
      <c r="BG7" s="623"/>
      <c r="BH7" s="623"/>
      <c r="BI7" s="623"/>
      <c r="BJ7" s="623"/>
      <c r="BK7" s="623"/>
      <c r="BL7" s="623"/>
      <c r="BM7" s="624"/>
      <c r="BN7" s="588">
        <v>330842</v>
      </c>
      <c r="BO7" s="589"/>
      <c r="BP7" s="589"/>
      <c r="BQ7" s="589"/>
      <c r="BR7" s="589"/>
      <c r="BS7" s="589"/>
      <c r="BT7" s="589"/>
      <c r="BU7" s="590"/>
      <c r="BV7" s="588">
        <v>834922</v>
      </c>
      <c r="BW7" s="589"/>
      <c r="BX7" s="589"/>
      <c r="BY7" s="589"/>
      <c r="BZ7" s="589"/>
      <c r="CA7" s="589"/>
      <c r="CB7" s="589"/>
      <c r="CC7" s="590"/>
      <c r="CD7" s="591" t="s">
        <v>106</v>
      </c>
      <c r="CE7" s="592"/>
      <c r="CF7" s="592"/>
      <c r="CG7" s="592"/>
      <c r="CH7" s="592"/>
      <c r="CI7" s="592"/>
      <c r="CJ7" s="592"/>
      <c r="CK7" s="592"/>
      <c r="CL7" s="592"/>
      <c r="CM7" s="592"/>
      <c r="CN7" s="592"/>
      <c r="CO7" s="592"/>
      <c r="CP7" s="592"/>
      <c r="CQ7" s="592"/>
      <c r="CR7" s="592"/>
      <c r="CS7" s="593"/>
      <c r="CT7" s="588">
        <v>18261533</v>
      </c>
      <c r="CU7" s="589"/>
      <c r="CV7" s="589"/>
      <c r="CW7" s="589"/>
      <c r="CX7" s="589"/>
      <c r="CY7" s="589"/>
      <c r="CZ7" s="589"/>
      <c r="DA7" s="590"/>
      <c r="DB7" s="588">
        <v>17539619</v>
      </c>
      <c r="DC7" s="589"/>
      <c r="DD7" s="589"/>
      <c r="DE7" s="589"/>
      <c r="DF7" s="589"/>
      <c r="DG7" s="589"/>
      <c r="DH7" s="589"/>
      <c r="DI7" s="590"/>
    </row>
    <row r="8" spans="1:119" ht="18.75" customHeight="1" thickBot="1">
      <c r="A8" s="176"/>
      <c r="B8" s="597"/>
      <c r="C8" s="598"/>
      <c r="D8" s="598"/>
      <c r="E8" s="599"/>
      <c r="F8" s="599"/>
      <c r="G8" s="599"/>
      <c r="H8" s="599"/>
      <c r="I8" s="599"/>
      <c r="J8" s="599"/>
      <c r="K8" s="599"/>
      <c r="L8" s="599"/>
      <c r="M8" s="599"/>
      <c r="N8" s="599"/>
      <c r="O8" s="599"/>
      <c r="P8" s="599"/>
      <c r="Q8" s="599"/>
      <c r="R8" s="602"/>
      <c r="S8" s="602"/>
      <c r="T8" s="602"/>
      <c r="U8" s="602"/>
      <c r="V8" s="603"/>
      <c r="W8" s="606"/>
      <c r="X8" s="607"/>
      <c r="Y8" s="607"/>
      <c r="Z8" s="607"/>
      <c r="AA8" s="607"/>
      <c r="AB8" s="598"/>
      <c r="AC8" s="614"/>
      <c r="AD8" s="615"/>
      <c r="AE8" s="615"/>
      <c r="AF8" s="615"/>
      <c r="AG8" s="615"/>
      <c r="AH8" s="615"/>
      <c r="AI8" s="615"/>
      <c r="AJ8" s="615"/>
      <c r="AK8" s="615"/>
      <c r="AL8" s="616"/>
      <c r="AM8" s="617" t="s">
        <v>107</v>
      </c>
      <c r="AN8" s="618"/>
      <c r="AO8" s="618"/>
      <c r="AP8" s="618"/>
      <c r="AQ8" s="618"/>
      <c r="AR8" s="618"/>
      <c r="AS8" s="618"/>
      <c r="AT8" s="619"/>
      <c r="AU8" s="620" t="s">
        <v>94</v>
      </c>
      <c r="AV8" s="621"/>
      <c r="AW8" s="621"/>
      <c r="AX8" s="621"/>
      <c r="AY8" s="622" t="s">
        <v>108</v>
      </c>
      <c r="AZ8" s="623"/>
      <c r="BA8" s="623"/>
      <c r="BB8" s="623"/>
      <c r="BC8" s="623"/>
      <c r="BD8" s="623"/>
      <c r="BE8" s="623"/>
      <c r="BF8" s="623"/>
      <c r="BG8" s="623"/>
      <c r="BH8" s="623"/>
      <c r="BI8" s="623"/>
      <c r="BJ8" s="623"/>
      <c r="BK8" s="623"/>
      <c r="BL8" s="623"/>
      <c r="BM8" s="624"/>
      <c r="BN8" s="588">
        <v>1244333</v>
      </c>
      <c r="BO8" s="589"/>
      <c r="BP8" s="589"/>
      <c r="BQ8" s="589"/>
      <c r="BR8" s="589"/>
      <c r="BS8" s="589"/>
      <c r="BT8" s="589"/>
      <c r="BU8" s="590"/>
      <c r="BV8" s="588">
        <v>493284</v>
      </c>
      <c r="BW8" s="589"/>
      <c r="BX8" s="589"/>
      <c r="BY8" s="589"/>
      <c r="BZ8" s="589"/>
      <c r="CA8" s="589"/>
      <c r="CB8" s="589"/>
      <c r="CC8" s="590"/>
      <c r="CD8" s="591" t="s">
        <v>109</v>
      </c>
      <c r="CE8" s="592"/>
      <c r="CF8" s="592"/>
      <c r="CG8" s="592"/>
      <c r="CH8" s="592"/>
      <c r="CI8" s="592"/>
      <c r="CJ8" s="592"/>
      <c r="CK8" s="592"/>
      <c r="CL8" s="592"/>
      <c r="CM8" s="592"/>
      <c r="CN8" s="592"/>
      <c r="CO8" s="592"/>
      <c r="CP8" s="592"/>
      <c r="CQ8" s="592"/>
      <c r="CR8" s="592"/>
      <c r="CS8" s="593"/>
      <c r="CT8" s="628">
        <v>0.26</v>
      </c>
      <c r="CU8" s="629"/>
      <c r="CV8" s="629"/>
      <c r="CW8" s="629"/>
      <c r="CX8" s="629"/>
      <c r="CY8" s="629"/>
      <c r="CZ8" s="629"/>
      <c r="DA8" s="630"/>
      <c r="DB8" s="628">
        <v>0.26</v>
      </c>
      <c r="DC8" s="629"/>
      <c r="DD8" s="629"/>
      <c r="DE8" s="629"/>
      <c r="DF8" s="629"/>
      <c r="DG8" s="629"/>
      <c r="DH8" s="629"/>
      <c r="DI8" s="630"/>
    </row>
    <row r="9" spans="1:119" ht="18.75" customHeight="1" thickBot="1">
      <c r="A9" s="176"/>
      <c r="B9" s="582" t="s">
        <v>110</v>
      </c>
      <c r="C9" s="583"/>
      <c r="D9" s="583"/>
      <c r="E9" s="583"/>
      <c r="F9" s="583"/>
      <c r="G9" s="583"/>
      <c r="H9" s="583"/>
      <c r="I9" s="583"/>
      <c r="J9" s="583"/>
      <c r="K9" s="631"/>
      <c r="L9" s="632" t="s">
        <v>111</v>
      </c>
      <c r="M9" s="633"/>
      <c r="N9" s="633"/>
      <c r="O9" s="633"/>
      <c r="P9" s="633"/>
      <c r="Q9" s="634"/>
      <c r="R9" s="635">
        <v>33633</v>
      </c>
      <c r="S9" s="636"/>
      <c r="T9" s="636"/>
      <c r="U9" s="636"/>
      <c r="V9" s="637"/>
      <c r="W9" s="545" t="s">
        <v>112</v>
      </c>
      <c r="X9" s="546"/>
      <c r="Y9" s="546"/>
      <c r="Z9" s="546"/>
      <c r="AA9" s="546"/>
      <c r="AB9" s="546"/>
      <c r="AC9" s="546"/>
      <c r="AD9" s="546"/>
      <c r="AE9" s="546"/>
      <c r="AF9" s="546"/>
      <c r="AG9" s="546"/>
      <c r="AH9" s="546"/>
      <c r="AI9" s="546"/>
      <c r="AJ9" s="546"/>
      <c r="AK9" s="546"/>
      <c r="AL9" s="547"/>
      <c r="AM9" s="617" t="s">
        <v>113</v>
      </c>
      <c r="AN9" s="618"/>
      <c r="AO9" s="618"/>
      <c r="AP9" s="618"/>
      <c r="AQ9" s="618"/>
      <c r="AR9" s="618"/>
      <c r="AS9" s="618"/>
      <c r="AT9" s="619"/>
      <c r="AU9" s="620" t="s">
        <v>94</v>
      </c>
      <c r="AV9" s="621"/>
      <c r="AW9" s="621"/>
      <c r="AX9" s="621"/>
      <c r="AY9" s="622" t="s">
        <v>114</v>
      </c>
      <c r="AZ9" s="623"/>
      <c r="BA9" s="623"/>
      <c r="BB9" s="623"/>
      <c r="BC9" s="623"/>
      <c r="BD9" s="623"/>
      <c r="BE9" s="623"/>
      <c r="BF9" s="623"/>
      <c r="BG9" s="623"/>
      <c r="BH9" s="623"/>
      <c r="BI9" s="623"/>
      <c r="BJ9" s="623"/>
      <c r="BK9" s="623"/>
      <c r="BL9" s="623"/>
      <c r="BM9" s="624"/>
      <c r="BN9" s="588">
        <v>751049</v>
      </c>
      <c r="BO9" s="589"/>
      <c r="BP9" s="589"/>
      <c r="BQ9" s="589"/>
      <c r="BR9" s="589"/>
      <c r="BS9" s="589"/>
      <c r="BT9" s="589"/>
      <c r="BU9" s="590"/>
      <c r="BV9" s="588">
        <v>12075</v>
      </c>
      <c r="BW9" s="589"/>
      <c r="BX9" s="589"/>
      <c r="BY9" s="589"/>
      <c r="BZ9" s="589"/>
      <c r="CA9" s="589"/>
      <c r="CB9" s="589"/>
      <c r="CC9" s="590"/>
      <c r="CD9" s="591" t="s">
        <v>115</v>
      </c>
      <c r="CE9" s="592"/>
      <c r="CF9" s="592"/>
      <c r="CG9" s="592"/>
      <c r="CH9" s="592"/>
      <c r="CI9" s="592"/>
      <c r="CJ9" s="592"/>
      <c r="CK9" s="592"/>
      <c r="CL9" s="592"/>
      <c r="CM9" s="592"/>
      <c r="CN9" s="592"/>
      <c r="CO9" s="592"/>
      <c r="CP9" s="592"/>
      <c r="CQ9" s="592"/>
      <c r="CR9" s="592"/>
      <c r="CS9" s="593"/>
      <c r="CT9" s="585">
        <v>20.9</v>
      </c>
      <c r="CU9" s="586"/>
      <c r="CV9" s="586"/>
      <c r="CW9" s="586"/>
      <c r="CX9" s="586"/>
      <c r="CY9" s="586"/>
      <c r="CZ9" s="586"/>
      <c r="DA9" s="587"/>
      <c r="DB9" s="585">
        <v>19.600000000000001</v>
      </c>
      <c r="DC9" s="586"/>
      <c r="DD9" s="586"/>
      <c r="DE9" s="586"/>
      <c r="DF9" s="586"/>
      <c r="DG9" s="586"/>
      <c r="DH9" s="586"/>
      <c r="DI9" s="587"/>
    </row>
    <row r="10" spans="1:119" ht="18.75" customHeight="1" thickBot="1">
      <c r="A10" s="176"/>
      <c r="B10" s="582"/>
      <c r="C10" s="583"/>
      <c r="D10" s="583"/>
      <c r="E10" s="583"/>
      <c r="F10" s="583"/>
      <c r="G10" s="583"/>
      <c r="H10" s="583"/>
      <c r="I10" s="583"/>
      <c r="J10" s="583"/>
      <c r="K10" s="631"/>
      <c r="L10" s="638" t="s">
        <v>116</v>
      </c>
      <c r="M10" s="618"/>
      <c r="N10" s="618"/>
      <c r="O10" s="618"/>
      <c r="P10" s="618"/>
      <c r="Q10" s="619"/>
      <c r="R10" s="639">
        <v>37000</v>
      </c>
      <c r="S10" s="640"/>
      <c r="T10" s="640"/>
      <c r="U10" s="640"/>
      <c r="V10" s="641"/>
      <c r="W10" s="576"/>
      <c r="X10" s="577"/>
      <c r="Y10" s="577"/>
      <c r="Z10" s="577"/>
      <c r="AA10" s="577"/>
      <c r="AB10" s="577"/>
      <c r="AC10" s="577"/>
      <c r="AD10" s="577"/>
      <c r="AE10" s="577"/>
      <c r="AF10" s="577"/>
      <c r="AG10" s="577"/>
      <c r="AH10" s="577"/>
      <c r="AI10" s="577"/>
      <c r="AJ10" s="577"/>
      <c r="AK10" s="577"/>
      <c r="AL10" s="580"/>
      <c r="AM10" s="617" t="s">
        <v>117</v>
      </c>
      <c r="AN10" s="618"/>
      <c r="AO10" s="618"/>
      <c r="AP10" s="618"/>
      <c r="AQ10" s="618"/>
      <c r="AR10" s="618"/>
      <c r="AS10" s="618"/>
      <c r="AT10" s="619"/>
      <c r="AU10" s="620" t="s">
        <v>118</v>
      </c>
      <c r="AV10" s="621"/>
      <c r="AW10" s="621"/>
      <c r="AX10" s="621"/>
      <c r="AY10" s="622" t="s">
        <v>119</v>
      </c>
      <c r="AZ10" s="623"/>
      <c r="BA10" s="623"/>
      <c r="BB10" s="623"/>
      <c r="BC10" s="623"/>
      <c r="BD10" s="623"/>
      <c r="BE10" s="623"/>
      <c r="BF10" s="623"/>
      <c r="BG10" s="623"/>
      <c r="BH10" s="623"/>
      <c r="BI10" s="623"/>
      <c r="BJ10" s="623"/>
      <c r="BK10" s="623"/>
      <c r="BL10" s="623"/>
      <c r="BM10" s="624"/>
      <c r="BN10" s="588">
        <v>171123</v>
      </c>
      <c r="BO10" s="589"/>
      <c r="BP10" s="589"/>
      <c r="BQ10" s="589"/>
      <c r="BR10" s="589"/>
      <c r="BS10" s="589"/>
      <c r="BT10" s="589"/>
      <c r="BU10" s="590"/>
      <c r="BV10" s="588">
        <v>543</v>
      </c>
      <c r="BW10" s="589"/>
      <c r="BX10" s="589"/>
      <c r="BY10" s="589"/>
      <c r="BZ10" s="589"/>
      <c r="CA10" s="589"/>
      <c r="CB10" s="589"/>
      <c r="CC10" s="590"/>
      <c r="CD10" s="179" t="s">
        <v>120</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c r="A11" s="176"/>
      <c r="B11" s="582"/>
      <c r="C11" s="583"/>
      <c r="D11" s="583"/>
      <c r="E11" s="583"/>
      <c r="F11" s="583"/>
      <c r="G11" s="583"/>
      <c r="H11" s="583"/>
      <c r="I11" s="583"/>
      <c r="J11" s="583"/>
      <c r="K11" s="631"/>
      <c r="L11" s="642" t="s">
        <v>121</v>
      </c>
      <c r="M11" s="643"/>
      <c r="N11" s="643"/>
      <c r="O11" s="643"/>
      <c r="P11" s="643"/>
      <c r="Q11" s="644"/>
      <c r="R11" s="645" t="s">
        <v>122</v>
      </c>
      <c r="S11" s="646"/>
      <c r="T11" s="646"/>
      <c r="U11" s="646"/>
      <c r="V11" s="647"/>
      <c r="W11" s="576"/>
      <c r="X11" s="577"/>
      <c r="Y11" s="577"/>
      <c r="Z11" s="577"/>
      <c r="AA11" s="577"/>
      <c r="AB11" s="577"/>
      <c r="AC11" s="577"/>
      <c r="AD11" s="577"/>
      <c r="AE11" s="577"/>
      <c r="AF11" s="577"/>
      <c r="AG11" s="577"/>
      <c r="AH11" s="577"/>
      <c r="AI11" s="577"/>
      <c r="AJ11" s="577"/>
      <c r="AK11" s="577"/>
      <c r="AL11" s="580"/>
      <c r="AM11" s="617" t="s">
        <v>123</v>
      </c>
      <c r="AN11" s="618"/>
      <c r="AO11" s="618"/>
      <c r="AP11" s="618"/>
      <c r="AQ11" s="618"/>
      <c r="AR11" s="618"/>
      <c r="AS11" s="618"/>
      <c r="AT11" s="619"/>
      <c r="AU11" s="620" t="s">
        <v>124</v>
      </c>
      <c r="AV11" s="621"/>
      <c r="AW11" s="621"/>
      <c r="AX11" s="621"/>
      <c r="AY11" s="622" t="s">
        <v>125</v>
      </c>
      <c r="AZ11" s="623"/>
      <c r="BA11" s="623"/>
      <c r="BB11" s="623"/>
      <c r="BC11" s="623"/>
      <c r="BD11" s="623"/>
      <c r="BE11" s="623"/>
      <c r="BF11" s="623"/>
      <c r="BG11" s="623"/>
      <c r="BH11" s="623"/>
      <c r="BI11" s="623"/>
      <c r="BJ11" s="623"/>
      <c r="BK11" s="623"/>
      <c r="BL11" s="623"/>
      <c r="BM11" s="624"/>
      <c r="BN11" s="588">
        <v>261854</v>
      </c>
      <c r="BO11" s="589"/>
      <c r="BP11" s="589"/>
      <c r="BQ11" s="589"/>
      <c r="BR11" s="589"/>
      <c r="BS11" s="589"/>
      <c r="BT11" s="589"/>
      <c r="BU11" s="590"/>
      <c r="BV11" s="588">
        <v>5611</v>
      </c>
      <c r="BW11" s="589"/>
      <c r="BX11" s="589"/>
      <c r="BY11" s="589"/>
      <c r="BZ11" s="589"/>
      <c r="CA11" s="589"/>
      <c r="CB11" s="589"/>
      <c r="CC11" s="590"/>
      <c r="CD11" s="591" t="s">
        <v>126</v>
      </c>
      <c r="CE11" s="592"/>
      <c r="CF11" s="592"/>
      <c r="CG11" s="592"/>
      <c r="CH11" s="592"/>
      <c r="CI11" s="592"/>
      <c r="CJ11" s="592"/>
      <c r="CK11" s="592"/>
      <c r="CL11" s="592"/>
      <c r="CM11" s="592"/>
      <c r="CN11" s="592"/>
      <c r="CO11" s="592"/>
      <c r="CP11" s="592"/>
      <c r="CQ11" s="592"/>
      <c r="CR11" s="592"/>
      <c r="CS11" s="593"/>
      <c r="CT11" s="628" t="s">
        <v>127</v>
      </c>
      <c r="CU11" s="629"/>
      <c r="CV11" s="629"/>
      <c r="CW11" s="629"/>
      <c r="CX11" s="629"/>
      <c r="CY11" s="629"/>
      <c r="CZ11" s="629"/>
      <c r="DA11" s="630"/>
      <c r="DB11" s="628" t="s">
        <v>127</v>
      </c>
      <c r="DC11" s="629"/>
      <c r="DD11" s="629"/>
      <c r="DE11" s="629"/>
      <c r="DF11" s="629"/>
      <c r="DG11" s="629"/>
      <c r="DH11" s="629"/>
      <c r="DI11" s="630"/>
    </row>
    <row r="12" spans="1:119" ht="18.75" customHeight="1">
      <c r="A12" s="176"/>
      <c r="B12" s="648" t="s">
        <v>128</v>
      </c>
      <c r="C12" s="649"/>
      <c r="D12" s="649"/>
      <c r="E12" s="649"/>
      <c r="F12" s="649"/>
      <c r="G12" s="649"/>
      <c r="H12" s="649"/>
      <c r="I12" s="649"/>
      <c r="J12" s="649"/>
      <c r="K12" s="650"/>
      <c r="L12" s="657" t="s">
        <v>129</v>
      </c>
      <c r="M12" s="658"/>
      <c r="N12" s="658"/>
      <c r="O12" s="658"/>
      <c r="P12" s="658"/>
      <c r="Q12" s="659"/>
      <c r="R12" s="660">
        <v>33368</v>
      </c>
      <c r="S12" s="661"/>
      <c r="T12" s="661"/>
      <c r="U12" s="661"/>
      <c r="V12" s="662"/>
      <c r="W12" s="663" t="s">
        <v>1</v>
      </c>
      <c r="X12" s="621"/>
      <c r="Y12" s="621"/>
      <c r="Z12" s="621"/>
      <c r="AA12" s="621"/>
      <c r="AB12" s="664"/>
      <c r="AC12" s="665" t="s">
        <v>130</v>
      </c>
      <c r="AD12" s="666"/>
      <c r="AE12" s="666"/>
      <c r="AF12" s="666"/>
      <c r="AG12" s="667"/>
      <c r="AH12" s="665" t="s">
        <v>131</v>
      </c>
      <c r="AI12" s="666"/>
      <c r="AJ12" s="666"/>
      <c r="AK12" s="666"/>
      <c r="AL12" s="668"/>
      <c r="AM12" s="617" t="s">
        <v>132</v>
      </c>
      <c r="AN12" s="618"/>
      <c r="AO12" s="618"/>
      <c r="AP12" s="618"/>
      <c r="AQ12" s="618"/>
      <c r="AR12" s="618"/>
      <c r="AS12" s="618"/>
      <c r="AT12" s="619"/>
      <c r="AU12" s="620" t="s">
        <v>133</v>
      </c>
      <c r="AV12" s="621"/>
      <c r="AW12" s="621"/>
      <c r="AX12" s="621"/>
      <c r="AY12" s="622" t="s">
        <v>134</v>
      </c>
      <c r="AZ12" s="623"/>
      <c r="BA12" s="623"/>
      <c r="BB12" s="623"/>
      <c r="BC12" s="623"/>
      <c r="BD12" s="623"/>
      <c r="BE12" s="623"/>
      <c r="BF12" s="623"/>
      <c r="BG12" s="623"/>
      <c r="BH12" s="623"/>
      <c r="BI12" s="623"/>
      <c r="BJ12" s="623"/>
      <c r="BK12" s="623"/>
      <c r="BL12" s="623"/>
      <c r="BM12" s="624"/>
      <c r="BN12" s="588">
        <v>0</v>
      </c>
      <c r="BO12" s="589"/>
      <c r="BP12" s="589"/>
      <c r="BQ12" s="589"/>
      <c r="BR12" s="589"/>
      <c r="BS12" s="589"/>
      <c r="BT12" s="589"/>
      <c r="BU12" s="590"/>
      <c r="BV12" s="588">
        <v>320000</v>
      </c>
      <c r="BW12" s="589"/>
      <c r="BX12" s="589"/>
      <c r="BY12" s="589"/>
      <c r="BZ12" s="589"/>
      <c r="CA12" s="589"/>
      <c r="CB12" s="589"/>
      <c r="CC12" s="590"/>
      <c r="CD12" s="591" t="s">
        <v>135</v>
      </c>
      <c r="CE12" s="592"/>
      <c r="CF12" s="592"/>
      <c r="CG12" s="592"/>
      <c r="CH12" s="592"/>
      <c r="CI12" s="592"/>
      <c r="CJ12" s="592"/>
      <c r="CK12" s="592"/>
      <c r="CL12" s="592"/>
      <c r="CM12" s="592"/>
      <c r="CN12" s="592"/>
      <c r="CO12" s="592"/>
      <c r="CP12" s="592"/>
      <c r="CQ12" s="592"/>
      <c r="CR12" s="592"/>
      <c r="CS12" s="593"/>
      <c r="CT12" s="628" t="s">
        <v>127</v>
      </c>
      <c r="CU12" s="629"/>
      <c r="CV12" s="629"/>
      <c r="CW12" s="629"/>
      <c r="CX12" s="629"/>
      <c r="CY12" s="629"/>
      <c r="CZ12" s="629"/>
      <c r="DA12" s="630"/>
      <c r="DB12" s="628" t="s">
        <v>136</v>
      </c>
      <c r="DC12" s="629"/>
      <c r="DD12" s="629"/>
      <c r="DE12" s="629"/>
      <c r="DF12" s="629"/>
      <c r="DG12" s="629"/>
      <c r="DH12" s="629"/>
      <c r="DI12" s="630"/>
    </row>
    <row r="13" spans="1:119" ht="18.75" customHeight="1">
      <c r="A13" s="176"/>
      <c r="B13" s="651"/>
      <c r="C13" s="652"/>
      <c r="D13" s="652"/>
      <c r="E13" s="652"/>
      <c r="F13" s="652"/>
      <c r="G13" s="652"/>
      <c r="H13" s="652"/>
      <c r="I13" s="652"/>
      <c r="J13" s="652"/>
      <c r="K13" s="653"/>
      <c r="L13" s="185"/>
      <c r="M13" s="679" t="s">
        <v>137</v>
      </c>
      <c r="N13" s="680"/>
      <c r="O13" s="680"/>
      <c r="P13" s="680"/>
      <c r="Q13" s="681"/>
      <c r="R13" s="672">
        <v>32963</v>
      </c>
      <c r="S13" s="673"/>
      <c r="T13" s="673"/>
      <c r="U13" s="673"/>
      <c r="V13" s="674"/>
      <c r="W13" s="604" t="s">
        <v>138</v>
      </c>
      <c r="X13" s="605"/>
      <c r="Y13" s="605"/>
      <c r="Z13" s="605"/>
      <c r="AA13" s="605"/>
      <c r="AB13" s="595"/>
      <c r="AC13" s="639">
        <v>3180</v>
      </c>
      <c r="AD13" s="640"/>
      <c r="AE13" s="640"/>
      <c r="AF13" s="640"/>
      <c r="AG13" s="682"/>
      <c r="AH13" s="639">
        <v>3709</v>
      </c>
      <c r="AI13" s="640"/>
      <c r="AJ13" s="640"/>
      <c r="AK13" s="640"/>
      <c r="AL13" s="641"/>
      <c r="AM13" s="617" t="s">
        <v>139</v>
      </c>
      <c r="AN13" s="618"/>
      <c r="AO13" s="618"/>
      <c r="AP13" s="618"/>
      <c r="AQ13" s="618"/>
      <c r="AR13" s="618"/>
      <c r="AS13" s="618"/>
      <c r="AT13" s="619"/>
      <c r="AU13" s="620" t="s">
        <v>133</v>
      </c>
      <c r="AV13" s="621"/>
      <c r="AW13" s="621"/>
      <c r="AX13" s="621"/>
      <c r="AY13" s="622" t="s">
        <v>140</v>
      </c>
      <c r="AZ13" s="623"/>
      <c r="BA13" s="623"/>
      <c r="BB13" s="623"/>
      <c r="BC13" s="623"/>
      <c r="BD13" s="623"/>
      <c r="BE13" s="623"/>
      <c r="BF13" s="623"/>
      <c r="BG13" s="623"/>
      <c r="BH13" s="623"/>
      <c r="BI13" s="623"/>
      <c r="BJ13" s="623"/>
      <c r="BK13" s="623"/>
      <c r="BL13" s="623"/>
      <c r="BM13" s="624"/>
      <c r="BN13" s="588">
        <v>1184026</v>
      </c>
      <c r="BO13" s="589"/>
      <c r="BP13" s="589"/>
      <c r="BQ13" s="589"/>
      <c r="BR13" s="589"/>
      <c r="BS13" s="589"/>
      <c r="BT13" s="589"/>
      <c r="BU13" s="590"/>
      <c r="BV13" s="588">
        <v>-301771</v>
      </c>
      <c r="BW13" s="589"/>
      <c r="BX13" s="589"/>
      <c r="BY13" s="589"/>
      <c r="BZ13" s="589"/>
      <c r="CA13" s="589"/>
      <c r="CB13" s="589"/>
      <c r="CC13" s="590"/>
      <c r="CD13" s="591" t="s">
        <v>141</v>
      </c>
      <c r="CE13" s="592"/>
      <c r="CF13" s="592"/>
      <c r="CG13" s="592"/>
      <c r="CH13" s="592"/>
      <c r="CI13" s="592"/>
      <c r="CJ13" s="592"/>
      <c r="CK13" s="592"/>
      <c r="CL13" s="592"/>
      <c r="CM13" s="592"/>
      <c r="CN13" s="592"/>
      <c r="CO13" s="592"/>
      <c r="CP13" s="592"/>
      <c r="CQ13" s="592"/>
      <c r="CR13" s="592"/>
      <c r="CS13" s="593"/>
      <c r="CT13" s="585">
        <v>11</v>
      </c>
      <c r="CU13" s="586"/>
      <c r="CV13" s="586"/>
      <c r="CW13" s="586"/>
      <c r="CX13" s="586"/>
      <c r="CY13" s="586"/>
      <c r="CZ13" s="586"/>
      <c r="DA13" s="587"/>
      <c r="DB13" s="585">
        <v>11.9</v>
      </c>
      <c r="DC13" s="586"/>
      <c r="DD13" s="586"/>
      <c r="DE13" s="586"/>
      <c r="DF13" s="586"/>
      <c r="DG13" s="586"/>
      <c r="DH13" s="586"/>
      <c r="DI13" s="587"/>
    </row>
    <row r="14" spans="1:119" ht="18.75" customHeight="1" thickBot="1">
      <c r="A14" s="176"/>
      <c r="B14" s="651"/>
      <c r="C14" s="652"/>
      <c r="D14" s="652"/>
      <c r="E14" s="652"/>
      <c r="F14" s="652"/>
      <c r="G14" s="652"/>
      <c r="H14" s="652"/>
      <c r="I14" s="652"/>
      <c r="J14" s="652"/>
      <c r="K14" s="653"/>
      <c r="L14" s="669" t="s">
        <v>142</v>
      </c>
      <c r="M14" s="670"/>
      <c r="N14" s="670"/>
      <c r="O14" s="670"/>
      <c r="P14" s="670"/>
      <c r="Q14" s="671"/>
      <c r="R14" s="672">
        <v>34208</v>
      </c>
      <c r="S14" s="673"/>
      <c r="T14" s="673"/>
      <c r="U14" s="673"/>
      <c r="V14" s="674"/>
      <c r="W14" s="578"/>
      <c r="X14" s="579"/>
      <c r="Y14" s="579"/>
      <c r="Z14" s="579"/>
      <c r="AA14" s="579"/>
      <c r="AB14" s="568"/>
      <c r="AC14" s="675">
        <v>19.3</v>
      </c>
      <c r="AD14" s="676"/>
      <c r="AE14" s="676"/>
      <c r="AF14" s="676"/>
      <c r="AG14" s="677"/>
      <c r="AH14" s="675">
        <v>20.8</v>
      </c>
      <c r="AI14" s="676"/>
      <c r="AJ14" s="676"/>
      <c r="AK14" s="676"/>
      <c r="AL14" s="678"/>
      <c r="AM14" s="617"/>
      <c r="AN14" s="618"/>
      <c r="AO14" s="618"/>
      <c r="AP14" s="618"/>
      <c r="AQ14" s="618"/>
      <c r="AR14" s="618"/>
      <c r="AS14" s="618"/>
      <c r="AT14" s="619"/>
      <c r="AU14" s="620"/>
      <c r="AV14" s="621"/>
      <c r="AW14" s="621"/>
      <c r="AX14" s="621"/>
      <c r="AY14" s="622"/>
      <c r="AZ14" s="623"/>
      <c r="BA14" s="623"/>
      <c r="BB14" s="623"/>
      <c r="BC14" s="623"/>
      <c r="BD14" s="623"/>
      <c r="BE14" s="623"/>
      <c r="BF14" s="623"/>
      <c r="BG14" s="623"/>
      <c r="BH14" s="623"/>
      <c r="BI14" s="623"/>
      <c r="BJ14" s="623"/>
      <c r="BK14" s="623"/>
      <c r="BL14" s="623"/>
      <c r="BM14" s="624"/>
      <c r="BN14" s="588"/>
      <c r="BO14" s="589"/>
      <c r="BP14" s="589"/>
      <c r="BQ14" s="589"/>
      <c r="BR14" s="589"/>
      <c r="BS14" s="589"/>
      <c r="BT14" s="589"/>
      <c r="BU14" s="590"/>
      <c r="BV14" s="588"/>
      <c r="BW14" s="589"/>
      <c r="BX14" s="589"/>
      <c r="BY14" s="589"/>
      <c r="BZ14" s="589"/>
      <c r="CA14" s="589"/>
      <c r="CB14" s="589"/>
      <c r="CC14" s="590"/>
      <c r="CD14" s="683" t="s">
        <v>143</v>
      </c>
      <c r="CE14" s="684"/>
      <c r="CF14" s="684"/>
      <c r="CG14" s="684"/>
      <c r="CH14" s="684"/>
      <c r="CI14" s="684"/>
      <c r="CJ14" s="684"/>
      <c r="CK14" s="684"/>
      <c r="CL14" s="684"/>
      <c r="CM14" s="684"/>
      <c r="CN14" s="684"/>
      <c r="CO14" s="684"/>
      <c r="CP14" s="684"/>
      <c r="CQ14" s="684"/>
      <c r="CR14" s="684"/>
      <c r="CS14" s="685"/>
      <c r="CT14" s="686">
        <v>100.4</v>
      </c>
      <c r="CU14" s="687"/>
      <c r="CV14" s="687"/>
      <c r="CW14" s="687"/>
      <c r="CX14" s="687"/>
      <c r="CY14" s="687"/>
      <c r="CZ14" s="687"/>
      <c r="DA14" s="688"/>
      <c r="DB14" s="686">
        <v>101.1</v>
      </c>
      <c r="DC14" s="687"/>
      <c r="DD14" s="687"/>
      <c r="DE14" s="687"/>
      <c r="DF14" s="687"/>
      <c r="DG14" s="687"/>
      <c r="DH14" s="687"/>
      <c r="DI14" s="688"/>
    </row>
    <row r="15" spans="1:119" ht="18.75" customHeight="1">
      <c r="A15" s="176"/>
      <c r="B15" s="651"/>
      <c r="C15" s="652"/>
      <c r="D15" s="652"/>
      <c r="E15" s="652"/>
      <c r="F15" s="652"/>
      <c r="G15" s="652"/>
      <c r="H15" s="652"/>
      <c r="I15" s="652"/>
      <c r="J15" s="652"/>
      <c r="K15" s="653"/>
      <c r="L15" s="185"/>
      <c r="M15" s="679" t="s">
        <v>144</v>
      </c>
      <c r="N15" s="680"/>
      <c r="O15" s="680"/>
      <c r="P15" s="680"/>
      <c r="Q15" s="681"/>
      <c r="R15" s="672">
        <v>33776</v>
      </c>
      <c r="S15" s="673"/>
      <c r="T15" s="673"/>
      <c r="U15" s="673"/>
      <c r="V15" s="674"/>
      <c r="W15" s="604" t="s">
        <v>145</v>
      </c>
      <c r="X15" s="605"/>
      <c r="Y15" s="605"/>
      <c r="Z15" s="605"/>
      <c r="AA15" s="605"/>
      <c r="AB15" s="595"/>
      <c r="AC15" s="639">
        <v>3271</v>
      </c>
      <c r="AD15" s="640"/>
      <c r="AE15" s="640"/>
      <c r="AF15" s="640"/>
      <c r="AG15" s="682"/>
      <c r="AH15" s="639">
        <v>3660</v>
      </c>
      <c r="AI15" s="640"/>
      <c r="AJ15" s="640"/>
      <c r="AK15" s="640"/>
      <c r="AL15" s="641"/>
      <c r="AM15" s="617"/>
      <c r="AN15" s="618"/>
      <c r="AO15" s="618"/>
      <c r="AP15" s="618"/>
      <c r="AQ15" s="618"/>
      <c r="AR15" s="618"/>
      <c r="AS15" s="618"/>
      <c r="AT15" s="619"/>
      <c r="AU15" s="620"/>
      <c r="AV15" s="621"/>
      <c r="AW15" s="621"/>
      <c r="AX15" s="621"/>
      <c r="AY15" s="548" t="s">
        <v>146</v>
      </c>
      <c r="AZ15" s="549"/>
      <c r="BA15" s="549"/>
      <c r="BB15" s="549"/>
      <c r="BC15" s="549"/>
      <c r="BD15" s="549"/>
      <c r="BE15" s="549"/>
      <c r="BF15" s="549"/>
      <c r="BG15" s="549"/>
      <c r="BH15" s="549"/>
      <c r="BI15" s="549"/>
      <c r="BJ15" s="549"/>
      <c r="BK15" s="549"/>
      <c r="BL15" s="549"/>
      <c r="BM15" s="550"/>
      <c r="BN15" s="551">
        <v>4178882</v>
      </c>
      <c r="BO15" s="552"/>
      <c r="BP15" s="552"/>
      <c r="BQ15" s="552"/>
      <c r="BR15" s="552"/>
      <c r="BS15" s="552"/>
      <c r="BT15" s="552"/>
      <c r="BU15" s="553"/>
      <c r="BV15" s="551">
        <v>4304405</v>
      </c>
      <c r="BW15" s="552"/>
      <c r="BX15" s="552"/>
      <c r="BY15" s="552"/>
      <c r="BZ15" s="552"/>
      <c r="CA15" s="552"/>
      <c r="CB15" s="552"/>
      <c r="CC15" s="553"/>
      <c r="CD15" s="689" t="s">
        <v>147</v>
      </c>
      <c r="CE15" s="690"/>
      <c r="CF15" s="690"/>
      <c r="CG15" s="690"/>
      <c r="CH15" s="690"/>
      <c r="CI15" s="690"/>
      <c r="CJ15" s="690"/>
      <c r="CK15" s="690"/>
      <c r="CL15" s="690"/>
      <c r="CM15" s="690"/>
      <c r="CN15" s="690"/>
      <c r="CO15" s="690"/>
      <c r="CP15" s="690"/>
      <c r="CQ15" s="690"/>
      <c r="CR15" s="690"/>
      <c r="CS15" s="691"/>
      <c r="CT15" s="186"/>
      <c r="CU15" s="187"/>
      <c r="CV15" s="187"/>
      <c r="CW15" s="187"/>
      <c r="CX15" s="187"/>
      <c r="CY15" s="187"/>
      <c r="CZ15" s="187"/>
      <c r="DA15" s="188"/>
      <c r="DB15" s="186"/>
      <c r="DC15" s="187"/>
      <c r="DD15" s="187"/>
      <c r="DE15" s="187"/>
      <c r="DF15" s="187"/>
      <c r="DG15" s="187"/>
      <c r="DH15" s="187"/>
      <c r="DI15" s="188"/>
    </row>
    <row r="16" spans="1:119" ht="18.75" customHeight="1">
      <c r="A16" s="176"/>
      <c r="B16" s="651"/>
      <c r="C16" s="652"/>
      <c r="D16" s="652"/>
      <c r="E16" s="652"/>
      <c r="F16" s="652"/>
      <c r="G16" s="652"/>
      <c r="H16" s="652"/>
      <c r="I16" s="652"/>
      <c r="J16" s="652"/>
      <c r="K16" s="653"/>
      <c r="L16" s="669" t="s">
        <v>148</v>
      </c>
      <c r="M16" s="692"/>
      <c r="N16" s="692"/>
      <c r="O16" s="692"/>
      <c r="P16" s="692"/>
      <c r="Q16" s="693"/>
      <c r="R16" s="694" t="s">
        <v>149</v>
      </c>
      <c r="S16" s="695"/>
      <c r="T16" s="695"/>
      <c r="U16" s="695"/>
      <c r="V16" s="696"/>
      <c r="W16" s="578"/>
      <c r="X16" s="579"/>
      <c r="Y16" s="579"/>
      <c r="Z16" s="579"/>
      <c r="AA16" s="579"/>
      <c r="AB16" s="568"/>
      <c r="AC16" s="675">
        <v>19.8</v>
      </c>
      <c r="AD16" s="676"/>
      <c r="AE16" s="676"/>
      <c r="AF16" s="676"/>
      <c r="AG16" s="677"/>
      <c r="AH16" s="675">
        <v>20.5</v>
      </c>
      <c r="AI16" s="676"/>
      <c r="AJ16" s="676"/>
      <c r="AK16" s="676"/>
      <c r="AL16" s="678"/>
      <c r="AM16" s="617"/>
      <c r="AN16" s="618"/>
      <c r="AO16" s="618"/>
      <c r="AP16" s="618"/>
      <c r="AQ16" s="618"/>
      <c r="AR16" s="618"/>
      <c r="AS16" s="618"/>
      <c r="AT16" s="619"/>
      <c r="AU16" s="620"/>
      <c r="AV16" s="621"/>
      <c r="AW16" s="621"/>
      <c r="AX16" s="621"/>
      <c r="AY16" s="622" t="s">
        <v>150</v>
      </c>
      <c r="AZ16" s="623"/>
      <c r="BA16" s="623"/>
      <c r="BB16" s="623"/>
      <c r="BC16" s="623"/>
      <c r="BD16" s="623"/>
      <c r="BE16" s="623"/>
      <c r="BF16" s="623"/>
      <c r="BG16" s="623"/>
      <c r="BH16" s="623"/>
      <c r="BI16" s="623"/>
      <c r="BJ16" s="623"/>
      <c r="BK16" s="623"/>
      <c r="BL16" s="623"/>
      <c r="BM16" s="624"/>
      <c r="BN16" s="588">
        <v>16638821</v>
      </c>
      <c r="BO16" s="589"/>
      <c r="BP16" s="589"/>
      <c r="BQ16" s="589"/>
      <c r="BR16" s="589"/>
      <c r="BS16" s="589"/>
      <c r="BT16" s="589"/>
      <c r="BU16" s="590"/>
      <c r="BV16" s="588">
        <v>16014081</v>
      </c>
      <c r="BW16" s="589"/>
      <c r="BX16" s="589"/>
      <c r="BY16" s="589"/>
      <c r="BZ16" s="589"/>
      <c r="CA16" s="589"/>
      <c r="CB16" s="589"/>
      <c r="CC16" s="590"/>
      <c r="CD16" s="189"/>
      <c r="CE16" s="702"/>
      <c r="CF16" s="702"/>
      <c r="CG16" s="702"/>
      <c r="CH16" s="702"/>
      <c r="CI16" s="702"/>
      <c r="CJ16" s="702"/>
      <c r="CK16" s="702"/>
      <c r="CL16" s="702"/>
      <c r="CM16" s="702"/>
      <c r="CN16" s="702"/>
      <c r="CO16" s="702"/>
      <c r="CP16" s="702"/>
      <c r="CQ16" s="702"/>
      <c r="CR16" s="702"/>
      <c r="CS16" s="703"/>
      <c r="CT16" s="585"/>
      <c r="CU16" s="586"/>
      <c r="CV16" s="586"/>
      <c r="CW16" s="586"/>
      <c r="CX16" s="586"/>
      <c r="CY16" s="586"/>
      <c r="CZ16" s="586"/>
      <c r="DA16" s="587"/>
      <c r="DB16" s="585"/>
      <c r="DC16" s="586"/>
      <c r="DD16" s="586"/>
      <c r="DE16" s="586"/>
      <c r="DF16" s="586"/>
      <c r="DG16" s="586"/>
      <c r="DH16" s="586"/>
      <c r="DI16" s="587"/>
    </row>
    <row r="17" spans="1:113" ht="18.75" customHeight="1" thickBot="1">
      <c r="A17" s="176"/>
      <c r="B17" s="654"/>
      <c r="C17" s="655"/>
      <c r="D17" s="655"/>
      <c r="E17" s="655"/>
      <c r="F17" s="655"/>
      <c r="G17" s="655"/>
      <c r="H17" s="655"/>
      <c r="I17" s="655"/>
      <c r="J17" s="655"/>
      <c r="K17" s="656"/>
      <c r="L17" s="190"/>
      <c r="M17" s="699" t="s">
        <v>151</v>
      </c>
      <c r="N17" s="700"/>
      <c r="O17" s="700"/>
      <c r="P17" s="700"/>
      <c r="Q17" s="701"/>
      <c r="R17" s="694" t="s">
        <v>152</v>
      </c>
      <c r="S17" s="695"/>
      <c r="T17" s="695"/>
      <c r="U17" s="695"/>
      <c r="V17" s="696"/>
      <c r="W17" s="604" t="s">
        <v>153</v>
      </c>
      <c r="X17" s="605"/>
      <c r="Y17" s="605"/>
      <c r="Z17" s="605"/>
      <c r="AA17" s="605"/>
      <c r="AB17" s="595"/>
      <c r="AC17" s="639">
        <v>10058</v>
      </c>
      <c r="AD17" s="640"/>
      <c r="AE17" s="640"/>
      <c r="AF17" s="640"/>
      <c r="AG17" s="682"/>
      <c r="AH17" s="639">
        <v>10501</v>
      </c>
      <c r="AI17" s="640"/>
      <c r="AJ17" s="640"/>
      <c r="AK17" s="640"/>
      <c r="AL17" s="641"/>
      <c r="AM17" s="617"/>
      <c r="AN17" s="618"/>
      <c r="AO17" s="618"/>
      <c r="AP17" s="618"/>
      <c r="AQ17" s="618"/>
      <c r="AR17" s="618"/>
      <c r="AS17" s="618"/>
      <c r="AT17" s="619"/>
      <c r="AU17" s="620"/>
      <c r="AV17" s="621"/>
      <c r="AW17" s="621"/>
      <c r="AX17" s="621"/>
      <c r="AY17" s="622" t="s">
        <v>154</v>
      </c>
      <c r="AZ17" s="623"/>
      <c r="BA17" s="623"/>
      <c r="BB17" s="623"/>
      <c r="BC17" s="623"/>
      <c r="BD17" s="623"/>
      <c r="BE17" s="623"/>
      <c r="BF17" s="623"/>
      <c r="BG17" s="623"/>
      <c r="BH17" s="623"/>
      <c r="BI17" s="623"/>
      <c r="BJ17" s="623"/>
      <c r="BK17" s="623"/>
      <c r="BL17" s="623"/>
      <c r="BM17" s="624"/>
      <c r="BN17" s="588">
        <v>5143578</v>
      </c>
      <c r="BO17" s="589"/>
      <c r="BP17" s="589"/>
      <c r="BQ17" s="589"/>
      <c r="BR17" s="589"/>
      <c r="BS17" s="589"/>
      <c r="BT17" s="589"/>
      <c r="BU17" s="590"/>
      <c r="BV17" s="588">
        <v>5306273</v>
      </c>
      <c r="BW17" s="589"/>
      <c r="BX17" s="589"/>
      <c r="BY17" s="589"/>
      <c r="BZ17" s="589"/>
      <c r="CA17" s="589"/>
      <c r="CB17" s="589"/>
      <c r="CC17" s="590"/>
      <c r="CD17" s="189"/>
      <c r="CE17" s="702"/>
      <c r="CF17" s="702"/>
      <c r="CG17" s="702"/>
      <c r="CH17" s="702"/>
      <c r="CI17" s="702"/>
      <c r="CJ17" s="702"/>
      <c r="CK17" s="702"/>
      <c r="CL17" s="702"/>
      <c r="CM17" s="702"/>
      <c r="CN17" s="702"/>
      <c r="CO17" s="702"/>
      <c r="CP17" s="702"/>
      <c r="CQ17" s="702"/>
      <c r="CR17" s="702"/>
      <c r="CS17" s="703"/>
      <c r="CT17" s="585"/>
      <c r="CU17" s="586"/>
      <c r="CV17" s="586"/>
      <c r="CW17" s="586"/>
      <c r="CX17" s="586"/>
      <c r="CY17" s="586"/>
      <c r="CZ17" s="586"/>
      <c r="DA17" s="587"/>
      <c r="DB17" s="585"/>
      <c r="DC17" s="586"/>
      <c r="DD17" s="586"/>
      <c r="DE17" s="586"/>
      <c r="DF17" s="586"/>
      <c r="DG17" s="586"/>
      <c r="DH17" s="586"/>
      <c r="DI17" s="587"/>
    </row>
    <row r="18" spans="1:113" ht="18.75" customHeight="1" thickBot="1">
      <c r="A18" s="176"/>
      <c r="B18" s="710" t="s">
        <v>155</v>
      </c>
      <c r="C18" s="631"/>
      <c r="D18" s="631"/>
      <c r="E18" s="711"/>
      <c r="F18" s="711"/>
      <c r="G18" s="711"/>
      <c r="H18" s="711"/>
      <c r="I18" s="711"/>
      <c r="J18" s="711"/>
      <c r="K18" s="711"/>
      <c r="L18" s="712">
        <v>1246.49</v>
      </c>
      <c r="M18" s="712"/>
      <c r="N18" s="712"/>
      <c r="O18" s="712"/>
      <c r="P18" s="712"/>
      <c r="Q18" s="712"/>
      <c r="R18" s="713"/>
      <c r="S18" s="713"/>
      <c r="T18" s="713"/>
      <c r="U18" s="713"/>
      <c r="V18" s="714"/>
      <c r="W18" s="606"/>
      <c r="X18" s="607"/>
      <c r="Y18" s="607"/>
      <c r="Z18" s="607"/>
      <c r="AA18" s="607"/>
      <c r="AB18" s="598"/>
      <c r="AC18" s="715">
        <v>60.9</v>
      </c>
      <c r="AD18" s="716"/>
      <c r="AE18" s="716"/>
      <c r="AF18" s="716"/>
      <c r="AG18" s="717"/>
      <c r="AH18" s="715">
        <v>58.8</v>
      </c>
      <c r="AI18" s="716"/>
      <c r="AJ18" s="716"/>
      <c r="AK18" s="716"/>
      <c r="AL18" s="718"/>
      <c r="AM18" s="617"/>
      <c r="AN18" s="618"/>
      <c r="AO18" s="618"/>
      <c r="AP18" s="618"/>
      <c r="AQ18" s="618"/>
      <c r="AR18" s="618"/>
      <c r="AS18" s="618"/>
      <c r="AT18" s="619"/>
      <c r="AU18" s="620"/>
      <c r="AV18" s="621"/>
      <c r="AW18" s="621"/>
      <c r="AX18" s="621"/>
      <c r="AY18" s="622" t="s">
        <v>156</v>
      </c>
      <c r="AZ18" s="623"/>
      <c r="BA18" s="623"/>
      <c r="BB18" s="623"/>
      <c r="BC18" s="623"/>
      <c r="BD18" s="623"/>
      <c r="BE18" s="623"/>
      <c r="BF18" s="623"/>
      <c r="BG18" s="623"/>
      <c r="BH18" s="623"/>
      <c r="BI18" s="623"/>
      <c r="BJ18" s="623"/>
      <c r="BK18" s="623"/>
      <c r="BL18" s="623"/>
      <c r="BM18" s="624"/>
      <c r="BN18" s="588">
        <v>17016677</v>
      </c>
      <c r="BO18" s="589"/>
      <c r="BP18" s="589"/>
      <c r="BQ18" s="589"/>
      <c r="BR18" s="589"/>
      <c r="BS18" s="589"/>
      <c r="BT18" s="589"/>
      <c r="BU18" s="590"/>
      <c r="BV18" s="588">
        <v>16937707</v>
      </c>
      <c r="BW18" s="589"/>
      <c r="BX18" s="589"/>
      <c r="BY18" s="589"/>
      <c r="BZ18" s="589"/>
      <c r="CA18" s="589"/>
      <c r="CB18" s="589"/>
      <c r="CC18" s="590"/>
      <c r="CD18" s="189"/>
      <c r="CE18" s="702"/>
      <c r="CF18" s="702"/>
      <c r="CG18" s="702"/>
      <c r="CH18" s="702"/>
      <c r="CI18" s="702"/>
      <c r="CJ18" s="702"/>
      <c r="CK18" s="702"/>
      <c r="CL18" s="702"/>
      <c r="CM18" s="702"/>
      <c r="CN18" s="702"/>
      <c r="CO18" s="702"/>
      <c r="CP18" s="702"/>
      <c r="CQ18" s="702"/>
      <c r="CR18" s="702"/>
      <c r="CS18" s="703"/>
      <c r="CT18" s="585"/>
      <c r="CU18" s="586"/>
      <c r="CV18" s="586"/>
      <c r="CW18" s="586"/>
      <c r="CX18" s="586"/>
      <c r="CY18" s="586"/>
      <c r="CZ18" s="586"/>
      <c r="DA18" s="587"/>
      <c r="DB18" s="585"/>
      <c r="DC18" s="586"/>
      <c r="DD18" s="586"/>
      <c r="DE18" s="586"/>
      <c r="DF18" s="586"/>
      <c r="DG18" s="586"/>
      <c r="DH18" s="586"/>
      <c r="DI18" s="587"/>
    </row>
    <row r="19" spans="1:113" ht="18.75" customHeight="1" thickBot="1">
      <c r="A19" s="176"/>
      <c r="B19" s="710" t="s">
        <v>157</v>
      </c>
      <c r="C19" s="631"/>
      <c r="D19" s="631"/>
      <c r="E19" s="711"/>
      <c r="F19" s="711"/>
      <c r="G19" s="711"/>
      <c r="H19" s="711"/>
      <c r="I19" s="711"/>
      <c r="J19" s="711"/>
      <c r="K19" s="711"/>
      <c r="L19" s="719">
        <v>27</v>
      </c>
      <c r="M19" s="719"/>
      <c r="N19" s="719"/>
      <c r="O19" s="719"/>
      <c r="P19" s="719"/>
      <c r="Q19" s="719"/>
      <c r="R19" s="720"/>
      <c r="S19" s="720"/>
      <c r="T19" s="720"/>
      <c r="U19" s="720"/>
      <c r="V19" s="721"/>
      <c r="W19" s="545"/>
      <c r="X19" s="546"/>
      <c r="Y19" s="546"/>
      <c r="Z19" s="546"/>
      <c r="AA19" s="546"/>
      <c r="AB19" s="546"/>
      <c r="AC19" s="697"/>
      <c r="AD19" s="697"/>
      <c r="AE19" s="697"/>
      <c r="AF19" s="697"/>
      <c r="AG19" s="697"/>
      <c r="AH19" s="697"/>
      <c r="AI19" s="697"/>
      <c r="AJ19" s="697"/>
      <c r="AK19" s="697"/>
      <c r="AL19" s="698"/>
      <c r="AM19" s="617"/>
      <c r="AN19" s="618"/>
      <c r="AO19" s="618"/>
      <c r="AP19" s="618"/>
      <c r="AQ19" s="618"/>
      <c r="AR19" s="618"/>
      <c r="AS19" s="618"/>
      <c r="AT19" s="619"/>
      <c r="AU19" s="620"/>
      <c r="AV19" s="621"/>
      <c r="AW19" s="621"/>
      <c r="AX19" s="621"/>
      <c r="AY19" s="622" t="s">
        <v>158</v>
      </c>
      <c r="AZ19" s="623"/>
      <c r="BA19" s="623"/>
      <c r="BB19" s="623"/>
      <c r="BC19" s="623"/>
      <c r="BD19" s="623"/>
      <c r="BE19" s="623"/>
      <c r="BF19" s="623"/>
      <c r="BG19" s="623"/>
      <c r="BH19" s="623"/>
      <c r="BI19" s="623"/>
      <c r="BJ19" s="623"/>
      <c r="BK19" s="623"/>
      <c r="BL19" s="623"/>
      <c r="BM19" s="624"/>
      <c r="BN19" s="588">
        <v>21469650</v>
      </c>
      <c r="BO19" s="589"/>
      <c r="BP19" s="589"/>
      <c r="BQ19" s="589"/>
      <c r="BR19" s="589"/>
      <c r="BS19" s="589"/>
      <c r="BT19" s="589"/>
      <c r="BU19" s="590"/>
      <c r="BV19" s="588">
        <v>21071546</v>
      </c>
      <c r="BW19" s="589"/>
      <c r="BX19" s="589"/>
      <c r="BY19" s="589"/>
      <c r="BZ19" s="589"/>
      <c r="CA19" s="589"/>
      <c r="CB19" s="589"/>
      <c r="CC19" s="590"/>
      <c r="CD19" s="189"/>
      <c r="CE19" s="702"/>
      <c r="CF19" s="702"/>
      <c r="CG19" s="702"/>
      <c r="CH19" s="702"/>
      <c r="CI19" s="702"/>
      <c r="CJ19" s="702"/>
      <c r="CK19" s="702"/>
      <c r="CL19" s="702"/>
      <c r="CM19" s="702"/>
      <c r="CN19" s="702"/>
      <c r="CO19" s="702"/>
      <c r="CP19" s="702"/>
      <c r="CQ19" s="702"/>
      <c r="CR19" s="702"/>
      <c r="CS19" s="703"/>
      <c r="CT19" s="585"/>
      <c r="CU19" s="586"/>
      <c r="CV19" s="586"/>
      <c r="CW19" s="586"/>
      <c r="CX19" s="586"/>
      <c r="CY19" s="586"/>
      <c r="CZ19" s="586"/>
      <c r="DA19" s="587"/>
      <c r="DB19" s="585"/>
      <c r="DC19" s="586"/>
      <c r="DD19" s="586"/>
      <c r="DE19" s="586"/>
      <c r="DF19" s="586"/>
      <c r="DG19" s="586"/>
      <c r="DH19" s="586"/>
      <c r="DI19" s="587"/>
    </row>
    <row r="20" spans="1:113" ht="18.75" customHeight="1" thickBot="1">
      <c r="A20" s="176"/>
      <c r="B20" s="710" t="s">
        <v>159</v>
      </c>
      <c r="C20" s="631"/>
      <c r="D20" s="631"/>
      <c r="E20" s="711"/>
      <c r="F20" s="711"/>
      <c r="G20" s="711"/>
      <c r="H20" s="711"/>
      <c r="I20" s="711"/>
      <c r="J20" s="711"/>
      <c r="K20" s="711"/>
      <c r="L20" s="719">
        <v>13794</v>
      </c>
      <c r="M20" s="719"/>
      <c r="N20" s="719"/>
      <c r="O20" s="719"/>
      <c r="P20" s="719"/>
      <c r="Q20" s="719"/>
      <c r="R20" s="720"/>
      <c r="S20" s="720"/>
      <c r="T20" s="720"/>
      <c r="U20" s="720"/>
      <c r="V20" s="721"/>
      <c r="W20" s="606"/>
      <c r="X20" s="607"/>
      <c r="Y20" s="607"/>
      <c r="Z20" s="607"/>
      <c r="AA20" s="607"/>
      <c r="AB20" s="607"/>
      <c r="AC20" s="722"/>
      <c r="AD20" s="722"/>
      <c r="AE20" s="722"/>
      <c r="AF20" s="722"/>
      <c r="AG20" s="722"/>
      <c r="AH20" s="722"/>
      <c r="AI20" s="722"/>
      <c r="AJ20" s="722"/>
      <c r="AK20" s="722"/>
      <c r="AL20" s="723"/>
      <c r="AM20" s="724"/>
      <c r="AN20" s="643"/>
      <c r="AO20" s="643"/>
      <c r="AP20" s="643"/>
      <c r="AQ20" s="643"/>
      <c r="AR20" s="643"/>
      <c r="AS20" s="643"/>
      <c r="AT20" s="644"/>
      <c r="AU20" s="725"/>
      <c r="AV20" s="726"/>
      <c r="AW20" s="726"/>
      <c r="AX20" s="727"/>
      <c r="AY20" s="622"/>
      <c r="AZ20" s="623"/>
      <c r="BA20" s="623"/>
      <c r="BB20" s="623"/>
      <c r="BC20" s="623"/>
      <c r="BD20" s="623"/>
      <c r="BE20" s="623"/>
      <c r="BF20" s="623"/>
      <c r="BG20" s="623"/>
      <c r="BH20" s="623"/>
      <c r="BI20" s="623"/>
      <c r="BJ20" s="623"/>
      <c r="BK20" s="623"/>
      <c r="BL20" s="623"/>
      <c r="BM20" s="624"/>
      <c r="BN20" s="588"/>
      <c r="BO20" s="589"/>
      <c r="BP20" s="589"/>
      <c r="BQ20" s="589"/>
      <c r="BR20" s="589"/>
      <c r="BS20" s="589"/>
      <c r="BT20" s="589"/>
      <c r="BU20" s="590"/>
      <c r="BV20" s="588"/>
      <c r="BW20" s="589"/>
      <c r="BX20" s="589"/>
      <c r="BY20" s="589"/>
      <c r="BZ20" s="589"/>
      <c r="CA20" s="589"/>
      <c r="CB20" s="589"/>
      <c r="CC20" s="590"/>
      <c r="CD20" s="189"/>
      <c r="CE20" s="702"/>
      <c r="CF20" s="702"/>
      <c r="CG20" s="702"/>
      <c r="CH20" s="702"/>
      <c r="CI20" s="702"/>
      <c r="CJ20" s="702"/>
      <c r="CK20" s="702"/>
      <c r="CL20" s="702"/>
      <c r="CM20" s="702"/>
      <c r="CN20" s="702"/>
      <c r="CO20" s="702"/>
      <c r="CP20" s="702"/>
      <c r="CQ20" s="702"/>
      <c r="CR20" s="702"/>
      <c r="CS20" s="703"/>
      <c r="CT20" s="585"/>
      <c r="CU20" s="586"/>
      <c r="CV20" s="586"/>
      <c r="CW20" s="586"/>
      <c r="CX20" s="586"/>
      <c r="CY20" s="586"/>
      <c r="CZ20" s="586"/>
      <c r="DA20" s="587"/>
      <c r="DB20" s="585"/>
      <c r="DC20" s="586"/>
      <c r="DD20" s="586"/>
      <c r="DE20" s="586"/>
      <c r="DF20" s="586"/>
      <c r="DG20" s="586"/>
      <c r="DH20" s="586"/>
      <c r="DI20" s="587"/>
    </row>
    <row r="21" spans="1:113" ht="18.75" customHeight="1" thickBot="1">
      <c r="A21" s="176"/>
      <c r="B21" s="728" t="s">
        <v>160</v>
      </c>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729"/>
      <c r="AR21" s="729"/>
      <c r="AS21" s="729"/>
      <c r="AT21" s="729"/>
      <c r="AU21" s="729"/>
      <c r="AV21" s="729"/>
      <c r="AW21" s="729"/>
      <c r="AX21" s="730"/>
      <c r="AY21" s="704"/>
      <c r="AZ21" s="705"/>
      <c r="BA21" s="705"/>
      <c r="BB21" s="705"/>
      <c r="BC21" s="705"/>
      <c r="BD21" s="705"/>
      <c r="BE21" s="705"/>
      <c r="BF21" s="705"/>
      <c r="BG21" s="705"/>
      <c r="BH21" s="705"/>
      <c r="BI21" s="705"/>
      <c r="BJ21" s="705"/>
      <c r="BK21" s="705"/>
      <c r="BL21" s="705"/>
      <c r="BM21" s="706"/>
      <c r="BN21" s="707"/>
      <c r="BO21" s="708"/>
      <c r="BP21" s="708"/>
      <c r="BQ21" s="708"/>
      <c r="BR21" s="708"/>
      <c r="BS21" s="708"/>
      <c r="BT21" s="708"/>
      <c r="BU21" s="709"/>
      <c r="BV21" s="707"/>
      <c r="BW21" s="708"/>
      <c r="BX21" s="708"/>
      <c r="BY21" s="708"/>
      <c r="BZ21" s="708"/>
      <c r="CA21" s="708"/>
      <c r="CB21" s="708"/>
      <c r="CC21" s="709"/>
      <c r="CD21" s="189"/>
      <c r="CE21" s="702"/>
      <c r="CF21" s="702"/>
      <c r="CG21" s="702"/>
      <c r="CH21" s="702"/>
      <c r="CI21" s="702"/>
      <c r="CJ21" s="702"/>
      <c r="CK21" s="702"/>
      <c r="CL21" s="702"/>
      <c r="CM21" s="702"/>
      <c r="CN21" s="702"/>
      <c r="CO21" s="702"/>
      <c r="CP21" s="702"/>
      <c r="CQ21" s="702"/>
      <c r="CR21" s="702"/>
      <c r="CS21" s="703"/>
      <c r="CT21" s="585"/>
      <c r="CU21" s="586"/>
      <c r="CV21" s="586"/>
      <c r="CW21" s="586"/>
      <c r="CX21" s="586"/>
      <c r="CY21" s="586"/>
      <c r="CZ21" s="586"/>
      <c r="DA21" s="587"/>
      <c r="DB21" s="585"/>
      <c r="DC21" s="586"/>
      <c r="DD21" s="586"/>
      <c r="DE21" s="586"/>
      <c r="DF21" s="586"/>
      <c r="DG21" s="586"/>
      <c r="DH21" s="586"/>
      <c r="DI21" s="587"/>
    </row>
    <row r="22" spans="1:113" ht="18.75" customHeight="1">
      <c r="A22" s="176"/>
      <c r="B22" s="758" t="s">
        <v>161</v>
      </c>
      <c r="C22" s="732"/>
      <c r="D22" s="733"/>
      <c r="E22" s="600" t="s">
        <v>1</v>
      </c>
      <c r="F22" s="605"/>
      <c r="G22" s="605"/>
      <c r="H22" s="605"/>
      <c r="I22" s="605"/>
      <c r="J22" s="605"/>
      <c r="K22" s="595"/>
      <c r="L22" s="600" t="s">
        <v>162</v>
      </c>
      <c r="M22" s="605"/>
      <c r="N22" s="605"/>
      <c r="O22" s="605"/>
      <c r="P22" s="595"/>
      <c r="Q22" s="763" t="s">
        <v>163</v>
      </c>
      <c r="R22" s="764"/>
      <c r="S22" s="764"/>
      <c r="T22" s="764"/>
      <c r="U22" s="764"/>
      <c r="V22" s="765"/>
      <c r="W22" s="731" t="s">
        <v>164</v>
      </c>
      <c r="X22" s="732"/>
      <c r="Y22" s="733"/>
      <c r="Z22" s="600" t="s">
        <v>1</v>
      </c>
      <c r="AA22" s="605"/>
      <c r="AB22" s="605"/>
      <c r="AC22" s="605"/>
      <c r="AD22" s="605"/>
      <c r="AE22" s="605"/>
      <c r="AF22" s="605"/>
      <c r="AG22" s="595"/>
      <c r="AH22" s="769" t="s">
        <v>165</v>
      </c>
      <c r="AI22" s="605"/>
      <c r="AJ22" s="605"/>
      <c r="AK22" s="605"/>
      <c r="AL22" s="595"/>
      <c r="AM22" s="769" t="s">
        <v>166</v>
      </c>
      <c r="AN22" s="770"/>
      <c r="AO22" s="770"/>
      <c r="AP22" s="770"/>
      <c r="AQ22" s="770"/>
      <c r="AR22" s="771"/>
      <c r="AS22" s="763" t="s">
        <v>163</v>
      </c>
      <c r="AT22" s="764"/>
      <c r="AU22" s="764"/>
      <c r="AV22" s="764"/>
      <c r="AW22" s="764"/>
      <c r="AX22" s="775"/>
      <c r="AY22" s="548" t="s">
        <v>167</v>
      </c>
      <c r="AZ22" s="549"/>
      <c r="BA22" s="549"/>
      <c r="BB22" s="549"/>
      <c r="BC22" s="549"/>
      <c r="BD22" s="549"/>
      <c r="BE22" s="549"/>
      <c r="BF22" s="549"/>
      <c r="BG22" s="549"/>
      <c r="BH22" s="549"/>
      <c r="BI22" s="549"/>
      <c r="BJ22" s="549"/>
      <c r="BK22" s="549"/>
      <c r="BL22" s="549"/>
      <c r="BM22" s="550"/>
      <c r="BN22" s="551">
        <v>38568858</v>
      </c>
      <c r="BO22" s="552"/>
      <c r="BP22" s="552"/>
      <c r="BQ22" s="552"/>
      <c r="BR22" s="552"/>
      <c r="BS22" s="552"/>
      <c r="BT22" s="552"/>
      <c r="BU22" s="553"/>
      <c r="BV22" s="551">
        <v>38630923</v>
      </c>
      <c r="BW22" s="552"/>
      <c r="BX22" s="552"/>
      <c r="BY22" s="552"/>
      <c r="BZ22" s="552"/>
      <c r="CA22" s="552"/>
      <c r="CB22" s="552"/>
      <c r="CC22" s="553"/>
      <c r="CD22" s="189"/>
      <c r="CE22" s="702"/>
      <c r="CF22" s="702"/>
      <c r="CG22" s="702"/>
      <c r="CH22" s="702"/>
      <c r="CI22" s="702"/>
      <c r="CJ22" s="702"/>
      <c r="CK22" s="702"/>
      <c r="CL22" s="702"/>
      <c r="CM22" s="702"/>
      <c r="CN22" s="702"/>
      <c r="CO22" s="702"/>
      <c r="CP22" s="702"/>
      <c r="CQ22" s="702"/>
      <c r="CR22" s="702"/>
      <c r="CS22" s="703"/>
      <c r="CT22" s="585"/>
      <c r="CU22" s="586"/>
      <c r="CV22" s="586"/>
      <c r="CW22" s="586"/>
      <c r="CX22" s="586"/>
      <c r="CY22" s="586"/>
      <c r="CZ22" s="586"/>
      <c r="DA22" s="587"/>
      <c r="DB22" s="585"/>
      <c r="DC22" s="586"/>
      <c r="DD22" s="586"/>
      <c r="DE22" s="586"/>
      <c r="DF22" s="586"/>
      <c r="DG22" s="586"/>
      <c r="DH22" s="586"/>
      <c r="DI22" s="587"/>
    </row>
    <row r="23" spans="1:113" ht="18.75" customHeight="1">
      <c r="A23" s="176"/>
      <c r="B23" s="759"/>
      <c r="C23" s="735"/>
      <c r="D23" s="736"/>
      <c r="E23" s="574"/>
      <c r="F23" s="579"/>
      <c r="G23" s="579"/>
      <c r="H23" s="579"/>
      <c r="I23" s="579"/>
      <c r="J23" s="579"/>
      <c r="K23" s="568"/>
      <c r="L23" s="574"/>
      <c r="M23" s="579"/>
      <c r="N23" s="579"/>
      <c r="O23" s="579"/>
      <c r="P23" s="568"/>
      <c r="Q23" s="766"/>
      <c r="R23" s="767"/>
      <c r="S23" s="767"/>
      <c r="T23" s="767"/>
      <c r="U23" s="767"/>
      <c r="V23" s="768"/>
      <c r="W23" s="734"/>
      <c r="X23" s="735"/>
      <c r="Y23" s="736"/>
      <c r="Z23" s="574"/>
      <c r="AA23" s="579"/>
      <c r="AB23" s="579"/>
      <c r="AC23" s="579"/>
      <c r="AD23" s="579"/>
      <c r="AE23" s="579"/>
      <c r="AF23" s="579"/>
      <c r="AG23" s="568"/>
      <c r="AH23" s="574"/>
      <c r="AI23" s="579"/>
      <c r="AJ23" s="579"/>
      <c r="AK23" s="579"/>
      <c r="AL23" s="568"/>
      <c r="AM23" s="772"/>
      <c r="AN23" s="773"/>
      <c r="AO23" s="773"/>
      <c r="AP23" s="773"/>
      <c r="AQ23" s="773"/>
      <c r="AR23" s="774"/>
      <c r="AS23" s="766"/>
      <c r="AT23" s="767"/>
      <c r="AU23" s="767"/>
      <c r="AV23" s="767"/>
      <c r="AW23" s="767"/>
      <c r="AX23" s="776"/>
      <c r="AY23" s="622" t="s">
        <v>168</v>
      </c>
      <c r="AZ23" s="623"/>
      <c r="BA23" s="623"/>
      <c r="BB23" s="623"/>
      <c r="BC23" s="623"/>
      <c r="BD23" s="623"/>
      <c r="BE23" s="623"/>
      <c r="BF23" s="623"/>
      <c r="BG23" s="623"/>
      <c r="BH23" s="623"/>
      <c r="BI23" s="623"/>
      <c r="BJ23" s="623"/>
      <c r="BK23" s="623"/>
      <c r="BL23" s="623"/>
      <c r="BM23" s="624"/>
      <c r="BN23" s="588">
        <v>29014982</v>
      </c>
      <c r="BO23" s="589"/>
      <c r="BP23" s="589"/>
      <c r="BQ23" s="589"/>
      <c r="BR23" s="589"/>
      <c r="BS23" s="589"/>
      <c r="BT23" s="589"/>
      <c r="BU23" s="590"/>
      <c r="BV23" s="588">
        <v>28327375</v>
      </c>
      <c r="BW23" s="589"/>
      <c r="BX23" s="589"/>
      <c r="BY23" s="589"/>
      <c r="BZ23" s="589"/>
      <c r="CA23" s="589"/>
      <c r="CB23" s="589"/>
      <c r="CC23" s="590"/>
      <c r="CD23" s="189"/>
      <c r="CE23" s="702"/>
      <c r="CF23" s="702"/>
      <c r="CG23" s="702"/>
      <c r="CH23" s="702"/>
      <c r="CI23" s="702"/>
      <c r="CJ23" s="702"/>
      <c r="CK23" s="702"/>
      <c r="CL23" s="702"/>
      <c r="CM23" s="702"/>
      <c r="CN23" s="702"/>
      <c r="CO23" s="702"/>
      <c r="CP23" s="702"/>
      <c r="CQ23" s="702"/>
      <c r="CR23" s="702"/>
      <c r="CS23" s="703"/>
      <c r="CT23" s="585"/>
      <c r="CU23" s="586"/>
      <c r="CV23" s="586"/>
      <c r="CW23" s="586"/>
      <c r="CX23" s="586"/>
      <c r="CY23" s="586"/>
      <c r="CZ23" s="586"/>
      <c r="DA23" s="587"/>
      <c r="DB23" s="585"/>
      <c r="DC23" s="586"/>
      <c r="DD23" s="586"/>
      <c r="DE23" s="586"/>
      <c r="DF23" s="586"/>
      <c r="DG23" s="586"/>
      <c r="DH23" s="586"/>
      <c r="DI23" s="587"/>
    </row>
    <row r="24" spans="1:113" ht="18.75" customHeight="1" thickBot="1">
      <c r="A24" s="176"/>
      <c r="B24" s="759"/>
      <c r="C24" s="735"/>
      <c r="D24" s="736"/>
      <c r="E24" s="638" t="s">
        <v>169</v>
      </c>
      <c r="F24" s="618"/>
      <c r="G24" s="618"/>
      <c r="H24" s="618"/>
      <c r="I24" s="618"/>
      <c r="J24" s="618"/>
      <c r="K24" s="619"/>
      <c r="L24" s="639">
        <v>1</v>
      </c>
      <c r="M24" s="640"/>
      <c r="N24" s="640"/>
      <c r="O24" s="640"/>
      <c r="P24" s="682"/>
      <c r="Q24" s="639">
        <v>8600</v>
      </c>
      <c r="R24" s="640"/>
      <c r="S24" s="640"/>
      <c r="T24" s="640"/>
      <c r="U24" s="640"/>
      <c r="V24" s="682"/>
      <c r="W24" s="734"/>
      <c r="X24" s="735"/>
      <c r="Y24" s="736"/>
      <c r="Z24" s="638" t="s">
        <v>170</v>
      </c>
      <c r="AA24" s="618"/>
      <c r="AB24" s="618"/>
      <c r="AC24" s="618"/>
      <c r="AD24" s="618"/>
      <c r="AE24" s="618"/>
      <c r="AF24" s="618"/>
      <c r="AG24" s="619"/>
      <c r="AH24" s="639">
        <v>428</v>
      </c>
      <c r="AI24" s="640"/>
      <c r="AJ24" s="640"/>
      <c r="AK24" s="640"/>
      <c r="AL24" s="682"/>
      <c r="AM24" s="639">
        <v>1350768</v>
      </c>
      <c r="AN24" s="640"/>
      <c r="AO24" s="640"/>
      <c r="AP24" s="640"/>
      <c r="AQ24" s="640"/>
      <c r="AR24" s="682"/>
      <c r="AS24" s="639">
        <v>3156</v>
      </c>
      <c r="AT24" s="640"/>
      <c r="AU24" s="640"/>
      <c r="AV24" s="640"/>
      <c r="AW24" s="640"/>
      <c r="AX24" s="641"/>
      <c r="AY24" s="704" t="s">
        <v>171</v>
      </c>
      <c r="AZ24" s="705"/>
      <c r="BA24" s="705"/>
      <c r="BB24" s="705"/>
      <c r="BC24" s="705"/>
      <c r="BD24" s="705"/>
      <c r="BE24" s="705"/>
      <c r="BF24" s="705"/>
      <c r="BG24" s="705"/>
      <c r="BH24" s="705"/>
      <c r="BI24" s="705"/>
      <c r="BJ24" s="705"/>
      <c r="BK24" s="705"/>
      <c r="BL24" s="705"/>
      <c r="BM24" s="706"/>
      <c r="BN24" s="588">
        <v>28430096</v>
      </c>
      <c r="BO24" s="589"/>
      <c r="BP24" s="589"/>
      <c r="BQ24" s="589"/>
      <c r="BR24" s="589"/>
      <c r="BS24" s="589"/>
      <c r="BT24" s="589"/>
      <c r="BU24" s="590"/>
      <c r="BV24" s="588">
        <v>27706880</v>
      </c>
      <c r="BW24" s="589"/>
      <c r="BX24" s="589"/>
      <c r="BY24" s="589"/>
      <c r="BZ24" s="589"/>
      <c r="CA24" s="589"/>
      <c r="CB24" s="589"/>
      <c r="CC24" s="590"/>
      <c r="CD24" s="189"/>
      <c r="CE24" s="702"/>
      <c r="CF24" s="702"/>
      <c r="CG24" s="702"/>
      <c r="CH24" s="702"/>
      <c r="CI24" s="702"/>
      <c r="CJ24" s="702"/>
      <c r="CK24" s="702"/>
      <c r="CL24" s="702"/>
      <c r="CM24" s="702"/>
      <c r="CN24" s="702"/>
      <c r="CO24" s="702"/>
      <c r="CP24" s="702"/>
      <c r="CQ24" s="702"/>
      <c r="CR24" s="702"/>
      <c r="CS24" s="703"/>
      <c r="CT24" s="585"/>
      <c r="CU24" s="586"/>
      <c r="CV24" s="586"/>
      <c r="CW24" s="586"/>
      <c r="CX24" s="586"/>
      <c r="CY24" s="586"/>
      <c r="CZ24" s="586"/>
      <c r="DA24" s="587"/>
      <c r="DB24" s="585"/>
      <c r="DC24" s="586"/>
      <c r="DD24" s="586"/>
      <c r="DE24" s="586"/>
      <c r="DF24" s="586"/>
      <c r="DG24" s="586"/>
      <c r="DH24" s="586"/>
      <c r="DI24" s="587"/>
    </row>
    <row r="25" spans="1:113" ht="18.75" customHeight="1">
      <c r="A25" s="176"/>
      <c r="B25" s="759"/>
      <c r="C25" s="735"/>
      <c r="D25" s="736"/>
      <c r="E25" s="638" t="s">
        <v>172</v>
      </c>
      <c r="F25" s="618"/>
      <c r="G25" s="618"/>
      <c r="H25" s="618"/>
      <c r="I25" s="618"/>
      <c r="J25" s="618"/>
      <c r="K25" s="619"/>
      <c r="L25" s="639">
        <v>2</v>
      </c>
      <c r="M25" s="640"/>
      <c r="N25" s="640"/>
      <c r="O25" s="640"/>
      <c r="P25" s="682"/>
      <c r="Q25" s="639">
        <v>7000</v>
      </c>
      <c r="R25" s="640"/>
      <c r="S25" s="640"/>
      <c r="T25" s="640"/>
      <c r="U25" s="640"/>
      <c r="V25" s="682"/>
      <c r="W25" s="734"/>
      <c r="X25" s="735"/>
      <c r="Y25" s="736"/>
      <c r="Z25" s="638" t="s">
        <v>173</v>
      </c>
      <c r="AA25" s="618"/>
      <c r="AB25" s="618"/>
      <c r="AC25" s="618"/>
      <c r="AD25" s="618"/>
      <c r="AE25" s="618"/>
      <c r="AF25" s="618"/>
      <c r="AG25" s="619"/>
      <c r="AH25" s="639" t="s">
        <v>174</v>
      </c>
      <c r="AI25" s="640"/>
      <c r="AJ25" s="640"/>
      <c r="AK25" s="640"/>
      <c r="AL25" s="682"/>
      <c r="AM25" s="639" t="s">
        <v>174</v>
      </c>
      <c r="AN25" s="640"/>
      <c r="AO25" s="640"/>
      <c r="AP25" s="640"/>
      <c r="AQ25" s="640"/>
      <c r="AR25" s="682"/>
      <c r="AS25" s="639" t="s">
        <v>174</v>
      </c>
      <c r="AT25" s="640"/>
      <c r="AU25" s="640"/>
      <c r="AV25" s="640"/>
      <c r="AW25" s="640"/>
      <c r="AX25" s="641"/>
      <c r="AY25" s="548" t="s">
        <v>175</v>
      </c>
      <c r="AZ25" s="549"/>
      <c r="BA25" s="549"/>
      <c r="BB25" s="549"/>
      <c r="BC25" s="549"/>
      <c r="BD25" s="549"/>
      <c r="BE25" s="549"/>
      <c r="BF25" s="549"/>
      <c r="BG25" s="549"/>
      <c r="BH25" s="549"/>
      <c r="BI25" s="549"/>
      <c r="BJ25" s="549"/>
      <c r="BK25" s="549"/>
      <c r="BL25" s="549"/>
      <c r="BM25" s="550"/>
      <c r="BN25" s="551">
        <v>2081330</v>
      </c>
      <c r="BO25" s="552"/>
      <c r="BP25" s="552"/>
      <c r="BQ25" s="552"/>
      <c r="BR25" s="552"/>
      <c r="BS25" s="552"/>
      <c r="BT25" s="552"/>
      <c r="BU25" s="553"/>
      <c r="BV25" s="551">
        <v>1611211</v>
      </c>
      <c r="BW25" s="552"/>
      <c r="BX25" s="552"/>
      <c r="BY25" s="552"/>
      <c r="BZ25" s="552"/>
      <c r="CA25" s="552"/>
      <c r="CB25" s="552"/>
      <c r="CC25" s="553"/>
      <c r="CD25" s="189"/>
      <c r="CE25" s="702"/>
      <c r="CF25" s="702"/>
      <c r="CG25" s="702"/>
      <c r="CH25" s="702"/>
      <c r="CI25" s="702"/>
      <c r="CJ25" s="702"/>
      <c r="CK25" s="702"/>
      <c r="CL25" s="702"/>
      <c r="CM25" s="702"/>
      <c r="CN25" s="702"/>
      <c r="CO25" s="702"/>
      <c r="CP25" s="702"/>
      <c r="CQ25" s="702"/>
      <c r="CR25" s="702"/>
      <c r="CS25" s="703"/>
      <c r="CT25" s="585"/>
      <c r="CU25" s="586"/>
      <c r="CV25" s="586"/>
      <c r="CW25" s="586"/>
      <c r="CX25" s="586"/>
      <c r="CY25" s="586"/>
      <c r="CZ25" s="586"/>
      <c r="DA25" s="587"/>
      <c r="DB25" s="585"/>
      <c r="DC25" s="586"/>
      <c r="DD25" s="586"/>
      <c r="DE25" s="586"/>
      <c r="DF25" s="586"/>
      <c r="DG25" s="586"/>
      <c r="DH25" s="586"/>
      <c r="DI25" s="587"/>
    </row>
    <row r="26" spans="1:113" ht="18.75" customHeight="1">
      <c r="A26" s="176"/>
      <c r="B26" s="759"/>
      <c r="C26" s="735"/>
      <c r="D26" s="736"/>
      <c r="E26" s="638" t="s">
        <v>176</v>
      </c>
      <c r="F26" s="618"/>
      <c r="G26" s="618"/>
      <c r="H26" s="618"/>
      <c r="I26" s="618"/>
      <c r="J26" s="618"/>
      <c r="K26" s="619"/>
      <c r="L26" s="639">
        <v>1</v>
      </c>
      <c r="M26" s="640"/>
      <c r="N26" s="640"/>
      <c r="O26" s="640"/>
      <c r="P26" s="682"/>
      <c r="Q26" s="639">
        <v>6200</v>
      </c>
      <c r="R26" s="640"/>
      <c r="S26" s="640"/>
      <c r="T26" s="640"/>
      <c r="U26" s="640"/>
      <c r="V26" s="682"/>
      <c r="W26" s="734"/>
      <c r="X26" s="735"/>
      <c r="Y26" s="736"/>
      <c r="Z26" s="638" t="s">
        <v>177</v>
      </c>
      <c r="AA26" s="740"/>
      <c r="AB26" s="740"/>
      <c r="AC26" s="740"/>
      <c r="AD26" s="740"/>
      <c r="AE26" s="740"/>
      <c r="AF26" s="740"/>
      <c r="AG26" s="741"/>
      <c r="AH26" s="639">
        <v>8</v>
      </c>
      <c r="AI26" s="640"/>
      <c r="AJ26" s="640"/>
      <c r="AK26" s="640"/>
      <c r="AL26" s="682"/>
      <c r="AM26" s="639">
        <v>25744</v>
      </c>
      <c r="AN26" s="640"/>
      <c r="AO26" s="640"/>
      <c r="AP26" s="640"/>
      <c r="AQ26" s="640"/>
      <c r="AR26" s="682"/>
      <c r="AS26" s="639">
        <v>3218</v>
      </c>
      <c r="AT26" s="640"/>
      <c r="AU26" s="640"/>
      <c r="AV26" s="640"/>
      <c r="AW26" s="640"/>
      <c r="AX26" s="641"/>
      <c r="AY26" s="591" t="s">
        <v>178</v>
      </c>
      <c r="AZ26" s="592"/>
      <c r="BA26" s="592"/>
      <c r="BB26" s="592"/>
      <c r="BC26" s="592"/>
      <c r="BD26" s="592"/>
      <c r="BE26" s="592"/>
      <c r="BF26" s="592"/>
      <c r="BG26" s="592"/>
      <c r="BH26" s="592"/>
      <c r="BI26" s="592"/>
      <c r="BJ26" s="592"/>
      <c r="BK26" s="592"/>
      <c r="BL26" s="592"/>
      <c r="BM26" s="593"/>
      <c r="BN26" s="588" t="s">
        <v>174</v>
      </c>
      <c r="BO26" s="589"/>
      <c r="BP26" s="589"/>
      <c r="BQ26" s="589"/>
      <c r="BR26" s="589"/>
      <c r="BS26" s="589"/>
      <c r="BT26" s="589"/>
      <c r="BU26" s="590"/>
      <c r="BV26" s="588" t="s">
        <v>174</v>
      </c>
      <c r="BW26" s="589"/>
      <c r="BX26" s="589"/>
      <c r="BY26" s="589"/>
      <c r="BZ26" s="589"/>
      <c r="CA26" s="589"/>
      <c r="CB26" s="589"/>
      <c r="CC26" s="590"/>
      <c r="CD26" s="189"/>
      <c r="CE26" s="702"/>
      <c r="CF26" s="702"/>
      <c r="CG26" s="702"/>
      <c r="CH26" s="702"/>
      <c r="CI26" s="702"/>
      <c r="CJ26" s="702"/>
      <c r="CK26" s="702"/>
      <c r="CL26" s="702"/>
      <c r="CM26" s="702"/>
      <c r="CN26" s="702"/>
      <c r="CO26" s="702"/>
      <c r="CP26" s="702"/>
      <c r="CQ26" s="702"/>
      <c r="CR26" s="702"/>
      <c r="CS26" s="703"/>
      <c r="CT26" s="585"/>
      <c r="CU26" s="586"/>
      <c r="CV26" s="586"/>
      <c r="CW26" s="586"/>
      <c r="CX26" s="586"/>
      <c r="CY26" s="586"/>
      <c r="CZ26" s="586"/>
      <c r="DA26" s="587"/>
      <c r="DB26" s="585"/>
      <c r="DC26" s="586"/>
      <c r="DD26" s="586"/>
      <c r="DE26" s="586"/>
      <c r="DF26" s="586"/>
      <c r="DG26" s="586"/>
      <c r="DH26" s="586"/>
      <c r="DI26" s="587"/>
    </row>
    <row r="27" spans="1:113" ht="18.75" customHeight="1" thickBot="1">
      <c r="A27" s="176"/>
      <c r="B27" s="759"/>
      <c r="C27" s="735"/>
      <c r="D27" s="736"/>
      <c r="E27" s="638" t="s">
        <v>179</v>
      </c>
      <c r="F27" s="618"/>
      <c r="G27" s="618"/>
      <c r="H27" s="618"/>
      <c r="I27" s="618"/>
      <c r="J27" s="618"/>
      <c r="K27" s="619"/>
      <c r="L27" s="639">
        <v>1</v>
      </c>
      <c r="M27" s="640"/>
      <c r="N27" s="640"/>
      <c r="O27" s="640"/>
      <c r="P27" s="682"/>
      <c r="Q27" s="639">
        <v>4100</v>
      </c>
      <c r="R27" s="640"/>
      <c r="S27" s="640"/>
      <c r="T27" s="640"/>
      <c r="U27" s="640"/>
      <c r="V27" s="682"/>
      <c r="W27" s="734"/>
      <c r="X27" s="735"/>
      <c r="Y27" s="736"/>
      <c r="Z27" s="638" t="s">
        <v>180</v>
      </c>
      <c r="AA27" s="618"/>
      <c r="AB27" s="618"/>
      <c r="AC27" s="618"/>
      <c r="AD27" s="618"/>
      <c r="AE27" s="618"/>
      <c r="AF27" s="618"/>
      <c r="AG27" s="619"/>
      <c r="AH27" s="639">
        <v>9</v>
      </c>
      <c r="AI27" s="640"/>
      <c r="AJ27" s="640"/>
      <c r="AK27" s="640"/>
      <c r="AL27" s="682"/>
      <c r="AM27" s="639">
        <v>32391</v>
      </c>
      <c r="AN27" s="640"/>
      <c r="AO27" s="640"/>
      <c r="AP27" s="640"/>
      <c r="AQ27" s="640"/>
      <c r="AR27" s="682"/>
      <c r="AS27" s="639">
        <v>3599</v>
      </c>
      <c r="AT27" s="640"/>
      <c r="AU27" s="640"/>
      <c r="AV27" s="640"/>
      <c r="AW27" s="640"/>
      <c r="AX27" s="641"/>
      <c r="AY27" s="683" t="s">
        <v>181</v>
      </c>
      <c r="AZ27" s="684"/>
      <c r="BA27" s="684"/>
      <c r="BB27" s="684"/>
      <c r="BC27" s="684"/>
      <c r="BD27" s="684"/>
      <c r="BE27" s="684"/>
      <c r="BF27" s="684"/>
      <c r="BG27" s="684"/>
      <c r="BH27" s="684"/>
      <c r="BI27" s="684"/>
      <c r="BJ27" s="684"/>
      <c r="BK27" s="684"/>
      <c r="BL27" s="684"/>
      <c r="BM27" s="685"/>
      <c r="BN27" s="707">
        <v>286676</v>
      </c>
      <c r="BO27" s="708"/>
      <c r="BP27" s="708"/>
      <c r="BQ27" s="708"/>
      <c r="BR27" s="708"/>
      <c r="BS27" s="708"/>
      <c r="BT27" s="708"/>
      <c r="BU27" s="709"/>
      <c r="BV27" s="707">
        <v>286675</v>
      </c>
      <c r="BW27" s="708"/>
      <c r="BX27" s="708"/>
      <c r="BY27" s="708"/>
      <c r="BZ27" s="708"/>
      <c r="CA27" s="708"/>
      <c r="CB27" s="708"/>
      <c r="CC27" s="709"/>
      <c r="CD27" s="191"/>
      <c r="CE27" s="702"/>
      <c r="CF27" s="702"/>
      <c r="CG27" s="702"/>
      <c r="CH27" s="702"/>
      <c r="CI27" s="702"/>
      <c r="CJ27" s="702"/>
      <c r="CK27" s="702"/>
      <c r="CL27" s="702"/>
      <c r="CM27" s="702"/>
      <c r="CN27" s="702"/>
      <c r="CO27" s="702"/>
      <c r="CP27" s="702"/>
      <c r="CQ27" s="702"/>
      <c r="CR27" s="702"/>
      <c r="CS27" s="703"/>
      <c r="CT27" s="585"/>
      <c r="CU27" s="586"/>
      <c r="CV27" s="586"/>
      <c r="CW27" s="586"/>
      <c r="CX27" s="586"/>
      <c r="CY27" s="586"/>
      <c r="CZ27" s="586"/>
      <c r="DA27" s="587"/>
      <c r="DB27" s="585"/>
      <c r="DC27" s="586"/>
      <c r="DD27" s="586"/>
      <c r="DE27" s="586"/>
      <c r="DF27" s="586"/>
      <c r="DG27" s="586"/>
      <c r="DH27" s="586"/>
      <c r="DI27" s="587"/>
    </row>
    <row r="28" spans="1:113" ht="18.75" customHeight="1">
      <c r="A28" s="176"/>
      <c r="B28" s="759"/>
      <c r="C28" s="735"/>
      <c r="D28" s="736"/>
      <c r="E28" s="638" t="s">
        <v>182</v>
      </c>
      <c r="F28" s="618"/>
      <c r="G28" s="618"/>
      <c r="H28" s="618"/>
      <c r="I28" s="618"/>
      <c r="J28" s="618"/>
      <c r="K28" s="619"/>
      <c r="L28" s="639">
        <v>1</v>
      </c>
      <c r="M28" s="640"/>
      <c r="N28" s="640"/>
      <c r="O28" s="640"/>
      <c r="P28" s="682"/>
      <c r="Q28" s="639">
        <v>3550</v>
      </c>
      <c r="R28" s="640"/>
      <c r="S28" s="640"/>
      <c r="T28" s="640"/>
      <c r="U28" s="640"/>
      <c r="V28" s="682"/>
      <c r="W28" s="734"/>
      <c r="X28" s="735"/>
      <c r="Y28" s="736"/>
      <c r="Z28" s="638" t="s">
        <v>183</v>
      </c>
      <c r="AA28" s="618"/>
      <c r="AB28" s="618"/>
      <c r="AC28" s="618"/>
      <c r="AD28" s="618"/>
      <c r="AE28" s="618"/>
      <c r="AF28" s="618"/>
      <c r="AG28" s="619"/>
      <c r="AH28" s="639" t="s">
        <v>127</v>
      </c>
      <c r="AI28" s="640"/>
      <c r="AJ28" s="640"/>
      <c r="AK28" s="640"/>
      <c r="AL28" s="682"/>
      <c r="AM28" s="639" t="s">
        <v>127</v>
      </c>
      <c r="AN28" s="640"/>
      <c r="AO28" s="640"/>
      <c r="AP28" s="640"/>
      <c r="AQ28" s="640"/>
      <c r="AR28" s="682"/>
      <c r="AS28" s="639" t="s">
        <v>174</v>
      </c>
      <c r="AT28" s="640"/>
      <c r="AU28" s="640"/>
      <c r="AV28" s="640"/>
      <c r="AW28" s="640"/>
      <c r="AX28" s="641"/>
      <c r="AY28" s="742" t="s">
        <v>184</v>
      </c>
      <c r="AZ28" s="743"/>
      <c r="BA28" s="743"/>
      <c r="BB28" s="744"/>
      <c r="BC28" s="548" t="s">
        <v>48</v>
      </c>
      <c r="BD28" s="549"/>
      <c r="BE28" s="549"/>
      <c r="BF28" s="549"/>
      <c r="BG28" s="549"/>
      <c r="BH28" s="549"/>
      <c r="BI28" s="549"/>
      <c r="BJ28" s="549"/>
      <c r="BK28" s="549"/>
      <c r="BL28" s="549"/>
      <c r="BM28" s="550"/>
      <c r="BN28" s="551">
        <v>3828542</v>
      </c>
      <c r="BO28" s="552"/>
      <c r="BP28" s="552"/>
      <c r="BQ28" s="552"/>
      <c r="BR28" s="552"/>
      <c r="BS28" s="552"/>
      <c r="BT28" s="552"/>
      <c r="BU28" s="553"/>
      <c r="BV28" s="551">
        <v>3657419</v>
      </c>
      <c r="BW28" s="552"/>
      <c r="BX28" s="552"/>
      <c r="BY28" s="552"/>
      <c r="BZ28" s="552"/>
      <c r="CA28" s="552"/>
      <c r="CB28" s="552"/>
      <c r="CC28" s="553"/>
      <c r="CD28" s="189"/>
      <c r="CE28" s="702"/>
      <c r="CF28" s="702"/>
      <c r="CG28" s="702"/>
      <c r="CH28" s="702"/>
      <c r="CI28" s="702"/>
      <c r="CJ28" s="702"/>
      <c r="CK28" s="702"/>
      <c r="CL28" s="702"/>
      <c r="CM28" s="702"/>
      <c r="CN28" s="702"/>
      <c r="CO28" s="702"/>
      <c r="CP28" s="702"/>
      <c r="CQ28" s="702"/>
      <c r="CR28" s="702"/>
      <c r="CS28" s="703"/>
      <c r="CT28" s="585"/>
      <c r="CU28" s="586"/>
      <c r="CV28" s="586"/>
      <c r="CW28" s="586"/>
      <c r="CX28" s="586"/>
      <c r="CY28" s="586"/>
      <c r="CZ28" s="586"/>
      <c r="DA28" s="587"/>
      <c r="DB28" s="585"/>
      <c r="DC28" s="586"/>
      <c r="DD28" s="586"/>
      <c r="DE28" s="586"/>
      <c r="DF28" s="586"/>
      <c r="DG28" s="586"/>
      <c r="DH28" s="586"/>
      <c r="DI28" s="587"/>
    </row>
    <row r="29" spans="1:113" ht="18.75" customHeight="1">
      <c r="A29" s="176"/>
      <c r="B29" s="759"/>
      <c r="C29" s="735"/>
      <c r="D29" s="736"/>
      <c r="E29" s="638" t="s">
        <v>185</v>
      </c>
      <c r="F29" s="618"/>
      <c r="G29" s="618"/>
      <c r="H29" s="618"/>
      <c r="I29" s="618"/>
      <c r="J29" s="618"/>
      <c r="K29" s="619"/>
      <c r="L29" s="639">
        <v>18</v>
      </c>
      <c r="M29" s="640"/>
      <c r="N29" s="640"/>
      <c r="O29" s="640"/>
      <c r="P29" s="682"/>
      <c r="Q29" s="639">
        <v>3250</v>
      </c>
      <c r="R29" s="640"/>
      <c r="S29" s="640"/>
      <c r="T29" s="640"/>
      <c r="U29" s="640"/>
      <c r="V29" s="682"/>
      <c r="W29" s="737"/>
      <c r="X29" s="738"/>
      <c r="Y29" s="739"/>
      <c r="Z29" s="638" t="s">
        <v>186</v>
      </c>
      <c r="AA29" s="618"/>
      <c r="AB29" s="618"/>
      <c r="AC29" s="618"/>
      <c r="AD29" s="618"/>
      <c r="AE29" s="618"/>
      <c r="AF29" s="618"/>
      <c r="AG29" s="619"/>
      <c r="AH29" s="639">
        <v>437</v>
      </c>
      <c r="AI29" s="640"/>
      <c r="AJ29" s="640"/>
      <c r="AK29" s="640"/>
      <c r="AL29" s="682"/>
      <c r="AM29" s="639">
        <v>1383159</v>
      </c>
      <c r="AN29" s="640"/>
      <c r="AO29" s="640"/>
      <c r="AP29" s="640"/>
      <c r="AQ29" s="640"/>
      <c r="AR29" s="682"/>
      <c r="AS29" s="639">
        <v>3165</v>
      </c>
      <c r="AT29" s="640"/>
      <c r="AU29" s="640"/>
      <c r="AV29" s="640"/>
      <c r="AW29" s="640"/>
      <c r="AX29" s="641"/>
      <c r="AY29" s="745"/>
      <c r="AZ29" s="746"/>
      <c r="BA29" s="746"/>
      <c r="BB29" s="747"/>
      <c r="BC29" s="622" t="s">
        <v>187</v>
      </c>
      <c r="BD29" s="623"/>
      <c r="BE29" s="623"/>
      <c r="BF29" s="623"/>
      <c r="BG29" s="623"/>
      <c r="BH29" s="623"/>
      <c r="BI29" s="623"/>
      <c r="BJ29" s="623"/>
      <c r="BK29" s="623"/>
      <c r="BL29" s="623"/>
      <c r="BM29" s="624"/>
      <c r="BN29" s="588">
        <v>731</v>
      </c>
      <c r="BO29" s="589"/>
      <c r="BP29" s="589"/>
      <c r="BQ29" s="589"/>
      <c r="BR29" s="589"/>
      <c r="BS29" s="589"/>
      <c r="BT29" s="589"/>
      <c r="BU29" s="590"/>
      <c r="BV29" s="588">
        <v>731</v>
      </c>
      <c r="BW29" s="589"/>
      <c r="BX29" s="589"/>
      <c r="BY29" s="589"/>
      <c r="BZ29" s="589"/>
      <c r="CA29" s="589"/>
      <c r="CB29" s="589"/>
      <c r="CC29" s="590"/>
      <c r="CD29" s="191"/>
      <c r="CE29" s="702"/>
      <c r="CF29" s="702"/>
      <c r="CG29" s="702"/>
      <c r="CH29" s="702"/>
      <c r="CI29" s="702"/>
      <c r="CJ29" s="702"/>
      <c r="CK29" s="702"/>
      <c r="CL29" s="702"/>
      <c r="CM29" s="702"/>
      <c r="CN29" s="702"/>
      <c r="CO29" s="702"/>
      <c r="CP29" s="702"/>
      <c r="CQ29" s="702"/>
      <c r="CR29" s="702"/>
      <c r="CS29" s="703"/>
      <c r="CT29" s="585"/>
      <c r="CU29" s="586"/>
      <c r="CV29" s="586"/>
      <c r="CW29" s="586"/>
      <c r="CX29" s="586"/>
      <c r="CY29" s="586"/>
      <c r="CZ29" s="586"/>
      <c r="DA29" s="587"/>
      <c r="DB29" s="585"/>
      <c r="DC29" s="586"/>
      <c r="DD29" s="586"/>
      <c r="DE29" s="586"/>
      <c r="DF29" s="586"/>
      <c r="DG29" s="586"/>
      <c r="DH29" s="586"/>
      <c r="DI29" s="587"/>
    </row>
    <row r="30" spans="1:113" ht="18.75" customHeight="1" thickBot="1">
      <c r="A30" s="176"/>
      <c r="B30" s="760"/>
      <c r="C30" s="761"/>
      <c r="D30" s="762"/>
      <c r="E30" s="642"/>
      <c r="F30" s="643"/>
      <c r="G30" s="643"/>
      <c r="H30" s="643"/>
      <c r="I30" s="643"/>
      <c r="J30" s="643"/>
      <c r="K30" s="644"/>
      <c r="L30" s="752"/>
      <c r="M30" s="753"/>
      <c r="N30" s="753"/>
      <c r="O30" s="753"/>
      <c r="P30" s="754"/>
      <c r="Q30" s="752"/>
      <c r="R30" s="753"/>
      <c r="S30" s="753"/>
      <c r="T30" s="753"/>
      <c r="U30" s="753"/>
      <c r="V30" s="754"/>
      <c r="W30" s="755" t="s">
        <v>188</v>
      </c>
      <c r="X30" s="756"/>
      <c r="Y30" s="756"/>
      <c r="Z30" s="756"/>
      <c r="AA30" s="756"/>
      <c r="AB30" s="756"/>
      <c r="AC30" s="756"/>
      <c r="AD30" s="756"/>
      <c r="AE30" s="756"/>
      <c r="AF30" s="756"/>
      <c r="AG30" s="757"/>
      <c r="AH30" s="715">
        <v>96.7</v>
      </c>
      <c r="AI30" s="716"/>
      <c r="AJ30" s="716"/>
      <c r="AK30" s="716"/>
      <c r="AL30" s="716"/>
      <c r="AM30" s="716"/>
      <c r="AN30" s="716"/>
      <c r="AO30" s="716"/>
      <c r="AP30" s="716"/>
      <c r="AQ30" s="716"/>
      <c r="AR30" s="716"/>
      <c r="AS30" s="716"/>
      <c r="AT30" s="716"/>
      <c r="AU30" s="716"/>
      <c r="AV30" s="716"/>
      <c r="AW30" s="716"/>
      <c r="AX30" s="718"/>
      <c r="AY30" s="748"/>
      <c r="AZ30" s="749"/>
      <c r="BA30" s="749"/>
      <c r="BB30" s="750"/>
      <c r="BC30" s="704" t="s">
        <v>50</v>
      </c>
      <c r="BD30" s="705"/>
      <c r="BE30" s="705"/>
      <c r="BF30" s="705"/>
      <c r="BG30" s="705"/>
      <c r="BH30" s="705"/>
      <c r="BI30" s="705"/>
      <c r="BJ30" s="705"/>
      <c r="BK30" s="705"/>
      <c r="BL30" s="705"/>
      <c r="BM30" s="706"/>
      <c r="BN30" s="707">
        <v>3269370</v>
      </c>
      <c r="BO30" s="708"/>
      <c r="BP30" s="708"/>
      <c r="BQ30" s="708"/>
      <c r="BR30" s="708"/>
      <c r="BS30" s="708"/>
      <c r="BT30" s="708"/>
      <c r="BU30" s="709"/>
      <c r="BV30" s="707">
        <v>3398665</v>
      </c>
      <c r="BW30" s="708"/>
      <c r="BX30" s="708"/>
      <c r="BY30" s="708"/>
      <c r="BZ30" s="708"/>
      <c r="CA30" s="708"/>
      <c r="CB30" s="708"/>
      <c r="CC30" s="709"/>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c r="A31" s="176"/>
      <c r="B31" s="198"/>
      <c r="DI31" s="199"/>
    </row>
    <row r="32" spans="1:113" ht="13.5" customHeight="1">
      <c r="A32" s="176"/>
      <c r="B32" s="200"/>
      <c r="C32" s="751" t="s">
        <v>189</v>
      </c>
      <c r="D32" s="751"/>
      <c r="E32" s="751"/>
      <c r="F32" s="751"/>
      <c r="G32" s="751"/>
      <c r="H32" s="751"/>
      <c r="I32" s="751"/>
      <c r="J32" s="751"/>
      <c r="K32" s="751"/>
      <c r="L32" s="751"/>
      <c r="M32" s="751"/>
      <c r="N32" s="751"/>
      <c r="O32" s="751"/>
      <c r="P32" s="751"/>
      <c r="Q32" s="751"/>
      <c r="R32" s="751"/>
      <c r="S32" s="751"/>
      <c r="U32" s="592" t="s">
        <v>190</v>
      </c>
      <c r="V32" s="592"/>
      <c r="W32" s="592"/>
      <c r="X32" s="592"/>
      <c r="Y32" s="592"/>
      <c r="Z32" s="592"/>
      <c r="AA32" s="592"/>
      <c r="AB32" s="592"/>
      <c r="AC32" s="592"/>
      <c r="AD32" s="592"/>
      <c r="AE32" s="592"/>
      <c r="AF32" s="592"/>
      <c r="AG32" s="592"/>
      <c r="AH32" s="592"/>
      <c r="AI32" s="592"/>
      <c r="AJ32" s="592"/>
      <c r="AK32" s="592"/>
      <c r="AM32" s="592" t="s">
        <v>191</v>
      </c>
      <c r="AN32" s="592"/>
      <c r="AO32" s="592"/>
      <c r="AP32" s="592"/>
      <c r="AQ32" s="592"/>
      <c r="AR32" s="592"/>
      <c r="AS32" s="592"/>
      <c r="AT32" s="592"/>
      <c r="AU32" s="592"/>
      <c r="AV32" s="592"/>
      <c r="AW32" s="592"/>
      <c r="AX32" s="592"/>
      <c r="AY32" s="592"/>
      <c r="AZ32" s="592"/>
      <c r="BA32" s="592"/>
      <c r="BB32" s="592"/>
      <c r="BC32" s="592"/>
      <c r="BE32" s="592" t="s">
        <v>192</v>
      </c>
      <c r="BF32" s="592"/>
      <c r="BG32" s="592"/>
      <c r="BH32" s="592"/>
      <c r="BI32" s="592"/>
      <c r="BJ32" s="592"/>
      <c r="BK32" s="592"/>
      <c r="BL32" s="592"/>
      <c r="BM32" s="592"/>
      <c r="BN32" s="592"/>
      <c r="BO32" s="592"/>
      <c r="BP32" s="592"/>
      <c r="BQ32" s="592"/>
      <c r="BR32" s="592"/>
      <c r="BS32" s="592"/>
      <c r="BT32" s="592"/>
      <c r="BU32" s="592"/>
      <c r="BW32" s="592" t="s">
        <v>193</v>
      </c>
      <c r="BX32" s="592"/>
      <c r="BY32" s="592"/>
      <c r="BZ32" s="592"/>
      <c r="CA32" s="592"/>
      <c r="CB32" s="592"/>
      <c r="CC32" s="592"/>
      <c r="CD32" s="592"/>
      <c r="CE32" s="592"/>
      <c r="CF32" s="592"/>
      <c r="CG32" s="592"/>
      <c r="CH32" s="592"/>
      <c r="CI32" s="592"/>
      <c r="CJ32" s="592"/>
      <c r="CK32" s="592"/>
      <c r="CL32" s="592"/>
      <c r="CM32" s="592"/>
      <c r="CO32" s="592" t="s">
        <v>194</v>
      </c>
      <c r="CP32" s="592"/>
      <c r="CQ32" s="592"/>
      <c r="CR32" s="592"/>
      <c r="CS32" s="592"/>
      <c r="CT32" s="592"/>
      <c r="CU32" s="592"/>
      <c r="CV32" s="592"/>
      <c r="CW32" s="592"/>
      <c r="CX32" s="592"/>
      <c r="CY32" s="592"/>
      <c r="CZ32" s="592"/>
      <c r="DA32" s="592"/>
      <c r="DB32" s="592"/>
      <c r="DC32" s="592"/>
      <c r="DD32" s="592"/>
      <c r="DE32" s="592"/>
      <c r="DI32" s="199"/>
    </row>
    <row r="33" spans="1:113" ht="13.5" customHeight="1">
      <c r="A33" s="176"/>
      <c r="B33" s="200"/>
      <c r="C33" s="612" t="s">
        <v>195</v>
      </c>
      <c r="D33" s="612"/>
      <c r="E33" s="577" t="s">
        <v>196</v>
      </c>
      <c r="F33" s="577"/>
      <c r="G33" s="577"/>
      <c r="H33" s="577"/>
      <c r="I33" s="577"/>
      <c r="J33" s="577"/>
      <c r="K33" s="577"/>
      <c r="L33" s="577"/>
      <c r="M33" s="577"/>
      <c r="N33" s="577"/>
      <c r="O33" s="577"/>
      <c r="P33" s="577"/>
      <c r="Q33" s="577"/>
      <c r="R33" s="577"/>
      <c r="S33" s="577"/>
      <c r="T33" s="201"/>
      <c r="U33" s="612" t="s">
        <v>197</v>
      </c>
      <c r="V33" s="612"/>
      <c r="W33" s="577" t="s">
        <v>196</v>
      </c>
      <c r="X33" s="577"/>
      <c r="Y33" s="577"/>
      <c r="Z33" s="577"/>
      <c r="AA33" s="577"/>
      <c r="AB33" s="577"/>
      <c r="AC33" s="577"/>
      <c r="AD33" s="577"/>
      <c r="AE33" s="577"/>
      <c r="AF33" s="577"/>
      <c r="AG33" s="577"/>
      <c r="AH33" s="577"/>
      <c r="AI33" s="577"/>
      <c r="AJ33" s="577"/>
      <c r="AK33" s="577"/>
      <c r="AL33" s="201"/>
      <c r="AM33" s="612" t="s">
        <v>198</v>
      </c>
      <c r="AN33" s="612"/>
      <c r="AO33" s="577" t="s">
        <v>196</v>
      </c>
      <c r="AP33" s="577"/>
      <c r="AQ33" s="577"/>
      <c r="AR33" s="577"/>
      <c r="AS33" s="577"/>
      <c r="AT33" s="577"/>
      <c r="AU33" s="577"/>
      <c r="AV33" s="577"/>
      <c r="AW33" s="577"/>
      <c r="AX33" s="577"/>
      <c r="AY33" s="577"/>
      <c r="AZ33" s="577"/>
      <c r="BA33" s="577"/>
      <c r="BB33" s="577"/>
      <c r="BC33" s="577"/>
      <c r="BD33" s="202"/>
      <c r="BE33" s="577" t="s">
        <v>199</v>
      </c>
      <c r="BF33" s="577"/>
      <c r="BG33" s="577" t="s">
        <v>200</v>
      </c>
      <c r="BH33" s="577"/>
      <c r="BI33" s="577"/>
      <c r="BJ33" s="577"/>
      <c r="BK33" s="577"/>
      <c r="BL33" s="577"/>
      <c r="BM33" s="577"/>
      <c r="BN33" s="577"/>
      <c r="BO33" s="577"/>
      <c r="BP33" s="577"/>
      <c r="BQ33" s="577"/>
      <c r="BR33" s="577"/>
      <c r="BS33" s="577"/>
      <c r="BT33" s="577"/>
      <c r="BU33" s="577"/>
      <c r="BV33" s="202"/>
      <c r="BW33" s="612" t="s">
        <v>199</v>
      </c>
      <c r="BX33" s="612"/>
      <c r="BY33" s="577" t="s">
        <v>201</v>
      </c>
      <c r="BZ33" s="577"/>
      <c r="CA33" s="577"/>
      <c r="CB33" s="577"/>
      <c r="CC33" s="577"/>
      <c r="CD33" s="577"/>
      <c r="CE33" s="577"/>
      <c r="CF33" s="577"/>
      <c r="CG33" s="577"/>
      <c r="CH33" s="577"/>
      <c r="CI33" s="577"/>
      <c r="CJ33" s="577"/>
      <c r="CK33" s="577"/>
      <c r="CL33" s="577"/>
      <c r="CM33" s="577"/>
      <c r="CN33" s="201"/>
      <c r="CO33" s="612" t="s">
        <v>198</v>
      </c>
      <c r="CP33" s="612"/>
      <c r="CQ33" s="577" t="s">
        <v>202</v>
      </c>
      <c r="CR33" s="577"/>
      <c r="CS33" s="577"/>
      <c r="CT33" s="577"/>
      <c r="CU33" s="577"/>
      <c r="CV33" s="577"/>
      <c r="CW33" s="577"/>
      <c r="CX33" s="577"/>
      <c r="CY33" s="577"/>
      <c r="CZ33" s="577"/>
      <c r="DA33" s="577"/>
      <c r="DB33" s="577"/>
      <c r="DC33" s="577"/>
      <c r="DD33" s="577"/>
      <c r="DE33" s="577"/>
      <c r="DF33" s="201"/>
      <c r="DG33" s="777" t="s">
        <v>203</v>
      </c>
      <c r="DH33" s="777"/>
      <c r="DI33" s="203"/>
    </row>
    <row r="34" spans="1:113" ht="32.25" customHeight="1">
      <c r="A34" s="176"/>
      <c r="B34" s="200"/>
      <c r="C34" s="778">
        <f>IF(E34="","",1)</f>
        <v>1</v>
      </c>
      <c r="D34" s="778"/>
      <c r="E34" s="779" t="str">
        <f>IF('各会計、関係団体の財政状況及び健全化判断比率'!B7="","",'各会計、関係団体の財政状況及び健全化判断比率'!B7)</f>
        <v>一般会計</v>
      </c>
      <c r="F34" s="779"/>
      <c r="G34" s="779"/>
      <c r="H34" s="779"/>
      <c r="I34" s="779"/>
      <c r="J34" s="779"/>
      <c r="K34" s="779"/>
      <c r="L34" s="779"/>
      <c r="M34" s="779"/>
      <c r="N34" s="779"/>
      <c r="O34" s="779"/>
      <c r="P34" s="779"/>
      <c r="Q34" s="779"/>
      <c r="R34" s="779"/>
      <c r="S34" s="779"/>
      <c r="T34" s="176"/>
      <c r="U34" s="778">
        <f>IF(W34="","",MAX(C34:D43)+1)</f>
        <v>5</v>
      </c>
      <c r="V34" s="778"/>
      <c r="W34" s="779" t="str">
        <f>IF('各会計、関係団体の財政状況及び健全化判断比率'!B28="","",'各会計、関係団体の財政状況及び健全化判断比率'!B28)</f>
        <v>国民健康保険特別会計</v>
      </c>
      <c r="X34" s="779"/>
      <c r="Y34" s="779"/>
      <c r="Z34" s="779"/>
      <c r="AA34" s="779"/>
      <c r="AB34" s="779"/>
      <c r="AC34" s="779"/>
      <c r="AD34" s="779"/>
      <c r="AE34" s="779"/>
      <c r="AF34" s="779"/>
      <c r="AG34" s="779"/>
      <c r="AH34" s="779"/>
      <c r="AI34" s="779"/>
      <c r="AJ34" s="779"/>
      <c r="AK34" s="779"/>
      <c r="AL34" s="176"/>
      <c r="AM34" s="778">
        <f>IF(AO34="","",MAX(C34:D43,U34:V43)+1)</f>
        <v>10</v>
      </c>
      <c r="AN34" s="778"/>
      <c r="AO34" s="779" t="str">
        <f>IF('各会計、関係団体の財政状況及び健全化判断比率'!B33="","",'各会計、関係団体の財政状況及び健全化判断比率'!B33)</f>
        <v>水道事業会計</v>
      </c>
      <c r="AP34" s="779"/>
      <c r="AQ34" s="779"/>
      <c r="AR34" s="779"/>
      <c r="AS34" s="779"/>
      <c r="AT34" s="779"/>
      <c r="AU34" s="779"/>
      <c r="AV34" s="779"/>
      <c r="AW34" s="779"/>
      <c r="AX34" s="779"/>
      <c r="AY34" s="779"/>
      <c r="AZ34" s="779"/>
      <c r="BA34" s="779"/>
      <c r="BB34" s="779"/>
      <c r="BC34" s="779"/>
      <c r="BD34" s="176"/>
      <c r="BE34" s="778">
        <f>IF(BG34="","",MAX(C34:D43,U34:V43,AM34:AN43)+1)</f>
        <v>13</v>
      </c>
      <c r="BF34" s="778"/>
      <c r="BG34" s="779" t="str">
        <f>IF('各会計、関係団体の財政状況及び健全化判断比率'!B36="","",'各会計、関係団体の財政状況及び健全化判断比率'!B36)</f>
        <v>農業集落排水事業特別会計</v>
      </c>
      <c r="BH34" s="779"/>
      <c r="BI34" s="779"/>
      <c r="BJ34" s="779"/>
      <c r="BK34" s="779"/>
      <c r="BL34" s="779"/>
      <c r="BM34" s="779"/>
      <c r="BN34" s="779"/>
      <c r="BO34" s="779"/>
      <c r="BP34" s="779"/>
      <c r="BQ34" s="779"/>
      <c r="BR34" s="779"/>
      <c r="BS34" s="779"/>
      <c r="BT34" s="779"/>
      <c r="BU34" s="779"/>
      <c r="BV34" s="176"/>
      <c r="BW34" s="778">
        <f>IF(BY34="","",MAX(C34:D43,U34:V43,AM34:AN43,BE34:BF43)+1)</f>
        <v>16</v>
      </c>
      <c r="BX34" s="778"/>
      <c r="BY34" s="779" t="str">
        <f>IF('各会計、関係団体の財政状況及び健全化判断比率'!B68="","",'各会計、関係団体の財政状況及び健全化判断比率'!B68)</f>
        <v>備北地区消防組合</v>
      </c>
      <c r="BZ34" s="779"/>
      <c r="CA34" s="779"/>
      <c r="CB34" s="779"/>
      <c r="CC34" s="779"/>
      <c r="CD34" s="779"/>
      <c r="CE34" s="779"/>
      <c r="CF34" s="779"/>
      <c r="CG34" s="779"/>
      <c r="CH34" s="779"/>
      <c r="CI34" s="779"/>
      <c r="CJ34" s="779"/>
      <c r="CK34" s="779"/>
      <c r="CL34" s="779"/>
      <c r="CM34" s="779"/>
      <c r="CN34" s="176"/>
      <c r="CO34" s="778">
        <f>IF(CQ34="","",MAX(C34:D43,U34:V43,AM34:AN43,BE34:BF43,BW34:BX43)+1)</f>
        <v>20</v>
      </c>
      <c r="CP34" s="778"/>
      <c r="CQ34" s="779" t="str">
        <f>IF('各会計、関係団体の財政状況及び健全化判断比率'!BS7="","",'各会計、関係団体の財政状況及び健全化判断比率'!BS7)</f>
        <v>庄原市土地開発公社</v>
      </c>
      <c r="CR34" s="779"/>
      <c r="CS34" s="779"/>
      <c r="CT34" s="779"/>
      <c r="CU34" s="779"/>
      <c r="CV34" s="779"/>
      <c r="CW34" s="779"/>
      <c r="CX34" s="779"/>
      <c r="CY34" s="779"/>
      <c r="CZ34" s="779"/>
      <c r="DA34" s="779"/>
      <c r="DB34" s="779"/>
      <c r="DC34" s="779"/>
      <c r="DD34" s="779"/>
      <c r="DE34" s="779"/>
      <c r="DG34" s="780" t="str">
        <f>IF('各会計、関係団体の財政状況及び健全化判断比率'!BR7="","",'各会計、関係団体の財政状況及び健全化判断比率'!BR7)</f>
        <v/>
      </c>
      <c r="DH34" s="780"/>
      <c r="DI34" s="203"/>
    </row>
    <row r="35" spans="1:113" ht="32.25" customHeight="1">
      <c r="A35" s="176"/>
      <c r="B35" s="200"/>
      <c r="C35" s="778">
        <f>IF(E35="","",C34+1)</f>
        <v>2</v>
      </c>
      <c r="D35" s="778"/>
      <c r="E35" s="779" t="str">
        <f>IF('各会計、関係団体の財政状況及び健全化判断比率'!B8="","",'各会計、関係団体の財政状況及び健全化判断比率'!B8)</f>
        <v>住宅資金特別会計</v>
      </c>
      <c r="F35" s="779"/>
      <c r="G35" s="779"/>
      <c r="H35" s="779"/>
      <c r="I35" s="779"/>
      <c r="J35" s="779"/>
      <c r="K35" s="779"/>
      <c r="L35" s="779"/>
      <c r="M35" s="779"/>
      <c r="N35" s="779"/>
      <c r="O35" s="779"/>
      <c r="P35" s="779"/>
      <c r="Q35" s="779"/>
      <c r="R35" s="779"/>
      <c r="S35" s="779"/>
      <c r="T35" s="176"/>
      <c r="U35" s="778">
        <f>IF(W35="","",U34+1)</f>
        <v>6</v>
      </c>
      <c r="V35" s="778"/>
      <c r="W35" s="779" t="str">
        <f>IF('各会計、関係団体の財政状況及び健全化判断比率'!B29="","",'各会計、関係団体の財政状況及び健全化判断比率'!B29)</f>
        <v>国民健康保険特別会計（直診勘定）</v>
      </c>
      <c r="X35" s="779"/>
      <c r="Y35" s="779"/>
      <c r="Z35" s="779"/>
      <c r="AA35" s="779"/>
      <c r="AB35" s="779"/>
      <c r="AC35" s="779"/>
      <c r="AD35" s="779"/>
      <c r="AE35" s="779"/>
      <c r="AF35" s="779"/>
      <c r="AG35" s="779"/>
      <c r="AH35" s="779"/>
      <c r="AI35" s="779"/>
      <c r="AJ35" s="779"/>
      <c r="AK35" s="779"/>
      <c r="AL35" s="176"/>
      <c r="AM35" s="778">
        <f t="shared" ref="AM35:AM43" si="0">IF(AO35="","",AM34+1)</f>
        <v>11</v>
      </c>
      <c r="AN35" s="778"/>
      <c r="AO35" s="779" t="str">
        <f>IF('各会計、関係団体の財政状況及び健全化判断比率'!B34="","",'各会計、関係団体の財政状況及び健全化判断比率'!B34)</f>
        <v>国民健康保険病院事業会計</v>
      </c>
      <c r="AP35" s="779"/>
      <c r="AQ35" s="779"/>
      <c r="AR35" s="779"/>
      <c r="AS35" s="779"/>
      <c r="AT35" s="779"/>
      <c r="AU35" s="779"/>
      <c r="AV35" s="779"/>
      <c r="AW35" s="779"/>
      <c r="AX35" s="779"/>
      <c r="AY35" s="779"/>
      <c r="AZ35" s="779"/>
      <c r="BA35" s="779"/>
      <c r="BB35" s="779"/>
      <c r="BC35" s="779"/>
      <c r="BD35" s="176"/>
      <c r="BE35" s="778">
        <f t="shared" ref="BE35:BE43" si="1">IF(BG35="","",BE34+1)</f>
        <v>14</v>
      </c>
      <c r="BF35" s="778"/>
      <c r="BG35" s="779" t="str">
        <f>IF('各会計、関係団体の財政状況及び健全化判断比率'!B37="","",'各会計、関係団体の財政状況及び健全化判断比率'!B37)</f>
        <v>浄化槽整備事業特別会計</v>
      </c>
      <c r="BH35" s="779"/>
      <c r="BI35" s="779"/>
      <c r="BJ35" s="779"/>
      <c r="BK35" s="779"/>
      <c r="BL35" s="779"/>
      <c r="BM35" s="779"/>
      <c r="BN35" s="779"/>
      <c r="BO35" s="779"/>
      <c r="BP35" s="779"/>
      <c r="BQ35" s="779"/>
      <c r="BR35" s="779"/>
      <c r="BS35" s="779"/>
      <c r="BT35" s="779"/>
      <c r="BU35" s="779"/>
      <c r="BV35" s="176"/>
      <c r="BW35" s="778">
        <f t="shared" ref="BW35:BW43" si="2">IF(BY35="","",BW34+1)</f>
        <v>17</v>
      </c>
      <c r="BX35" s="778"/>
      <c r="BY35" s="779" t="str">
        <f>IF('各会計、関係団体の財政状況及び健全化判断比率'!B69="","",'各会計、関係団体の財政状況及び健全化判断比率'!B69)</f>
        <v>広島県市町総合事務組合</v>
      </c>
      <c r="BZ35" s="779"/>
      <c r="CA35" s="779"/>
      <c r="CB35" s="779"/>
      <c r="CC35" s="779"/>
      <c r="CD35" s="779"/>
      <c r="CE35" s="779"/>
      <c r="CF35" s="779"/>
      <c r="CG35" s="779"/>
      <c r="CH35" s="779"/>
      <c r="CI35" s="779"/>
      <c r="CJ35" s="779"/>
      <c r="CK35" s="779"/>
      <c r="CL35" s="779"/>
      <c r="CM35" s="779"/>
      <c r="CN35" s="176"/>
      <c r="CO35" s="778">
        <f t="shared" ref="CO35:CO43" si="3">IF(CQ35="","",CO34+1)</f>
        <v>21</v>
      </c>
      <c r="CP35" s="778"/>
      <c r="CQ35" s="779" t="str">
        <f>IF('各会計、関係団体の財政状況及び健全化判断比率'!BS8="","",'各会計、関係団体の財政状況及び健全化判断比率'!BS8)</f>
        <v>㈱グリーンウィンズさとやま</v>
      </c>
      <c r="CR35" s="779"/>
      <c r="CS35" s="779"/>
      <c r="CT35" s="779"/>
      <c r="CU35" s="779"/>
      <c r="CV35" s="779"/>
      <c r="CW35" s="779"/>
      <c r="CX35" s="779"/>
      <c r="CY35" s="779"/>
      <c r="CZ35" s="779"/>
      <c r="DA35" s="779"/>
      <c r="DB35" s="779"/>
      <c r="DC35" s="779"/>
      <c r="DD35" s="779"/>
      <c r="DE35" s="779"/>
      <c r="DG35" s="780" t="str">
        <f>IF('各会計、関係団体の財政状況及び健全化判断比率'!BR8="","",'各会計、関係団体の財政状況及び健全化判断比率'!BR8)</f>
        <v/>
      </c>
      <c r="DH35" s="780"/>
      <c r="DI35" s="203"/>
    </row>
    <row r="36" spans="1:113" ht="32.25" customHeight="1">
      <c r="A36" s="176"/>
      <c r="B36" s="200"/>
      <c r="C36" s="778">
        <f>IF(E36="","",C35+1)</f>
        <v>3</v>
      </c>
      <c r="D36" s="778"/>
      <c r="E36" s="779" t="str">
        <f>IF('各会計、関係団体の財政状況及び健全化判断比率'!B9="","",'各会計、関係団体の財政状況及び健全化判断比率'!B9)</f>
        <v>歯科診療所特別会計</v>
      </c>
      <c r="F36" s="779"/>
      <c r="G36" s="779"/>
      <c r="H36" s="779"/>
      <c r="I36" s="779"/>
      <c r="J36" s="779"/>
      <c r="K36" s="779"/>
      <c r="L36" s="779"/>
      <c r="M36" s="779"/>
      <c r="N36" s="779"/>
      <c r="O36" s="779"/>
      <c r="P36" s="779"/>
      <c r="Q36" s="779"/>
      <c r="R36" s="779"/>
      <c r="S36" s="779"/>
      <c r="T36" s="176"/>
      <c r="U36" s="778">
        <f t="shared" ref="U36:U43" si="4">IF(W36="","",U35+1)</f>
        <v>7</v>
      </c>
      <c r="V36" s="778"/>
      <c r="W36" s="779" t="str">
        <f>IF('各会計、関係団体の財政状況及び健全化判断比率'!B30="","",'各会計、関係団体の財政状況及び健全化判断比率'!B30)</f>
        <v>後期高齢者医療特別会計</v>
      </c>
      <c r="X36" s="779"/>
      <c r="Y36" s="779"/>
      <c r="Z36" s="779"/>
      <c r="AA36" s="779"/>
      <c r="AB36" s="779"/>
      <c r="AC36" s="779"/>
      <c r="AD36" s="779"/>
      <c r="AE36" s="779"/>
      <c r="AF36" s="779"/>
      <c r="AG36" s="779"/>
      <c r="AH36" s="779"/>
      <c r="AI36" s="779"/>
      <c r="AJ36" s="779"/>
      <c r="AK36" s="779"/>
      <c r="AL36" s="176"/>
      <c r="AM36" s="778">
        <f t="shared" si="0"/>
        <v>12</v>
      </c>
      <c r="AN36" s="778"/>
      <c r="AO36" s="779" t="str">
        <f>IF('各会計、関係団体の財政状況及び健全化判断比率'!B35="","",'各会計、関係団体の財政状況及び健全化判断比率'!B35)</f>
        <v>下水道事業会計</v>
      </c>
      <c r="AP36" s="779"/>
      <c r="AQ36" s="779"/>
      <c r="AR36" s="779"/>
      <c r="AS36" s="779"/>
      <c r="AT36" s="779"/>
      <c r="AU36" s="779"/>
      <c r="AV36" s="779"/>
      <c r="AW36" s="779"/>
      <c r="AX36" s="779"/>
      <c r="AY36" s="779"/>
      <c r="AZ36" s="779"/>
      <c r="BA36" s="779"/>
      <c r="BB36" s="779"/>
      <c r="BC36" s="779"/>
      <c r="BD36" s="176"/>
      <c r="BE36" s="778">
        <f t="shared" si="1"/>
        <v>15</v>
      </c>
      <c r="BF36" s="778"/>
      <c r="BG36" s="779" t="str">
        <f>IF('各会計、関係団体の財政状況及び健全化判断比率'!B38="","",'各会計、関係団体の財政状況及び健全化判断比率'!B38)</f>
        <v>宅地造成事業特別会計</v>
      </c>
      <c r="BH36" s="779"/>
      <c r="BI36" s="779"/>
      <c r="BJ36" s="779"/>
      <c r="BK36" s="779"/>
      <c r="BL36" s="779"/>
      <c r="BM36" s="779"/>
      <c r="BN36" s="779"/>
      <c r="BO36" s="779"/>
      <c r="BP36" s="779"/>
      <c r="BQ36" s="779"/>
      <c r="BR36" s="779"/>
      <c r="BS36" s="779"/>
      <c r="BT36" s="779"/>
      <c r="BU36" s="779"/>
      <c r="BV36" s="176"/>
      <c r="BW36" s="778">
        <f t="shared" si="2"/>
        <v>18</v>
      </c>
      <c r="BX36" s="778"/>
      <c r="BY36" s="779" t="str">
        <f>IF('各会計、関係団体の財政状況及び健全化判断比率'!B70="","",'各会計、関係団体の財政状況及び健全化判断比率'!B70)</f>
        <v>後期高齢者医療広域連合（一般会計）</v>
      </c>
      <c r="BZ36" s="779"/>
      <c r="CA36" s="779"/>
      <c r="CB36" s="779"/>
      <c r="CC36" s="779"/>
      <c r="CD36" s="779"/>
      <c r="CE36" s="779"/>
      <c r="CF36" s="779"/>
      <c r="CG36" s="779"/>
      <c r="CH36" s="779"/>
      <c r="CI36" s="779"/>
      <c r="CJ36" s="779"/>
      <c r="CK36" s="779"/>
      <c r="CL36" s="779"/>
      <c r="CM36" s="779"/>
      <c r="CN36" s="176"/>
      <c r="CO36" s="778">
        <f t="shared" si="3"/>
        <v>22</v>
      </c>
      <c r="CP36" s="778"/>
      <c r="CQ36" s="779" t="str">
        <f>IF('各会計、関係団体の財政状況及び健全化判断比率'!BS9="","",'各会計、関係団体の財政状況及び健全化判断比率'!BS9)</f>
        <v>庄原市総合サービス㈱</v>
      </c>
      <c r="CR36" s="779"/>
      <c r="CS36" s="779"/>
      <c r="CT36" s="779"/>
      <c r="CU36" s="779"/>
      <c r="CV36" s="779"/>
      <c r="CW36" s="779"/>
      <c r="CX36" s="779"/>
      <c r="CY36" s="779"/>
      <c r="CZ36" s="779"/>
      <c r="DA36" s="779"/>
      <c r="DB36" s="779"/>
      <c r="DC36" s="779"/>
      <c r="DD36" s="779"/>
      <c r="DE36" s="779"/>
      <c r="DG36" s="780" t="str">
        <f>IF('各会計、関係団体の財政状況及び健全化判断比率'!BR9="","",'各会計、関係団体の財政状況及び健全化判断比率'!BR9)</f>
        <v/>
      </c>
      <c r="DH36" s="780"/>
      <c r="DI36" s="203"/>
    </row>
    <row r="37" spans="1:113" ht="32.25" customHeight="1">
      <c r="A37" s="176"/>
      <c r="B37" s="200"/>
      <c r="C37" s="778">
        <f>IF(E37="","",C36+1)</f>
        <v>4</v>
      </c>
      <c r="D37" s="778"/>
      <c r="E37" s="779" t="str">
        <f>IF('各会計、関係団体の財政状況及び健全化判断比率'!B10="","",'各会計、関係団体の財政状況及び健全化判断比率'!B10)</f>
        <v>休日診療センター特別会計</v>
      </c>
      <c r="F37" s="779"/>
      <c r="G37" s="779"/>
      <c r="H37" s="779"/>
      <c r="I37" s="779"/>
      <c r="J37" s="779"/>
      <c r="K37" s="779"/>
      <c r="L37" s="779"/>
      <c r="M37" s="779"/>
      <c r="N37" s="779"/>
      <c r="O37" s="779"/>
      <c r="P37" s="779"/>
      <c r="Q37" s="779"/>
      <c r="R37" s="779"/>
      <c r="S37" s="779"/>
      <c r="T37" s="176"/>
      <c r="U37" s="778">
        <f t="shared" si="4"/>
        <v>8</v>
      </c>
      <c r="V37" s="778"/>
      <c r="W37" s="779" t="str">
        <f>IF('各会計、関係団体の財政状況及び健全化判断比率'!B31="","",'各会計、関係団体の財政状況及び健全化判断比率'!B31)</f>
        <v>介護保険特別会計</v>
      </c>
      <c r="X37" s="779"/>
      <c r="Y37" s="779"/>
      <c r="Z37" s="779"/>
      <c r="AA37" s="779"/>
      <c r="AB37" s="779"/>
      <c r="AC37" s="779"/>
      <c r="AD37" s="779"/>
      <c r="AE37" s="779"/>
      <c r="AF37" s="779"/>
      <c r="AG37" s="779"/>
      <c r="AH37" s="779"/>
      <c r="AI37" s="779"/>
      <c r="AJ37" s="779"/>
      <c r="AK37" s="779"/>
      <c r="AL37" s="176"/>
      <c r="AM37" s="778" t="str">
        <f t="shared" si="0"/>
        <v/>
      </c>
      <c r="AN37" s="778"/>
      <c r="AO37" s="779"/>
      <c r="AP37" s="779"/>
      <c r="AQ37" s="779"/>
      <c r="AR37" s="779"/>
      <c r="AS37" s="779"/>
      <c r="AT37" s="779"/>
      <c r="AU37" s="779"/>
      <c r="AV37" s="779"/>
      <c r="AW37" s="779"/>
      <c r="AX37" s="779"/>
      <c r="AY37" s="779"/>
      <c r="AZ37" s="779"/>
      <c r="BA37" s="779"/>
      <c r="BB37" s="779"/>
      <c r="BC37" s="779"/>
      <c r="BD37" s="176"/>
      <c r="BE37" s="778" t="str">
        <f t="shared" si="1"/>
        <v/>
      </c>
      <c r="BF37" s="778"/>
      <c r="BG37" s="779"/>
      <c r="BH37" s="779"/>
      <c r="BI37" s="779"/>
      <c r="BJ37" s="779"/>
      <c r="BK37" s="779"/>
      <c r="BL37" s="779"/>
      <c r="BM37" s="779"/>
      <c r="BN37" s="779"/>
      <c r="BO37" s="779"/>
      <c r="BP37" s="779"/>
      <c r="BQ37" s="779"/>
      <c r="BR37" s="779"/>
      <c r="BS37" s="779"/>
      <c r="BT37" s="779"/>
      <c r="BU37" s="779"/>
      <c r="BV37" s="176"/>
      <c r="BW37" s="778">
        <f t="shared" si="2"/>
        <v>19</v>
      </c>
      <c r="BX37" s="778"/>
      <c r="BY37" s="779" t="str">
        <f>IF('各会計、関係団体の財政状況及び健全化判断比率'!B71="","",'各会計、関係団体の財政状況及び健全化判断比率'!B71)</f>
        <v>後期高齢者医療広域連合（特別会計）</v>
      </c>
      <c r="BZ37" s="779"/>
      <c r="CA37" s="779"/>
      <c r="CB37" s="779"/>
      <c r="CC37" s="779"/>
      <c r="CD37" s="779"/>
      <c r="CE37" s="779"/>
      <c r="CF37" s="779"/>
      <c r="CG37" s="779"/>
      <c r="CH37" s="779"/>
      <c r="CI37" s="779"/>
      <c r="CJ37" s="779"/>
      <c r="CK37" s="779"/>
      <c r="CL37" s="779"/>
      <c r="CM37" s="779"/>
      <c r="CN37" s="176"/>
      <c r="CO37" s="778">
        <f t="shared" si="3"/>
        <v>23</v>
      </c>
      <c r="CP37" s="778"/>
      <c r="CQ37" s="779" t="str">
        <f>IF('各会計、関係団体の財政状況及び健全化判断比率'!BS10="","",'各会計、関係団体の財政状況及び健全化判断比率'!BS10)</f>
        <v>西城町産業振興開発㈱</v>
      </c>
      <c r="CR37" s="779"/>
      <c r="CS37" s="779"/>
      <c r="CT37" s="779"/>
      <c r="CU37" s="779"/>
      <c r="CV37" s="779"/>
      <c r="CW37" s="779"/>
      <c r="CX37" s="779"/>
      <c r="CY37" s="779"/>
      <c r="CZ37" s="779"/>
      <c r="DA37" s="779"/>
      <c r="DB37" s="779"/>
      <c r="DC37" s="779"/>
      <c r="DD37" s="779"/>
      <c r="DE37" s="779"/>
      <c r="DG37" s="780" t="str">
        <f>IF('各会計、関係団体の財政状況及び健全化判断比率'!BR10="","",'各会計、関係団体の財政状況及び健全化判断比率'!BR10)</f>
        <v/>
      </c>
      <c r="DH37" s="780"/>
      <c r="DI37" s="203"/>
    </row>
    <row r="38" spans="1:113" ht="32.25" customHeight="1">
      <c r="A38" s="176"/>
      <c r="B38" s="200"/>
      <c r="C38" s="778" t="str">
        <f t="shared" ref="C38:C43" si="5">IF(E38="","",C37+1)</f>
        <v/>
      </c>
      <c r="D38" s="778"/>
      <c r="E38" s="779" t="str">
        <f>IF('各会計、関係団体の財政状況及び健全化判断比率'!B11="","",'各会計、関係団体の財政状況及び健全化判断比率'!B11)</f>
        <v/>
      </c>
      <c r="F38" s="779"/>
      <c r="G38" s="779"/>
      <c r="H38" s="779"/>
      <c r="I38" s="779"/>
      <c r="J38" s="779"/>
      <c r="K38" s="779"/>
      <c r="L38" s="779"/>
      <c r="M38" s="779"/>
      <c r="N38" s="779"/>
      <c r="O38" s="779"/>
      <c r="P38" s="779"/>
      <c r="Q38" s="779"/>
      <c r="R38" s="779"/>
      <c r="S38" s="779"/>
      <c r="T38" s="176"/>
      <c r="U38" s="778">
        <f t="shared" si="4"/>
        <v>9</v>
      </c>
      <c r="V38" s="778"/>
      <c r="W38" s="779" t="str">
        <f>IF('各会計、関係団体の財政状況及び健全化判断比率'!B32="","",'各会計、関係団体の財政状況及び健全化判断比率'!B32)</f>
        <v>介護保険サービス事業特別会計</v>
      </c>
      <c r="X38" s="779"/>
      <c r="Y38" s="779"/>
      <c r="Z38" s="779"/>
      <c r="AA38" s="779"/>
      <c r="AB38" s="779"/>
      <c r="AC38" s="779"/>
      <c r="AD38" s="779"/>
      <c r="AE38" s="779"/>
      <c r="AF38" s="779"/>
      <c r="AG38" s="779"/>
      <c r="AH38" s="779"/>
      <c r="AI38" s="779"/>
      <c r="AJ38" s="779"/>
      <c r="AK38" s="779"/>
      <c r="AL38" s="176"/>
      <c r="AM38" s="778" t="str">
        <f t="shared" si="0"/>
        <v/>
      </c>
      <c r="AN38" s="778"/>
      <c r="AO38" s="779"/>
      <c r="AP38" s="779"/>
      <c r="AQ38" s="779"/>
      <c r="AR38" s="779"/>
      <c r="AS38" s="779"/>
      <c r="AT38" s="779"/>
      <c r="AU38" s="779"/>
      <c r="AV38" s="779"/>
      <c r="AW38" s="779"/>
      <c r="AX38" s="779"/>
      <c r="AY38" s="779"/>
      <c r="AZ38" s="779"/>
      <c r="BA38" s="779"/>
      <c r="BB38" s="779"/>
      <c r="BC38" s="779"/>
      <c r="BD38" s="176"/>
      <c r="BE38" s="778" t="str">
        <f t="shared" si="1"/>
        <v/>
      </c>
      <c r="BF38" s="778"/>
      <c r="BG38" s="779"/>
      <c r="BH38" s="779"/>
      <c r="BI38" s="779"/>
      <c r="BJ38" s="779"/>
      <c r="BK38" s="779"/>
      <c r="BL38" s="779"/>
      <c r="BM38" s="779"/>
      <c r="BN38" s="779"/>
      <c r="BO38" s="779"/>
      <c r="BP38" s="779"/>
      <c r="BQ38" s="779"/>
      <c r="BR38" s="779"/>
      <c r="BS38" s="779"/>
      <c r="BT38" s="779"/>
      <c r="BU38" s="779"/>
      <c r="BV38" s="176"/>
      <c r="BW38" s="778" t="str">
        <f t="shared" si="2"/>
        <v/>
      </c>
      <c r="BX38" s="778"/>
      <c r="BY38" s="779" t="str">
        <f>IF('各会計、関係団体の財政状況及び健全化判断比率'!B72="","",'各会計、関係団体の財政状況及び健全化判断比率'!B72)</f>
        <v/>
      </c>
      <c r="BZ38" s="779"/>
      <c r="CA38" s="779"/>
      <c r="CB38" s="779"/>
      <c r="CC38" s="779"/>
      <c r="CD38" s="779"/>
      <c r="CE38" s="779"/>
      <c r="CF38" s="779"/>
      <c r="CG38" s="779"/>
      <c r="CH38" s="779"/>
      <c r="CI38" s="779"/>
      <c r="CJ38" s="779"/>
      <c r="CK38" s="779"/>
      <c r="CL38" s="779"/>
      <c r="CM38" s="779"/>
      <c r="CN38" s="176"/>
      <c r="CO38" s="778">
        <f t="shared" si="3"/>
        <v>24</v>
      </c>
      <c r="CP38" s="778"/>
      <c r="CQ38" s="779" t="str">
        <f>IF('各会計、関係団体の財政状況及び健全化判断比率'!BS11="","",'各会計、関係団体の財政状況及び健全化判断比率'!BS11)</f>
        <v>㈱ニュー東城</v>
      </c>
      <c r="CR38" s="779"/>
      <c r="CS38" s="779"/>
      <c r="CT38" s="779"/>
      <c r="CU38" s="779"/>
      <c r="CV38" s="779"/>
      <c r="CW38" s="779"/>
      <c r="CX38" s="779"/>
      <c r="CY38" s="779"/>
      <c r="CZ38" s="779"/>
      <c r="DA38" s="779"/>
      <c r="DB38" s="779"/>
      <c r="DC38" s="779"/>
      <c r="DD38" s="779"/>
      <c r="DE38" s="779"/>
      <c r="DG38" s="780" t="str">
        <f>IF('各会計、関係団体の財政状況及び健全化判断比率'!BR11="","",'各会計、関係団体の財政状況及び健全化判断比率'!BR11)</f>
        <v/>
      </c>
      <c r="DH38" s="780"/>
      <c r="DI38" s="203"/>
    </row>
    <row r="39" spans="1:113" ht="32.25" customHeight="1">
      <c r="A39" s="176"/>
      <c r="B39" s="200"/>
      <c r="C39" s="778" t="str">
        <f t="shared" si="5"/>
        <v/>
      </c>
      <c r="D39" s="778"/>
      <c r="E39" s="779" t="str">
        <f>IF('各会計、関係団体の財政状況及び健全化判断比率'!B12="","",'各会計、関係団体の財政状況及び健全化判断比率'!B12)</f>
        <v/>
      </c>
      <c r="F39" s="779"/>
      <c r="G39" s="779"/>
      <c r="H39" s="779"/>
      <c r="I39" s="779"/>
      <c r="J39" s="779"/>
      <c r="K39" s="779"/>
      <c r="L39" s="779"/>
      <c r="M39" s="779"/>
      <c r="N39" s="779"/>
      <c r="O39" s="779"/>
      <c r="P39" s="779"/>
      <c r="Q39" s="779"/>
      <c r="R39" s="779"/>
      <c r="S39" s="779"/>
      <c r="T39" s="176"/>
      <c r="U39" s="778" t="str">
        <f t="shared" si="4"/>
        <v/>
      </c>
      <c r="V39" s="778"/>
      <c r="W39" s="779"/>
      <c r="X39" s="779"/>
      <c r="Y39" s="779"/>
      <c r="Z39" s="779"/>
      <c r="AA39" s="779"/>
      <c r="AB39" s="779"/>
      <c r="AC39" s="779"/>
      <c r="AD39" s="779"/>
      <c r="AE39" s="779"/>
      <c r="AF39" s="779"/>
      <c r="AG39" s="779"/>
      <c r="AH39" s="779"/>
      <c r="AI39" s="779"/>
      <c r="AJ39" s="779"/>
      <c r="AK39" s="779"/>
      <c r="AL39" s="176"/>
      <c r="AM39" s="778" t="str">
        <f t="shared" si="0"/>
        <v/>
      </c>
      <c r="AN39" s="778"/>
      <c r="AO39" s="779"/>
      <c r="AP39" s="779"/>
      <c r="AQ39" s="779"/>
      <c r="AR39" s="779"/>
      <c r="AS39" s="779"/>
      <c r="AT39" s="779"/>
      <c r="AU39" s="779"/>
      <c r="AV39" s="779"/>
      <c r="AW39" s="779"/>
      <c r="AX39" s="779"/>
      <c r="AY39" s="779"/>
      <c r="AZ39" s="779"/>
      <c r="BA39" s="779"/>
      <c r="BB39" s="779"/>
      <c r="BC39" s="779"/>
      <c r="BD39" s="176"/>
      <c r="BE39" s="778" t="str">
        <f t="shared" si="1"/>
        <v/>
      </c>
      <c r="BF39" s="778"/>
      <c r="BG39" s="779"/>
      <c r="BH39" s="779"/>
      <c r="BI39" s="779"/>
      <c r="BJ39" s="779"/>
      <c r="BK39" s="779"/>
      <c r="BL39" s="779"/>
      <c r="BM39" s="779"/>
      <c r="BN39" s="779"/>
      <c r="BO39" s="779"/>
      <c r="BP39" s="779"/>
      <c r="BQ39" s="779"/>
      <c r="BR39" s="779"/>
      <c r="BS39" s="779"/>
      <c r="BT39" s="779"/>
      <c r="BU39" s="779"/>
      <c r="BV39" s="176"/>
      <c r="BW39" s="778" t="str">
        <f t="shared" si="2"/>
        <v/>
      </c>
      <c r="BX39" s="778"/>
      <c r="BY39" s="779" t="str">
        <f>IF('各会計、関係団体の財政状況及び健全化判断比率'!B73="","",'各会計、関係団体の財政状況及び健全化判断比率'!B73)</f>
        <v/>
      </c>
      <c r="BZ39" s="779"/>
      <c r="CA39" s="779"/>
      <c r="CB39" s="779"/>
      <c r="CC39" s="779"/>
      <c r="CD39" s="779"/>
      <c r="CE39" s="779"/>
      <c r="CF39" s="779"/>
      <c r="CG39" s="779"/>
      <c r="CH39" s="779"/>
      <c r="CI39" s="779"/>
      <c r="CJ39" s="779"/>
      <c r="CK39" s="779"/>
      <c r="CL39" s="779"/>
      <c r="CM39" s="779"/>
      <c r="CN39" s="176"/>
      <c r="CO39" s="778">
        <f t="shared" si="3"/>
        <v>25</v>
      </c>
      <c r="CP39" s="778"/>
      <c r="CQ39" s="779" t="str">
        <f>IF('各会計、関係団体の財政状況及び健全化判断比率'!BS12="","",'各会計、関係団体の財政状況及び健全化判断比率'!BS12)</f>
        <v>㈱緑の村</v>
      </c>
      <c r="CR39" s="779"/>
      <c r="CS39" s="779"/>
      <c r="CT39" s="779"/>
      <c r="CU39" s="779"/>
      <c r="CV39" s="779"/>
      <c r="CW39" s="779"/>
      <c r="CX39" s="779"/>
      <c r="CY39" s="779"/>
      <c r="CZ39" s="779"/>
      <c r="DA39" s="779"/>
      <c r="DB39" s="779"/>
      <c r="DC39" s="779"/>
      <c r="DD39" s="779"/>
      <c r="DE39" s="779"/>
      <c r="DG39" s="780" t="str">
        <f>IF('各会計、関係団体の財政状況及び健全化判断比率'!BR12="","",'各会計、関係団体の財政状況及び健全化判断比率'!BR12)</f>
        <v/>
      </c>
      <c r="DH39" s="780"/>
      <c r="DI39" s="203"/>
    </row>
    <row r="40" spans="1:113" ht="32.25" customHeight="1">
      <c r="A40" s="176"/>
      <c r="B40" s="200"/>
      <c r="C40" s="778" t="str">
        <f t="shared" si="5"/>
        <v/>
      </c>
      <c r="D40" s="778"/>
      <c r="E40" s="779" t="str">
        <f>IF('各会計、関係団体の財政状況及び健全化判断比率'!B13="","",'各会計、関係団体の財政状況及び健全化判断比率'!B13)</f>
        <v/>
      </c>
      <c r="F40" s="779"/>
      <c r="G40" s="779"/>
      <c r="H40" s="779"/>
      <c r="I40" s="779"/>
      <c r="J40" s="779"/>
      <c r="K40" s="779"/>
      <c r="L40" s="779"/>
      <c r="M40" s="779"/>
      <c r="N40" s="779"/>
      <c r="O40" s="779"/>
      <c r="P40" s="779"/>
      <c r="Q40" s="779"/>
      <c r="R40" s="779"/>
      <c r="S40" s="779"/>
      <c r="T40" s="176"/>
      <c r="U40" s="778" t="str">
        <f t="shared" si="4"/>
        <v/>
      </c>
      <c r="V40" s="778"/>
      <c r="W40" s="779"/>
      <c r="X40" s="779"/>
      <c r="Y40" s="779"/>
      <c r="Z40" s="779"/>
      <c r="AA40" s="779"/>
      <c r="AB40" s="779"/>
      <c r="AC40" s="779"/>
      <c r="AD40" s="779"/>
      <c r="AE40" s="779"/>
      <c r="AF40" s="779"/>
      <c r="AG40" s="779"/>
      <c r="AH40" s="779"/>
      <c r="AI40" s="779"/>
      <c r="AJ40" s="779"/>
      <c r="AK40" s="779"/>
      <c r="AL40" s="176"/>
      <c r="AM40" s="778" t="str">
        <f t="shared" si="0"/>
        <v/>
      </c>
      <c r="AN40" s="778"/>
      <c r="AO40" s="779"/>
      <c r="AP40" s="779"/>
      <c r="AQ40" s="779"/>
      <c r="AR40" s="779"/>
      <c r="AS40" s="779"/>
      <c r="AT40" s="779"/>
      <c r="AU40" s="779"/>
      <c r="AV40" s="779"/>
      <c r="AW40" s="779"/>
      <c r="AX40" s="779"/>
      <c r="AY40" s="779"/>
      <c r="AZ40" s="779"/>
      <c r="BA40" s="779"/>
      <c r="BB40" s="779"/>
      <c r="BC40" s="779"/>
      <c r="BD40" s="176"/>
      <c r="BE40" s="778" t="str">
        <f t="shared" si="1"/>
        <v/>
      </c>
      <c r="BF40" s="778"/>
      <c r="BG40" s="779"/>
      <c r="BH40" s="779"/>
      <c r="BI40" s="779"/>
      <c r="BJ40" s="779"/>
      <c r="BK40" s="779"/>
      <c r="BL40" s="779"/>
      <c r="BM40" s="779"/>
      <c r="BN40" s="779"/>
      <c r="BO40" s="779"/>
      <c r="BP40" s="779"/>
      <c r="BQ40" s="779"/>
      <c r="BR40" s="779"/>
      <c r="BS40" s="779"/>
      <c r="BT40" s="779"/>
      <c r="BU40" s="779"/>
      <c r="BV40" s="176"/>
      <c r="BW40" s="778" t="str">
        <f t="shared" si="2"/>
        <v/>
      </c>
      <c r="BX40" s="778"/>
      <c r="BY40" s="779" t="str">
        <f>IF('各会計、関係団体の財政状況及び健全化判断比率'!B74="","",'各会計、関係団体の財政状況及び健全化判断比率'!B74)</f>
        <v/>
      </c>
      <c r="BZ40" s="779"/>
      <c r="CA40" s="779"/>
      <c r="CB40" s="779"/>
      <c r="CC40" s="779"/>
      <c r="CD40" s="779"/>
      <c r="CE40" s="779"/>
      <c r="CF40" s="779"/>
      <c r="CG40" s="779"/>
      <c r="CH40" s="779"/>
      <c r="CI40" s="779"/>
      <c r="CJ40" s="779"/>
      <c r="CK40" s="779"/>
      <c r="CL40" s="779"/>
      <c r="CM40" s="779"/>
      <c r="CN40" s="176"/>
      <c r="CO40" s="778">
        <f t="shared" si="3"/>
        <v>26</v>
      </c>
      <c r="CP40" s="778"/>
      <c r="CQ40" s="779" t="str">
        <f>IF('各会計、関係団体の財政状況及び健全化判断比率'!BS13="","",'各会計、関係団体の財政状況及び健全化判断比率'!BS13)</f>
        <v>㈱里山総領</v>
      </c>
      <c r="CR40" s="779"/>
      <c r="CS40" s="779"/>
      <c r="CT40" s="779"/>
      <c r="CU40" s="779"/>
      <c r="CV40" s="779"/>
      <c r="CW40" s="779"/>
      <c r="CX40" s="779"/>
      <c r="CY40" s="779"/>
      <c r="CZ40" s="779"/>
      <c r="DA40" s="779"/>
      <c r="DB40" s="779"/>
      <c r="DC40" s="779"/>
      <c r="DD40" s="779"/>
      <c r="DE40" s="779"/>
      <c r="DG40" s="780" t="str">
        <f>IF('各会計、関係団体の財政状況及び健全化判断比率'!BR13="","",'各会計、関係団体の財政状況及び健全化判断比率'!BR13)</f>
        <v/>
      </c>
      <c r="DH40" s="780"/>
      <c r="DI40" s="203"/>
    </row>
    <row r="41" spans="1:113" ht="32.25" customHeight="1">
      <c r="A41" s="176"/>
      <c r="B41" s="200"/>
      <c r="C41" s="778" t="str">
        <f t="shared" si="5"/>
        <v/>
      </c>
      <c r="D41" s="778"/>
      <c r="E41" s="779" t="str">
        <f>IF('各会計、関係団体の財政状況及び健全化判断比率'!B14="","",'各会計、関係団体の財政状況及び健全化判断比率'!B14)</f>
        <v/>
      </c>
      <c r="F41" s="779"/>
      <c r="G41" s="779"/>
      <c r="H41" s="779"/>
      <c r="I41" s="779"/>
      <c r="J41" s="779"/>
      <c r="K41" s="779"/>
      <c r="L41" s="779"/>
      <c r="M41" s="779"/>
      <c r="N41" s="779"/>
      <c r="O41" s="779"/>
      <c r="P41" s="779"/>
      <c r="Q41" s="779"/>
      <c r="R41" s="779"/>
      <c r="S41" s="779"/>
      <c r="T41" s="176"/>
      <c r="U41" s="778" t="str">
        <f t="shared" si="4"/>
        <v/>
      </c>
      <c r="V41" s="778"/>
      <c r="W41" s="779"/>
      <c r="X41" s="779"/>
      <c r="Y41" s="779"/>
      <c r="Z41" s="779"/>
      <c r="AA41" s="779"/>
      <c r="AB41" s="779"/>
      <c r="AC41" s="779"/>
      <c r="AD41" s="779"/>
      <c r="AE41" s="779"/>
      <c r="AF41" s="779"/>
      <c r="AG41" s="779"/>
      <c r="AH41" s="779"/>
      <c r="AI41" s="779"/>
      <c r="AJ41" s="779"/>
      <c r="AK41" s="779"/>
      <c r="AL41" s="176"/>
      <c r="AM41" s="778" t="str">
        <f t="shared" si="0"/>
        <v/>
      </c>
      <c r="AN41" s="778"/>
      <c r="AO41" s="779"/>
      <c r="AP41" s="779"/>
      <c r="AQ41" s="779"/>
      <c r="AR41" s="779"/>
      <c r="AS41" s="779"/>
      <c r="AT41" s="779"/>
      <c r="AU41" s="779"/>
      <c r="AV41" s="779"/>
      <c r="AW41" s="779"/>
      <c r="AX41" s="779"/>
      <c r="AY41" s="779"/>
      <c r="AZ41" s="779"/>
      <c r="BA41" s="779"/>
      <c r="BB41" s="779"/>
      <c r="BC41" s="779"/>
      <c r="BD41" s="176"/>
      <c r="BE41" s="778" t="str">
        <f t="shared" si="1"/>
        <v/>
      </c>
      <c r="BF41" s="778"/>
      <c r="BG41" s="779"/>
      <c r="BH41" s="779"/>
      <c r="BI41" s="779"/>
      <c r="BJ41" s="779"/>
      <c r="BK41" s="779"/>
      <c r="BL41" s="779"/>
      <c r="BM41" s="779"/>
      <c r="BN41" s="779"/>
      <c r="BO41" s="779"/>
      <c r="BP41" s="779"/>
      <c r="BQ41" s="779"/>
      <c r="BR41" s="779"/>
      <c r="BS41" s="779"/>
      <c r="BT41" s="779"/>
      <c r="BU41" s="779"/>
      <c r="BV41" s="176"/>
      <c r="BW41" s="778" t="str">
        <f t="shared" si="2"/>
        <v/>
      </c>
      <c r="BX41" s="778"/>
      <c r="BY41" s="779" t="str">
        <f>IF('各会計、関係団体の財政状況及び健全化判断比率'!B75="","",'各会計、関係団体の財政状況及び健全化判断比率'!B75)</f>
        <v/>
      </c>
      <c r="BZ41" s="779"/>
      <c r="CA41" s="779"/>
      <c r="CB41" s="779"/>
      <c r="CC41" s="779"/>
      <c r="CD41" s="779"/>
      <c r="CE41" s="779"/>
      <c r="CF41" s="779"/>
      <c r="CG41" s="779"/>
      <c r="CH41" s="779"/>
      <c r="CI41" s="779"/>
      <c r="CJ41" s="779"/>
      <c r="CK41" s="779"/>
      <c r="CL41" s="779"/>
      <c r="CM41" s="779"/>
      <c r="CN41" s="176"/>
      <c r="CO41" s="778">
        <f t="shared" si="3"/>
        <v>27</v>
      </c>
      <c r="CP41" s="778"/>
      <c r="CQ41" s="779" t="str">
        <f>IF('各会計、関係団体の財政状況及び健全化判断比率'!BS14="","",'各会計、関係団体の財政状況及び健全化判断比率'!BS14)</f>
        <v>㈱庄原市農林振興公社</v>
      </c>
      <c r="CR41" s="779"/>
      <c r="CS41" s="779"/>
      <c r="CT41" s="779"/>
      <c r="CU41" s="779"/>
      <c r="CV41" s="779"/>
      <c r="CW41" s="779"/>
      <c r="CX41" s="779"/>
      <c r="CY41" s="779"/>
      <c r="CZ41" s="779"/>
      <c r="DA41" s="779"/>
      <c r="DB41" s="779"/>
      <c r="DC41" s="779"/>
      <c r="DD41" s="779"/>
      <c r="DE41" s="779"/>
      <c r="DG41" s="780" t="str">
        <f>IF('各会計、関係団体の財政状況及び健全化判断比率'!BR14="","",'各会計、関係団体の財政状況及び健全化判断比率'!BR14)</f>
        <v/>
      </c>
      <c r="DH41" s="780"/>
      <c r="DI41" s="203"/>
    </row>
    <row r="42" spans="1:113" ht="32.25" customHeight="1">
      <c r="B42" s="200"/>
      <c r="C42" s="778" t="str">
        <f t="shared" si="5"/>
        <v/>
      </c>
      <c r="D42" s="778"/>
      <c r="E42" s="779" t="str">
        <f>IF('各会計、関係団体の財政状況及び健全化判断比率'!B15="","",'各会計、関係団体の財政状況及び健全化判断比率'!B15)</f>
        <v/>
      </c>
      <c r="F42" s="779"/>
      <c r="G42" s="779"/>
      <c r="H42" s="779"/>
      <c r="I42" s="779"/>
      <c r="J42" s="779"/>
      <c r="K42" s="779"/>
      <c r="L42" s="779"/>
      <c r="M42" s="779"/>
      <c r="N42" s="779"/>
      <c r="O42" s="779"/>
      <c r="P42" s="779"/>
      <c r="Q42" s="779"/>
      <c r="R42" s="779"/>
      <c r="S42" s="779"/>
      <c r="T42" s="176"/>
      <c r="U42" s="778" t="str">
        <f t="shared" si="4"/>
        <v/>
      </c>
      <c r="V42" s="778"/>
      <c r="W42" s="779"/>
      <c r="X42" s="779"/>
      <c r="Y42" s="779"/>
      <c r="Z42" s="779"/>
      <c r="AA42" s="779"/>
      <c r="AB42" s="779"/>
      <c r="AC42" s="779"/>
      <c r="AD42" s="779"/>
      <c r="AE42" s="779"/>
      <c r="AF42" s="779"/>
      <c r="AG42" s="779"/>
      <c r="AH42" s="779"/>
      <c r="AI42" s="779"/>
      <c r="AJ42" s="779"/>
      <c r="AK42" s="779"/>
      <c r="AL42" s="176"/>
      <c r="AM42" s="778" t="str">
        <f t="shared" si="0"/>
        <v/>
      </c>
      <c r="AN42" s="778"/>
      <c r="AO42" s="779"/>
      <c r="AP42" s="779"/>
      <c r="AQ42" s="779"/>
      <c r="AR42" s="779"/>
      <c r="AS42" s="779"/>
      <c r="AT42" s="779"/>
      <c r="AU42" s="779"/>
      <c r="AV42" s="779"/>
      <c r="AW42" s="779"/>
      <c r="AX42" s="779"/>
      <c r="AY42" s="779"/>
      <c r="AZ42" s="779"/>
      <c r="BA42" s="779"/>
      <c r="BB42" s="779"/>
      <c r="BC42" s="779"/>
      <c r="BD42" s="176"/>
      <c r="BE42" s="778" t="str">
        <f t="shared" si="1"/>
        <v/>
      </c>
      <c r="BF42" s="778"/>
      <c r="BG42" s="779"/>
      <c r="BH42" s="779"/>
      <c r="BI42" s="779"/>
      <c r="BJ42" s="779"/>
      <c r="BK42" s="779"/>
      <c r="BL42" s="779"/>
      <c r="BM42" s="779"/>
      <c r="BN42" s="779"/>
      <c r="BO42" s="779"/>
      <c r="BP42" s="779"/>
      <c r="BQ42" s="779"/>
      <c r="BR42" s="779"/>
      <c r="BS42" s="779"/>
      <c r="BT42" s="779"/>
      <c r="BU42" s="779"/>
      <c r="BV42" s="176"/>
      <c r="BW42" s="778" t="str">
        <f t="shared" si="2"/>
        <v/>
      </c>
      <c r="BX42" s="778"/>
      <c r="BY42" s="779" t="str">
        <f>IF('各会計、関係団体の財政状況及び健全化判断比率'!B76="","",'各会計、関係団体の財政状況及び健全化判断比率'!B76)</f>
        <v/>
      </c>
      <c r="BZ42" s="779"/>
      <c r="CA42" s="779"/>
      <c r="CB42" s="779"/>
      <c r="CC42" s="779"/>
      <c r="CD42" s="779"/>
      <c r="CE42" s="779"/>
      <c r="CF42" s="779"/>
      <c r="CG42" s="779"/>
      <c r="CH42" s="779"/>
      <c r="CI42" s="779"/>
      <c r="CJ42" s="779"/>
      <c r="CK42" s="779"/>
      <c r="CL42" s="779"/>
      <c r="CM42" s="779"/>
      <c r="CN42" s="176"/>
      <c r="CO42" s="778">
        <f t="shared" si="3"/>
        <v>28</v>
      </c>
      <c r="CP42" s="778"/>
      <c r="CQ42" s="779" t="str">
        <f>IF('各会計、関係団体の財政状況及び健全化判断比率'!BS15="","",'各会計、関係団体の財政状況及び健全化判断比率'!BS15)</f>
        <v>庄原さとやまペレット㈱</v>
      </c>
      <c r="CR42" s="779"/>
      <c r="CS42" s="779"/>
      <c r="CT42" s="779"/>
      <c r="CU42" s="779"/>
      <c r="CV42" s="779"/>
      <c r="CW42" s="779"/>
      <c r="CX42" s="779"/>
      <c r="CY42" s="779"/>
      <c r="CZ42" s="779"/>
      <c r="DA42" s="779"/>
      <c r="DB42" s="779"/>
      <c r="DC42" s="779"/>
      <c r="DD42" s="779"/>
      <c r="DE42" s="779"/>
      <c r="DG42" s="780" t="str">
        <f>IF('各会計、関係団体の財政状況及び健全化判断比率'!BR15="","",'各会計、関係団体の財政状況及び健全化判断比率'!BR15)</f>
        <v/>
      </c>
      <c r="DH42" s="780"/>
      <c r="DI42" s="203"/>
    </row>
    <row r="43" spans="1:113" ht="32.25" customHeight="1">
      <c r="B43" s="200"/>
      <c r="C43" s="778" t="str">
        <f t="shared" si="5"/>
        <v/>
      </c>
      <c r="D43" s="778"/>
      <c r="E43" s="779" t="str">
        <f>IF('各会計、関係団体の財政状況及び健全化判断比率'!B16="","",'各会計、関係団体の財政状況及び健全化判断比率'!B16)</f>
        <v/>
      </c>
      <c r="F43" s="779"/>
      <c r="G43" s="779"/>
      <c r="H43" s="779"/>
      <c r="I43" s="779"/>
      <c r="J43" s="779"/>
      <c r="K43" s="779"/>
      <c r="L43" s="779"/>
      <c r="M43" s="779"/>
      <c r="N43" s="779"/>
      <c r="O43" s="779"/>
      <c r="P43" s="779"/>
      <c r="Q43" s="779"/>
      <c r="R43" s="779"/>
      <c r="S43" s="779"/>
      <c r="T43" s="176"/>
      <c r="U43" s="778" t="str">
        <f t="shared" si="4"/>
        <v/>
      </c>
      <c r="V43" s="778"/>
      <c r="W43" s="779"/>
      <c r="X43" s="779"/>
      <c r="Y43" s="779"/>
      <c r="Z43" s="779"/>
      <c r="AA43" s="779"/>
      <c r="AB43" s="779"/>
      <c r="AC43" s="779"/>
      <c r="AD43" s="779"/>
      <c r="AE43" s="779"/>
      <c r="AF43" s="779"/>
      <c r="AG43" s="779"/>
      <c r="AH43" s="779"/>
      <c r="AI43" s="779"/>
      <c r="AJ43" s="779"/>
      <c r="AK43" s="779"/>
      <c r="AL43" s="176"/>
      <c r="AM43" s="778" t="str">
        <f t="shared" si="0"/>
        <v/>
      </c>
      <c r="AN43" s="778"/>
      <c r="AO43" s="779"/>
      <c r="AP43" s="779"/>
      <c r="AQ43" s="779"/>
      <c r="AR43" s="779"/>
      <c r="AS43" s="779"/>
      <c r="AT43" s="779"/>
      <c r="AU43" s="779"/>
      <c r="AV43" s="779"/>
      <c r="AW43" s="779"/>
      <c r="AX43" s="779"/>
      <c r="AY43" s="779"/>
      <c r="AZ43" s="779"/>
      <c r="BA43" s="779"/>
      <c r="BB43" s="779"/>
      <c r="BC43" s="779"/>
      <c r="BD43" s="176"/>
      <c r="BE43" s="778" t="str">
        <f t="shared" si="1"/>
        <v/>
      </c>
      <c r="BF43" s="778"/>
      <c r="BG43" s="779"/>
      <c r="BH43" s="779"/>
      <c r="BI43" s="779"/>
      <c r="BJ43" s="779"/>
      <c r="BK43" s="779"/>
      <c r="BL43" s="779"/>
      <c r="BM43" s="779"/>
      <c r="BN43" s="779"/>
      <c r="BO43" s="779"/>
      <c r="BP43" s="779"/>
      <c r="BQ43" s="779"/>
      <c r="BR43" s="779"/>
      <c r="BS43" s="779"/>
      <c r="BT43" s="779"/>
      <c r="BU43" s="779"/>
      <c r="BV43" s="176"/>
      <c r="BW43" s="778" t="str">
        <f t="shared" si="2"/>
        <v/>
      </c>
      <c r="BX43" s="778"/>
      <c r="BY43" s="779" t="str">
        <f>IF('各会計、関係団体の財政状況及び健全化判断比率'!B77="","",'各会計、関係団体の財政状況及び健全化判断比率'!B77)</f>
        <v/>
      </c>
      <c r="BZ43" s="779"/>
      <c r="CA43" s="779"/>
      <c r="CB43" s="779"/>
      <c r="CC43" s="779"/>
      <c r="CD43" s="779"/>
      <c r="CE43" s="779"/>
      <c r="CF43" s="779"/>
      <c r="CG43" s="779"/>
      <c r="CH43" s="779"/>
      <c r="CI43" s="779"/>
      <c r="CJ43" s="779"/>
      <c r="CK43" s="779"/>
      <c r="CL43" s="779"/>
      <c r="CM43" s="779"/>
      <c r="CN43" s="176"/>
      <c r="CO43" s="778" t="str">
        <f t="shared" si="3"/>
        <v/>
      </c>
      <c r="CP43" s="778"/>
      <c r="CQ43" s="779" t="str">
        <f>IF('各会計、関係団体の財政状況及び健全化判断比率'!BS16="","",'各会計、関係団体の財政状況及び健全化判断比率'!BS16)</f>
        <v/>
      </c>
      <c r="CR43" s="779"/>
      <c r="CS43" s="779"/>
      <c r="CT43" s="779"/>
      <c r="CU43" s="779"/>
      <c r="CV43" s="779"/>
      <c r="CW43" s="779"/>
      <c r="CX43" s="779"/>
      <c r="CY43" s="779"/>
      <c r="CZ43" s="779"/>
      <c r="DA43" s="779"/>
      <c r="DB43" s="779"/>
      <c r="DC43" s="779"/>
      <c r="DD43" s="779"/>
      <c r="DE43" s="779"/>
      <c r="DG43" s="780" t="str">
        <f>IF('各会計、関係団体の財政状況及び健全化判断比率'!BR16="","",'各会計、関係団体の財政状況及び健全化判断比率'!BR16)</f>
        <v/>
      </c>
      <c r="DH43" s="780"/>
      <c r="DI43" s="203"/>
    </row>
    <row r="44" spans="1:113" ht="13.5" customHeight="1" thickBot="1">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row r="46" spans="1:113">
      <c r="B46" s="175" t="s">
        <v>204</v>
      </c>
      <c r="E46" s="781" t="s">
        <v>205</v>
      </c>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81"/>
      <c r="BE46" s="781"/>
      <c r="BF46" s="781"/>
      <c r="BG46" s="781"/>
      <c r="BH46" s="781"/>
      <c r="BI46" s="781"/>
      <c r="BJ46" s="781"/>
      <c r="BK46" s="781"/>
      <c r="BL46" s="781"/>
      <c r="BM46" s="781"/>
      <c r="BN46" s="781"/>
      <c r="BO46" s="781"/>
      <c r="BP46" s="781"/>
      <c r="BQ46" s="781"/>
      <c r="BR46" s="781"/>
      <c r="BS46" s="781"/>
      <c r="BT46" s="781"/>
      <c r="BU46" s="781"/>
      <c r="BV46" s="781"/>
      <c r="BW46" s="781"/>
      <c r="BX46" s="781"/>
      <c r="BY46" s="781"/>
      <c r="BZ46" s="781"/>
      <c r="CA46" s="781"/>
      <c r="CB46" s="781"/>
      <c r="CC46" s="781"/>
      <c r="CD46" s="781"/>
      <c r="CE46" s="781"/>
      <c r="CF46" s="781"/>
      <c r="CG46" s="781"/>
      <c r="CH46" s="781"/>
      <c r="CI46" s="781"/>
      <c r="CJ46" s="781"/>
      <c r="CK46" s="781"/>
      <c r="CL46" s="781"/>
      <c r="CM46" s="781"/>
      <c r="CN46" s="781"/>
      <c r="CO46" s="781"/>
      <c r="CP46" s="781"/>
      <c r="CQ46" s="781"/>
      <c r="CR46" s="781"/>
      <c r="CS46" s="781"/>
      <c r="CT46" s="781"/>
      <c r="CU46" s="781"/>
      <c r="CV46" s="781"/>
      <c r="CW46" s="781"/>
      <c r="CX46" s="781"/>
      <c r="CY46" s="781"/>
      <c r="CZ46" s="781"/>
      <c r="DA46" s="781"/>
      <c r="DB46" s="781"/>
      <c r="DC46" s="781"/>
      <c r="DD46" s="781"/>
      <c r="DE46" s="781"/>
      <c r="DF46" s="781"/>
      <c r="DG46" s="781"/>
      <c r="DH46" s="781"/>
      <c r="DI46" s="781"/>
    </row>
    <row r="47" spans="1:113">
      <c r="E47" s="781" t="s">
        <v>206</v>
      </c>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1"/>
      <c r="BA47" s="781"/>
      <c r="BB47" s="781"/>
      <c r="BC47" s="781"/>
      <c r="BD47" s="781"/>
      <c r="BE47" s="781"/>
      <c r="BF47" s="781"/>
      <c r="BG47" s="781"/>
      <c r="BH47" s="781"/>
      <c r="BI47" s="781"/>
      <c r="BJ47" s="781"/>
      <c r="BK47" s="781"/>
      <c r="BL47" s="781"/>
      <c r="BM47" s="781"/>
      <c r="BN47" s="781"/>
      <c r="BO47" s="781"/>
      <c r="BP47" s="781"/>
      <c r="BQ47" s="781"/>
      <c r="BR47" s="781"/>
      <c r="BS47" s="781"/>
      <c r="BT47" s="781"/>
      <c r="BU47" s="781"/>
      <c r="BV47" s="781"/>
      <c r="BW47" s="781"/>
      <c r="BX47" s="781"/>
      <c r="BY47" s="781"/>
      <c r="BZ47" s="781"/>
      <c r="CA47" s="781"/>
      <c r="CB47" s="781"/>
      <c r="CC47" s="781"/>
      <c r="CD47" s="781"/>
      <c r="CE47" s="781"/>
      <c r="CF47" s="781"/>
      <c r="CG47" s="781"/>
      <c r="CH47" s="781"/>
      <c r="CI47" s="781"/>
      <c r="CJ47" s="781"/>
      <c r="CK47" s="781"/>
      <c r="CL47" s="781"/>
      <c r="CM47" s="781"/>
      <c r="CN47" s="781"/>
      <c r="CO47" s="781"/>
      <c r="CP47" s="781"/>
      <c r="CQ47" s="781"/>
      <c r="CR47" s="781"/>
      <c r="CS47" s="781"/>
      <c r="CT47" s="781"/>
      <c r="CU47" s="781"/>
      <c r="CV47" s="781"/>
      <c r="CW47" s="781"/>
      <c r="CX47" s="781"/>
      <c r="CY47" s="781"/>
      <c r="CZ47" s="781"/>
      <c r="DA47" s="781"/>
      <c r="DB47" s="781"/>
      <c r="DC47" s="781"/>
      <c r="DD47" s="781"/>
      <c r="DE47" s="781"/>
      <c r="DF47" s="781"/>
      <c r="DG47" s="781"/>
      <c r="DH47" s="781"/>
      <c r="DI47" s="781"/>
    </row>
    <row r="48" spans="1:113">
      <c r="E48" s="781" t="s">
        <v>207</v>
      </c>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c r="BJ48" s="781"/>
      <c r="BK48" s="781"/>
      <c r="BL48" s="781"/>
      <c r="BM48" s="781"/>
      <c r="BN48" s="781"/>
      <c r="BO48" s="781"/>
      <c r="BP48" s="781"/>
      <c r="BQ48" s="781"/>
      <c r="BR48" s="781"/>
      <c r="BS48" s="781"/>
      <c r="BT48" s="781"/>
      <c r="BU48" s="781"/>
      <c r="BV48" s="781"/>
      <c r="BW48" s="781"/>
      <c r="BX48" s="781"/>
      <c r="BY48" s="781"/>
      <c r="BZ48" s="781"/>
      <c r="CA48" s="781"/>
      <c r="CB48" s="781"/>
      <c r="CC48" s="781"/>
      <c r="CD48" s="781"/>
      <c r="CE48" s="781"/>
      <c r="CF48" s="781"/>
      <c r="CG48" s="781"/>
      <c r="CH48" s="781"/>
      <c r="CI48" s="781"/>
      <c r="CJ48" s="781"/>
      <c r="CK48" s="781"/>
      <c r="CL48" s="781"/>
      <c r="CM48" s="781"/>
      <c r="CN48" s="781"/>
      <c r="CO48" s="781"/>
      <c r="CP48" s="781"/>
      <c r="CQ48" s="781"/>
      <c r="CR48" s="781"/>
      <c r="CS48" s="781"/>
      <c r="CT48" s="781"/>
      <c r="CU48" s="781"/>
      <c r="CV48" s="781"/>
      <c r="CW48" s="781"/>
      <c r="CX48" s="781"/>
      <c r="CY48" s="781"/>
      <c r="CZ48" s="781"/>
      <c r="DA48" s="781"/>
      <c r="DB48" s="781"/>
      <c r="DC48" s="781"/>
      <c r="DD48" s="781"/>
      <c r="DE48" s="781"/>
      <c r="DF48" s="781"/>
      <c r="DG48" s="781"/>
      <c r="DH48" s="781"/>
      <c r="DI48" s="781"/>
    </row>
    <row r="49" spans="5:113">
      <c r="E49" s="782" t="s">
        <v>208</v>
      </c>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2"/>
      <c r="BA49" s="782"/>
      <c r="BB49" s="782"/>
      <c r="BC49" s="782"/>
      <c r="BD49" s="782"/>
      <c r="BE49" s="782"/>
      <c r="BF49" s="782"/>
      <c r="BG49" s="782"/>
      <c r="BH49" s="782"/>
      <c r="BI49" s="782"/>
      <c r="BJ49" s="782"/>
      <c r="BK49" s="782"/>
      <c r="BL49" s="782"/>
      <c r="BM49" s="782"/>
      <c r="BN49" s="782"/>
      <c r="BO49" s="782"/>
      <c r="BP49" s="782"/>
      <c r="BQ49" s="782"/>
      <c r="BR49" s="782"/>
      <c r="BS49" s="782"/>
      <c r="BT49" s="782"/>
      <c r="BU49" s="782"/>
      <c r="BV49" s="782"/>
      <c r="BW49" s="782"/>
      <c r="BX49" s="782"/>
      <c r="BY49" s="782"/>
      <c r="BZ49" s="782"/>
      <c r="CA49" s="782"/>
      <c r="CB49" s="782"/>
      <c r="CC49" s="782"/>
      <c r="CD49" s="782"/>
      <c r="CE49" s="782"/>
      <c r="CF49" s="782"/>
      <c r="CG49" s="782"/>
      <c r="CH49" s="782"/>
      <c r="CI49" s="782"/>
      <c r="CJ49" s="782"/>
      <c r="CK49" s="782"/>
      <c r="CL49" s="782"/>
      <c r="CM49" s="782"/>
      <c r="CN49" s="782"/>
      <c r="CO49" s="782"/>
      <c r="CP49" s="782"/>
      <c r="CQ49" s="782"/>
      <c r="CR49" s="782"/>
      <c r="CS49" s="782"/>
      <c r="CT49" s="782"/>
      <c r="CU49" s="782"/>
      <c r="CV49" s="782"/>
      <c r="CW49" s="782"/>
      <c r="CX49" s="782"/>
      <c r="CY49" s="782"/>
      <c r="CZ49" s="782"/>
      <c r="DA49" s="782"/>
      <c r="DB49" s="782"/>
      <c r="DC49" s="782"/>
      <c r="DD49" s="782"/>
      <c r="DE49" s="782"/>
      <c r="DF49" s="782"/>
      <c r="DG49" s="782"/>
      <c r="DH49" s="782"/>
      <c r="DI49" s="782"/>
    </row>
    <row r="50" spans="5:113">
      <c r="E50" s="781" t="s">
        <v>209</v>
      </c>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row>
    <row r="51" spans="5:113">
      <c r="E51" s="781" t="s">
        <v>210</v>
      </c>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row>
    <row r="52" spans="5:113">
      <c r="E52" s="781" t="s">
        <v>211</v>
      </c>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row>
    <row r="53" spans="5:113">
      <c r="E53" s="175" t="s">
        <v>604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2" t="s">
        <v>565</v>
      </c>
      <c r="D34" s="1212"/>
      <c r="E34" s="1213"/>
      <c r="F34" s="32">
        <v>7.97</v>
      </c>
      <c r="G34" s="33">
        <v>8.06</v>
      </c>
      <c r="H34" s="33">
        <v>7.93</v>
      </c>
      <c r="I34" s="33">
        <v>8.26</v>
      </c>
      <c r="J34" s="34">
        <v>8.02</v>
      </c>
      <c r="K34" s="22"/>
      <c r="L34" s="22"/>
      <c r="M34" s="22"/>
      <c r="N34" s="22"/>
      <c r="O34" s="22"/>
      <c r="P34" s="22"/>
    </row>
    <row r="35" spans="1:16" ht="39" customHeight="1">
      <c r="A35" s="22"/>
      <c r="B35" s="35"/>
      <c r="C35" s="1206" t="s">
        <v>566</v>
      </c>
      <c r="D35" s="1207"/>
      <c r="E35" s="1208"/>
      <c r="F35" s="36">
        <v>3.09</v>
      </c>
      <c r="G35" s="37">
        <v>2.82</v>
      </c>
      <c r="H35" s="37">
        <v>2.8</v>
      </c>
      <c r="I35" s="37">
        <v>2.81</v>
      </c>
      <c r="J35" s="38">
        <v>6.81</v>
      </c>
      <c r="K35" s="22"/>
      <c r="L35" s="22"/>
      <c r="M35" s="22"/>
      <c r="N35" s="22"/>
      <c r="O35" s="22"/>
      <c r="P35" s="22"/>
    </row>
    <row r="36" spans="1:16" ht="39" customHeight="1">
      <c r="A36" s="22"/>
      <c r="B36" s="35"/>
      <c r="C36" s="1206" t="s">
        <v>567</v>
      </c>
      <c r="D36" s="1207"/>
      <c r="E36" s="1208"/>
      <c r="F36" s="36">
        <v>2.11</v>
      </c>
      <c r="G36" s="37">
        <v>2.72</v>
      </c>
      <c r="H36" s="37">
        <v>3.24</v>
      </c>
      <c r="I36" s="37">
        <v>3.8</v>
      </c>
      <c r="J36" s="38">
        <v>4.66</v>
      </c>
      <c r="K36" s="22"/>
      <c r="L36" s="22"/>
      <c r="M36" s="22"/>
      <c r="N36" s="22"/>
      <c r="O36" s="22"/>
      <c r="P36" s="22"/>
    </row>
    <row r="37" spans="1:16" ht="39" customHeight="1">
      <c r="A37" s="22"/>
      <c r="B37" s="35"/>
      <c r="C37" s="1206" t="s">
        <v>568</v>
      </c>
      <c r="D37" s="1207"/>
      <c r="E37" s="1208"/>
      <c r="F37" s="36">
        <v>0.73</v>
      </c>
      <c r="G37" s="37">
        <v>0.65</v>
      </c>
      <c r="H37" s="37">
        <v>0.57999999999999996</v>
      </c>
      <c r="I37" s="37">
        <v>0.57999999999999996</v>
      </c>
      <c r="J37" s="38">
        <v>0.93</v>
      </c>
      <c r="K37" s="22"/>
      <c r="L37" s="22"/>
      <c r="M37" s="22"/>
      <c r="N37" s="22"/>
      <c r="O37" s="22"/>
      <c r="P37" s="22"/>
    </row>
    <row r="38" spans="1:16" ht="39" customHeight="1">
      <c r="A38" s="22"/>
      <c r="B38" s="35"/>
      <c r="C38" s="1206" t="s">
        <v>569</v>
      </c>
      <c r="D38" s="1207"/>
      <c r="E38" s="1208"/>
      <c r="F38" s="36" t="s">
        <v>515</v>
      </c>
      <c r="G38" s="37" t="s">
        <v>515</v>
      </c>
      <c r="H38" s="37" t="s">
        <v>515</v>
      </c>
      <c r="I38" s="37">
        <v>0.16</v>
      </c>
      <c r="J38" s="38">
        <v>0.21</v>
      </c>
      <c r="K38" s="22"/>
      <c r="L38" s="22"/>
      <c r="M38" s="22"/>
      <c r="N38" s="22"/>
      <c r="O38" s="22"/>
      <c r="P38" s="22"/>
    </row>
    <row r="39" spans="1:16" ht="39" customHeight="1">
      <c r="A39" s="22"/>
      <c r="B39" s="35"/>
      <c r="C39" s="1206" t="s">
        <v>570</v>
      </c>
      <c r="D39" s="1207"/>
      <c r="E39" s="1208"/>
      <c r="F39" s="36">
        <v>1.01</v>
      </c>
      <c r="G39" s="37">
        <v>0.64</v>
      </c>
      <c r="H39" s="37">
        <v>0.42</v>
      </c>
      <c r="I39" s="37">
        <v>0.28999999999999998</v>
      </c>
      <c r="J39" s="38">
        <v>0.16</v>
      </c>
      <c r="K39" s="22"/>
      <c r="L39" s="22"/>
      <c r="M39" s="22"/>
      <c r="N39" s="22"/>
      <c r="O39" s="22"/>
      <c r="P39" s="22"/>
    </row>
    <row r="40" spans="1:16" ht="39" customHeight="1">
      <c r="A40" s="22"/>
      <c r="B40" s="35"/>
      <c r="C40" s="1206" t="s">
        <v>571</v>
      </c>
      <c r="D40" s="1207"/>
      <c r="E40" s="1208"/>
      <c r="F40" s="36">
        <v>0</v>
      </c>
      <c r="G40" s="37">
        <v>0</v>
      </c>
      <c r="H40" s="37">
        <v>0</v>
      </c>
      <c r="I40" s="37">
        <v>0</v>
      </c>
      <c r="J40" s="38">
        <v>0.04</v>
      </c>
      <c r="K40" s="22"/>
      <c r="L40" s="22"/>
      <c r="M40" s="22"/>
      <c r="N40" s="22"/>
      <c r="O40" s="22"/>
      <c r="P40" s="22"/>
    </row>
    <row r="41" spans="1:16" ht="39" customHeight="1">
      <c r="A41" s="22"/>
      <c r="B41" s="35"/>
      <c r="C41" s="1206" t="s">
        <v>572</v>
      </c>
      <c r="D41" s="1207"/>
      <c r="E41" s="1208"/>
      <c r="F41" s="36">
        <v>0.11</v>
      </c>
      <c r="G41" s="37">
        <v>0</v>
      </c>
      <c r="H41" s="37">
        <v>0</v>
      </c>
      <c r="I41" s="37">
        <v>0</v>
      </c>
      <c r="J41" s="38">
        <v>0</v>
      </c>
      <c r="K41" s="22"/>
      <c r="L41" s="22"/>
      <c r="M41" s="22"/>
      <c r="N41" s="22"/>
      <c r="O41" s="22"/>
      <c r="P41" s="22"/>
    </row>
    <row r="42" spans="1:16" ht="39" customHeight="1">
      <c r="A42" s="22"/>
      <c r="B42" s="39"/>
      <c r="C42" s="1206" t="s">
        <v>573</v>
      </c>
      <c r="D42" s="1207"/>
      <c r="E42" s="1208"/>
      <c r="F42" s="36" t="s">
        <v>515</v>
      </c>
      <c r="G42" s="37" t="s">
        <v>515</v>
      </c>
      <c r="H42" s="37" t="s">
        <v>515</v>
      </c>
      <c r="I42" s="37" t="s">
        <v>515</v>
      </c>
      <c r="J42" s="38" t="s">
        <v>515</v>
      </c>
      <c r="K42" s="22"/>
      <c r="L42" s="22"/>
      <c r="M42" s="22"/>
      <c r="N42" s="22"/>
      <c r="O42" s="22"/>
      <c r="P42" s="22"/>
    </row>
    <row r="43" spans="1:16" ht="39" customHeight="1" thickBot="1">
      <c r="A43" s="22"/>
      <c r="B43" s="40"/>
      <c r="C43" s="1209" t="s">
        <v>574</v>
      </c>
      <c r="D43" s="1210"/>
      <c r="E43" s="1211"/>
      <c r="F43" s="41">
        <v>0.06</v>
      </c>
      <c r="G43" s="42">
        <v>0.05</v>
      </c>
      <c r="H43" s="42">
        <v>0.8</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CkTIdB1yyGGbhAleNuaRb8biFUMrngVRy7Qjjum+spuks+xiN9+3X5ZuL84Z1CnTKAXlBWvD+CR3ZcUqPCrMtQ==" saltValue="2kcQOzICChNsnaleMSE0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4" t="s">
        <v>11</v>
      </c>
      <c r="C45" s="1215"/>
      <c r="D45" s="58"/>
      <c r="E45" s="1220" t="s">
        <v>12</v>
      </c>
      <c r="F45" s="1220"/>
      <c r="G45" s="1220"/>
      <c r="H45" s="1220"/>
      <c r="I45" s="1220"/>
      <c r="J45" s="1221"/>
      <c r="K45" s="59">
        <v>4831</v>
      </c>
      <c r="L45" s="60">
        <v>4553</v>
      </c>
      <c r="M45" s="60">
        <v>4018</v>
      </c>
      <c r="N45" s="60">
        <v>4200</v>
      </c>
      <c r="O45" s="61">
        <v>4306</v>
      </c>
      <c r="P45" s="48"/>
      <c r="Q45" s="48"/>
      <c r="R45" s="48"/>
      <c r="S45" s="48"/>
      <c r="T45" s="48"/>
      <c r="U45" s="48"/>
    </row>
    <row r="46" spans="1:21" ht="30.75" customHeight="1">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c r="A48" s="48"/>
      <c r="B48" s="1216"/>
      <c r="C48" s="1217"/>
      <c r="D48" s="62"/>
      <c r="E48" s="1222" t="s">
        <v>15</v>
      </c>
      <c r="F48" s="1222"/>
      <c r="G48" s="1222"/>
      <c r="H48" s="1222"/>
      <c r="I48" s="1222"/>
      <c r="J48" s="1223"/>
      <c r="K48" s="63">
        <v>967</v>
      </c>
      <c r="L48" s="64">
        <v>913</v>
      </c>
      <c r="M48" s="64">
        <v>853</v>
      </c>
      <c r="N48" s="64">
        <v>862</v>
      </c>
      <c r="O48" s="65">
        <v>874</v>
      </c>
      <c r="P48" s="48"/>
      <c r="Q48" s="48"/>
      <c r="R48" s="48"/>
      <c r="S48" s="48"/>
      <c r="T48" s="48"/>
      <c r="U48" s="48"/>
    </row>
    <row r="49" spans="1:21" ht="30.75" customHeight="1">
      <c r="A49" s="48"/>
      <c r="B49" s="1216"/>
      <c r="C49" s="1217"/>
      <c r="D49" s="62"/>
      <c r="E49" s="1222" t="s">
        <v>16</v>
      </c>
      <c r="F49" s="1222"/>
      <c r="G49" s="1222"/>
      <c r="H49" s="1222"/>
      <c r="I49" s="1222"/>
      <c r="J49" s="1223"/>
      <c r="K49" s="63">
        <v>9</v>
      </c>
      <c r="L49" s="64">
        <v>9</v>
      </c>
      <c r="M49" s="64">
        <v>9</v>
      </c>
      <c r="N49" s="64">
        <v>7</v>
      </c>
      <c r="O49" s="65">
        <v>3</v>
      </c>
      <c r="P49" s="48"/>
      <c r="Q49" s="48"/>
      <c r="R49" s="48"/>
      <c r="S49" s="48"/>
      <c r="T49" s="48"/>
      <c r="U49" s="48"/>
    </row>
    <row r="50" spans="1:21" ht="30.75" customHeight="1">
      <c r="A50" s="48"/>
      <c r="B50" s="1216"/>
      <c r="C50" s="1217"/>
      <c r="D50" s="62"/>
      <c r="E50" s="1222" t="s">
        <v>17</v>
      </c>
      <c r="F50" s="1222"/>
      <c r="G50" s="1222"/>
      <c r="H50" s="1222"/>
      <c r="I50" s="1222"/>
      <c r="J50" s="1223"/>
      <c r="K50" s="63">
        <v>217</v>
      </c>
      <c r="L50" s="64">
        <v>178</v>
      </c>
      <c r="M50" s="64">
        <v>95</v>
      </c>
      <c r="N50" s="64">
        <v>80</v>
      </c>
      <c r="O50" s="65">
        <v>67</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3900</v>
      </c>
      <c r="L52" s="64">
        <v>3770</v>
      </c>
      <c r="M52" s="64">
        <v>3448</v>
      </c>
      <c r="N52" s="64">
        <v>3566</v>
      </c>
      <c r="O52" s="65">
        <v>3653</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2124</v>
      </c>
      <c r="L53" s="69">
        <v>1883</v>
      </c>
      <c r="M53" s="69">
        <v>1527</v>
      </c>
      <c r="N53" s="69">
        <v>1583</v>
      </c>
      <c r="O53" s="70">
        <v>1597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S1wVtF901dV2XAver9j4r5hxidf9O2A1w67Vsv8PvefNs132MnX3qy2+8paypbwcEJmTB7Q/CZLd4zuvR5HQ==" saltValue="y9RMsZ5DemdBfHF9ZoQ2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40" t="s">
        <v>30</v>
      </c>
      <c r="C41" s="1241"/>
      <c r="D41" s="102"/>
      <c r="E41" s="1246" t="s">
        <v>31</v>
      </c>
      <c r="F41" s="1246"/>
      <c r="G41" s="1246"/>
      <c r="H41" s="1247"/>
      <c r="I41" s="349">
        <v>38999</v>
      </c>
      <c r="J41" s="350">
        <v>38724</v>
      </c>
      <c r="K41" s="350">
        <v>38578</v>
      </c>
      <c r="L41" s="350">
        <v>38631</v>
      </c>
      <c r="M41" s="351">
        <v>38569</v>
      </c>
    </row>
    <row r="42" spans="2:13" ht="27.75" customHeight="1">
      <c r="B42" s="1242"/>
      <c r="C42" s="1243"/>
      <c r="D42" s="103"/>
      <c r="E42" s="1248" t="s">
        <v>32</v>
      </c>
      <c r="F42" s="1248"/>
      <c r="G42" s="1248"/>
      <c r="H42" s="1249"/>
      <c r="I42" s="352">
        <v>881</v>
      </c>
      <c r="J42" s="353">
        <v>775</v>
      </c>
      <c r="K42" s="353">
        <v>683</v>
      </c>
      <c r="L42" s="353">
        <v>622</v>
      </c>
      <c r="M42" s="354">
        <v>563</v>
      </c>
    </row>
    <row r="43" spans="2:13" ht="27.75" customHeight="1">
      <c r="B43" s="1242"/>
      <c r="C43" s="1243"/>
      <c r="D43" s="103"/>
      <c r="E43" s="1248" t="s">
        <v>33</v>
      </c>
      <c r="F43" s="1248"/>
      <c r="G43" s="1248"/>
      <c r="H43" s="1249"/>
      <c r="I43" s="352">
        <v>10950</v>
      </c>
      <c r="J43" s="353">
        <v>10111</v>
      </c>
      <c r="K43" s="353">
        <v>9537</v>
      </c>
      <c r="L43" s="353">
        <v>8967</v>
      </c>
      <c r="M43" s="354">
        <v>8514</v>
      </c>
    </row>
    <row r="44" spans="2:13" ht="27.75" customHeight="1">
      <c r="B44" s="1242"/>
      <c r="C44" s="1243"/>
      <c r="D44" s="103"/>
      <c r="E44" s="1248" t="s">
        <v>34</v>
      </c>
      <c r="F44" s="1248"/>
      <c r="G44" s="1248"/>
      <c r="H44" s="1249"/>
      <c r="I44" s="352">
        <v>27</v>
      </c>
      <c r="J44" s="353">
        <v>18</v>
      </c>
      <c r="K44" s="353">
        <v>10</v>
      </c>
      <c r="L44" s="353">
        <v>3</v>
      </c>
      <c r="M44" s="354" t="s">
        <v>515</v>
      </c>
    </row>
    <row r="45" spans="2:13" ht="27.75" customHeight="1">
      <c r="B45" s="1242"/>
      <c r="C45" s="1243"/>
      <c r="D45" s="103"/>
      <c r="E45" s="1248" t="s">
        <v>35</v>
      </c>
      <c r="F45" s="1248"/>
      <c r="G45" s="1248"/>
      <c r="H45" s="1249"/>
      <c r="I45" s="352">
        <v>4297</v>
      </c>
      <c r="J45" s="353">
        <v>3855</v>
      </c>
      <c r="K45" s="353">
        <v>3755</v>
      </c>
      <c r="L45" s="353">
        <v>3769</v>
      </c>
      <c r="M45" s="354">
        <v>3798</v>
      </c>
    </row>
    <row r="46" spans="2:13" ht="27.75" customHeight="1">
      <c r="B46" s="1242"/>
      <c r="C46" s="1243"/>
      <c r="D46" s="104"/>
      <c r="E46" s="1248" t="s">
        <v>36</v>
      </c>
      <c r="F46" s="1248"/>
      <c r="G46" s="1248"/>
      <c r="H46" s="1249"/>
      <c r="I46" s="352">
        <v>1</v>
      </c>
      <c r="J46" s="353">
        <v>0</v>
      </c>
      <c r="K46" s="353">
        <v>1</v>
      </c>
      <c r="L46" s="353">
        <v>0</v>
      </c>
      <c r="M46" s="354">
        <v>0</v>
      </c>
    </row>
    <row r="47" spans="2:13" ht="27.75" customHeight="1">
      <c r="B47" s="1242"/>
      <c r="C47" s="1243"/>
      <c r="D47" s="105"/>
      <c r="E47" s="1250" t="s">
        <v>37</v>
      </c>
      <c r="F47" s="1251"/>
      <c r="G47" s="1251"/>
      <c r="H47" s="1252"/>
      <c r="I47" s="352" t="s">
        <v>515</v>
      </c>
      <c r="J47" s="353" t="s">
        <v>515</v>
      </c>
      <c r="K47" s="353" t="s">
        <v>515</v>
      </c>
      <c r="L47" s="353" t="s">
        <v>515</v>
      </c>
      <c r="M47" s="354" t="s">
        <v>515</v>
      </c>
    </row>
    <row r="48" spans="2:13" ht="27.75" customHeight="1">
      <c r="B48" s="1242"/>
      <c r="C48" s="1243"/>
      <c r="D48" s="103"/>
      <c r="E48" s="1248" t="s">
        <v>38</v>
      </c>
      <c r="F48" s="1248"/>
      <c r="G48" s="1248"/>
      <c r="H48" s="1249"/>
      <c r="I48" s="352" t="s">
        <v>515</v>
      </c>
      <c r="J48" s="353" t="s">
        <v>515</v>
      </c>
      <c r="K48" s="353" t="s">
        <v>515</v>
      </c>
      <c r="L48" s="353" t="s">
        <v>515</v>
      </c>
      <c r="M48" s="354" t="s">
        <v>515</v>
      </c>
    </row>
    <row r="49" spans="2:13" ht="27.75" customHeight="1">
      <c r="B49" s="1244"/>
      <c r="C49" s="1245"/>
      <c r="D49" s="103"/>
      <c r="E49" s="1248" t="s">
        <v>39</v>
      </c>
      <c r="F49" s="1248"/>
      <c r="G49" s="1248"/>
      <c r="H49" s="1249"/>
      <c r="I49" s="352" t="s">
        <v>515</v>
      </c>
      <c r="J49" s="353" t="s">
        <v>515</v>
      </c>
      <c r="K49" s="353" t="s">
        <v>515</v>
      </c>
      <c r="L49" s="353" t="s">
        <v>515</v>
      </c>
      <c r="M49" s="354" t="s">
        <v>515</v>
      </c>
    </row>
    <row r="50" spans="2:13" ht="27.75" customHeight="1">
      <c r="B50" s="1253" t="s">
        <v>40</v>
      </c>
      <c r="C50" s="1254"/>
      <c r="D50" s="106"/>
      <c r="E50" s="1248" t="s">
        <v>41</v>
      </c>
      <c r="F50" s="1248"/>
      <c r="G50" s="1248"/>
      <c r="H50" s="1249"/>
      <c r="I50" s="352">
        <v>4765</v>
      </c>
      <c r="J50" s="353">
        <v>4150</v>
      </c>
      <c r="K50" s="353">
        <v>4557</v>
      </c>
      <c r="L50" s="353">
        <v>4676</v>
      </c>
      <c r="M50" s="354">
        <v>4940</v>
      </c>
    </row>
    <row r="51" spans="2:13" ht="27.75" customHeight="1">
      <c r="B51" s="1242"/>
      <c r="C51" s="1243"/>
      <c r="D51" s="103"/>
      <c r="E51" s="1248" t="s">
        <v>42</v>
      </c>
      <c r="F51" s="1248"/>
      <c r="G51" s="1248"/>
      <c r="H51" s="1249"/>
      <c r="I51" s="352">
        <v>321</v>
      </c>
      <c r="J51" s="353">
        <v>246</v>
      </c>
      <c r="K51" s="353">
        <v>190</v>
      </c>
      <c r="L51" s="353">
        <v>186</v>
      </c>
      <c r="M51" s="354">
        <v>95</v>
      </c>
    </row>
    <row r="52" spans="2:13" ht="27.75" customHeight="1">
      <c r="B52" s="1244"/>
      <c r="C52" s="1245"/>
      <c r="D52" s="103"/>
      <c r="E52" s="1248" t="s">
        <v>43</v>
      </c>
      <c r="F52" s="1248"/>
      <c r="G52" s="1248"/>
      <c r="H52" s="1249"/>
      <c r="I52" s="352">
        <v>32320</v>
      </c>
      <c r="J52" s="353">
        <v>32339</v>
      </c>
      <c r="K52" s="353">
        <v>32409</v>
      </c>
      <c r="L52" s="353">
        <v>32920</v>
      </c>
      <c r="M52" s="354">
        <v>31654</v>
      </c>
    </row>
    <row r="53" spans="2:13" ht="27.75" customHeight="1" thickBot="1">
      <c r="B53" s="1255" t="s">
        <v>44</v>
      </c>
      <c r="C53" s="1256"/>
      <c r="D53" s="107"/>
      <c r="E53" s="1257" t="s">
        <v>45</v>
      </c>
      <c r="F53" s="1257"/>
      <c r="G53" s="1257"/>
      <c r="H53" s="1258"/>
      <c r="I53" s="355">
        <v>17748</v>
      </c>
      <c r="J53" s="356">
        <v>16749</v>
      </c>
      <c r="K53" s="356">
        <v>15408</v>
      </c>
      <c r="L53" s="356">
        <v>14211</v>
      </c>
      <c r="M53" s="357">
        <v>14756</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wrtUB1YcnUiRwp64Dtj183kKyQHX3iUvT8kj9E7hMcXV24GQOI2sZgZ9a+tPyygGGDvkGJdwBlMj+YUaAHytUA==" saltValue="fhHrGVtvl+yjsf0gTobM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67" t="s">
        <v>48</v>
      </c>
      <c r="D55" s="1267"/>
      <c r="E55" s="1268"/>
      <c r="F55" s="119">
        <v>3727</v>
      </c>
      <c r="G55" s="119">
        <v>3657</v>
      </c>
      <c r="H55" s="120">
        <v>3829</v>
      </c>
    </row>
    <row r="56" spans="2:8" ht="52.5" customHeight="1">
      <c r="B56" s="121"/>
      <c r="C56" s="1269" t="s">
        <v>49</v>
      </c>
      <c r="D56" s="1269"/>
      <c r="E56" s="1270"/>
      <c r="F56" s="122">
        <v>1</v>
      </c>
      <c r="G56" s="122">
        <v>1</v>
      </c>
      <c r="H56" s="123">
        <v>1</v>
      </c>
    </row>
    <row r="57" spans="2:8" ht="53.25" customHeight="1">
      <c r="B57" s="121"/>
      <c r="C57" s="1271" t="s">
        <v>50</v>
      </c>
      <c r="D57" s="1271"/>
      <c r="E57" s="1272"/>
      <c r="F57" s="124">
        <v>3342</v>
      </c>
      <c r="G57" s="124">
        <v>3399</v>
      </c>
      <c r="H57" s="125">
        <v>3269</v>
      </c>
    </row>
    <row r="58" spans="2:8" ht="45.75" customHeight="1">
      <c r="B58" s="126"/>
      <c r="C58" s="1259" t="s">
        <v>598</v>
      </c>
      <c r="D58" s="1260"/>
      <c r="E58" s="1261"/>
      <c r="F58" s="127">
        <v>3023</v>
      </c>
      <c r="G58" s="127">
        <v>2964</v>
      </c>
      <c r="H58" s="127">
        <v>2775</v>
      </c>
    </row>
    <row r="59" spans="2:8" ht="45.75" customHeight="1">
      <c r="B59" s="126"/>
      <c r="C59" s="1259" t="s">
        <v>599</v>
      </c>
      <c r="D59" s="1260"/>
      <c r="E59" s="1261"/>
      <c r="F59" s="127">
        <v>202</v>
      </c>
      <c r="G59" s="127">
        <v>253</v>
      </c>
      <c r="H59" s="127">
        <v>301</v>
      </c>
    </row>
    <row r="60" spans="2:8" ht="45.75" customHeight="1">
      <c r="B60" s="126"/>
      <c r="C60" s="1259" t="s">
        <v>601</v>
      </c>
      <c r="D60" s="1260"/>
      <c r="E60" s="1261"/>
      <c r="F60" s="127">
        <v>46</v>
      </c>
      <c r="G60" s="127">
        <v>53</v>
      </c>
      <c r="H60" s="127">
        <v>135</v>
      </c>
    </row>
    <row r="61" spans="2:8" ht="45.75" customHeight="1">
      <c r="B61" s="126"/>
      <c r="C61" s="1259" t="s">
        <v>600</v>
      </c>
      <c r="D61" s="1260"/>
      <c r="E61" s="1261"/>
      <c r="F61" s="127">
        <v>56</v>
      </c>
      <c r="G61" s="127">
        <v>111</v>
      </c>
      <c r="H61" s="127">
        <v>30</v>
      </c>
    </row>
    <row r="62" spans="2:8" ht="45.75" customHeight="1" thickBot="1">
      <c r="B62" s="128"/>
      <c r="C62" s="1262" t="s">
        <v>602</v>
      </c>
      <c r="D62" s="1263"/>
      <c r="E62" s="1264"/>
      <c r="F62" s="129" t="s">
        <v>603</v>
      </c>
      <c r="G62" s="129" t="s">
        <v>603</v>
      </c>
      <c r="H62" s="129">
        <v>10</v>
      </c>
    </row>
    <row r="63" spans="2:8" ht="52.5" customHeight="1" thickBot="1">
      <c r="B63" s="130"/>
      <c r="C63" s="1265" t="s">
        <v>51</v>
      </c>
      <c r="D63" s="1265"/>
      <c r="E63" s="1266"/>
      <c r="F63" s="131">
        <v>7070</v>
      </c>
      <c r="G63" s="131">
        <v>7057</v>
      </c>
      <c r="H63" s="132">
        <v>7099</v>
      </c>
    </row>
    <row r="64" spans="2:8" ht="13"/>
  </sheetData>
  <sheetProtection algorithmName="SHA-512" hashValue="j5qPkwrTJPQLZ7gtaw9Xi+S9Zr1XqRT1z4X8o+/azW6dKk69CfU34qeO7MkBPtRHbYBmDd33UoaZ0KePw2m/tw==" saltValue="AaWmE3NFLWuIpqZLQtu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6328125" style="367" customWidth="1"/>
    <col min="2" max="107" width="2.453125" style="367" customWidth="1"/>
    <col min="108" max="108" width="6.08984375" style="374" customWidth="1"/>
    <col min="109" max="109" width="5.90625" style="373" customWidth="1"/>
    <col min="110" max="16384" width="8.6328125" style="367" hidden="1"/>
  </cols>
  <sheetData>
    <row r="1" spans="1:109" ht="42.75" customHeight="1">
      <c r="A1" s="365"/>
      <c r="B1" s="366"/>
      <c r="DD1" s="367"/>
      <c r="DE1" s="367"/>
    </row>
    <row r="2" spans="1:109"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53"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53"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53"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53"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53"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53"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53"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53"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53"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53"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53"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53"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53"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53"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53"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ht="13">
      <c r="DD19" s="367"/>
      <c r="DE19" s="367"/>
    </row>
    <row r="20" spans="1:109" ht="13">
      <c r="DD20" s="367"/>
      <c r="DE20" s="367"/>
    </row>
    <row r="21" spans="1:109" ht="17.25" customHeight="1">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c r="B22" s="373"/>
    </row>
    <row r="23" spans="1:109" ht="13">
      <c r="B23" s="373"/>
    </row>
    <row r="24" spans="1:109" ht="13">
      <c r="B24" s="373"/>
    </row>
    <row r="25" spans="1:109" ht="13">
      <c r="B25" s="373"/>
    </row>
    <row r="26" spans="1:109" ht="13">
      <c r="B26" s="373"/>
    </row>
    <row r="27" spans="1:109" ht="13">
      <c r="B27" s="373"/>
    </row>
    <row r="28" spans="1:109" ht="13">
      <c r="B28" s="373"/>
    </row>
    <row r="29" spans="1:109" ht="13">
      <c r="B29" s="373"/>
    </row>
    <row r="30" spans="1:109" ht="13">
      <c r="B30" s="373"/>
    </row>
    <row r="31" spans="1:109" ht="13">
      <c r="B31" s="373"/>
    </row>
    <row r="32" spans="1:109" ht="13">
      <c r="B32" s="373"/>
    </row>
    <row r="33" spans="2:109" ht="13">
      <c r="B33" s="373"/>
    </row>
    <row r="34" spans="2:109" ht="13">
      <c r="B34" s="373"/>
    </row>
    <row r="35" spans="2:109" ht="13">
      <c r="B35" s="373"/>
    </row>
    <row r="36" spans="2:109" ht="13">
      <c r="B36" s="373"/>
    </row>
    <row r="37" spans="2:109" ht="13">
      <c r="B37" s="373"/>
    </row>
    <row r="38" spans="2:109" ht="13">
      <c r="B38" s="373"/>
    </row>
    <row r="39" spans="2:109" ht="13">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ht="13">
      <c r="B40" s="378"/>
      <c r="DD40" s="378"/>
      <c r="DE40" s="367"/>
    </row>
    <row r="41" spans="2:109" ht="16.5">
      <c r="B41" s="379"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3"/>
      <c r="G42" s="380"/>
      <c r="I42" s="381"/>
      <c r="J42" s="381"/>
      <c r="K42" s="381"/>
      <c r="AM42" s="380"/>
      <c r="AN42" s="380" t="s">
        <v>606</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c r="B43" s="373"/>
      <c r="AN43" s="1281" t="s">
        <v>615</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ht="13">
      <c r="B44" s="373"/>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ht="13">
      <c r="B45" s="373"/>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ht="13">
      <c r="B46" s="373"/>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ht="13">
      <c r="B47" s="373"/>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ht="13">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ht="13">
      <c r="B49" s="373"/>
      <c r="AN49" s="367" t="s">
        <v>607</v>
      </c>
    </row>
    <row r="50" spans="1:109" ht="13">
      <c r="B50" s="373"/>
      <c r="G50" s="1273"/>
      <c r="H50" s="1273"/>
      <c r="I50" s="1273"/>
      <c r="J50" s="1273"/>
      <c r="K50" s="383"/>
      <c r="L50" s="383"/>
      <c r="M50" s="384"/>
      <c r="N50" s="384"/>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c r="B51" s="373"/>
      <c r="G51" s="1290"/>
      <c r="H51" s="1290"/>
      <c r="I51" s="1294"/>
      <c r="J51" s="1294"/>
      <c r="K51" s="1280"/>
      <c r="L51" s="1280"/>
      <c r="M51" s="1280"/>
      <c r="N51" s="1280"/>
      <c r="AM51" s="382"/>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75">
        <v>124.8</v>
      </c>
      <c r="BQ51" s="1275"/>
      <c r="BR51" s="1275"/>
      <c r="BS51" s="1275"/>
      <c r="BT51" s="1275"/>
      <c r="BU51" s="1275"/>
      <c r="BV51" s="1275"/>
      <c r="BW51" s="1275"/>
      <c r="BX51" s="1275">
        <v>120.7</v>
      </c>
      <c r="BY51" s="1275"/>
      <c r="BZ51" s="1275"/>
      <c r="CA51" s="1275"/>
      <c r="CB51" s="1275"/>
      <c r="CC51" s="1275"/>
      <c r="CD51" s="1275"/>
      <c r="CE51" s="1275"/>
      <c r="CF51" s="1275">
        <v>111.9</v>
      </c>
      <c r="CG51" s="1275"/>
      <c r="CH51" s="1275"/>
      <c r="CI51" s="1275"/>
      <c r="CJ51" s="1275"/>
      <c r="CK51" s="1275"/>
      <c r="CL51" s="1275"/>
      <c r="CM51" s="1275"/>
      <c r="CN51" s="1275">
        <v>101.1</v>
      </c>
      <c r="CO51" s="1275"/>
      <c r="CP51" s="1275"/>
      <c r="CQ51" s="1275"/>
      <c r="CR51" s="1275"/>
      <c r="CS51" s="1275"/>
      <c r="CT51" s="1275"/>
      <c r="CU51" s="1275"/>
      <c r="CV51" s="1275">
        <v>100.4</v>
      </c>
      <c r="CW51" s="1275"/>
      <c r="CX51" s="1275"/>
      <c r="CY51" s="1275"/>
      <c r="CZ51" s="1275"/>
      <c r="DA51" s="1275"/>
      <c r="DB51" s="1275"/>
      <c r="DC51" s="1275"/>
    </row>
    <row r="52" spans="1:109" ht="13">
      <c r="B52" s="373"/>
      <c r="G52" s="1290"/>
      <c r="H52" s="1290"/>
      <c r="I52" s="1294"/>
      <c r="J52" s="1294"/>
      <c r="K52" s="1280"/>
      <c r="L52" s="1280"/>
      <c r="M52" s="1280"/>
      <c r="N52" s="1280"/>
      <c r="AM52" s="382"/>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c r="A53" s="381"/>
      <c r="B53" s="373"/>
      <c r="G53" s="1290"/>
      <c r="H53" s="1290"/>
      <c r="I53" s="1273"/>
      <c r="J53" s="1273"/>
      <c r="K53" s="1280"/>
      <c r="L53" s="1280"/>
      <c r="M53" s="1280"/>
      <c r="N53" s="1280"/>
      <c r="AM53" s="382"/>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75">
        <v>24</v>
      </c>
      <c r="BQ53" s="1275"/>
      <c r="BR53" s="1275"/>
      <c r="BS53" s="1275"/>
      <c r="BT53" s="1275"/>
      <c r="BU53" s="1275"/>
      <c r="BV53" s="1275"/>
      <c r="BW53" s="1275"/>
      <c r="BX53" s="1275">
        <v>25.9</v>
      </c>
      <c r="BY53" s="1275"/>
      <c r="BZ53" s="1275"/>
      <c r="CA53" s="1275"/>
      <c r="CB53" s="1275"/>
      <c r="CC53" s="1275"/>
      <c r="CD53" s="1275"/>
      <c r="CE53" s="1275"/>
      <c r="CF53" s="1275">
        <v>27.8</v>
      </c>
      <c r="CG53" s="1275"/>
      <c r="CH53" s="1275"/>
      <c r="CI53" s="1275"/>
      <c r="CJ53" s="1275"/>
      <c r="CK53" s="1275"/>
      <c r="CL53" s="1275"/>
      <c r="CM53" s="1275"/>
      <c r="CN53" s="1275">
        <v>29.7</v>
      </c>
      <c r="CO53" s="1275"/>
      <c r="CP53" s="1275"/>
      <c r="CQ53" s="1275"/>
      <c r="CR53" s="1275"/>
      <c r="CS53" s="1275"/>
      <c r="CT53" s="1275"/>
      <c r="CU53" s="1275"/>
      <c r="CV53" s="1275">
        <v>31.6</v>
      </c>
      <c r="CW53" s="1275"/>
      <c r="CX53" s="1275"/>
      <c r="CY53" s="1275"/>
      <c r="CZ53" s="1275"/>
      <c r="DA53" s="1275"/>
      <c r="DB53" s="1275"/>
      <c r="DC53" s="1275"/>
    </row>
    <row r="54" spans="1:109" ht="13">
      <c r="A54" s="381"/>
      <c r="B54" s="373"/>
      <c r="G54" s="1290"/>
      <c r="H54" s="1290"/>
      <c r="I54" s="1273"/>
      <c r="J54" s="1273"/>
      <c r="K54" s="1280"/>
      <c r="L54" s="1280"/>
      <c r="M54" s="1280"/>
      <c r="N54" s="1280"/>
      <c r="AM54" s="382"/>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c r="A55" s="381"/>
      <c r="B55" s="373"/>
      <c r="G55" s="1273"/>
      <c r="H55" s="1273"/>
      <c r="I55" s="1273"/>
      <c r="J55" s="1273"/>
      <c r="K55" s="1280"/>
      <c r="L55" s="1280"/>
      <c r="M55" s="1280"/>
      <c r="N55" s="1280"/>
      <c r="AN55" s="1279" t="s">
        <v>611</v>
      </c>
      <c r="AO55" s="1279"/>
      <c r="AP55" s="1279"/>
      <c r="AQ55" s="1279"/>
      <c r="AR55" s="1279"/>
      <c r="AS55" s="1279"/>
      <c r="AT55" s="1279"/>
      <c r="AU55" s="1279"/>
      <c r="AV55" s="1279"/>
      <c r="AW55" s="1279"/>
      <c r="AX55" s="1279"/>
      <c r="AY55" s="1279"/>
      <c r="AZ55" s="1279"/>
      <c r="BA55" s="1279"/>
      <c r="BB55" s="1278" t="s">
        <v>609</v>
      </c>
      <c r="BC55" s="1278"/>
      <c r="BD55" s="1278"/>
      <c r="BE55" s="1278"/>
      <c r="BF55" s="1278"/>
      <c r="BG55" s="1278"/>
      <c r="BH55" s="1278"/>
      <c r="BI55" s="1278"/>
      <c r="BJ55" s="1278"/>
      <c r="BK55" s="1278"/>
      <c r="BL55" s="1278"/>
      <c r="BM55" s="1278"/>
      <c r="BN55" s="1278"/>
      <c r="BO55" s="1278"/>
      <c r="BP55" s="1275">
        <v>53.4</v>
      </c>
      <c r="BQ55" s="1275"/>
      <c r="BR55" s="1275"/>
      <c r="BS55" s="1275"/>
      <c r="BT55" s="1275"/>
      <c r="BU55" s="1275"/>
      <c r="BV55" s="1275"/>
      <c r="BW55" s="1275"/>
      <c r="BX55" s="1275">
        <v>48</v>
      </c>
      <c r="BY55" s="1275"/>
      <c r="BZ55" s="1275"/>
      <c r="CA55" s="1275"/>
      <c r="CB55" s="1275"/>
      <c r="CC55" s="1275"/>
      <c r="CD55" s="1275"/>
      <c r="CE55" s="1275"/>
      <c r="CF55" s="1275">
        <v>49.1</v>
      </c>
      <c r="CG55" s="1275"/>
      <c r="CH55" s="1275"/>
      <c r="CI55" s="1275"/>
      <c r="CJ55" s="1275"/>
      <c r="CK55" s="1275"/>
      <c r="CL55" s="1275"/>
      <c r="CM55" s="1275"/>
      <c r="CN55" s="1275">
        <v>41.5</v>
      </c>
      <c r="CO55" s="1275"/>
      <c r="CP55" s="1275"/>
      <c r="CQ55" s="1275"/>
      <c r="CR55" s="1275"/>
      <c r="CS55" s="1275"/>
      <c r="CT55" s="1275"/>
      <c r="CU55" s="1275"/>
      <c r="CV55" s="1275">
        <v>25.2</v>
      </c>
      <c r="CW55" s="1275"/>
      <c r="CX55" s="1275"/>
      <c r="CY55" s="1275"/>
      <c r="CZ55" s="1275"/>
      <c r="DA55" s="1275"/>
      <c r="DB55" s="1275"/>
      <c r="DC55" s="1275"/>
    </row>
    <row r="56" spans="1:109" ht="13">
      <c r="A56" s="381"/>
      <c r="B56" s="373"/>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
      <c r="B57" s="385"/>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610</v>
      </c>
      <c r="BC57" s="1278"/>
      <c r="BD57" s="1278"/>
      <c r="BE57" s="1278"/>
      <c r="BF57" s="1278"/>
      <c r="BG57" s="1278"/>
      <c r="BH57" s="1278"/>
      <c r="BI57" s="1278"/>
      <c r="BJ57" s="1278"/>
      <c r="BK57" s="1278"/>
      <c r="BL57" s="1278"/>
      <c r="BM57" s="1278"/>
      <c r="BN57" s="1278"/>
      <c r="BO57" s="1278"/>
      <c r="BP57" s="1275">
        <v>59.6</v>
      </c>
      <c r="BQ57" s="1275"/>
      <c r="BR57" s="1275"/>
      <c r="BS57" s="1275"/>
      <c r="BT57" s="1275"/>
      <c r="BU57" s="1275"/>
      <c r="BV57" s="1275"/>
      <c r="BW57" s="1275"/>
      <c r="BX57" s="1275">
        <v>60.8</v>
      </c>
      <c r="BY57" s="1275"/>
      <c r="BZ57" s="1275"/>
      <c r="CA57" s="1275"/>
      <c r="CB57" s="1275"/>
      <c r="CC57" s="1275"/>
      <c r="CD57" s="1275"/>
      <c r="CE57" s="1275"/>
      <c r="CF57" s="1275">
        <v>61</v>
      </c>
      <c r="CG57" s="1275"/>
      <c r="CH57" s="1275"/>
      <c r="CI57" s="1275"/>
      <c r="CJ57" s="1275"/>
      <c r="CK57" s="1275"/>
      <c r="CL57" s="1275"/>
      <c r="CM57" s="1275"/>
      <c r="CN57" s="1275">
        <v>61.7</v>
      </c>
      <c r="CO57" s="1275"/>
      <c r="CP57" s="1275"/>
      <c r="CQ57" s="1275"/>
      <c r="CR57" s="1275"/>
      <c r="CS57" s="1275"/>
      <c r="CT57" s="1275"/>
      <c r="CU57" s="1275"/>
      <c r="CV57" s="1275">
        <v>62.4</v>
      </c>
      <c r="CW57" s="1275"/>
      <c r="CX57" s="1275"/>
      <c r="CY57" s="1275"/>
      <c r="CZ57" s="1275"/>
      <c r="DA57" s="1275"/>
      <c r="DB57" s="1275"/>
      <c r="DC57" s="1275"/>
      <c r="DD57" s="386"/>
      <c r="DE57" s="385"/>
    </row>
    <row r="58" spans="1:109" s="381" customFormat="1" ht="13">
      <c r="A58" s="367"/>
      <c r="B58" s="385"/>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6"/>
      <c r="DE58" s="385"/>
    </row>
    <row r="59" spans="1:109" s="381" customFormat="1" ht="13">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ht="13">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ht="13">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ht="1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6.5">
      <c r="B63" s="392" t="s">
        <v>612</v>
      </c>
    </row>
    <row r="64" spans="1:109" ht="13">
      <c r="B64" s="373"/>
      <c r="G64" s="380"/>
      <c r="I64" s="393"/>
      <c r="J64" s="393"/>
      <c r="K64" s="393"/>
      <c r="L64" s="393"/>
      <c r="M64" s="393"/>
      <c r="N64" s="394"/>
      <c r="AM64" s="380"/>
      <c r="AN64" s="380" t="s">
        <v>606</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ht="13">
      <c r="B65" s="373"/>
      <c r="AN65" s="1281" t="s">
        <v>614</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ht="13">
      <c r="B66" s="373"/>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ht="13">
      <c r="B67" s="373"/>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ht="13">
      <c r="B68" s="373"/>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ht="13">
      <c r="B69" s="373"/>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ht="13">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ht="13">
      <c r="B71" s="373"/>
      <c r="G71" s="398"/>
      <c r="I71" s="399"/>
      <c r="J71" s="396"/>
      <c r="K71" s="396"/>
      <c r="L71" s="397"/>
      <c r="M71" s="396"/>
      <c r="N71" s="397"/>
      <c r="AM71" s="398"/>
      <c r="AN71" s="367" t="s">
        <v>607</v>
      </c>
    </row>
    <row r="72" spans="2:107" ht="13">
      <c r="B72" s="373"/>
      <c r="G72" s="1273"/>
      <c r="H72" s="1273"/>
      <c r="I72" s="1273"/>
      <c r="J72" s="1273"/>
      <c r="K72" s="383"/>
      <c r="L72" s="383"/>
      <c r="M72" s="384"/>
      <c r="N72" s="384"/>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ht="13">
      <c r="B73" s="373"/>
      <c r="G73" s="1290"/>
      <c r="H73" s="1290"/>
      <c r="I73" s="1290"/>
      <c r="J73" s="1290"/>
      <c r="K73" s="1274"/>
      <c r="L73" s="1274"/>
      <c r="M73" s="1274"/>
      <c r="N73" s="1274"/>
      <c r="AM73" s="382"/>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v>124.8</v>
      </c>
      <c r="BQ73" s="1275"/>
      <c r="BR73" s="1275"/>
      <c r="BS73" s="1275"/>
      <c r="BT73" s="1275"/>
      <c r="BU73" s="1275"/>
      <c r="BV73" s="1275"/>
      <c r="BW73" s="1275"/>
      <c r="BX73" s="1275">
        <v>120.7</v>
      </c>
      <c r="BY73" s="1275"/>
      <c r="BZ73" s="1275"/>
      <c r="CA73" s="1275"/>
      <c r="CB73" s="1275"/>
      <c r="CC73" s="1275"/>
      <c r="CD73" s="1275"/>
      <c r="CE73" s="1275"/>
      <c r="CF73" s="1275">
        <v>111.9</v>
      </c>
      <c r="CG73" s="1275"/>
      <c r="CH73" s="1275"/>
      <c r="CI73" s="1275"/>
      <c r="CJ73" s="1275"/>
      <c r="CK73" s="1275"/>
      <c r="CL73" s="1275"/>
      <c r="CM73" s="1275"/>
      <c r="CN73" s="1275">
        <v>101.1</v>
      </c>
      <c r="CO73" s="1275"/>
      <c r="CP73" s="1275"/>
      <c r="CQ73" s="1275"/>
      <c r="CR73" s="1275"/>
      <c r="CS73" s="1275"/>
      <c r="CT73" s="1275"/>
      <c r="CU73" s="1275"/>
      <c r="CV73" s="1275">
        <v>100.4</v>
      </c>
      <c r="CW73" s="1275"/>
      <c r="CX73" s="1275"/>
      <c r="CY73" s="1275"/>
      <c r="CZ73" s="1275"/>
      <c r="DA73" s="1275"/>
      <c r="DB73" s="1275"/>
      <c r="DC73" s="1275"/>
    </row>
    <row r="74" spans="2:107" ht="13">
      <c r="B74" s="373"/>
      <c r="G74" s="1290"/>
      <c r="H74" s="1290"/>
      <c r="I74" s="1290"/>
      <c r="J74" s="1290"/>
      <c r="K74" s="1274"/>
      <c r="L74" s="1274"/>
      <c r="M74" s="1274"/>
      <c r="N74" s="1274"/>
      <c r="AM74" s="382"/>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c r="B75" s="373"/>
      <c r="G75" s="1290"/>
      <c r="H75" s="1290"/>
      <c r="I75" s="1273"/>
      <c r="J75" s="1273"/>
      <c r="K75" s="1280"/>
      <c r="L75" s="1280"/>
      <c r="M75" s="1280"/>
      <c r="N75" s="1280"/>
      <c r="AM75" s="382"/>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5">
        <v>15.1</v>
      </c>
      <c r="BQ75" s="1275"/>
      <c r="BR75" s="1275"/>
      <c r="BS75" s="1275"/>
      <c r="BT75" s="1275"/>
      <c r="BU75" s="1275"/>
      <c r="BV75" s="1275"/>
      <c r="BW75" s="1275"/>
      <c r="BX75" s="1275">
        <v>14.4</v>
      </c>
      <c r="BY75" s="1275"/>
      <c r="BZ75" s="1275"/>
      <c r="CA75" s="1275"/>
      <c r="CB75" s="1275"/>
      <c r="CC75" s="1275"/>
      <c r="CD75" s="1275"/>
      <c r="CE75" s="1275"/>
      <c r="CF75" s="1275">
        <v>13.2</v>
      </c>
      <c r="CG75" s="1275"/>
      <c r="CH75" s="1275"/>
      <c r="CI75" s="1275"/>
      <c r="CJ75" s="1275"/>
      <c r="CK75" s="1275"/>
      <c r="CL75" s="1275"/>
      <c r="CM75" s="1275"/>
      <c r="CN75" s="1275">
        <v>11.9</v>
      </c>
      <c r="CO75" s="1275"/>
      <c r="CP75" s="1275"/>
      <c r="CQ75" s="1275"/>
      <c r="CR75" s="1275"/>
      <c r="CS75" s="1275"/>
      <c r="CT75" s="1275"/>
      <c r="CU75" s="1275"/>
      <c r="CV75" s="1275">
        <v>11</v>
      </c>
      <c r="CW75" s="1275"/>
      <c r="CX75" s="1275"/>
      <c r="CY75" s="1275"/>
      <c r="CZ75" s="1275"/>
      <c r="DA75" s="1275"/>
      <c r="DB75" s="1275"/>
      <c r="DC75" s="1275"/>
    </row>
    <row r="76" spans="2:107" ht="13">
      <c r="B76" s="373"/>
      <c r="G76" s="1290"/>
      <c r="H76" s="1290"/>
      <c r="I76" s="1273"/>
      <c r="J76" s="1273"/>
      <c r="K76" s="1280"/>
      <c r="L76" s="1280"/>
      <c r="M76" s="1280"/>
      <c r="N76" s="1280"/>
      <c r="AM76" s="382"/>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c r="B77" s="373"/>
      <c r="G77" s="1273"/>
      <c r="H77" s="1273"/>
      <c r="I77" s="1273"/>
      <c r="J77" s="1273"/>
      <c r="K77" s="1274"/>
      <c r="L77" s="1274"/>
      <c r="M77" s="1274"/>
      <c r="N77" s="1274"/>
      <c r="AN77" s="1279" t="s">
        <v>611</v>
      </c>
      <c r="AO77" s="1279"/>
      <c r="AP77" s="1279"/>
      <c r="AQ77" s="1279"/>
      <c r="AR77" s="1279"/>
      <c r="AS77" s="1279"/>
      <c r="AT77" s="1279"/>
      <c r="AU77" s="1279"/>
      <c r="AV77" s="1279"/>
      <c r="AW77" s="1279"/>
      <c r="AX77" s="1279"/>
      <c r="AY77" s="1279"/>
      <c r="AZ77" s="1279"/>
      <c r="BA77" s="1279"/>
      <c r="BB77" s="1278" t="s">
        <v>609</v>
      </c>
      <c r="BC77" s="1278"/>
      <c r="BD77" s="1278"/>
      <c r="BE77" s="1278"/>
      <c r="BF77" s="1278"/>
      <c r="BG77" s="1278"/>
      <c r="BH77" s="1278"/>
      <c r="BI77" s="1278"/>
      <c r="BJ77" s="1278"/>
      <c r="BK77" s="1278"/>
      <c r="BL77" s="1278"/>
      <c r="BM77" s="1278"/>
      <c r="BN77" s="1278"/>
      <c r="BO77" s="1278"/>
      <c r="BP77" s="1275">
        <v>53.4</v>
      </c>
      <c r="BQ77" s="1275"/>
      <c r="BR77" s="1275"/>
      <c r="BS77" s="1275"/>
      <c r="BT77" s="1275"/>
      <c r="BU77" s="1275"/>
      <c r="BV77" s="1275"/>
      <c r="BW77" s="1275"/>
      <c r="BX77" s="1275">
        <v>48</v>
      </c>
      <c r="BY77" s="1275"/>
      <c r="BZ77" s="1275"/>
      <c r="CA77" s="1275"/>
      <c r="CB77" s="1275"/>
      <c r="CC77" s="1275"/>
      <c r="CD77" s="1275"/>
      <c r="CE77" s="1275"/>
      <c r="CF77" s="1275">
        <v>49.1</v>
      </c>
      <c r="CG77" s="1275"/>
      <c r="CH77" s="1275"/>
      <c r="CI77" s="1275"/>
      <c r="CJ77" s="1275"/>
      <c r="CK77" s="1275"/>
      <c r="CL77" s="1275"/>
      <c r="CM77" s="1275"/>
      <c r="CN77" s="1275">
        <v>41.5</v>
      </c>
      <c r="CO77" s="1275"/>
      <c r="CP77" s="1275"/>
      <c r="CQ77" s="1275"/>
      <c r="CR77" s="1275"/>
      <c r="CS77" s="1275"/>
      <c r="CT77" s="1275"/>
      <c r="CU77" s="1275"/>
      <c r="CV77" s="1275">
        <v>25.2</v>
      </c>
      <c r="CW77" s="1275"/>
      <c r="CX77" s="1275"/>
      <c r="CY77" s="1275"/>
      <c r="CZ77" s="1275"/>
      <c r="DA77" s="1275"/>
      <c r="DB77" s="1275"/>
      <c r="DC77" s="1275"/>
    </row>
    <row r="78" spans="2:107" ht="13">
      <c r="B78" s="373"/>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c r="B79" s="373"/>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613</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9.6</v>
      </c>
      <c r="BY79" s="1275"/>
      <c r="BZ79" s="1275"/>
      <c r="CA79" s="1275"/>
      <c r="CB79" s="1275"/>
      <c r="CC79" s="1275"/>
      <c r="CD79" s="1275"/>
      <c r="CE79" s="1275"/>
      <c r="CF79" s="1275">
        <v>9.5</v>
      </c>
      <c r="CG79" s="1275"/>
      <c r="CH79" s="1275"/>
      <c r="CI79" s="1275"/>
      <c r="CJ79" s="1275"/>
      <c r="CK79" s="1275"/>
      <c r="CL79" s="1275"/>
      <c r="CM79" s="1275"/>
      <c r="CN79" s="1275">
        <v>9.1999999999999993</v>
      </c>
      <c r="CO79" s="1275"/>
      <c r="CP79" s="1275"/>
      <c r="CQ79" s="1275"/>
      <c r="CR79" s="1275"/>
      <c r="CS79" s="1275"/>
      <c r="CT79" s="1275"/>
      <c r="CU79" s="1275"/>
      <c r="CV79" s="1275">
        <v>8.9</v>
      </c>
      <c r="CW79" s="1275"/>
      <c r="CX79" s="1275"/>
      <c r="CY79" s="1275"/>
      <c r="CZ79" s="1275"/>
      <c r="DA79" s="1275"/>
      <c r="DB79" s="1275"/>
      <c r="DC79" s="1275"/>
    </row>
    <row r="80" spans="2:107" ht="13">
      <c r="B80" s="373"/>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c r="B81" s="373"/>
    </row>
    <row r="82" spans="2:109" ht="16.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ht="13">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ht="13">
      <c r="DD84" s="367"/>
      <c r="DE84" s="367"/>
    </row>
    <row r="85" spans="2:109" ht="13">
      <c r="DD85" s="367"/>
      <c r="DE85" s="367"/>
    </row>
  </sheetData>
  <sheetProtection algorithmName="SHA-512" hashValue="zPl9GyVSvLLSP/DjWRjHsMclgXs/0S3hlQHcDGJRsoG+yssZa0Uu3O45M8VDyLlL9HKnINFLw5axt3dej/1g+Q==" saltValue="585EsuyUJa8PFwnb630V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254" customWidth="1"/>
    <col min="35" max="122" width="2.453125" style="253" customWidth="1"/>
    <col min="123" max="16384" width="2.453125" style="253" hidden="1"/>
  </cols>
  <sheetData>
    <row r="1" spans="1:34"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ht="13">
      <c r="S2" s="253"/>
      <c r="AH2" s="253"/>
    </row>
    <row r="3" spans="1:34" ht="13">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ht="13"/>
    <row r="5" spans="1:34" ht="13"/>
    <row r="6" spans="1:34" ht="13"/>
    <row r="7" spans="1:34" ht="13"/>
    <row r="8" spans="1:34" ht="13"/>
    <row r="9" spans="1:34" ht="13">
      <c r="AH9" s="253"/>
    </row>
    <row r="10" spans="1:34" ht="13"/>
    <row r="11" spans="1:34" ht="13"/>
    <row r="12" spans="1:34" ht="13"/>
    <row r="13" spans="1:34" ht="13"/>
    <row r="14" spans="1:34" ht="13"/>
    <row r="15" spans="1:34" ht="13"/>
    <row r="16" spans="1:34" ht="13"/>
    <row r="17" spans="12:34" ht="13">
      <c r="AH17" s="253"/>
    </row>
    <row r="18" spans="12:34" ht="13"/>
    <row r="19" spans="12:34" ht="13"/>
    <row r="20" spans="12:34" ht="13">
      <c r="AH20" s="253"/>
    </row>
    <row r="21" spans="12:34" ht="13">
      <c r="AH21" s="253"/>
    </row>
    <row r="22" spans="12:34" ht="13"/>
    <row r="23" spans="12:34" ht="13"/>
    <row r="24" spans="12:34" ht="13">
      <c r="Q24" s="253"/>
    </row>
    <row r="25" spans="12:34" ht="13"/>
    <row r="26" spans="12:34" ht="13"/>
    <row r="27" spans="12:34" ht="13"/>
    <row r="28" spans="12:34" ht="13">
      <c r="O28" s="253"/>
      <c r="T28" s="253"/>
      <c r="AH28" s="253"/>
    </row>
    <row r="29" spans="12:34" ht="13"/>
    <row r="30" spans="12:34" ht="13"/>
    <row r="31" spans="12:34" ht="13">
      <c r="Q31" s="253"/>
    </row>
    <row r="32" spans="12:34" ht="13">
      <c r="L32" s="253"/>
    </row>
    <row r="33" spans="2:34" ht="13">
      <c r="C33" s="253"/>
      <c r="E33" s="253"/>
      <c r="G33" s="253"/>
      <c r="I33" s="253"/>
      <c r="X33" s="253"/>
    </row>
    <row r="34" spans="2:34" ht="13">
      <c r="B34" s="253"/>
      <c r="P34" s="253"/>
      <c r="R34" s="253"/>
      <c r="T34" s="253"/>
    </row>
    <row r="35" spans="2:34" ht="13">
      <c r="D35" s="253"/>
      <c r="W35" s="253"/>
      <c r="AC35" s="253"/>
      <c r="AD35" s="253"/>
      <c r="AE35" s="253"/>
      <c r="AF35" s="253"/>
      <c r="AG35" s="253"/>
      <c r="AH35" s="253"/>
    </row>
    <row r="36" spans="2:34" ht="13">
      <c r="H36" s="253"/>
      <c r="J36" s="253"/>
      <c r="K36" s="253"/>
      <c r="M36" s="253"/>
      <c r="Y36" s="253"/>
      <c r="Z36" s="253"/>
      <c r="AA36" s="253"/>
      <c r="AB36" s="253"/>
      <c r="AC36" s="253"/>
      <c r="AD36" s="253"/>
      <c r="AE36" s="253"/>
      <c r="AF36" s="253"/>
      <c r="AG36" s="253"/>
      <c r="AH36" s="253"/>
    </row>
    <row r="37" spans="2:34" ht="13">
      <c r="AH37" s="253"/>
    </row>
    <row r="38" spans="2:34" ht="13">
      <c r="AG38" s="253"/>
      <c r="AH38" s="253"/>
    </row>
    <row r="39" spans="2:34" ht="13"/>
    <row r="40" spans="2:34" ht="13">
      <c r="X40" s="253"/>
    </row>
    <row r="41" spans="2:34" ht="13">
      <c r="R41" s="253"/>
    </row>
    <row r="42" spans="2:34" ht="13">
      <c r="W42" s="253"/>
    </row>
    <row r="43" spans="2:34" ht="13">
      <c r="Y43" s="253"/>
      <c r="Z43" s="253"/>
      <c r="AA43" s="253"/>
      <c r="AB43" s="253"/>
      <c r="AC43" s="253"/>
      <c r="AD43" s="253"/>
      <c r="AE43" s="253"/>
      <c r="AF43" s="253"/>
      <c r="AG43" s="253"/>
      <c r="AH43" s="253"/>
    </row>
    <row r="44" spans="2:34" ht="13">
      <c r="AH44" s="253"/>
    </row>
    <row r="45" spans="2:34" ht="13">
      <c r="X45" s="253"/>
    </row>
    <row r="46" spans="2:34" ht="13"/>
    <row r="47" spans="2:34" ht="13"/>
    <row r="48" spans="2:34" ht="13">
      <c r="W48" s="253"/>
      <c r="Y48" s="253"/>
      <c r="Z48" s="253"/>
      <c r="AA48" s="253"/>
      <c r="AB48" s="253"/>
      <c r="AC48" s="253"/>
      <c r="AD48" s="253"/>
      <c r="AE48" s="253"/>
      <c r="AF48" s="253"/>
      <c r="AG48" s="253"/>
      <c r="AH48" s="253"/>
    </row>
    <row r="49" spans="28:34" ht="13"/>
    <row r="50" spans="28:34" ht="13">
      <c r="AE50" s="253"/>
      <c r="AF50" s="253"/>
      <c r="AG50" s="253"/>
      <c r="AH50" s="253"/>
    </row>
    <row r="51" spans="28:34" ht="13">
      <c r="AC51" s="253"/>
      <c r="AD51" s="253"/>
      <c r="AE51" s="253"/>
      <c r="AF51" s="253"/>
      <c r="AG51" s="253"/>
      <c r="AH51" s="253"/>
    </row>
    <row r="52" spans="28:34" ht="13"/>
    <row r="53" spans="28:34" ht="13">
      <c r="AF53" s="253"/>
      <c r="AG53" s="253"/>
      <c r="AH53" s="253"/>
    </row>
    <row r="54" spans="28:34" ht="13">
      <c r="AH54" s="253"/>
    </row>
    <row r="55" spans="28:34" ht="13"/>
    <row r="56" spans="28:34" ht="13">
      <c r="AB56" s="253"/>
      <c r="AC56" s="253"/>
      <c r="AD56" s="253"/>
      <c r="AE56" s="253"/>
      <c r="AF56" s="253"/>
      <c r="AG56" s="253"/>
      <c r="AH56" s="253"/>
    </row>
    <row r="57" spans="28:34" ht="13">
      <c r="AH57" s="253"/>
    </row>
    <row r="58" spans="28:34" ht="13">
      <c r="AH58" s="253"/>
    </row>
    <row r="59" spans="28:34" ht="13"/>
    <row r="60" spans="28:34" ht="13"/>
    <row r="61" spans="28:34" ht="13"/>
    <row r="62" spans="28:34" ht="13"/>
    <row r="63" spans="28:34" ht="13">
      <c r="AH63" s="253"/>
    </row>
    <row r="64" spans="28:34" ht="13">
      <c r="AG64" s="253"/>
      <c r="AH64" s="253"/>
    </row>
    <row r="65" spans="28:34" ht="13"/>
    <row r="66" spans="28:34" ht="13"/>
    <row r="67" spans="28:34" ht="13"/>
    <row r="68" spans="28:34" ht="13">
      <c r="AB68" s="253"/>
      <c r="AC68" s="253"/>
      <c r="AD68" s="253"/>
      <c r="AE68" s="253"/>
      <c r="AF68" s="253"/>
      <c r="AG68" s="253"/>
      <c r="AH68" s="253"/>
    </row>
    <row r="69" spans="28:34" ht="13">
      <c r="AF69" s="253"/>
      <c r="AG69" s="253"/>
      <c r="AH69" s="253"/>
    </row>
    <row r="70" spans="28:34" ht="13"/>
    <row r="71" spans="28:34" ht="13"/>
    <row r="72" spans="28:34" ht="13"/>
    <row r="73" spans="28:34" ht="13"/>
    <row r="74" spans="28:34" ht="13"/>
    <row r="75" spans="28:34" ht="13">
      <c r="AH75" s="253"/>
    </row>
    <row r="76" spans="28:34" ht="13">
      <c r="AF76" s="253"/>
      <c r="AG76" s="253"/>
      <c r="AH76" s="253"/>
    </row>
    <row r="77" spans="28:34" ht="13">
      <c r="AG77" s="253"/>
      <c r="AH77" s="253"/>
    </row>
    <row r="78" spans="28:34" ht="13"/>
    <row r="79" spans="28:34" ht="13"/>
    <row r="80" spans="28:34" ht="13"/>
    <row r="81" spans="25:34" ht="13"/>
    <row r="82" spans="25:34" ht="13">
      <c r="Y82" s="253"/>
    </row>
    <row r="83" spans="25:34" ht="13">
      <c r="Y83" s="253"/>
      <c r="Z83" s="253"/>
      <c r="AA83" s="253"/>
      <c r="AB83" s="253"/>
      <c r="AC83" s="253"/>
      <c r="AD83" s="253"/>
      <c r="AE83" s="253"/>
      <c r="AF83" s="253"/>
      <c r="AG83" s="253"/>
      <c r="AH83" s="253"/>
    </row>
    <row r="84" spans="25:34" ht="13"/>
    <row r="85" spans="25:34" ht="13"/>
    <row r="86" spans="25:34" ht="13"/>
    <row r="87" spans="25:34" ht="13"/>
    <row r="88" spans="25:34" ht="13">
      <c r="AH88" s="253"/>
    </row>
    <row r="89" spans="25:34" ht="13"/>
    <row r="90" spans="25:34" ht="13"/>
    <row r="91" spans="25:34" ht="13"/>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503</v>
      </c>
    </row>
  </sheetData>
  <sheetProtection algorithmName="SHA-512" hashValue="NzPYPoCi5A4oWEAVQkhRxleqSLxyki5oP6iN3eJuJZdWfgwhSTpbC7V3xc8UlU35cH+hrhDYUJoPqlseTagwAA==" saltValue="GuDTVc+3Tg2RP6Sb3HhA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54" customWidth="1"/>
    <col min="35" max="122" width="2.453125" style="253" customWidth="1"/>
    <col min="123" max="16384" width="2.453125" style="253" hidden="1"/>
  </cols>
  <sheetData>
    <row r="1" spans="2:34"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ht="13">
      <c r="S2" s="253"/>
      <c r="AH2" s="253"/>
    </row>
    <row r="3" spans="2:34" ht="13">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ht="13"/>
    <row r="5" spans="2:34" ht="13"/>
    <row r="6" spans="2:34" ht="13"/>
    <row r="7" spans="2:34" ht="13"/>
    <row r="8" spans="2:34" ht="13"/>
    <row r="9" spans="2:34" ht="13">
      <c r="AH9" s="253"/>
    </row>
    <row r="10" spans="2:34" ht="13"/>
    <row r="11" spans="2:34" ht="13"/>
    <row r="12" spans="2:34" ht="13"/>
    <row r="13" spans="2:34" ht="13"/>
    <row r="14" spans="2:34" ht="13"/>
    <row r="15" spans="2:34" ht="13"/>
    <row r="16" spans="2:34" ht="13"/>
    <row r="17" spans="12:34" ht="13">
      <c r="AH17" s="253"/>
    </row>
    <row r="18" spans="12:34" ht="13"/>
    <row r="19" spans="12:34" ht="13"/>
    <row r="20" spans="12:34" ht="13">
      <c r="AH20" s="253"/>
    </row>
    <row r="21" spans="12:34" ht="13">
      <c r="AH21" s="253"/>
    </row>
    <row r="22" spans="12:34" ht="13"/>
    <row r="23" spans="12:34" ht="13"/>
    <row r="24" spans="12:34" ht="13">
      <c r="Q24" s="253"/>
    </row>
    <row r="25" spans="12:34" ht="13"/>
    <row r="26" spans="12:34" ht="13"/>
    <row r="27" spans="12:34" ht="13"/>
    <row r="28" spans="12:34" ht="13">
      <c r="O28" s="253"/>
      <c r="T28" s="253"/>
      <c r="AH28" s="253"/>
    </row>
    <row r="29" spans="12:34" ht="13"/>
    <row r="30" spans="12:34" ht="13"/>
    <row r="31" spans="12:34" ht="13">
      <c r="Q31" s="253"/>
    </row>
    <row r="32" spans="12:34" ht="13">
      <c r="L32" s="253"/>
    </row>
    <row r="33" spans="2:34" ht="13">
      <c r="C33" s="253"/>
      <c r="E33" s="253"/>
      <c r="G33" s="253"/>
      <c r="I33" s="253"/>
      <c r="X33" s="253"/>
    </row>
    <row r="34" spans="2:34" ht="13">
      <c r="B34" s="253"/>
      <c r="P34" s="253"/>
      <c r="R34" s="253"/>
      <c r="T34" s="253"/>
    </row>
    <row r="35" spans="2:34" ht="13">
      <c r="D35" s="253"/>
      <c r="W35" s="253"/>
      <c r="AC35" s="253"/>
      <c r="AD35" s="253"/>
      <c r="AE35" s="253"/>
      <c r="AF35" s="253"/>
      <c r="AG35" s="253"/>
      <c r="AH35" s="253"/>
    </row>
    <row r="36" spans="2:34" ht="13">
      <c r="H36" s="253"/>
      <c r="J36" s="253"/>
      <c r="K36" s="253"/>
      <c r="M36" s="253"/>
      <c r="Y36" s="253"/>
      <c r="Z36" s="253"/>
      <c r="AA36" s="253"/>
      <c r="AB36" s="253"/>
      <c r="AC36" s="253"/>
      <c r="AD36" s="253"/>
      <c r="AE36" s="253"/>
      <c r="AF36" s="253"/>
      <c r="AG36" s="253"/>
      <c r="AH36" s="253"/>
    </row>
    <row r="37" spans="2:34" ht="13">
      <c r="AH37" s="253"/>
    </row>
    <row r="38" spans="2:34" ht="13">
      <c r="AG38" s="253"/>
      <c r="AH38" s="253"/>
    </row>
    <row r="39" spans="2:34" ht="13"/>
    <row r="40" spans="2:34" ht="13">
      <c r="X40" s="253"/>
    </row>
    <row r="41" spans="2:34" ht="13">
      <c r="R41" s="253"/>
    </row>
    <row r="42" spans="2:34" ht="13">
      <c r="W42" s="253"/>
    </row>
    <row r="43" spans="2:34" ht="13">
      <c r="Y43" s="253"/>
      <c r="Z43" s="253"/>
      <c r="AA43" s="253"/>
      <c r="AB43" s="253"/>
      <c r="AC43" s="253"/>
      <c r="AD43" s="253"/>
      <c r="AE43" s="253"/>
      <c r="AF43" s="253"/>
      <c r="AG43" s="253"/>
      <c r="AH43" s="253"/>
    </row>
    <row r="44" spans="2:34" ht="13">
      <c r="AH44" s="253"/>
    </row>
    <row r="45" spans="2:34" ht="13">
      <c r="X45" s="253"/>
    </row>
    <row r="46" spans="2:34" ht="13"/>
    <row r="47" spans="2:34" ht="13"/>
    <row r="48" spans="2:34" ht="13">
      <c r="W48" s="253"/>
      <c r="Y48" s="253"/>
      <c r="Z48" s="253"/>
      <c r="AA48" s="253"/>
      <c r="AB48" s="253"/>
      <c r="AC48" s="253"/>
      <c r="AD48" s="253"/>
      <c r="AE48" s="253"/>
      <c r="AF48" s="253"/>
      <c r="AG48" s="253"/>
      <c r="AH48" s="253"/>
    </row>
    <row r="49" spans="28:34" ht="13"/>
    <row r="50" spans="28:34" ht="13">
      <c r="AE50" s="253"/>
      <c r="AF50" s="253"/>
      <c r="AG50" s="253"/>
      <c r="AH50" s="253"/>
    </row>
    <row r="51" spans="28:34" ht="13">
      <c r="AC51" s="253"/>
      <c r="AD51" s="253"/>
      <c r="AE51" s="253"/>
      <c r="AF51" s="253"/>
      <c r="AG51" s="253"/>
      <c r="AH51" s="253"/>
    </row>
    <row r="52" spans="28:34" ht="13"/>
    <row r="53" spans="28:34" ht="13">
      <c r="AF53" s="253"/>
      <c r="AG53" s="253"/>
      <c r="AH53" s="253"/>
    </row>
    <row r="54" spans="28:34" ht="13">
      <c r="AH54" s="253"/>
    </row>
    <row r="55" spans="28:34" ht="13"/>
    <row r="56" spans="28:34" ht="13">
      <c r="AB56" s="253"/>
      <c r="AC56" s="253"/>
      <c r="AD56" s="253"/>
      <c r="AE56" s="253"/>
      <c r="AF56" s="253"/>
      <c r="AG56" s="253"/>
      <c r="AH56" s="253"/>
    </row>
    <row r="57" spans="28:34" ht="13">
      <c r="AH57" s="253"/>
    </row>
    <row r="58" spans="28:34" ht="13">
      <c r="AH58" s="253"/>
    </row>
    <row r="59" spans="28:34" ht="13">
      <c r="AG59" s="253"/>
      <c r="AH59" s="253"/>
    </row>
    <row r="60" spans="28:34" ht="13"/>
    <row r="61" spans="28:34" ht="13"/>
    <row r="62" spans="28:34" ht="13"/>
    <row r="63" spans="28:34" ht="13">
      <c r="AH63" s="253"/>
    </row>
    <row r="64" spans="28:34" ht="13">
      <c r="AG64" s="253"/>
      <c r="AH64" s="253"/>
    </row>
    <row r="65" spans="28:34" ht="13"/>
    <row r="66" spans="28:34" ht="13"/>
    <row r="67" spans="28:34" ht="13"/>
    <row r="68" spans="28:34" ht="13">
      <c r="AB68" s="253"/>
      <c r="AC68" s="253"/>
      <c r="AD68" s="253"/>
      <c r="AE68" s="253"/>
      <c r="AF68" s="253"/>
      <c r="AG68" s="253"/>
      <c r="AH68" s="253"/>
    </row>
    <row r="69" spans="28:34" ht="13">
      <c r="AF69" s="253"/>
      <c r="AG69" s="253"/>
      <c r="AH69" s="253"/>
    </row>
    <row r="70" spans="28:34" ht="13"/>
    <row r="71" spans="28:34" ht="13"/>
    <row r="72" spans="28:34" ht="13"/>
    <row r="73" spans="28:34" ht="13"/>
    <row r="74" spans="28:34" ht="13"/>
    <row r="75" spans="28:34" ht="13">
      <c r="AH75" s="253"/>
    </row>
    <row r="76" spans="28:34" ht="13">
      <c r="AF76" s="253"/>
      <c r="AG76" s="253"/>
      <c r="AH76" s="253"/>
    </row>
    <row r="77" spans="28:34" ht="13">
      <c r="AG77" s="253"/>
      <c r="AH77" s="253"/>
    </row>
    <row r="78" spans="28:34" ht="13"/>
    <row r="79" spans="28:34" ht="13"/>
    <row r="80" spans="28:34" ht="13"/>
    <row r="81" spans="25:34" ht="13"/>
    <row r="82" spans="25:34" ht="13">
      <c r="Y82" s="253"/>
    </row>
    <row r="83" spans="25:34" ht="13">
      <c r="Y83" s="253"/>
      <c r="Z83" s="253"/>
      <c r="AA83" s="253"/>
      <c r="AB83" s="253"/>
      <c r="AC83" s="253"/>
      <c r="AD83" s="253"/>
      <c r="AE83" s="253"/>
      <c r="AF83" s="253"/>
      <c r="AG83" s="253"/>
      <c r="AH83" s="253"/>
    </row>
    <row r="84" spans="25:34" ht="13"/>
    <row r="85" spans="25:34" ht="13"/>
    <row r="86" spans="25:34" ht="13"/>
    <row r="87" spans="25:34" ht="13"/>
    <row r="88" spans="25:34" ht="13">
      <c r="AH88" s="253"/>
    </row>
    <row r="89" spans="25:34" ht="13"/>
    <row r="90" spans="25:34" ht="13"/>
    <row r="91" spans="25:34" ht="13"/>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503</v>
      </c>
    </row>
  </sheetData>
  <sheetProtection algorithmName="SHA-512" hashValue="rcvkdRthWayqsj9Z+9JUSdceasWyU5nIWoAojqcgMz+lUa5cWXjmoSbmz9hue9m3rlMjUMkvvSoUBHyXQ1osSA==" saltValue="f10XH0UAZzMoy4L42hjf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39" customWidth="1"/>
    <col min="2" max="8" width="13.36328125" style="139" customWidth="1"/>
    <col min="9" max="16384" width="11.08984375" style="139"/>
  </cols>
  <sheetData>
    <row r="1" spans="1:8">
      <c r="A1" s="133"/>
      <c r="B1" s="134"/>
      <c r="C1" s="135"/>
      <c r="D1" s="136"/>
      <c r="E1" s="137"/>
      <c r="F1" s="137"/>
      <c r="G1" s="137"/>
      <c r="H1" s="138"/>
    </row>
    <row r="2" spans="1:8">
      <c r="A2" s="140"/>
      <c r="B2" s="141"/>
      <c r="C2" s="142"/>
      <c r="D2" s="143" t="s">
        <v>52</v>
      </c>
      <c r="E2" s="144"/>
      <c r="F2" s="145" t="s">
        <v>553</v>
      </c>
      <c r="G2" s="146"/>
      <c r="H2" s="147"/>
    </row>
    <row r="3" spans="1:8">
      <c r="A3" s="143" t="s">
        <v>546</v>
      </c>
      <c r="B3" s="148"/>
      <c r="C3" s="149"/>
      <c r="D3" s="150">
        <v>166983</v>
      </c>
      <c r="E3" s="151"/>
      <c r="F3" s="152">
        <v>88968</v>
      </c>
      <c r="G3" s="153"/>
      <c r="H3" s="154"/>
    </row>
    <row r="4" spans="1:8">
      <c r="A4" s="155"/>
      <c r="B4" s="156"/>
      <c r="C4" s="157"/>
      <c r="D4" s="158">
        <v>125448</v>
      </c>
      <c r="E4" s="159"/>
      <c r="F4" s="160">
        <v>45482</v>
      </c>
      <c r="G4" s="161"/>
      <c r="H4" s="162"/>
    </row>
    <row r="5" spans="1:8">
      <c r="A5" s="143" t="s">
        <v>548</v>
      </c>
      <c r="B5" s="148"/>
      <c r="C5" s="149"/>
      <c r="D5" s="150">
        <v>146398</v>
      </c>
      <c r="E5" s="151"/>
      <c r="F5" s="152">
        <v>85173</v>
      </c>
      <c r="G5" s="153"/>
      <c r="H5" s="154"/>
    </row>
    <row r="6" spans="1:8">
      <c r="A6" s="155"/>
      <c r="B6" s="156"/>
      <c r="C6" s="157"/>
      <c r="D6" s="158">
        <v>100559</v>
      </c>
      <c r="E6" s="159"/>
      <c r="F6" s="160">
        <v>43913</v>
      </c>
      <c r="G6" s="161"/>
      <c r="H6" s="162"/>
    </row>
    <row r="7" spans="1:8">
      <c r="A7" s="143" t="s">
        <v>549</v>
      </c>
      <c r="B7" s="148"/>
      <c r="C7" s="149"/>
      <c r="D7" s="150">
        <v>111941</v>
      </c>
      <c r="E7" s="151"/>
      <c r="F7" s="152">
        <v>94081</v>
      </c>
      <c r="G7" s="153"/>
      <c r="H7" s="154"/>
    </row>
    <row r="8" spans="1:8">
      <c r="A8" s="155"/>
      <c r="B8" s="156"/>
      <c r="C8" s="157"/>
      <c r="D8" s="158">
        <v>71549</v>
      </c>
      <c r="E8" s="159"/>
      <c r="F8" s="160">
        <v>48949</v>
      </c>
      <c r="G8" s="161"/>
      <c r="H8" s="162"/>
    </row>
    <row r="9" spans="1:8">
      <c r="A9" s="143" t="s">
        <v>550</v>
      </c>
      <c r="B9" s="148"/>
      <c r="C9" s="149"/>
      <c r="D9" s="150">
        <v>148521</v>
      </c>
      <c r="E9" s="151"/>
      <c r="F9" s="152">
        <v>92632</v>
      </c>
      <c r="G9" s="153"/>
      <c r="H9" s="154"/>
    </row>
    <row r="10" spans="1:8">
      <c r="A10" s="155"/>
      <c r="B10" s="156"/>
      <c r="C10" s="157"/>
      <c r="D10" s="158">
        <v>55438</v>
      </c>
      <c r="E10" s="159"/>
      <c r="F10" s="160">
        <v>47978</v>
      </c>
      <c r="G10" s="161"/>
      <c r="H10" s="162"/>
    </row>
    <row r="11" spans="1:8">
      <c r="A11" s="143" t="s">
        <v>551</v>
      </c>
      <c r="B11" s="148"/>
      <c r="C11" s="149"/>
      <c r="D11" s="150">
        <v>156034</v>
      </c>
      <c r="E11" s="151"/>
      <c r="F11" s="152">
        <v>96469</v>
      </c>
      <c r="G11" s="153"/>
      <c r="H11" s="154"/>
    </row>
    <row r="12" spans="1:8">
      <c r="A12" s="155"/>
      <c r="B12" s="156"/>
      <c r="C12" s="163"/>
      <c r="D12" s="158">
        <v>80358</v>
      </c>
      <c r="E12" s="159"/>
      <c r="F12" s="160">
        <v>49775</v>
      </c>
      <c r="G12" s="161"/>
      <c r="H12" s="162"/>
    </row>
    <row r="13" spans="1:8">
      <c r="A13" s="143"/>
      <c r="B13" s="148"/>
      <c r="C13" s="164"/>
      <c r="D13" s="165">
        <v>145975</v>
      </c>
      <c r="E13" s="166"/>
      <c r="F13" s="167">
        <v>91465</v>
      </c>
      <c r="G13" s="168"/>
      <c r="H13" s="154"/>
    </row>
    <row r="14" spans="1:8">
      <c r="A14" s="155"/>
      <c r="B14" s="156"/>
      <c r="C14" s="157"/>
      <c r="D14" s="158">
        <v>86670</v>
      </c>
      <c r="E14" s="159"/>
      <c r="F14" s="160">
        <v>47219</v>
      </c>
      <c r="G14" s="161"/>
      <c r="H14" s="162"/>
    </row>
    <row r="17" spans="1:11">
      <c r="A17" s="139" t="s">
        <v>53</v>
      </c>
    </row>
    <row r="18" spans="1:11">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c r="A19" s="169" t="s">
        <v>54</v>
      </c>
      <c r="B19" s="169">
        <f>ROUND(VALUE(SUBSTITUTE(実質収支比率等に係る経年分析!F$48,"▲","-")),2)</f>
        <v>3.1</v>
      </c>
      <c r="C19" s="169">
        <f>ROUND(VALUE(SUBSTITUTE(実質収支比率等に係る経年分析!G$48,"▲","-")),2)</f>
        <v>2.83</v>
      </c>
      <c r="D19" s="169">
        <f>ROUND(VALUE(SUBSTITUTE(実質収支比率等に係る経年分析!H$48,"▲","-")),2)</f>
        <v>2.81</v>
      </c>
      <c r="E19" s="169">
        <f>ROUND(VALUE(SUBSTITUTE(実質収支比率等に係る経年分析!I$48,"▲","-")),2)</f>
        <v>2.81</v>
      </c>
      <c r="F19" s="169">
        <f>ROUND(VALUE(SUBSTITUTE(実質収支比率等に係る経年分析!J$48,"▲","-")),2)</f>
        <v>6.81</v>
      </c>
    </row>
    <row r="20" spans="1:11">
      <c r="A20" s="169" t="s">
        <v>55</v>
      </c>
      <c r="B20" s="169">
        <f>ROUND(VALUE(SUBSTITUTE(実質収支比率等に係る経年分析!F$47,"▲","-")),2)</f>
        <v>24.26</v>
      </c>
      <c r="C20" s="169">
        <f>ROUND(VALUE(SUBSTITUTE(実質収支比率等に係る経年分析!G$47,"▲","-")),2)</f>
        <v>20.36</v>
      </c>
      <c r="D20" s="169">
        <f>ROUND(VALUE(SUBSTITUTE(実質収支比率等に係る経年分析!H$47,"▲","-")),2)</f>
        <v>21.76</v>
      </c>
      <c r="E20" s="169">
        <f>ROUND(VALUE(SUBSTITUTE(実質収支比率等に係る経年分析!I$47,"▲","-")),2)</f>
        <v>20.85</v>
      </c>
      <c r="F20" s="169">
        <f>ROUND(VALUE(SUBSTITUTE(実質収支比率等に係る経年分析!J$47,"▲","-")),2)</f>
        <v>20.97</v>
      </c>
    </row>
    <row r="21" spans="1:11">
      <c r="A21" s="169" t="s">
        <v>56</v>
      </c>
      <c r="B21" s="169">
        <f>IF(ISNUMBER(VALUE(SUBSTITUTE(実質収支比率等に係る経年分析!F$49,"▲","-"))),ROUND(VALUE(SUBSTITUTE(実質収支比率等に係る経年分析!F$49,"▲","-")),2),NA())</f>
        <v>-2.52</v>
      </c>
      <c r="C21" s="169">
        <f>IF(ISNUMBER(VALUE(SUBSTITUTE(実質収支比率等に係る経年分析!G$49,"▲","-"))),ROUND(VALUE(SUBSTITUTE(実質収支比率等に係る経年分析!G$49,"▲","-")),2),NA())</f>
        <v>-3.29</v>
      </c>
      <c r="D21" s="169">
        <f>IF(ISNUMBER(VALUE(SUBSTITUTE(実質収支比率等に係る経年分析!H$49,"▲","-"))),ROUND(VALUE(SUBSTITUTE(実質収支比率等に係る経年分析!H$49,"▲","-")),2),NA())</f>
        <v>-0.65</v>
      </c>
      <c r="E21" s="169">
        <f>IF(ISNUMBER(VALUE(SUBSTITUTE(実質収支比率等に係る経年分析!I$49,"▲","-"))),ROUND(VALUE(SUBSTITUTE(実質収支比率等に係る経年分析!I$49,"▲","-")),2),NA())</f>
        <v>-1.72</v>
      </c>
      <c r="F21" s="169">
        <f>IF(ISNUMBER(VALUE(SUBSTITUTE(実質収支比率等に係る経年分析!J$49,"▲","-"))),ROUND(VALUE(SUBSTITUTE(実質収支比率等に係る経年分析!J$49,"▲","-")),2),NA())</f>
        <v>6.48</v>
      </c>
    </row>
    <row r="24" spans="1:11">
      <c r="A24" s="139" t="s">
        <v>57</v>
      </c>
    </row>
    <row r="25" spans="1:11">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c r="A26" s="170"/>
      <c r="B26" s="170" t="s">
        <v>58</v>
      </c>
      <c r="C26" s="170" t="s">
        <v>59</v>
      </c>
      <c r="D26" s="170" t="s">
        <v>58</v>
      </c>
      <c r="E26" s="170" t="s">
        <v>59</v>
      </c>
      <c r="F26" s="170" t="s">
        <v>58</v>
      </c>
      <c r="G26" s="170" t="s">
        <v>59</v>
      </c>
      <c r="H26" s="170" t="s">
        <v>58</v>
      </c>
      <c r="I26" s="170" t="s">
        <v>59</v>
      </c>
      <c r="J26" s="170" t="s">
        <v>58</v>
      </c>
      <c r="K26" s="170" t="s">
        <v>59</v>
      </c>
    </row>
    <row r="27" spans="1:11">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0.06</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0.05</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0.8</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0.01</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0.01</v>
      </c>
    </row>
    <row r="28" spans="1:11">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c r="A29" s="170" t="str">
        <f>IF(連結実質赤字比率に係る赤字・黒字の構成分析!C$41="",NA(),連結実質赤字比率に係る赤字・黒字の構成分析!C$41)</f>
        <v>後期高齢者医療特別会計</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0.11</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v>
      </c>
    </row>
    <row r="30" spans="1:11">
      <c r="A30" s="170" t="str">
        <f>IF(連結実質赤字比率に係る赤字・黒字の構成分析!C$40="",NA(),連結実質赤字比率に係る赤字・黒字の構成分析!C$40)</f>
        <v>農業集落排水事業特別会計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0.04</v>
      </c>
    </row>
    <row r="31" spans="1:11">
      <c r="A31" s="170" t="str">
        <f>IF(連結実質赤字比率に係る赤字・黒字の構成分析!C$39="",NA(),連結実質赤字比率に係る赤字・黒字の構成分析!C$39)</f>
        <v>国民健康保険特別会計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1.01</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0.64</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0.42</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0.28999999999999998</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0.16</v>
      </c>
    </row>
    <row r="32" spans="1:11">
      <c r="A32" s="170" t="str">
        <f>IF(連結実質赤字比率に係る赤字・黒字の構成分析!C$38="",NA(),連結実質赤字比率に係る赤字・黒字の構成分析!C$38)</f>
        <v>下水道事業会計</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0.21</v>
      </c>
    </row>
    <row r="33" spans="1:16">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0.73</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0.65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0.57999999999999996</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0.57999999999999996</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0.93</v>
      </c>
    </row>
    <row r="34" spans="1:16">
      <c r="A34" s="170" t="str">
        <f>IF(連結実質赤字比率に係る赤字・黒字の構成分析!C$36="",NA(),連結実質赤字比率に係る赤字・黒字の構成分析!C$36)</f>
        <v>国民健康保険病院事業会計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2.11</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2.72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3.24</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3.8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4.66</v>
      </c>
    </row>
    <row r="35" spans="1:16">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3.09</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2.82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2.8</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2.81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6.81</v>
      </c>
    </row>
    <row r="36" spans="1:16">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7.97</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8.06</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7.93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8.26</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8.02</v>
      </c>
    </row>
    <row r="39" spans="1:16">
      <c r="A39" s="139" t="s">
        <v>60</v>
      </c>
    </row>
    <row r="40" spans="1:16">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c r="A42" s="171" t="s">
        <v>63</v>
      </c>
      <c r="B42" s="171"/>
      <c r="C42" s="171"/>
      <c r="D42" s="171">
        <f>'実質公債費比率（分子）の構造'!K$52</f>
        <v>3900</v>
      </c>
      <c r="E42" s="171"/>
      <c r="F42" s="171"/>
      <c r="G42" s="171">
        <f>'実質公債費比率（分子）の構造'!L$52</f>
        <v>3770</v>
      </c>
      <c r="H42" s="171"/>
      <c r="I42" s="171"/>
      <c r="J42" s="171">
        <f>'実質公債費比率（分子）の構造'!M$52</f>
        <v>3448</v>
      </c>
      <c r="K42" s="171"/>
      <c r="L42" s="171"/>
      <c r="M42" s="171">
        <f>'実質公債費比率（分子）の構造'!N$52</f>
        <v>3566</v>
      </c>
      <c r="N42" s="171"/>
      <c r="O42" s="171"/>
      <c r="P42" s="171">
        <f>'実質公債費比率（分子）の構造'!O$52</f>
        <v>3653</v>
      </c>
    </row>
    <row r="43" spans="1:16">
      <c r="A43" s="171" t="s">
        <v>64</v>
      </c>
      <c r="B43" s="171">
        <f>'実質公債費比率（分子）の構造'!K$51</f>
        <v>0</v>
      </c>
      <c r="C43" s="171"/>
      <c r="D43" s="171"/>
      <c r="E43" s="171">
        <f>'実質公債費比率（分子）の構造'!L$51</f>
        <v>0</v>
      </c>
      <c r="F43" s="171"/>
      <c r="G43" s="171"/>
      <c r="H43" s="171">
        <f>'実質公債費比率（分子）の構造'!M$51</f>
        <v>0</v>
      </c>
      <c r="I43" s="171"/>
      <c r="J43" s="171"/>
      <c r="K43" s="171">
        <f>'実質公債費比率（分子）の構造'!N$51</f>
        <v>0</v>
      </c>
      <c r="L43" s="171"/>
      <c r="M43" s="171"/>
      <c r="N43" s="171">
        <f>'実質公債費比率（分子）の構造'!O$51</f>
        <v>0</v>
      </c>
      <c r="O43" s="171"/>
      <c r="P43" s="171"/>
    </row>
    <row r="44" spans="1:16">
      <c r="A44" s="171" t="s">
        <v>65</v>
      </c>
      <c r="B44" s="171">
        <f>'実質公債費比率（分子）の構造'!K$50</f>
        <v>217</v>
      </c>
      <c r="C44" s="171"/>
      <c r="D44" s="171"/>
      <c r="E44" s="171">
        <f>'実質公債費比率（分子）の構造'!L$50</f>
        <v>178</v>
      </c>
      <c r="F44" s="171"/>
      <c r="G44" s="171"/>
      <c r="H44" s="171">
        <f>'実質公債費比率（分子）の構造'!M$50</f>
        <v>95</v>
      </c>
      <c r="I44" s="171"/>
      <c r="J44" s="171"/>
      <c r="K44" s="171">
        <f>'実質公債費比率（分子）の構造'!N$50</f>
        <v>80</v>
      </c>
      <c r="L44" s="171"/>
      <c r="M44" s="171"/>
      <c r="N44" s="171">
        <f>'実質公債費比率（分子）の構造'!O$50</f>
        <v>67</v>
      </c>
      <c r="O44" s="171"/>
      <c r="P44" s="171"/>
    </row>
    <row r="45" spans="1:16">
      <c r="A45" s="171" t="s">
        <v>66</v>
      </c>
      <c r="B45" s="171">
        <f>'実質公債費比率（分子）の構造'!K$49</f>
        <v>9</v>
      </c>
      <c r="C45" s="171"/>
      <c r="D45" s="171"/>
      <c r="E45" s="171">
        <f>'実質公債費比率（分子）の構造'!L$49</f>
        <v>9</v>
      </c>
      <c r="F45" s="171"/>
      <c r="G45" s="171"/>
      <c r="H45" s="171">
        <f>'実質公債費比率（分子）の構造'!M$49</f>
        <v>9</v>
      </c>
      <c r="I45" s="171"/>
      <c r="J45" s="171"/>
      <c r="K45" s="171">
        <f>'実質公債費比率（分子）の構造'!N$49</f>
        <v>7</v>
      </c>
      <c r="L45" s="171"/>
      <c r="M45" s="171"/>
      <c r="N45" s="171">
        <f>'実質公債費比率（分子）の構造'!O$49</f>
        <v>3</v>
      </c>
      <c r="O45" s="171"/>
      <c r="P45" s="171"/>
    </row>
    <row r="46" spans="1:16">
      <c r="A46" s="171" t="s">
        <v>67</v>
      </c>
      <c r="B46" s="171">
        <f>'実質公債費比率（分子）の構造'!K$48</f>
        <v>967</v>
      </c>
      <c r="C46" s="171"/>
      <c r="D46" s="171"/>
      <c r="E46" s="171">
        <f>'実質公債費比率（分子）の構造'!L$48</f>
        <v>913</v>
      </c>
      <c r="F46" s="171"/>
      <c r="G46" s="171"/>
      <c r="H46" s="171">
        <f>'実質公債費比率（分子）の構造'!M$48</f>
        <v>853</v>
      </c>
      <c r="I46" s="171"/>
      <c r="J46" s="171"/>
      <c r="K46" s="171">
        <f>'実質公債費比率（分子）の構造'!N$48</f>
        <v>862</v>
      </c>
      <c r="L46" s="171"/>
      <c r="M46" s="171"/>
      <c r="N46" s="171">
        <f>'実質公債費比率（分子）の構造'!O$48</f>
        <v>874</v>
      </c>
      <c r="O46" s="171"/>
      <c r="P46" s="171"/>
    </row>
    <row r="47" spans="1:16">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c r="A49" s="171" t="s">
        <v>70</v>
      </c>
      <c r="B49" s="171">
        <f>'実質公債費比率（分子）の構造'!K$45</f>
        <v>4831</v>
      </c>
      <c r="C49" s="171"/>
      <c r="D49" s="171"/>
      <c r="E49" s="171">
        <f>'実質公債費比率（分子）の構造'!L$45</f>
        <v>4553</v>
      </c>
      <c r="F49" s="171"/>
      <c r="G49" s="171"/>
      <c r="H49" s="171">
        <f>'実質公債費比率（分子）の構造'!M$45</f>
        <v>4018</v>
      </c>
      <c r="I49" s="171"/>
      <c r="J49" s="171"/>
      <c r="K49" s="171">
        <f>'実質公債費比率（分子）の構造'!N$45</f>
        <v>4200</v>
      </c>
      <c r="L49" s="171"/>
      <c r="M49" s="171"/>
      <c r="N49" s="171">
        <f>'実質公債費比率（分子）の構造'!O$45</f>
        <v>4306</v>
      </c>
      <c r="O49" s="171"/>
      <c r="P49" s="171"/>
    </row>
    <row r="50" spans="1:16">
      <c r="A50" s="171" t="s">
        <v>71</v>
      </c>
      <c r="B50" s="171" t="e">
        <f>NA()</f>
        <v>#N/A</v>
      </c>
      <c r="C50" s="171">
        <f>IF(ISNUMBER('実質公債費比率（分子）の構造'!K$53),'実質公債費比率（分子）の構造'!K$53,NA())</f>
        <v>2124</v>
      </c>
      <c r="D50" s="171" t="e">
        <f>NA()</f>
        <v>#N/A</v>
      </c>
      <c r="E50" s="171" t="e">
        <f>NA()</f>
        <v>#N/A</v>
      </c>
      <c r="F50" s="171">
        <f>IF(ISNUMBER('実質公債費比率（分子）の構造'!L$53),'実質公債費比率（分子）の構造'!L$53,NA())</f>
        <v>1883</v>
      </c>
      <c r="G50" s="171" t="e">
        <f>NA()</f>
        <v>#N/A</v>
      </c>
      <c r="H50" s="171" t="e">
        <f>NA()</f>
        <v>#N/A</v>
      </c>
      <c r="I50" s="171">
        <f>IF(ISNUMBER('実質公債費比率（分子）の構造'!M$53),'実質公債費比率（分子）の構造'!M$53,NA())</f>
        <v>1527</v>
      </c>
      <c r="J50" s="171" t="e">
        <f>NA()</f>
        <v>#N/A</v>
      </c>
      <c r="K50" s="171" t="e">
        <f>NA()</f>
        <v>#N/A</v>
      </c>
      <c r="L50" s="171">
        <f>IF(ISNUMBER('実質公債費比率（分子）の構造'!N$53),'実質公債費比率（分子）の構造'!N$53,NA())</f>
        <v>1583</v>
      </c>
      <c r="M50" s="171" t="e">
        <f>NA()</f>
        <v>#N/A</v>
      </c>
      <c r="N50" s="171" t="e">
        <f>NA()</f>
        <v>#N/A</v>
      </c>
      <c r="O50" s="171">
        <f>IF(ISNUMBER('実質公債費比率（分子）の構造'!O$53),'実質公債費比率（分子）の構造'!O$53,NA())</f>
        <v>1597</v>
      </c>
      <c r="P50" s="171" t="e">
        <f>NA()</f>
        <v>#N/A</v>
      </c>
    </row>
    <row r="53" spans="1:16">
      <c r="A53" s="139" t="s">
        <v>72</v>
      </c>
    </row>
    <row r="54" spans="1:16">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c r="A56" s="170" t="s">
        <v>43</v>
      </c>
      <c r="B56" s="170"/>
      <c r="C56" s="170"/>
      <c r="D56" s="170">
        <f>'将来負担比率（分子）の構造'!I$52</f>
        <v>32320</v>
      </c>
      <c r="E56" s="170"/>
      <c r="F56" s="170"/>
      <c r="G56" s="170">
        <f>'将来負担比率（分子）の構造'!J$52</f>
        <v>32339</v>
      </c>
      <c r="H56" s="170"/>
      <c r="I56" s="170"/>
      <c r="J56" s="170">
        <f>'将来負担比率（分子）の構造'!K$52</f>
        <v>32409</v>
      </c>
      <c r="K56" s="170"/>
      <c r="L56" s="170"/>
      <c r="M56" s="170">
        <f>'将来負担比率（分子）の構造'!L$52</f>
        <v>32920</v>
      </c>
      <c r="N56" s="170"/>
      <c r="O56" s="170"/>
      <c r="P56" s="170">
        <f>'将来負担比率（分子）の構造'!M$52</f>
        <v>31654</v>
      </c>
    </row>
    <row r="57" spans="1:16">
      <c r="A57" s="170" t="s">
        <v>42</v>
      </c>
      <c r="B57" s="170"/>
      <c r="C57" s="170"/>
      <c r="D57" s="170">
        <f>'将来負担比率（分子）の構造'!I$51</f>
        <v>321</v>
      </c>
      <c r="E57" s="170"/>
      <c r="F57" s="170"/>
      <c r="G57" s="170">
        <f>'将来負担比率（分子）の構造'!J$51</f>
        <v>246</v>
      </c>
      <c r="H57" s="170"/>
      <c r="I57" s="170"/>
      <c r="J57" s="170">
        <f>'将来負担比率（分子）の構造'!K$51</f>
        <v>190</v>
      </c>
      <c r="K57" s="170"/>
      <c r="L57" s="170"/>
      <c r="M57" s="170">
        <f>'将来負担比率（分子）の構造'!L$51</f>
        <v>186</v>
      </c>
      <c r="N57" s="170"/>
      <c r="O57" s="170"/>
      <c r="P57" s="170">
        <f>'将来負担比率（分子）の構造'!M$51</f>
        <v>95</v>
      </c>
    </row>
    <row r="58" spans="1:16">
      <c r="A58" s="170" t="s">
        <v>41</v>
      </c>
      <c r="B58" s="170"/>
      <c r="C58" s="170"/>
      <c r="D58" s="170">
        <f>'将来負担比率（分子）の構造'!I$50</f>
        <v>4765</v>
      </c>
      <c r="E58" s="170"/>
      <c r="F58" s="170"/>
      <c r="G58" s="170">
        <f>'将来負担比率（分子）の構造'!J$50</f>
        <v>4150</v>
      </c>
      <c r="H58" s="170"/>
      <c r="I58" s="170"/>
      <c r="J58" s="170">
        <f>'将来負担比率（分子）の構造'!K$50</f>
        <v>4557</v>
      </c>
      <c r="K58" s="170"/>
      <c r="L58" s="170"/>
      <c r="M58" s="170">
        <f>'将来負担比率（分子）の構造'!L$50</f>
        <v>4676</v>
      </c>
      <c r="N58" s="170"/>
      <c r="O58" s="170"/>
      <c r="P58" s="170">
        <f>'将来負担比率（分子）の構造'!M$50</f>
        <v>4940</v>
      </c>
    </row>
    <row r="59" spans="1:16">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c r="A61" s="170" t="s">
        <v>36</v>
      </c>
      <c r="B61" s="170">
        <f>'将来負担比率（分子）の構造'!I$46</f>
        <v>1</v>
      </c>
      <c r="C61" s="170"/>
      <c r="D61" s="170"/>
      <c r="E61" s="170">
        <f>'将来負担比率（分子）の構造'!J$46</f>
        <v>0</v>
      </c>
      <c r="F61" s="170"/>
      <c r="G61" s="170"/>
      <c r="H61" s="170">
        <f>'将来負担比率（分子）の構造'!K$46</f>
        <v>1</v>
      </c>
      <c r="I61" s="170"/>
      <c r="J61" s="170"/>
      <c r="K61" s="170">
        <f>'将来負担比率（分子）の構造'!L$46</f>
        <v>0</v>
      </c>
      <c r="L61" s="170"/>
      <c r="M61" s="170"/>
      <c r="N61" s="170">
        <f>'将来負担比率（分子）の構造'!M$46</f>
        <v>0</v>
      </c>
      <c r="O61" s="170"/>
      <c r="P61" s="170"/>
    </row>
    <row r="62" spans="1:16">
      <c r="A62" s="170" t="s">
        <v>35</v>
      </c>
      <c r="B62" s="170">
        <f>'将来負担比率（分子）の構造'!I$45</f>
        <v>4297</v>
      </c>
      <c r="C62" s="170"/>
      <c r="D62" s="170"/>
      <c r="E62" s="170">
        <f>'将来負担比率（分子）の構造'!J$45</f>
        <v>3855</v>
      </c>
      <c r="F62" s="170"/>
      <c r="G62" s="170"/>
      <c r="H62" s="170">
        <f>'将来負担比率（分子）の構造'!K$45</f>
        <v>3755</v>
      </c>
      <c r="I62" s="170"/>
      <c r="J62" s="170"/>
      <c r="K62" s="170">
        <f>'将来負担比率（分子）の構造'!L$45</f>
        <v>3769</v>
      </c>
      <c r="L62" s="170"/>
      <c r="M62" s="170"/>
      <c r="N62" s="170">
        <f>'将来負担比率（分子）の構造'!M$45</f>
        <v>3798</v>
      </c>
      <c r="O62" s="170"/>
      <c r="P62" s="170"/>
    </row>
    <row r="63" spans="1:16">
      <c r="A63" s="170" t="s">
        <v>34</v>
      </c>
      <c r="B63" s="170">
        <f>'将来負担比率（分子）の構造'!I$44</f>
        <v>27</v>
      </c>
      <c r="C63" s="170"/>
      <c r="D63" s="170"/>
      <c r="E63" s="170">
        <f>'将来負担比率（分子）の構造'!J$44</f>
        <v>18</v>
      </c>
      <c r="F63" s="170"/>
      <c r="G63" s="170"/>
      <c r="H63" s="170">
        <f>'将来負担比率（分子）の構造'!K$44</f>
        <v>10</v>
      </c>
      <c r="I63" s="170"/>
      <c r="J63" s="170"/>
      <c r="K63" s="170">
        <f>'将来負担比率（分子）の構造'!L$44</f>
        <v>3</v>
      </c>
      <c r="L63" s="170"/>
      <c r="M63" s="170"/>
      <c r="N63" s="170" t="str">
        <f>'将来負担比率（分子）の構造'!M$44</f>
        <v>-</v>
      </c>
      <c r="O63" s="170"/>
      <c r="P63" s="170"/>
    </row>
    <row r="64" spans="1:16">
      <c r="A64" s="170" t="s">
        <v>33</v>
      </c>
      <c r="B64" s="170">
        <f>'将来負担比率（分子）の構造'!I$43</f>
        <v>10950</v>
      </c>
      <c r="C64" s="170"/>
      <c r="D64" s="170"/>
      <c r="E64" s="170">
        <f>'将来負担比率（分子）の構造'!J$43</f>
        <v>10111</v>
      </c>
      <c r="F64" s="170"/>
      <c r="G64" s="170"/>
      <c r="H64" s="170">
        <f>'将来負担比率（分子）の構造'!K$43</f>
        <v>9537</v>
      </c>
      <c r="I64" s="170"/>
      <c r="J64" s="170"/>
      <c r="K64" s="170">
        <f>'将来負担比率（分子）の構造'!L$43</f>
        <v>8967</v>
      </c>
      <c r="L64" s="170"/>
      <c r="M64" s="170"/>
      <c r="N64" s="170">
        <f>'将来負担比率（分子）の構造'!M$43</f>
        <v>8514</v>
      </c>
      <c r="O64" s="170"/>
      <c r="P64" s="170"/>
    </row>
    <row r="65" spans="1:16">
      <c r="A65" s="170" t="s">
        <v>32</v>
      </c>
      <c r="B65" s="170">
        <f>'将来負担比率（分子）の構造'!I$42</f>
        <v>881</v>
      </c>
      <c r="C65" s="170"/>
      <c r="D65" s="170"/>
      <c r="E65" s="170">
        <f>'将来負担比率（分子）の構造'!J$42</f>
        <v>775</v>
      </c>
      <c r="F65" s="170"/>
      <c r="G65" s="170"/>
      <c r="H65" s="170">
        <f>'将来負担比率（分子）の構造'!K$42</f>
        <v>683</v>
      </c>
      <c r="I65" s="170"/>
      <c r="J65" s="170"/>
      <c r="K65" s="170">
        <f>'将来負担比率（分子）の構造'!L$42</f>
        <v>622</v>
      </c>
      <c r="L65" s="170"/>
      <c r="M65" s="170"/>
      <c r="N65" s="170">
        <f>'将来負担比率（分子）の構造'!M$42</f>
        <v>563</v>
      </c>
      <c r="O65" s="170"/>
      <c r="P65" s="170"/>
    </row>
    <row r="66" spans="1:16">
      <c r="A66" s="170" t="s">
        <v>31</v>
      </c>
      <c r="B66" s="170">
        <f>'将来負担比率（分子）の構造'!I$41</f>
        <v>38999</v>
      </c>
      <c r="C66" s="170"/>
      <c r="D66" s="170"/>
      <c r="E66" s="170">
        <f>'将来負担比率（分子）の構造'!J$41</f>
        <v>38724</v>
      </c>
      <c r="F66" s="170"/>
      <c r="G66" s="170"/>
      <c r="H66" s="170">
        <f>'将来負担比率（分子）の構造'!K$41</f>
        <v>38578</v>
      </c>
      <c r="I66" s="170"/>
      <c r="J66" s="170"/>
      <c r="K66" s="170">
        <f>'将来負担比率（分子）の構造'!L$41</f>
        <v>38631</v>
      </c>
      <c r="L66" s="170"/>
      <c r="M66" s="170"/>
      <c r="N66" s="170">
        <f>'将来負担比率（分子）の構造'!M$41</f>
        <v>38569</v>
      </c>
      <c r="O66" s="170"/>
      <c r="P66" s="170"/>
    </row>
    <row r="67" spans="1:16">
      <c r="A67" s="170" t="s">
        <v>75</v>
      </c>
      <c r="B67" s="170" t="e">
        <f>NA()</f>
        <v>#N/A</v>
      </c>
      <c r="C67" s="170">
        <f>IF(ISNUMBER('将来負担比率（分子）の構造'!I$53), IF('将来負担比率（分子）の構造'!I$53 &lt; 0, 0, '将来負担比率（分子）の構造'!I$53), NA())</f>
        <v>17748</v>
      </c>
      <c r="D67" s="170" t="e">
        <f>NA()</f>
        <v>#N/A</v>
      </c>
      <c r="E67" s="170" t="e">
        <f>NA()</f>
        <v>#N/A</v>
      </c>
      <c r="F67" s="170">
        <f>IF(ISNUMBER('将来負担比率（分子）の構造'!J$53), IF('将来負担比率（分子）の構造'!J$53 &lt; 0, 0, '将来負担比率（分子）の構造'!J$53), NA())</f>
        <v>16749</v>
      </c>
      <c r="G67" s="170" t="e">
        <f>NA()</f>
        <v>#N/A</v>
      </c>
      <c r="H67" s="170" t="e">
        <f>NA()</f>
        <v>#N/A</v>
      </c>
      <c r="I67" s="170">
        <f>IF(ISNUMBER('将来負担比率（分子）の構造'!K$53), IF('将来負担比率（分子）の構造'!K$53 &lt; 0, 0, '将来負担比率（分子）の構造'!K$53), NA())</f>
        <v>15408</v>
      </c>
      <c r="J67" s="170" t="e">
        <f>NA()</f>
        <v>#N/A</v>
      </c>
      <c r="K67" s="170" t="e">
        <f>NA()</f>
        <v>#N/A</v>
      </c>
      <c r="L67" s="170">
        <f>IF(ISNUMBER('将来負担比率（分子）の構造'!L$53), IF('将来負担比率（分子）の構造'!L$53 &lt; 0, 0, '将来負担比率（分子）の構造'!L$53), NA())</f>
        <v>14211</v>
      </c>
      <c r="M67" s="170" t="e">
        <f>NA()</f>
        <v>#N/A</v>
      </c>
      <c r="N67" s="170" t="e">
        <f>NA()</f>
        <v>#N/A</v>
      </c>
      <c r="O67" s="170">
        <f>IF(ISNUMBER('将来負担比率（分子）の構造'!M$53), IF('将来負担比率（分子）の構造'!M$53 &lt; 0, 0, '将来負担比率（分子）の構造'!M$53), NA())</f>
        <v>14756</v>
      </c>
      <c r="P67" s="170" t="e">
        <f>NA()</f>
        <v>#N/A</v>
      </c>
    </row>
    <row r="70" spans="1:16">
      <c r="A70" s="172" t="s">
        <v>76</v>
      </c>
      <c r="B70" s="172"/>
      <c r="C70" s="172"/>
      <c r="D70" s="172"/>
      <c r="E70" s="172"/>
      <c r="F70" s="172"/>
    </row>
    <row r="71" spans="1:16">
      <c r="A71" s="173"/>
      <c r="B71" s="173" t="str">
        <f>基金残高に係る経年分析!F54</f>
        <v>R01</v>
      </c>
      <c r="C71" s="173" t="str">
        <f>基金残高に係る経年分析!G54</f>
        <v>R02</v>
      </c>
      <c r="D71" s="173" t="str">
        <f>基金残高に係る経年分析!H54</f>
        <v>R03</v>
      </c>
    </row>
    <row r="72" spans="1:16">
      <c r="A72" s="173" t="s">
        <v>77</v>
      </c>
      <c r="B72" s="174">
        <f>基金残高に係る経年分析!F55</f>
        <v>3727</v>
      </c>
      <c r="C72" s="174">
        <f>基金残高に係る経年分析!G55</f>
        <v>3657</v>
      </c>
      <c r="D72" s="174">
        <f>基金残高に係る経年分析!H55</f>
        <v>3829</v>
      </c>
    </row>
    <row r="73" spans="1:16">
      <c r="A73" s="173" t="s">
        <v>78</v>
      </c>
      <c r="B73" s="174">
        <f>基金残高に係る経年分析!F56</f>
        <v>1</v>
      </c>
      <c r="C73" s="174">
        <f>基金残高に係る経年分析!G56</f>
        <v>1</v>
      </c>
      <c r="D73" s="174">
        <f>基金残高に係る経年分析!H56</f>
        <v>1</v>
      </c>
    </row>
    <row r="74" spans="1:16">
      <c r="A74" s="173" t="s">
        <v>79</v>
      </c>
      <c r="B74" s="174">
        <f>基金残高に係る経年分析!F57</f>
        <v>3342</v>
      </c>
      <c r="C74" s="174">
        <f>基金残高に係る経年分析!G57</f>
        <v>3399</v>
      </c>
      <c r="D74" s="174">
        <f>基金残高に係る経年分析!H57</f>
        <v>3269</v>
      </c>
    </row>
  </sheetData>
  <sheetProtection algorithmName="SHA-512" hashValue="BCRdUA67C9iZscxzMtzmf7NZFZojFDEO+p0tjZsax39aXSQuY0YT94iHGwv5XwAa6BcL/jVg6L+13Zs1WtlQ2w==" saltValue="cCM8TDZu2TkjRoR5yXRg/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0" customWidth="1"/>
    <col min="134" max="143" width="1.6328125" style="210" customWidth="1"/>
    <col min="144" max="16384" width="0" style="210" hidden="1"/>
  </cols>
  <sheetData>
    <row r="1" spans="2:143"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541" t="s">
        <v>212</v>
      </c>
      <c r="DI1" s="542"/>
      <c r="DJ1" s="542"/>
      <c r="DK1" s="542"/>
      <c r="DL1" s="542"/>
      <c r="DM1" s="542"/>
      <c r="DN1" s="543"/>
      <c r="DO1" s="210"/>
      <c r="DP1" s="541" t="s">
        <v>213</v>
      </c>
      <c r="DQ1" s="542"/>
      <c r="DR1" s="542"/>
      <c r="DS1" s="542"/>
      <c r="DT1" s="542"/>
      <c r="DU1" s="542"/>
      <c r="DV1" s="542"/>
      <c r="DW1" s="542"/>
      <c r="DX1" s="542"/>
      <c r="DY1" s="542"/>
      <c r="DZ1" s="542"/>
      <c r="EA1" s="542"/>
      <c r="EB1" s="542"/>
      <c r="EC1" s="543"/>
      <c r="ED1" s="208"/>
      <c r="EE1" s="208"/>
      <c r="EF1" s="208"/>
      <c r="EG1" s="208"/>
      <c r="EH1" s="208"/>
      <c r="EI1" s="208"/>
      <c r="EJ1" s="208"/>
      <c r="EK1" s="208"/>
      <c r="EL1" s="208"/>
      <c r="EM1" s="208"/>
    </row>
    <row r="2" spans="2:143" ht="22.5" customHeight="1">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483" t="s">
        <v>215</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216</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5"/>
      <c r="CD3" s="529" t="s">
        <v>217</v>
      </c>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31"/>
    </row>
    <row r="4" spans="2:143" ht="11.25" customHeight="1">
      <c r="B4" s="483" t="s">
        <v>1</v>
      </c>
      <c r="C4" s="484"/>
      <c r="D4" s="484"/>
      <c r="E4" s="484"/>
      <c r="F4" s="484"/>
      <c r="G4" s="484"/>
      <c r="H4" s="484"/>
      <c r="I4" s="484"/>
      <c r="J4" s="484"/>
      <c r="K4" s="484"/>
      <c r="L4" s="484"/>
      <c r="M4" s="484"/>
      <c r="N4" s="484"/>
      <c r="O4" s="484"/>
      <c r="P4" s="484"/>
      <c r="Q4" s="485"/>
      <c r="R4" s="483" t="s">
        <v>218</v>
      </c>
      <c r="S4" s="484"/>
      <c r="T4" s="484"/>
      <c r="U4" s="484"/>
      <c r="V4" s="484"/>
      <c r="W4" s="484"/>
      <c r="X4" s="484"/>
      <c r="Y4" s="485"/>
      <c r="Z4" s="483" t="s">
        <v>219</v>
      </c>
      <c r="AA4" s="484"/>
      <c r="AB4" s="484"/>
      <c r="AC4" s="485"/>
      <c r="AD4" s="483" t="s">
        <v>220</v>
      </c>
      <c r="AE4" s="484"/>
      <c r="AF4" s="484"/>
      <c r="AG4" s="484"/>
      <c r="AH4" s="484"/>
      <c r="AI4" s="484"/>
      <c r="AJ4" s="484"/>
      <c r="AK4" s="485"/>
      <c r="AL4" s="483" t="s">
        <v>219</v>
      </c>
      <c r="AM4" s="484"/>
      <c r="AN4" s="484"/>
      <c r="AO4" s="485"/>
      <c r="AP4" s="544" t="s">
        <v>221</v>
      </c>
      <c r="AQ4" s="544"/>
      <c r="AR4" s="544"/>
      <c r="AS4" s="544"/>
      <c r="AT4" s="544"/>
      <c r="AU4" s="544"/>
      <c r="AV4" s="544"/>
      <c r="AW4" s="544"/>
      <c r="AX4" s="544"/>
      <c r="AY4" s="544"/>
      <c r="AZ4" s="544"/>
      <c r="BA4" s="544"/>
      <c r="BB4" s="544"/>
      <c r="BC4" s="544"/>
      <c r="BD4" s="544"/>
      <c r="BE4" s="544"/>
      <c r="BF4" s="544"/>
      <c r="BG4" s="544" t="s">
        <v>222</v>
      </c>
      <c r="BH4" s="544"/>
      <c r="BI4" s="544"/>
      <c r="BJ4" s="544"/>
      <c r="BK4" s="544"/>
      <c r="BL4" s="544"/>
      <c r="BM4" s="544"/>
      <c r="BN4" s="544"/>
      <c r="BO4" s="544" t="s">
        <v>219</v>
      </c>
      <c r="BP4" s="544"/>
      <c r="BQ4" s="544"/>
      <c r="BR4" s="544"/>
      <c r="BS4" s="544" t="s">
        <v>223</v>
      </c>
      <c r="BT4" s="544"/>
      <c r="BU4" s="544"/>
      <c r="BV4" s="544"/>
      <c r="BW4" s="544"/>
      <c r="BX4" s="544"/>
      <c r="BY4" s="544"/>
      <c r="BZ4" s="544"/>
      <c r="CA4" s="544"/>
      <c r="CB4" s="544"/>
      <c r="CD4" s="529" t="s">
        <v>224</v>
      </c>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31"/>
    </row>
    <row r="5" spans="2:143" s="360" customFormat="1" ht="11.25" customHeight="1">
      <c r="B5" s="503" t="s">
        <v>225</v>
      </c>
      <c r="C5" s="504"/>
      <c r="D5" s="504"/>
      <c r="E5" s="504"/>
      <c r="F5" s="504"/>
      <c r="G5" s="504"/>
      <c r="H5" s="504"/>
      <c r="I5" s="504"/>
      <c r="J5" s="504"/>
      <c r="K5" s="504"/>
      <c r="L5" s="504"/>
      <c r="M5" s="504"/>
      <c r="N5" s="504"/>
      <c r="O5" s="504"/>
      <c r="P5" s="504"/>
      <c r="Q5" s="505"/>
      <c r="R5" s="477">
        <v>3795981</v>
      </c>
      <c r="S5" s="478"/>
      <c r="T5" s="478"/>
      <c r="U5" s="478"/>
      <c r="V5" s="478"/>
      <c r="W5" s="478"/>
      <c r="X5" s="478"/>
      <c r="Y5" s="521"/>
      <c r="Z5" s="539">
        <v>10.6</v>
      </c>
      <c r="AA5" s="539"/>
      <c r="AB5" s="539"/>
      <c r="AC5" s="539"/>
      <c r="AD5" s="540">
        <v>3795981</v>
      </c>
      <c r="AE5" s="540"/>
      <c r="AF5" s="540"/>
      <c r="AG5" s="540"/>
      <c r="AH5" s="540"/>
      <c r="AI5" s="540"/>
      <c r="AJ5" s="540"/>
      <c r="AK5" s="540"/>
      <c r="AL5" s="522">
        <v>21.2</v>
      </c>
      <c r="AM5" s="497"/>
      <c r="AN5" s="497"/>
      <c r="AO5" s="523"/>
      <c r="AP5" s="503" t="s">
        <v>226</v>
      </c>
      <c r="AQ5" s="504"/>
      <c r="AR5" s="504"/>
      <c r="AS5" s="504"/>
      <c r="AT5" s="504"/>
      <c r="AU5" s="504"/>
      <c r="AV5" s="504"/>
      <c r="AW5" s="504"/>
      <c r="AX5" s="504"/>
      <c r="AY5" s="504"/>
      <c r="AZ5" s="504"/>
      <c r="BA5" s="504"/>
      <c r="BB5" s="504"/>
      <c r="BC5" s="504"/>
      <c r="BD5" s="504"/>
      <c r="BE5" s="504"/>
      <c r="BF5" s="505"/>
      <c r="BG5" s="432">
        <v>3790987</v>
      </c>
      <c r="BH5" s="402"/>
      <c r="BI5" s="402"/>
      <c r="BJ5" s="402"/>
      <c r="BK5" s="402"/>
      <c r="BL5" s="402"/>
      <c r="BM5" s="402"/>
      <c r="BN5" s="403"/>
      <c r="BO5" s="451">
        <v>99.9</v>
      </c>
      <c r="BP5" s="451"/>
      <c r="BQ5" s="451"/>
      <c r="BR5" s="451"/>
      <c r="BS5" s="452">
        <v>37083</v>
      </c>
      <c r="BT5" s="452"/>
      <c r="BU5" s="452"/>
      <c r="BV5" s="452"/>
      <c r="BW5" s="452"/>
      <c r="BX5" s="452"/>
      <c r="BY5" s="452"/>
      <c r="BZ5" s="452"/>
      <c r="CA5" s="452"/>
      <c r="CB5" s="502"/>
      <c r="CD5" s="529" t="s">
        <v>221</v>
      </c>
      <c r="CE5" s="530"/>
      <c r="CF5" s="530"/>
      <c r="CG5" s="530"/>
      <c r="CH5" s="530"/>
      <c r="CI5" s="530"/>
      <c r="CJ5" s="530"/>
      <c r="CK5" s="530"/>
      <c r="CL5" s="530"/>
      <c r="CM5" s="530"/>
      <c r="CN5" s="530"/>
      <c r="CO5" s="530"/>
      <c r="CP5" s="530"/>
      <c r="CQ5" s="531"/>
      <c r="CR5" s="529" t="s">
        <v>227</v>
      </c>
      <c r="CS5" s="530"/>
      <c r="CT5" s="530"/>
      <c r="CU5" s="530"/>
      <c r="CV5" s="530"/>
      <c r="CW5" s="530"/>
      <c r="CX5" s="530"/>
      <c r="CY5" s="531"/>
      <c r="CZ5" s="529" t="s">
        <v>219</v>
      </c>
      <c r="DA5" s="530"/>
      <c r="DB5" s="530"/>
      <c r="DC5" s="531"/>
      <c r="DD5" s="529" t="s">
        <v>228</v>
      </c>
      <c r="DE5" s="530"/>
      <c r="DF5" s="530"/>
      <c r="DG5" s="530"/>
      <c r="DH5" s="530"/>
      <c r="DI5" s="530"/>
      <c r="DJ5" s="530"/>
      <c r="DK5" s="530"/>
      <c r="DL5" s="530"/>
      <c r="DM5" s="530"/>
      <c r="DN5" s="530"/>
      <c r="DO5" s="530"/>
      <c r="DP5" s="531"/>
      <c r="DQ5" s="529" t="s">
        <v>229</v>
      </c>
      <c r="DR5" s="530"/>
      <c r="DS5" s="530"/>
      <c r="DT5" s="530"/>
      <c r="DU5" s="530"/>
      <c r="DV5" s="530"/>
      <c r="DW5" s="530"/>
      <c r="DX5" s="530"/>
      <c r="DY5" s="530"/>
      <c r="DZ5" s="530"/>
      <c r="EA5" s="530"/>
      <c r="EB5" s="530"/>
      <c r="EC5" s="531"/>
    </row>
    <row r="6" spans="2:143" ht="11.25" customHeight="1">
      <c r="B6" s="411" t="s">
        <v>230</v>
      </c>
      <c r="C6" s="412"/>
      <c r="D6" s="412"/>
      <c r="E6" s="412"/>
      <c r="F6" s="412"/>
      <c r="G6" s="412"/>
      <c r="H6" s="412"/>
      <c r="I6" s="412"/>
      <c r="J6" s="412"/>
      <c r="K6" s="412"/>
      <c r="L6" s="412"/>
      <c r="M6" s="412"/>
      <c r="N6" s="412"/>
      <c r="O6" s="412"/>
      <c r="P6" s="412"/>
      <c r="Q6" s="413"/>
      <c r="R6" s="432">
        <v>530011</v>
      </c>
      <c r="S6" s="402"/>
      <c r="T6" s="402"/>
      <c r="U6" s="402"/>
      <c r="V6" s="402"/>
      <c r="W6" s="402"/>
      <c r="X6" s="402"/>
      <c r="Y6" s="403"/>
      <c r="Z6" s="451">
        <v>1.5</v>
      </c>
      <c r="AA6" s="451"/>
      <c r="AB6" s="451"/>
      <c r="AC6" s="451"/>
      <c r="AD6" s="452">
        <v>530011</v>
      </c>
      <c r="AE6" s="452"/>
      <c r="AF6" s="452"/>
      <c r="AG6" s="452"/>
      <c r="AH6" s="452"/>
      <c r="AI6" s="452"/>
      <c r="AJ6" s="452"/>
      <c r="AK6" s="452"/>
      <c r="AL6" s="433">
        <v>3</v>
      </c>
      <c r="AM6" s="436"/>
      <c r="AN6" s="436"/>
      <c r="AO6" s="453"/>
      <c r="AP6" s="411" t="s">
        <v>231</v>
      </c>
      <c r="AQ6" s="412"/>
      <c r="AR6" s="412"/>
      <c r="AS6" s="412"/>
      <c r="AT6" s="412"/>
      <c r="AU6" s="412"/>
      <c r="AV6" s="412"/>
      <c r="AW6" s="412"/>
      <c r="AX6" s="412"/>
      <c r="AY6" s="412"/>
      <c r="AZ6" s="412"/>
      <c r="BA6" s="412"/>
      <c r="BB6" s="412"/>
      <c r="BC6" s="412"/>
      <c r="BD6" s="412"/>
      <c r="BE6" s="412"/>
      <c r="BF6" s="413"/>
      <c r="BG6" s="432">
        <v>3790987</v>
      </c>
      <c r="BH6" s="402"/>
      <c r="BI6" s="402"/>
      <c r="BJ6" s="402"/>
      <c r="BK6" s="402"/>
      <c r="BL6" s="402"/>
      <c r="BM6" s="402"/>
      <c r="BN6" s="403"/>
      <c r="BO6" s="451">
        <v>99.9</v>
      </c>
      <c r="BP6" s="451"/>
      <c r="BQ6" s="451"/>
      <c r="BR6" s="451"/>
      <c r="BS6" s="452">
        <v>37083</v>
      </c>
      <c r="BT6" s="452"/>
      <c r="BU6" s="452"/>
      <c r="BV6" s="452"/>
      <c r="BW6" s="452"/>
      <c r="BX6" s="452"/>
      <c r="BY6" s="452"/>
      <c r="BZ6" s="452"/>
      <c r="CA6" s="452"/>
      <c r="CB6" s="502"/>
      <c r="CD6" s="480" t="s">
        <v>232</v>
      </c>
      <c r="CE6" s="481"/>
      <c r="CF6" s="481"/>
      <c r="CG6" s="481"/>
      <c r="CH6" s="481"/>
      <c r="CI6" s="481"/>
      <c r="CJ6" s="481"/>
      <c r="CK6" s="481"/>
      <c r="CL6" s="481"/>
      <c r="CM6" s="481"/>
      <c r="CN6" s="481"/>
      <c r="CO6" s="481"/>
      <c r="CP6" s="481"/>
      <c r="CQ6" s="482"/>
      <c r="CR6" s="432">
        <v>192548</v>
      </c>
      <c r="CS6" s="402"/>
      <c r="CT6" s="402"/>
      <c r="CU6" s="402"/>
      <c r="CV6" s="402"/>
      <c r="CW6" s="402"/>
      <c r="CX6" s="402"/>
      <c r="CY6" s="403"/>
      <c r="CZ6" s="522">
        <v>0.6</v>
      </c>
      <c r="DA6" s="497"/>
      <c r="DB6" s="497"/>
      <c r="DC6" s="525"/>
      <c r="DD6" s="401" t="s">
        <v>127</v>
      </c>
      <c r="DE6" s="402"/>
      <c r="DF6" s="402"/>
      <c r="DG6" s="402"/>
      <c r="DH6" s="402"/>
      <c r="DI6" s="402"/>
      <c r="DJ6" s="402"/>
      <c r="DK6" s="402"/>
      <c r="DL6" s="402"/>
      <c r="DM6" s="402"/>
      <c r="DN6" s="402"/>
      <c r="DO6" s="402"/>
      <c r="DP6" s="403"/>
      <c r="DQ6" s="401">
        <v>192541</v>
      </c>
      <c r="DR6" s="402"/>
      <c r="DS6" s="402"/>
      <c r="DT6" s="402"/>
      <c r="DU6" s="402"/>
      <c r="DV6" s="402"/>
      <c r="DW6" s="402"/>
      <c r="DX6" s="402"/>
      <c r="DY6" s="402"/>
      <c r="DZ6" s="402"/>
      <c r="EA6" s="402"/>
      <c r="EB6" s="402"/>
      <c r="EC6" s="465"/>
    </row>
    <row r="7" spans="2:143" ht="11.25" customHeight="1">
      <c r="B7" s="411" t="s">
        <v>233</v>
      </c>
      <c r="C7" s="412"/>
      <c r="D7" s="412"/>
      <c r="E7" s="412"/>
      <c r="F7" s="412"/>
      <c r="G7" s="412"/>
      <c r="H7" s="412"/>
      <c r="I7" s="412"/>
      <c r="J7" s="412"/>
      <c r="K7" s="412"/>
      <c r="L7" s="412"/>
      <c r="M7" s="412"/>
      <c r="N7" s="412"/>
      <c r="O7" s="412"/>
      <c r="P7" s="412"/>
      <c r="Q7" s="413"/>
      <c r="R7" s="432">
        <v>3266</v>
      </c>
      <c r="S7" s="402"/>
      <c r="T7" s="402"/>
      <c r="U7" s="402"/>
      <c r="V7" s="402"/>
      <c r="W7" s="402"/>
      <c r="X7" s="402"/>
      <c r="Y7" s="403"/>
      <c r="Z7" s="451">
        <v>0</v>
      </c>
      <c r="AA7" s="451"/>
      <c r="AB7" s="451"/>
      <c r="AC7" s="451"/>
      <c r="AD7" s="452">
        <v>3266</v>
      </c>
      <c r="AE7" s="452"/>
      <c r="AF7" s="452"/>
      <c r="AG7" s="452"/>
      <c r="AH7" s="452"/>
      <c r="AI7" s="452"/>
      <c r="AJ7" s="452"/>
      <c r="AK7" s="452"/>
      <c r="AL7" s="433">
        <v>0</v>
      </c>
      <c r="AM7" s="436"/>
      <c r="AN7" s="436"/>
      <c r="AO7" s="453"/>
      <c r="AP7" s="411" t="s">
        <v>234</v>
      </c>
      <c r="AQ7" s="412"/>
      <c r="AR7" s="412"/>
      <c r="AS7" s="412"/>
      <c r="AT7" s="412"/>
      <c r="AU7" s="412"/>
      <c r="AV7" s="412"/>
      <c r="AW7" s="412"/>
      <c r="AX7" s="412"/>
      <c r="AY7" s="412"/>
      <c r="AZ7" s="412"/>
      <c r="BA7" s="412"/>
      <c r="BB7" s="412"/>
      <c r="BC7" s="412"/>
      <c r="BD7" s="412"/>
      <c r="BE7" s="412"/>
      <c r="BF7" s="413"/>
      <c r="BG7" s="432">
        <v>1480912</v>
      </c>
      <c r="BH7" s="402"/>
      <c r="BI7" s="402"/>
      <c r="BJ7" s="402"/>
      <c r="BK7" s="402"/>
      <c r="BL7" s="402"/>
      <c r="BM7" s="402"/>
      <c r="BN7" s="403"/>
      <c r="BO7" s="451">
        <v>39</v>
      </c>
      <c r="BP7" s="451"/>
      <c r="BQ7" s="451"/>
      <c r="BR7" s="451"/>
      <c r="BS7" s="452">
        <v>37083</v>
      </c>
      <c r="BT7" s="452"/>
      <c r="BU7" s="452"/>
      <c r="BV7" s="452"/>
      <c r="BW7" s="452"/>
      <c r="BX7" s="452"/>
      <c r="BY7" s="452"/>
      <c r="BZ7" s="452"/>
      <c r="CA7" s="452"/>
      <c r="CB7" s="502"/>
      <c r="CD7" s="461" t="s">
        <v>235</v>
      </c>
      <c r="CE7" s="462"/>
      <c r="CF7" s="462"/>
      <c r="CG7" s="462"/>
      <c r="CH7" s="462"/>
      <c r="CI7" s="462"/>
      <c r="CJ7" s="462"/>
      <c r="CK7" s="462"/>
      <c r="CL7" s="462"/>
      <c r="CM7" s="462"/>
      <c r="CN7" s="462"/>
      <c r="CO7" s="462"/>
      <c r="CP7" s="462"/>
      <c r="CQ7" s="463"/>
      <c r="CR7" s="432">
        <v>4344921</v>
      </c>
      <c r="CS7" s="402"/>
      <c r="CT7" s="402"/>
      <c r="CU7" s="402"/>
      <c r="CV7" s="402"/>
      <c r="CW7" s="402"/>
      <c r="CX7" s="402"/>
      <c r="CY7" s="403"/>
      <c r="CZ7" s="451">
        <v>12.7</v>
      </c>
      <c r="DA7" s="451"/>
      <c r="DB7" s="451"/>
      <c r="DC7" s="451"/>
      <c r="DD7" s="401">
        <v>679372</v>
      </c>
      <c r="DE7" s="402"/>
      <c r="DF7" s="402"/>
      <c r="DG7" s="402"/>
      <c r="DH7" s="402"/>
      <c r="DI7" s="402"/>
      <c r="DJ7" s="402"/>
      <c r="DK7" s="402"/>
      <c r="DL7" s="402"/>
      <c r="DM7" s="402"/>
      <c r="DN7" s="402"/>
      <c r="DO7" s="402"/>
      <c r="DP7" s="403"/>
      <c r="DQ7" s="401">
        <v>2791314</v>
      </c>
      <c r="DR7" s="402"/>
      <c r="DS7" s="402"/>
      <c r="DT7" s="402"/>
      <c r="DU7" s="402"/>
      <c r="DV7" s="402"/>
      <c r="DW7" s="402"/>
      <c r="DX7" s="402"/>
      <c r="DY7" s="402"/>
      <c r="DZ7" s="402"/>
      <c r="EA7" s="402"/>
      <c r="EB7" s="402"/>
      <c r="EC7" s="465"/>
    </row>
    <row r="8" spans="2:143" ht="11.25" customHeight="1">
      <c r="B8" s="411" t="s">
        <v>236</v>
      </c>
      <c r="C8" s="412"/>
      <c r="D8" s="412"/>
      <c r="E8" s="412"/>
      <c r="F8" s="412"/>
      <c r="G8" s="412"/>
      <c r="H8" s="412"/>
      <c r="I8" s="412"/>
      <c r="J8" s="412"/>
      <c r="K8" s="412"/>
      <c r="L8" s="412"/>
      <c r="M8" s="412"/>
      <c r="N8" s="412"/>
      <c r="O8" s="412"/>
      <c r="P8" s="412"/>
      <c r="Q8" s="413"/>
      <c r="R8" s="432">
        <v>20580</v>
      </c>
      <c r="S8" s="402"/>
      <c r="T8" s="402"/>
      <c r="U8" s="402"/>
      <c r="V8" s="402"/>
      <c r="W8" s="402"/>
      <c r="X8" s="402"/>
      <c r="Y8" s="403"/>
      <c r="Z8" s="451">
        <v>0.1</v>
      </c>
      <c r="AA8" s="451"/>
      <c r="AB8" s="451"/>
      <c r="AC8" s="451"/>
      <c r="AD8" s="452">
        <v>20580</v>
      </c>
      <c r="AE8" s="452"/>
      <c r="AF8" s="452"/>
      <c r="AG8" s="452"/>
      <c r="AH8" s="452"/>
      <c r="AI8" s="452"/>
      <c r="AJ8" s="452"/>
      <c r="AK8" s="452"/>
      <c r="AL8" s="433">
        <v>0.1</v>
      </c>
      <c r="AM8" s="436"/>
      <c r="AN8" s="436"/>
      <c r="AO8" s="453"/>
      <c r="AP8" s="411" t="s">
        <v>237</v>
      </c>
      <c r="AQ8" s="412"/>
      <c r="AR8" s="412"/>
      <c r="AS8" s="412"/>
      <c r="AT8" s="412"/>
      <c r="AU8" s="412"/>
      <c r="AV8" s="412"/>
      <c r="AW8" s="412"/>
      <c r="AX8" s="412"/>
      <c r="AY8" s="412"/>
      <c r="AZ8" s="412"/>
      <c r="BA8" s="412"/>
      <c r="BB8" s="412"/>
      <c r="BC8" s="412"/>
      <c r="BD8" s="412"/>
      <c r="BE8" s="412"/>
      <c r="BF8" s="413"/>
      <c r="BG8" s="432">
        <v>58416</v>
      </c>
      <c r="BH8" s="402"/>
      <c r="BI8" s="402"/>
      <c r="BJ8" s="402"/>
      <c r="BK8" s="402"/>
      <c r="BL8" s="402"/>
      <c r="BM8" s="402"/>
      <c r="BN8" s="403"/>
      <c r="BO8" s="451">
        <v>1.5</v>
      </c>
      <c r="BP8" s="451"/>
      <c r="BQ8" s="451"/>
      <c r="BR8" s="451"/>
      <c r="BS8" s="452" t="s">
        <v>127</v>
      </c>
      <c r="BT8" s="452"/>
      <c r="BU8" s="452"/>
      <c r="BV8" s="452"/>
      <c r="BW8" s="452"/>
      <c r="BX8" s="452"/>
      <c r="BY8" s="452"/>
      <c r="BZ8" s="452"/>
      <c r="CA8" s="452"/>
      <c r="CB8" s="502"/>
      <c r="CD8" s="461" t="s">
        <v>238</v>
      </c>
      <c r="CE8" s="462"/>
      <c r="CF8" s="462"/>
      <c r="CG8" s="462"/>
      <c r="CH8" s="462"/>
      <c r="CI8" s="462"/>
      <c r="CJ8" s="462"/>
      <c r="CK8" s="462"/>
      <c r="CL8" s="462"/>
      <c r="CM8" s="462"/>
      <c r="CN8" s="462"/>
      <c r="CO8" s="462"/>
      <c r="CP8" s="462"/>
      <c r="CQ8" s="463"/>
      <c r="CR8" s="432">
        <v>8146786</v>
      </c>
      <c r="CS8" s="402"/>
      <c r="CT8" s="402"/>
      <c r="CU8" s="402"/>
      <c r="CV8" s="402"/>
      <c r="CW8" s="402"/>
      <c r="CX8" s="402"/>
      <c r="CY8" s="403"/>
      <c r="CZ8" s="451">
        <v>23.9</v>
      </c>
      <c r="DA8" s="451"/>
      <c r="DB8" s="451"/>
      <c r="DC8" s="451"/>
      <c r="DD8" s="401">
        <v>103505</v>
      </c>
      <c r="DE8" s="402"/>
      <c r="DF8" s="402"/>
      <c r="DG8" s="402"/>
      <c r="DH8" s="402"/>
      <c r="DI8" s="402"/>
      <c r="DJ8" s="402"/>
      <c r="DK8" s="402"/>
      <c r="DL8" s="402"/>
      <c r="DM8" s="402"/>
      <c r="DN8" s="402"/>
      <c r="DO8" s="402"/>
      <c r="DP8" s="403"/>
      <c r="DQ8" s="401">
        <v>4801254</v>
      </c>
      <c r="DR8" s="402"/>
      <c r="DS8" s="402"/>
      <c r="DT8" s="402"/>
      <c r="DU8" s="402"/>
      <c r="DV8" s="402"/>
      <c r="DW8" s="402"/>
      <c r="DX8" s="402"/>
      <c r="DY8" s="402"/>
      <c r="DZ8" s="402"/>
      <c r="EA8" s="402"/>
      <c r="EB8" s="402"/>
      <c r="EC8" s="465"/>
    </row>
    <row r="9" spans="2:143" ht="11.25" customHeight="1">
      <c r="B9" s="411" t="s">
        <v>239</v>
      </c>
      <c r="C9" s="412"/>
      <c r="D9" s="412"/>
      <c r="E9" s="412"/>
      <c r="F9" s="412"/>
      <c r="G9" s="412"/>
      <c r="H9" s="412"/>
      <c r="I9" s="412"/>
      <c r="J9" s="412"/>
      <c r="K9" s="412"/>
      <c r="L9" s="412"/>
      <c r="M9" s="412"/>
      <c r="N9" s="412"/>
      <c r="O9" s="412"/>
      <c r="P9" s="412"/>
      <c r="Q9" s="413"/>
      <c r="R9" s="432">
        <v>22282</v>
      </c>
      <c r="S9" s="402"/>
      <c r="T9" s="402"/>
      <c r="U9" s="402"/>
      <c r="V9" s="402"/>
      <c r="W9" s="402"/>
      <c r="X9" s="402"/>
      <c r="Y9" s="403"/>
      <c r="Z9" s="451">
        <v>0.1</v>
      </c>
      <c r="AA9" s="451"/>
      <c r="AB9" s="451"/>
      <c r="AC9" s="451"/>
      <c r="AD9" s="452">
        <v>22282</v>
      </c>
      <c r="AE9" s="452"/>
      <c r="AF9" s="452"/>
      <c r="AG9" s="452"/>
      <c r="AH9" s="452"/>
      <c r="AI9" s="452"/>
      <c r="AJ9" s="452"/>
      <c r="AK9" s="452"/>
      <c r="AL9" s="433">
        <v>0.1</v>
      </c>
      <c r="AM9" s="436"/>
      <c r="AN9" s="436"/>
      <c r="AO9" s="453"/>
      <c r="AP9" s="411" t="s">
        <v>240</v>
      </c>
      <c r="AQ9" s="412"/>
      <c r="AR9" s="412"/>
      <c r="AS9" s="412"/>
      <c r="AT9" s="412"/>
      <c r="AU9" s="412"/>
      <c r="AV9" s="412"/>
      <c r="AW9" s="412"/>
      <c r="AX9" s="412"/>
      <c r="AY9" s="412"/>
      <c r="AZ9" s="412"/>
      <c r="BA9" s="412"/>
      <c r="BB9" s="412"/>
      <c r="BC9" s="412"/>
      <c r="BD9" s="412"/>
      <c r="BE9" s="412"/>
      <c r="BF9" s="413"/>
      <c r="BG9" s="432">
        <v>1211212</v>
      </c>
      <c r="BH9" s="402"/>
      <c r="BI9" s="402"/>
      <c r="BJ9" s="402"/>
      <c r="BK9" s="402"/>
      <c r="BL9" s="402"/>
      <c r="BM9" s="402"/>
      <c r="BN9" s="403"/>
      <c r="BO9" s="451">
        <v>31.9</v>
      </c>
      <c r="BP9" s="451"/>
      <c r="BQ9" s="451"/>
      <c r="BR9" s="451"/>
      <c r="BS9" s="452" t="s">
        <v>127</v>
      </c>
      <c r="BT9" s="452"/>
      <c r="BU9" s="452"/>
      <c r="BV9" s="452"/>
      <c r="BW9" s="452"/>
      <c r="BX9" s="452"/>
      <c r="BY9" s="452"/>
      <c r="BZ9" s="452"/>
      <c r="CA9" s="452"/>
      <c r="CB9" s="502"/>
      <c r="CD9" s="461" t="s">
        <v>241</v>
      </c>
      <c r="CE9" s="462"/>
      <c r="CF9" s="462"/>
      <c r="CG9" s="462"/>
      <c r="CH9" s="462"/>
      <c r="CI9" s="462"/>
      <c r="CJ9" s="462"/>
      <c r="CK9" s="462"/>
      <c r="CL9" s="462"/>
      <c r="CM9" s="462"/>
      <c r="CN9" s="462"/>
      <c r="CO9" s="462"/>
      <c r="CP9" s="462"/>
      <c r="CQ9" s="463"/>
      <c r="CR9" s="432">
        <v>4288131</v>
      </c>
      <c r="CS9" s="402"/>
      <c r="CT9" s="402"/>
      <c r="CU9" s="402"/>
      <c r="CV9" s="402"/>
      <c r="CW9" s="402"/>
      <c r="CX9" s="402"/>
      <c r="CY9" s="403"/>
      <c r="CZ9" s="451">
        <v>12.6</v>
      </c>
      <c r="DA9" s="451"/>
      <c r="DB9" s="451"/>
      <c r="DC9" s="451"/>
      <c r="DD9" s="401">
        <v>1946764</v>
      </c>
      <c r="DE9" s="402"/>
      <c r="DF9" s="402"/>
      <c r="DG9" s="402"/>
      <c r="DH9" s="402"/>
      <c r="DI9" s="402"/>
      <c r="DJ9" s="402"/>
      <c r="DK9" s="402"/>
      <c r="DL9" s="402"/>
      <c r="DM9" s="402"/>
      <c r="DN9" s="402"/>
      <c r="DO9" s="402"/>
      <c r="DP9" s="403"/>
      <c r="DQ9" s="401">
        <v>1999330</v>
      </c>
      <c r="DR9" s="402"/>
      <c r="DS9" s="402"/>
      <c r="DT9" s="402"/>
      <c r="DU9" s="402"/>
      <c r="DV9" s="402"/>
      <c r="DW9" s="402"/>
      <c r="DX9" s="402"/>
      <c r="DY9" s="402"/>
      <c r="DZ9" s="402"/>
      <c r="EA9" s="402"/>
      <c r="EB9" s="402"/>
      <c r="EC9" s="465"/>
    </row>
    <row r="10" spans="2:143" ht="11.25" customHeight="1">
      <c r="B10" s="411" t="s">
        <v>242</v>
      </c>
      <c r="C10" s="412"/>
      <c r="D10" s="412"/>
      <c r="E10" s="412"/>
      <c r="F10" s="412"/>
      <c r="G10" s="412"/>
      <c r="H10" s="412"/>
      <c r="I10" s="412"/>
      <c r="J10" s="412"/>
      <c r="K10" s="412"/>
      <c r="L10" s="412"/>
      <c r="M10" s="412"/>
      <c r="N10" s="412"/>
      <c r="O10" s="412"/>
      <c r="P10" s="412"/>
      <c r="Q10" s="413"/>
      <c r="R10" s="432" t="s">
        <v>127</v>
      </c>
      <c r="S10" s="402"/>
      <c r="T10" s="402"/>
      <c r="U10" s="402"/>
      <c r="V10" s="402"/>
      <c r="W10" s="402"/>
      <c r="X10" s="402"/>
      <c r="Y10" s="403"/>
      <c r="Z10" s="451" t="s">
        <v>127</v>
      </c>
      <c r="AA10" s="451"/>
      <c r="AB10" s="451"/>
      <c r="AC10" s="451"/>
      <c r="AD10" s="452" t="s">
        <v>127</v>
      </c>
      <c r="AE10" s="452"/>
      <c r="AF10" s="452"/>
      <c r="AG10" s="452"/>
      <c r="AH10" s="452"/>
      <c r="AI10" s="452"/>
      <c r="AJ10" s="452"/>
      <c r="AK10" s="452"/>
      <c r="AL10" s="433" t="s">
        <v>127</v>
      </c>
      <c r="AM10" s="436"/>
      <c r="AN10" s="436"/>
      <c r="AO10" s="453"/>
      <c r="AP10" s="411" t="s">
        <v>243</v>
      </c>
      <c r="AQ10" s="412"/>
      <c r="AR10" s="412"/>
      <c r="AS10" s="412"/>
      <c r="AT10" s="412"/>
      <c r="AU10" s="412"/>
      <c r="AV10" s="412"/>
      <c r="AW10" s="412"/>
      <c r="AX10" s="412"/>
      <c r="AY10" s="412"/>
      <c r="AZ10" s="412"/>
      <c r="BA10" s="412"/>
      <c r="BB10" s="412"/>
      <c r="BC10" s="412"/>
      <c r="BD10" s="412"/>
      <c r="BE10" s="412"/>
      <c r="BF10" s="413"/>
      <c r="BG10" s="432">
        <v>80888</v>
      </c>
      <c r="BH10" s="402"/>
      <c r="BI10" s="402"/>
      <c r="BJ10" s="402"/>
      <c r="BK10" s="402"/>
      <c r="BL10" s="402"/>
      <c r="BM10" s="402"/>
      <c r="BN10" s="403"/>
      <c r="BO10" s="451">
        <v>2.1</v>
      </c>
      <c r="BP10" s="451"/>
      <c r="BQ10" s="451"/>
      <c r="BR10" s="451"/>
      <c r="BS10" s="452" t="s">
        <v>127</v>
      </c>
      <c r="BT10" s="452"/>
      <c r="BU10" s="452"/>
      <c r="BV10" s="452"/>
      <c r="BW10" s="452"/>
      <c r="BX10" s="452"/>
      <c r="BY10" s="452"/>
      <c r="BZ10" s="452"/>
      <c r="CA10" s="452"/>
      <c r="CB10" s="502"/>
      <c r="CD10" s="461" t="s">
        <v>244</v>
      </c>
      <c r="CE10" s="462"/>
      <c r="CF10" s="462"/>
      <c r="CG10" s="462"/>
      <c r="CH10" s="462"/>
      <c r="CI10" s="462"/>
      <c r="CJ10" s="462"/>
      <c r="CK10" s="462"/>
      <c r="CL10" s="462"/>
      <c r="CM10" s="462"/>
      <c r="CN10" s="462"/>
      <c r="CO10" s="462"/>
      <c r="CP10" s="462"/>
      <c r="CQ10" s="463"/>
      <c r="CR10" s="432">
        <v>68000</v>
      </c>
      <c r="CS10" s="402"/>
      <c r="CT10" s="402"/>
      <c r="CU10" s="402"/>
      <c r="CV10" s="402"/>
      <c r="CW10" s="402"/>
      <c r="CX10" s="402"/>
      <c r="CY10" s="403"/>
      <c r="CZ10" s="451">
        <v>0.2</v>
      </c>
      <c r="DA10" s="451"/>
      <c r="DB10" s="451"/>
      <c r="DC10" s="451"/>
      <c r="DD10" s="401" t="s">
        <v>127</v>
      </c>
      <c r="DE10" s="402"/>
      <c r="DF10" s="402"/>
      <c r="DG10" s="402"/>
      <c r="DH10" s="402"/>
      <c r="DI10" s="402"/>
      <c r="DJ10" s="402"/>
      <c r="DK10" s="402"/>
      <c r="DL10" s="402"/>
      <c r="DM10" s="402"/>
      <c r="DN10" s="402"/>
      <c r="DO10" s="402"/>
      <c r="DP10" s="403"/>
      <c r="DQ10" s="401" t="s">
        <v>127</v>
      </c>
      <c r="DR10" s="402"/>
      <c r="DS10" s="402"/>
      <c r="DT10" s="402"/>
      <c r="DU10" s="402"/>
      <c r="DV10" s="402"/>
      <c r="DW10" s="402"/>
      <c r="DX10" s="402"/>
      <c r="DY10" s="402"/>
      <c r="DZ10" s="402"/>
      <c r="EA10" s="402"/>
      <c r="EB10" s="402"/>
      <c r="EC10" s="465"/>
    </row>
    <row r="11" spans="2:143" ht="11.25" customHeight="1">
      <c r="B11" s="411" t="s">
        <v>245</v>
      </c>
      <c r="C11" s="412"/>
      <c r="D11" s="412"/>
      <c r="E11" s="412"/>
      <c r="F11" s="412"/>
      <c r="G11" s="412"/>
      <c r="H11" s="412"/>
      <c r="I11" s="412"/>
      <c r="J11" s="412"/>
      <c r="K11" s="412"/>
      <c r="L11" s="412"/>
      <c r="M11" s="412"/>
      <c r="N11" s="412"/>
      <c r="O11" s="412"/>
      <c r="P11" s="412"/>
      <c r="Q11" s="413"/>
      <c r="R11" s="432">
        <v>858874</v>
      </c>
      <c r="S11" s="402"/>
      <c r="T11" s="402"/>
      <c r="U11" s="402"/>
      <c r="V11" s="402"/>
      <c r="W11" s="402"/>
      <c r="X11" s="402"/>
      <c r="Y11" s="403"/>
      <c r="Z11" s="433">
        <v>2.4</v>
      </c>
      <c r="AA11" s="436"/>
      <c r="AB11" s="436"/>
      <c r="AC11" s="437"/>
      <c r="AD11" s="401">
        <v>858874</v>
      </c>
      <c r="AE11" s="402"/>
      <c r="AF11" s="402"/>
      <c r="AG11" s="402"/>
      <c r="AH11" s="402"/>
      <c r="AI11" s="402"/>
      <c r="AJ11" s="402"/>
      <c r="AK11" s="403"/>
      <c r="AL11" s="433">
        <v>4.8</v>
      </c>
      <c r="AM11" s="436"/>
      <c r="AN11" s="436"/>
      <c r="AO11" s="453"/>
      <c r="AP11" s="411" t="s">
        <v>246</v>
      </c>
      <c r="AQ11" s="412"/>
      <c r="AR11" s="412"/>
      <c r="AS11" s="412"/>
      <c r="AT11" s="412"/>
      <c r="AU11" s="412"/>
      <c r="AV11" s="412"/>
      <c r="AW11" s="412"/>
      <c r="AX11" s="412"/>
      <c r="AY11" s="412"/>
      <c r="AZ11" s="412"/>
      <c r="BA11" s="412"/>
      <c r="BB11" s="412"/>
      <c r="BC11" s="412"/>
      <c r="BD11" s="412"/>
      <c r="BE11" s="412"/>
      <c r="BF11" s="413"/>
      <c r="BG11" s="432">
        <v>130396</v>
      </c>
      <c r="BH11" s="402"/>
      <c r="BI11" s="402"/>
      <c r="BJ11" s="402"/>
      <c r="BK11" s="402"/>
      <c r="BL11" s="402"/>
      <c r="BM11" s="402"/>
      <c r="BN11" s="403"/>
      <c r="BO11" s="451">
        <v>3.4</v>
      </c>
      <c r="BP11" s="451"/>
      <c r="BQ11" s="451"/>
      <c r="BR11" s="451"/>
      <c r="BS11" s="452">
        <v>37083</v>
      </c>
      <c r="BT11" s="452"/>
      <c r="BU11" s="452"/>
      <c r="BV11" s="452"/>
      <c r="BW11" s="452"/>
      <c r="BX11" s="452"/>
      <c r="BY11" s="452"/>
      <c r="BZ11" s="452"/>
      <c r="CA11" s="452"/>
      <c r="CB11" s="502"/>
      <c r="CD11" s="461" t="s">
        <v>247</v>
      </c>
      <c r="CE11" s="462"/>
      <c r="CF11" s="462"/>
      <c r="CG11" s="462"/>
      <c r="CH11" s="462"/>
      <c r="CI11" s="462"/>
      <c r="CJ11" s="462"/>
      <c r="CK11" s="462"/>
      <c r="CL11" s="462"/>
      <c r="CM11" s="462"/>
      <c r="CN11" s="462"/>
      <c r="CO11" s="462"/>
      <c r="CP11" s="462"/>
      <c r="CQ11" s="463"/>
      <c r="CR11" s="432">
        <v>2327494</v>
      </c>
      <c r="CS11" s="402"/>
      <c r="CT11" s="402"/>
      <c r="CU11" s="402"/>
      <c r="CV11" s="402"/>
      <c r="CW11" s="402"/>
      <c r="CX11" s="402"/>
      <c r="CY11" s="403"/>
      <c r="CZ11" s="451">
        <v>6.8</v>
      </c>
      <c r="DA11" s="451"/>
      <c r="DB11" s="451"/>
      <c r="DC11" s="451"/>
      <c r="DD11" s="401">
        <v>520443</v>
      </c>
      <c r="DE11" s="402"/>
      <c r="DF11" s="402"/>
      <c r="DG11" s="402"/>
      <c r="DH11" s="402"/>
      <c r="DI11" s="402"/>
      <c r="DJ11" s="402"/>
      <c r="DK11" s="402"/>
      <c r="DL11" s="402"/>
      <c r="DM11" s="402"/>
      <c r="DN11" s="402"/>
      <c r="DO11" s="402"/>
      <c r="DP11" s="403"/>
      <c r="DQ11" s="401">
        <v>1159888</v>
      </c>
      <c r="DR11" s="402"/>
      <c r="DS11" s="402"/>
      <c r="DT11" s="402"/>
      <c r="DU11" s="402"/>
      <c r="DV11" s="402"/>
      <c r="DW11" s="402"/>
      <c r="DX11" s="402"/>
      <c r="DY11" s="402"/>
      <c r="DZ11" s="402"/>
      <c r="EA11" s="402"/>
      <c r="EB11" s="402"/>
      <c r="EC11" s="465"/>
    </row>
    <row r="12" spans="2:143" ht="11.25" customHeight="1">
      <c r="B12" s="411" t="s">
        <v>248</v>
      </c>
      <c r="C12" s="412"/>
      <c r="D12" s="412"/>
      <c r="E12" s="412"/>
      <c r="F12" s="412"/>
      <c r="G12" s="412"/>
      <c r="H12" s="412"/>
      <c r="I12" s="412"/>
      <c r="J12" s="412"/>
      <c r="K12" s="412"/>
      <c r="L12" s="412"/>
      <c r="M12" s="412"/>
      <c r="N12" s="412"/>
      <c r="O12" s="412"/>
      <c r="P12" s="412"/>
      <c r="Q12" s="413"/>
      <c r="R12" s="432">
        <v>6090</v>
      </c>
      <c r="S12" s="402"/>
      <c r="T12" s="402"/>
      <c r="U12" s="402"/>
      <c r="V12" s="402"/>
      <c r="W12" s="402"/>
      <c r="X12" s="402"/>
      <c r="Y12" s="403"/>
      <c r="Z12" s="451">
        <v>0</v>
      </c>
      <c r="AA12" s="451"/>
      <c r="AB12" s="451"/>
      <c r="AC12" s="451"/>
      <c r="AD12" s="452">
        <v>6090</v>
      </c>
      <c r="AE12" s="452"/>
      <c r="AF12" s="452"/>
      <c r="AG12" s="452"/>
      <c r="AH12" s="452"/>
      <c r="AI12" s="452"/>
      <c r="AJ12" s="452"/>
      <c r="AK12" s="452"/>
      <c r="AL12" s="433">
        <v>0</v>
      </c>
      <c r="AM12" s="436"/>
      <c r="AN12" s="436"/>
      <c r="AO12" s="453"/>
      <c r="AP12" s="411" t="s">
        <v>249</v>
      </c>
      <c r="AQ12" s="412"/>
      <c r="AR12" s="412"/>
      <c r="AS12" s="412"/>
      <c r="AT12" s="412"/>
      <c r="AU12" s="412"/>
      <c r="AV12" s="412"/>
      <c r="AW12" s="412"/>
      <c r="AX12" s="412"/>
      <c r="AY12" s="412"/>
      <c r="AZ12" s="412"/>
      <c r="BA12" s="412"/>
      <c r="BB12" s="412"/>
      <c r="BC12" s="412"/>
      <c r="BD12" s="412"/>
      <c r="BE12" s="412"/>
      <c r="BF12" s="413"/>
      <c r="BG12" s="432">
        <v>1937406</v>
      </c>
      <c r="BH12" s="402"/>
      <c r="BI12" s="402"/>
      <c r="BJ12" s="402"/>
      <c r="BK12" s="402"/>
      <c r="BL12" s="402"/>
      <c r="BM12" s="402"/>
      <c r="BN12" s="403"/>
      <c r="BO12" s="451">
        <v>51</v>
      </c>
      <c r="BP12" s="451"/>
      <c r="BQ12" s="451"/>
      <c r="BR12" s="451"/>
      <c r="BS12" s="452" t="s">
        <v>127</v>
      </c>
      <c r="BT12" s="452"/>
      <c r="BU12" s="452"/>
      <c r="BV12" s="452"/>
      <c r="BW12" s="452"/>
      <c r="BX12" s="452"/>
      <c r="BY12" s="452"/>
      <c r="BZ12" s="452"/>
      <c r="CA12" s="452"/>
      <c r="CB12" s="502"/>
      <c r="CD12" s="461" t="s">
        <v>250</v>
      </c>
      <c r="CE12" s="462"/>
      <c r="CF12" s="462"/>
      <c r="CG12" s="462"/>
      <c r="CH12" s="462"/>
      <c r="CI12" s="462"/>
      <c r="CJ12" s="462"/>
      <c r="CK12" s="462"/>
      <c r="CL12" s="462"/>
      <c r="CM12" s="462"/>
      <c r="CN12" s="462"/>
      <c r="CO12" s="462"/>
      <c r="CP12" s="462"/>
      <c r="CQ12" s="463"/>
      <c r="CR12" s="432">
        <v>1328604</v>
      </c>
      <c r="CS12" s="402"/>
      <c r="CT12" s="402"/>
      <c r="CU12" s="402"/>
      <c r="CV12" s="402"/>
      <c r="CW12" s="402"/>
      <c r="CX12" s="402"/>
      <c r="CY12" s="403"/>
      <c r="CZ12" s="451">
        <v>3.9</v>
      </c>
      <c r="DA12" s="451"/>
      <c r="DB12" s="451"/>
      <c r="DC12" s="451"/>
      <c r="DD12" s="401">
        <v>261221</v>
      </c>
      <c r="DE12" s="402"/>
      <c r="DF12" s="402"/>
      <c r="DG12" s="402"/>
      <c r="DH12" s="402"/>
      <c r="DI12" s="402"/>
      <c r="DJ12" s="402"/>
      <c r="DK12" s="402"/>
      <c r="DL12" s="402"/>
      <c r="DM12" s="402"/>
      <c r="DN12" s="402"/>
      <c r="DO12" s="402"/>
      <c r="DP12" s="403"/>
      <c r="DQ12" s="401">
        <v>466850</v>
      </c>
      <c r="DR12" s="402"/>
      <c r="DS12" s="402"/>
      <c r="DT12" s="402"/>
      <c r="DU12" s="402"/>
      <c r="DV12" s="402"/>
      <c r="DW12" s="402"/>
      <c r="DX12" s="402"/>
      <c r="DY12" s="402"/>
      <c r="DZ12" s="402"/>
      <c r="EA12" s="402"/>
      <c r="EB12" s="402"/>
      <c r="EC12" s="465"/>
    </row>
    <row r="13" spans="2:143" ht="11.25" customHeight="1">
      <c r="B13" s="411" t="s">
        <v>251</v>
      </c>
      <c r="C13" s="412"/>
      <c r="D13" s="412"/>
      <c r="E13" s="412"/>
      <c r="F13" s="412"/>
      <c r="G13" s="412"/>
      <c r="H13" s="412"/>
      <c r="I13" s="412"/>
      <c r="J13" s="412"/>
      <c r="K13" s="412"/>
      <c r="L13" s="412"/>
      <c r="M13" s="412"/>
      <c r="N13" s="412"/>
      <c r="O13" s="412"/>
      <c r="P13" s="412"/>
      <c r="Q13" s="413"/>
      <c r="R13" s="432" t="s">
        <v>127</v>
      </c>
      <c r="S13" s="402"/>
      <c r="T13" s="402"/>
      <c r="U13" s="402"/>
      <c r="V13" s="402"/>
      <c r="W13" s="402"/>
      <c r="X13" s="402"/>
      <c r="Y13" s="403"/>
      <c r="Z13" s="451" t="s">
        <v>127</v>
      </c>
      <c r="AA13" s="451"/>
      <c r="AB13" s="451"/>
      <c r="AC13" s="451"/>
      <c r="AD13" s="452" t="s">
        <v>127</v>
      </c>
      <c r="AE13" s="452"/>
      <c r="AF13" s="452"/>
      <c r="AG13" s="452"/>
      <c r="AH13" s="452"/>
      <c r="AI13" s="452"/>
      <c r="AJ13" s="452"/>
      <c r="AK13" s="452"/>
      <c r="AL13" s="433" t="s">
        <v>127</v>
      </c>
      <c r="AM13" s="436"/>
      <c r="AN13" s="436"/>
      <c r="AO13" s="453"/>
      <c r="AP13" s="411" t="s">
        <v>252</v>
      </c>
      <c r="AQ13" s="412"/>
      <c r="AR13" s="412"/>
      <c r="AS13" s="412"/>
      <c r="AT13" s="412"/>
      <c r="AU13" s="412"/>
      <c r="AV13" s="412"/>
      <c r="AW13" s="412"/>
      <c r="AX13" s="412"/>
      <c r="AY13" s="412"/>
      <c r="AZ13" s="412"/>
      <c r="BA13" s="412"/>
      <c r="BB13" s="412"/>
      <c r="BC13" s="412"/>
      <c r="BD13" s="412"/>
      <c r="BE13" s="412"/>
      <c r="BF13" s="413"/>
      <c r="BG13" s="432">
        <v>1920308</v>
      </c>
      <c r="BH13" s="402"/>
      <c r="BI13" s="402"/>
      <c r="BJ13" s="402"/>
      <c r="BK13" s="402"/>
      <c r="BL13" s="402"/>
      <c r="BM13" s="402"/>
      <c r="BN13" s="403"/>
      <c r="BO13" s="451">
        <v>50.6</v>
      </c>
      <c r="BP13" s="451"/>
      <c r="BQ13" s="451"/>
      <c r="BR13" s="451"/>
      <c r="BS13" s="452" t="s">
        <v>127</v>
      </c>
      <c r="BT13" s="452"/>
      <c r="BU13" s="452"/>
      <c r="BV13" s="452"/>
      <c r="BW13" s="452"/>
      <c r="BX13" s="452"/>
      <c r="BY13" s="452"/>
      <c r="BZ13" s="452"/>
      <c r="CA13" s="452"/>
      <c r="CB13" s="502"/>
      <c r="CD13" s="461" t="s">
        <v>253</v>
      </c>
      <c r="CE13" s="462"/>
      <c r="CF13" s="462"/>
      <c r="CG13" s="462"/>
      <c r="CH13" s="462"/>
      <c r="CI13" s="462"/>
      <c r="CJ13" s="462"/>
      <c r="CK13" s="462"/>
      <c r="CL13" s="462"/>
      <c r="CM13" s="462"/>
      <c r="CN13" s="462"/>
      <c r="CO13" s="462"/>
      <c r="CP13" s="462"/>
      <c r="CQ13" s="463"/>
      <c r="CR13" s="432">
        <v>2686424</v>
      </c>
      <c r="CS13" s="402"/>
      <c r="CT13" s="402"/>
      <c r="CU13" s="402"/>
      <c r="CV13" s="402"/>
      <c r="CW13" s="402"/>
      <c r="CX13" s="402"/>
      <c r="CY13" s="403"/>
      <c r="CZ13" s="451">
        <v>7.9</v>
      </c>
      <c r="DA13" s="451"/>
      <c r="DB13" s="451"/>
      <c r="DC13" s="451"/>
      <c r="DD13" s="401">
        <v>1342546</v>
      </c>
      <c r="DE13" s="402"/>
      <c r="DF13" s="402"/>
      <c r="DG13" s="402"/>
      <c r="DH13" s="402"/>
      <c r="DI13" s="402"/>
      <c r="DJ13" s="402"/>
      <c r="DK13" s="402"/>
      <c r="DL13" s="402"/>
      <c r="DM13" s="402"/>
      <c r="DN13" s="402"/>
      <c r="DO13" s="402"/>
      <c r="DP13" s="403"/>
      <c r="DQ13" s="401">
        <v>1540836</v>
      </c>
      <c r="DR13" s="402"/>
      <c r="DS13" s="402"/>
      <c r="DT13" s="402"/>
      <c r="DU13" s="402"/>
      <c r="DV13" s="402"/>
      <c r="DW13" s="402"/>
      <c r="DX13" s="402"/>
      <c r="DY13" s="402"/>
      <c r="DZ13" s="402"/>
      <c r="EA13" s="402"/>
      <c r="EB13" s="402"/>
      <c r="EC13" s="465"/>
    </row>
    <row r="14" spans="2:143" ht="11.25" customHeight="1">
      <c r="B14" s="411" t="s">
        <v>254</v>
      </c>
      <c r="C14" s="412"/>
      <c r="D14" s="412"/>
      <c r="E14" s="412"/>
      <c r="F14" s="412"/>
      <c r="G14" s="412"/>
      <c r="H14" s="412"/>
      <c r="I14" s="412"/>
      <c r="J14" s="412"/>
      <c r="K14" s="412"/>
      <c r="L14" s="412"/>
      <c r="M14" s="412"/>
      <c r="N14" s="412"/>
      <c r="O14" s="412"/>
      <c r="P14" s="412"/>
      <c r="Q14" s="413"/>
      <c r="R14" s="432" t="s">
        <v>127</v>
      </c>
      <c r="S14" s="402"/>
      <c r="T14" s="402"/>
      <c r="U14" s="402"/>
      <c r="V14" s="402"/>
      <c r="W14" s="402"/>
      <c r="X14" s="402"/>
      <c r="Y14" s="403"/>
      <c r="Z14" s="451" t="s">
        <v>127</v>
      </c>
      <c r="AA14" s="451"/>
      <c r="AB14" s="451"/>
      <c r="AC14" s="451"/>
      <c r="AD14" s="452" t="s">
        <v>127</v>
      </c>
      <c r="AE14" s="452"/>
      <c r="AF14" s="452"/>
      <c r="AG14" s="452"/>
      <c r="AH14" s="452"/>
      <c r="AI14" s="452"/>
      <c r="AJ14" s="452"/>
      <c r="AK14" s="452"/>
      <c r="AL14" s="433" t="s">
        <v>127</v>
      </c>
      <c r="AM14" s="436"/>
      <c r="AN14" s="436"/>
      <c r="AO14" s="453"/>
      <c r="AP14" s="411" t="s">
        <v>255</v>
      </c>
      <c r="AQ14" s="412"/>
      <c r="AR14" s="412"/>
      <c r="AS14" s="412"/>
      <c r="AT14" s="412"/>
      <c r="AU14" s="412"/>
      <c r="AV14" s="412"/>
      <c r="AW14" s="412"/>
      <c r="AX14" s="412"/>
      <c r="AY14" s="412"/>
      <c r="AZ14" s="412"/>
      <c r="BA14" s="412"/>
      <c r="BB14" s="412"/>
      <c r="BC14" s="412"/>
      <c r="BD14" s="412"/>
      <c r="BE14" s="412"/>
      <c r="BF14" s="413"/>
      <c r="BG14" s="432">
        <v>156659</v>
      </c>
      <c r="BH14" s="402"/>
      <c r="BI14" s="402"/>
      <c r="BJ14" s="402"/>
      <c r="BK14" s="402"/>
      <c r="BL14" s="402"/>
      <c r="BM14" s="402"/>
      <c r="BN14" s="403"/>
      <c r="BO14" s="451">
        <v>4.0999999999999996</v>
      </c>
      <c r="BP14" s="451"/>
      <c r="BQ14" s="451"/>
      <c r="BR14" s="451"/>
      <c r="BS14" s="452" t="s">
        <v>127</v>
      </c>
      <c r="BT14" s="452"/>
      <c r="BU14" s="452"/>
      <c r="BV14" s="452"/>
      <c r="BW14" s="452"/>
      <c r="BX14" s="452"/>
      <c r="BY14" s="452"/>
      <c r="BZ14" s="452"/>
      <c r="CA14" s="452"/>
      <c r="CB14" s="502"/>
      <c r="CD14" s="461" t="s">
        <v>256</v>
      </c>
      <c r="CE14" s="462"/>
      <c r="CF14" s="462"/>
      <c r="CG14" s="462"/>
      <c r="CH14" s="462"/>
      <c r="CI14" s="462"/>
      <c r="CJ14" s="462"/>
      <c r="CK14" s="462"/>
      <c r="CL14" s="462"/>
      <c r="CM14" s="462"/>
      <c r="CN14" s="462"/>
      <c r="CO14" s="462"/>
      <c r="CP14" s="462"/>
      <c r="CQ14" s="463"/>
      <c r="CR14" s="432">
        <v>1073815</v>
      </c>
      <c r="CS14" s="402"/>
      <c r="CT14" s="402"/>
      <c r="CU14" s="402"/>
      <c r="CV14" s="402"/>
      <c r="CW14" s="402"/>
      <c r="CX14" s="402"/>
      <c r="CY14" s="403"/>
      <c r="CZ14" s="451">
        <v>3.1</v>
      </c>
      <c r="DA14" s="451"/>
      <c r="DB14" s="451"/>
      <c r="DC14" s="451"/>
      <c r="DD14" s="401">
        <v>23420</v>
      </c>
      <c r="DE14" s="402"/>
      <c r="DF14" s="402"/>
      <c r="DG14" s="402"/>
      <c r="DH14" s="402"/>
      <c r="DI14" s="402"/>
      <c r="DJ14" s="402"/>
      <c r="DK14" s="402"/>
      <c r="DL14" s="402"/>
      <c r="DM14" s="402"/>
      <c r="DN14" s="402"/>
      <c r="DO14" s="402"/>
      <c r="DP14" s="403"/>
      <c r="DQ14" s="401">
        <v>930335</v>
      </c>
      <c r="DR14" s="402"/>
      <c r="DS14" s="402"/>
      <c r="DT14" s="402"/>
      <c r="DU14" s="402"/>
      <c r="DV14" s="402"/>
      <c r="DW14" s="402"/>
      <c r="DX14" s="402"/>
      <c r="DY14" s="402"/>
      <c r="DZ14" s="402"/>
      <c r="EA14" s="402"/>
      <c r="EB14" s="402"/>
      <c r="EC14" s="465"/>
    </row>
    <row r="15" spans="2:143" ht="11.25" customHeight="1">
      <c r="B15" s="411" t="s">
        <v>257</v>
      </c>
      <c r="C15" s="412"/>
      <c r="D15" s="412"/>
      <c r="E15" s="412"/>
      <c r="F15" s="412"/>
      <c r="G15" s="412"/>
      <c r="H15" s="412"/>
      <c r="I15" s="412"/>
      <c r="J15" s="412"/>
      <c r="K15" s="412"/>
      <c r="L15" s="412"/>
      <c r="M15" s="412"/>
      <c r="N15" s="412"/>
      <c r="O15" s="412"/>
      <c r="P15" s="412"/>
      <c r="Q15" s="413"/>
      <c r="R15" s="432" t="s">
        <v>127</v>
      </c>
      <c r="S15" s="402"/>
      <c r="T15" s="402"/>
      <c r="U15" s="402"/>
      <c r="V15" s="402"/>
      <c r="W15" s="402"/>
      <c r="X15" s="402"/>
      <c r="Y15" s="403"/>
      <c r="Z15" s="451" t="s">
        <v>127</v>
      </c>
      <c r="AA15" s="451"/>
      <c r="AB15" s="451"/>
      <c r="AC15" s="451"/>
      <c r="AD15" s="452" t="s">
        <v>127</v>
      </c>
      <c r="AE15" s="452"/>
      <c r="AF15" s="452"/>
      <c r="AG15" s="452"/>
      <c r="AH15" s="452"/>
      <c r="AI15" s="452"/>
      <c r="AJ15" s="452"/>
      <c r="AK15" s="452"/>
      <c r="AL15" s="433" t="s">
        <v>127</v>
      </c>
      <c r="AM15" s="436"/>
      <c r="AN15" s="436"/>
      <c r="AO15" s="453"/>
      <c r="AP15" s="411" t="s">
        <v>258</v>
      </c>
      <c r="AQ15" s="412"/>
      <c r="AR15" s="412"/>
      <c r="AS15" s="412"/>
      <c r="AT15" s="412"/>
      <c r="AU15" s="412"/>
      <c r="AV15" s="412"/>
      <c r="AW15" s="412"/>
      <c r="AX15" s="412"/>
      <c r="AY15" s="412"/>
      <c r="AZ15" s="412"/>
      <c r="BA15" s="412"/>
      <c r="BB15" s="412"/>
      <c r="BC15" s="412"/>
      <c r="BD15" s="412"/>
      <c r="BE15" s="412"/>
      <c r="BF15" s="413"/>
      <c r="BG15" s="432">
        <v>215510</v>
      </c>
      <c r="BH15" s="402"/>
      <c r="BI15" s="402"/>
      <c r="BJ15" s="402"/>
      <c r="BK15" s="402"/>
      <c r="BL15" s="402"/>
      <c r="BM15" s="402"/>
      <c r="BN15" s="403"/>
      <c r="BO15" s="451">
        <v>5.7</v>
      </c>
      <c r="BP15" s="451"/>
      <c r="BQ15" s="451"/>
      <c r="BR15" s="451"/>
      <c r="BS15" s="452" t="s">
        <v>127</v>
      </c>
      <c r="BT15" s="452"/>
      <c r="BU15" s="452"/>
      <c r="BV15" s="452"/>
      <c r="BW15" s="452"/>
      <c r="BX15" s="452"/>
      <c r="BY15" s="452"/>
      <c r="BZ15" s="452"/>
      <c r="CA15" s="452"/>
      <c r="CB15" s="502"/>
      <c r="CD15" s="461" t="s">
        <v>259</v>
      </c>
      <c r="CE15" s="462"/>
      <c r="CF15" s="462"/>
      <c r="CG15" s="462"/>
      <c r="CH15" s="462"/>
      <c r="CI15" s="462"/>
      <c r="CJ15" s="462"/>
      <c r="CK15" s="462"/>
      <c r="CL15" s="462"/>
      <c r="CM15" s="462"/>
      <c r="CN15" s="462"/>
      <c r="CO15" s="462"/>
      <c r="CP15" s="462"/>
      <c r="CQ15" s="463"/>
      <c r="CR15" s="432">
        <v>1983727</v>
      </c>
      <c r="CS15" s="402"/>
      <c r="CT15" s="402"/>
      <c r="CU15" s="402"/>
      <c r="CV15" s="402"/>
      <c r="CW15" s="402"/>
      <c r="CX15" s="402"/>
      <c r="CY15" s="403"/>
      <c r="CZ15" s="451">
        <v>5.8</v>
      </c>
      <c r="DA15" s="451"/>
      <c r="DB15" s="451"/>
      <c r="DC15" s="451"/>
      <c r="DD15" s="401">
        <v>329264</v>
      </c>
      <c r="DE15" s="402"/>
      <c r="DF15" s="402"/>
      <c r="DG15" s="402"/>
      <c r="DH15" s="402"/>
      <c r="DI15" s="402"/>
      <c r="DJ15" s="402"/>
      <c r="DK15" s="402"/>
      <c r="DL15" s="402"/>
      <c r="DM15" s="402"/>
      <c r="DN15" s="402"/>
      <c r="DO15" s="402"/>
      <c r="DP15" s="403"/>
      <c r="DQ15" s="401">
        <v>1575339</v>
      </c>
      <c r="DR15" s="402"/>
      <c r="DS15" s="402"/>
      <c r="DT15" s="402"/>
      <c r="DU15" s="402"/>
      <c r="DV15" s="402"/>
      <c r="DW15" s="402"/>
      <c r="DX15" s="402"/>
      <c r="DY15" s="402"/>
      <c r="DZ15" s="402"/>
      <c r="EA15" s="402"/>
      <c r="EB15" s="402"/>
      <c r="EC15" s="465"/>
    </row>
    <row r="16" spans="2:143" ht="11.25" customHeight="1">
      <c r="B16" s="411" t="s">
        <v>260</v>
      </c>
      <c r="C16" s="412"/>
      <c r="D16" s="412"/>
      <c r="E16" s="412"/>
      <c r="F16" s="412"/>
      <c r="G16" s="412"/>
      <c r="H16" s="412"/>
      <c r="I16" s="412"/>
      <c r="J16" s="412"/>
      <c r="K16" s="412"/>
      <c r="L16" s="412"/>
      <c r="M16" s="412"/>
      <c r="N16" s="412"/>
      <c r="O16" s="412"/>
      <c r="P16" s="412"/>
      <c r="Q16" s="413"/>
      <c r="R16" s="432">
        <v>52181</v>
      </c>
      <c r="S16" s="402"/>
      <c r="T16" s="402"/>
      <c r="U16" s="402"/>
      <c r="V16" s="402"/>
      <c r="W16" s="402"/>
      <c r="X16" s="402"/>
      <c r="Y16" s="403"/>
      <c r="Z16" s="451">
        <v>0.1</v>
      </c>
      <c r="AA16" s="451"/>
      <c r="AB16" s="451"/>
      <c r="AC16" s="451"/>
      <c r="AD16" s="452">
        <v>52181</v>
      </c>
      <c r="AE16" s="452"/>
      <c r="AF16" s="452"/>
      <c r="AG16" s="452"/>
      <c r="AH16" s="452"/>
      <c r="AI16" s="452"/>
      <c r="AJ16" s="452"/>
      <c r="AK16" s="452"/>
      <c r="AL16" s="433">
        <v>0.3</v>
      </c>
      <c r="AM16" s="436"/>
      <c r="AN16" s="436"/>
      <c r="AO16" s="453"/>
      <c r="AP16" s="411" t="s">
        <v>261</v>
      </c>
      <c r="AQ16" s="412"/>
      <c r="AR16" s="412"/>
      <c r="AS16" s="412"/>
      <c r="AT16" s="412"/>
      <c r="AU16" s="412"/>
      <c r="AV16" s="412"/>
      <c r="AW16" s="412"/>
      <c r="AX16" s="412"/>
      <c r="AY16" s="412"/>
      <c r="AZ16" s="412"/>
      <c r="BA16" s="412"/>
      <c r="BB16" s="412"/>
      <c r="BC16" s="412"/>
      <c r="BD16" s="412"/>
      <c r="BE16" s="412"/>
      <c r="BF16" s="413"/>
      <c r="BG16" s="432">
        <v>500</v>
      </c>
      <c r="BH16" s="402"/>
      <c r="BI16" s="402"/>
      <c r="BJ16" s="402"/>
      <c r="BK16" s="402"/>
      <c r="BL16" s="402"/>
      <c r="BM16" s="402"/>
      <c r="BN16" s="403"/>
      <c r="BO16" s="451">
        <v>0</v>
      </c>
      <c r="BP16" s="451"/>
      <c r="BQ16" s="451"/>
      <c r="BR16" s="451"/>
      <c r="BS16" s="452" t="s">
        <v>127</v>
      </c>
      <c r="BT16" s="452"/>
      <c r="BU16" s="452"/>
      <c r="BV16" s="452"/>
      <c r="BW16" s="452"/>
      <c r="BX16" s="452"/>
      <c r="BY16" s="452"/>
      <c r="BZ16" s="452"/>
      <c r="CA16" s="452"/>
      <c r="CB16" s="502"/>
      <c r="CD16" s="461" t="s">
        <v>262</v>
      </c>
      <c r="CE16" s="462"/>
      <c r="CF16" s="462"/>
      <c r="CG16" s="462"/>
      <c r="CH16" s="462"/>
      <c r="CI16" s="462"/>
      <c r="CJ16" s="462"/>
      <c r="CK16" s="462"/>
      <c r="CL16" s="462"/>
      <c r="CM16" s="462"/>
      <c r="CN16" s="462"/>
      <c r="CO16" s="462"/>
      <c r="CP16" s="462"/>
      <c r="CQ16" s="463"/>
      <c r="CR16" s="432">
        <v>3109535</v>
      </c>
      <c r="CS16" s="402"/>
      <c r="CT16" s="402"/>
      <c r="CU16" s="402"/>
      <c r="CV16" s="402"/>
      <c r="CW16" s="402"/>
      <c r="CX16" s="402"/>
      <c r="CY16" s="403"/>
      <c r="CZ16" s="451">
        <v>9.1</v>
      </c>
      <c r="DA16" s="451"/>
      <c r="DB16" s="451"/>
      <c r="DC16" s="451"/>
      <c r="DD16" s="401" t="s">
        <v>127</v>
      </c>
      <c r="DE16" s="402"/>
      <c r="DF16" s="402"/>
      <c r="DG16" s="402"/>
      <c r="DH16" s="402"/>
      <c r="DI16" s="402"/>
      <c r="DJ16" s="402"/>
      <c r="DK16" s="402"/>
      <c r="DL16" s="402"/>
      <c r="DM16" s="402"/>
      <c r="DN16" s="402"/>
      <c r="DO16" s="402"/>
      <c r="DP16" s="403"/>
      <c r="DQ16" s="401">
        <v>90631</v>
      </c>
      <c r="DR16" s="402"/>
      <c r="DS16" s="402"/>
      <c r="DT16" s="402"/>
      <c r="DU16" s="402"/>
      <c r="DV16" s="402"/>
      <c r="DW16" s="402"/>
      <c r="DX16" s="402"/>
      <c r="DY16" s="402"/>
      <c r="DZ16" s="402"/>
      <c r="EA16" s="402"/>
      <c r="EB16" s="402"/>
      <c r="EC16" s="465"/>
    </row>
    <row r="17" spans="2:133" ht="11.25" customHeight="1">
      <c r="B17" s="411" t="s">
        <v>263</v>
      </c>
      <c r="C17" s="412"/>
      <c r="D17" s="412"/>
      <c r="E17" s="412"/>
      <c r="F17" s="412"/>
      <c r="G17" s="412"/>
      <c r="H17" s="412"/>
      <c r="I17" s="412"/>
      <c r="J17" s="412"/>
      <c r="K17" s="412"/>
      <c r="L17" s="412"/>
      <c r="M17" s="412"/>
      <c r="N17" s="412"/>
      <c r="O17" s="412"/>
      <c r="P17" s="412"/>
      <c r="Q17" s="413"/>
      <c r="R17" s="432">
        <v>43310</v>
      </c>
      <c r="S17" s="402"/>
      <c r="T17" s="402"/>
      <c r="U17" s="402"/>
      <c r="V17" s="402"/>
      <c r="W17" s="402"/>
      <c r="X17" s="402"/>
      <c r="Y17" s="403"/>
      <c r="Z17" s="451">
        <v>0.1</v>
      </c>
      <c r="AA17" s="451"/>
      <c r="AB17" s="451"/>
      <c r="AC17" s="451"/>
      <c r="AD17" s="452">
        <v>43310</v>
      </c>
      <c r="AE17" s="452"/>
      <c r="AF17" s="452"/>
      <c r="AG17" s="452"/>
      <c r="AH17" s="452"/>
      <c r="AI17" s="452"/>
      <c r="AJ17" s="452"/>
      <c r="AK17" s="452"/>
      <c r="AL17" s="433">
        <v>0.2</v>
      </c>
      <c r="AM17" s="436"/>
      <c r="AN17" s="436"/>
      <c r="AO17" s="453"/>
      <c r="AP17" s="411" t="s">
        <v>264</v>
      </c>
      <c r="AQ17" s="412"/>
      <c r="AR17" s="412"/>
      <c r="AS17" s="412"/>
      <c r="AT17" s="412"/>
      <c r="AU17" s="412"/>
      <c r="AV17" s="412"/>
      <c r="AW17" s="412"/>
      <c r="AX17" s="412"/>
      <c r="AY17" s="412"/>
      <c r="AZ17" s="412"/>
      <c r="BA17" s="412"/>
      <c r="BB17" s="412"/>
      <c r="BC17" s="412"/>
      <c r="BD17" s="412"/>
      <c r="BE17" s="412"/>
      <c r="BF17" s="413"/>
      <c r="BG17" s="432" t="s">
        <v>127</v>
      </c>
      <c r="BH17" s="402"/>
      <c r="BI17" s="402"/>
      <c r="BJ17" s="402"/>
      <c r="BK17" s="402"/>
      <c r="BL17" s="402"/>
      <c r="BM17" s="402"/>
      <c r="BN17" s="403"/>
      <c r="BO17" s="451" t="s">
        <v>127</v>
      </c>
      <c r="BP17" s="451"/>
      <c r="BQ17" s="451"/>
      <c r="BR17" s="451"/>
      <c r="BS17" s="452" t="s">
        <v>127</v>
      </c>
      <c r="BT17" s="452"/>
      <c r="BU17" s="452"/>
      <c r="BV17" s="452"/>
      <c r="BW17" s="452"/>
      <c r="BX17" s="452"/>
      <c r="BY17" s="452"/>
      <c r="BZ17" s="452"/>
      <c r="CA17" s="452"/>
      <c r="CB17" s="502"/>
      <c r="CD17" s="461" t="s">
        <v>265</v>
      </c>
      <c r="CE17" s="462"/>
      <c r="CF17" s="462"/>
      <c r="CG17" s="462"/>
      <c r="CH17" s="462"/>
      <c r="CI17" s="462"/>
      <c r="CJ17" s="462"/>
      <c r="CK17" s="462"/>
      <c r="CL17" s="462"/>
      <c r="CM17" s="462"/>
      <c r="CN17" s="462"/>
      <c r="CO17" s="462"/>
      <c r="CP17" s="462"/>
      <c r="CQ17" s="463"/>
      <c r="CR17" s="432">
        <v>4568314</v>
      </c>
      <c r="CS17" s="402"/>
      <c r="CT17" s="402"/>
      <c r="CU17" s="402"/>
      <c r="CV17" s="402"/>
      <c r="CW17" s="402"/>
      <c r="CX17" s="402"/>
      <c r="CY17" s="403"/>
      <c r="CZ17" s="451">
        <v>13.4</v>
      </c>
      <c r="DA17" s="451"/>
      <c r="DB17" s="451"/>
      <c r="DC17" s="451"/>
      <c r="DD17" s="401" t="s">
        <v>127</v>
      </c>
      <c r="DE17" s="402"/>
      <c r="DF17" s="402"/>
      <c r="DG17" s="402"/>
      <c r="DH17" s="402"/>
      <c r="DI17" s="402"/>
      <c r="DJ17" s="402"/>
      <c r="DK17" s="402"/>
      <c r="DL17" s="402"/>
      <c r="DM17" s="402"/>
      <c r="DN17" s="402"/>
      <c r="DO17" s="402"/>
      <c r="DP17" s="403"/>
      <c r="DQ17" s="401">
        <v>4490328</v>
      </c>
      <c r="DR17" s="402"/>
      <c r="DS17" s="402"/>
      <c r="DT17" s="402"/>
      <c r="DU17" s="402"/>
      <c r="DV17" s="402"/>
      <c r="DW17" s="402"/>
      <c r="DX17" s="402"/>
      <c r="DY17" s="402"/>
      <c r="DZ17" s="402"/>
      <c r="EA17" s="402"/>
      <c r="EB17" s="402"/>
      <c r="EC17" s="465"/>
    </row>
    <row r="18" spans="2:133" ht="11.25" customHeight="1">
      <c r="B18" s="411" t="s">
        <v>266</v>
      </c>
      <c r="C18" s="412"/>
      <c r="D18" s="412"/>
      <c r="E18" s="412"/>
      <c r="F18" s="412"/>
      <c r="G18" s="412"/>
      <c r="H18" s="412"/>
      <c r="I18" s="412"/>
      <c r="J18" s="412"/>
      <c r="K18" s="412"/>
      <c r="L18" s="412"/>
      <c r="M18" s="412"/>
      <c r="N18" s="412"/>
      <c r="O18" s="412"/>
      <c r="P18" s="412"/>
      <c r="Q18" s="413"/>
      <c r="R18" s="432">
        <v>66639</v>
      </c>
      <c r="S18" s="402"/>
      <c r="T18" s="402"/>
      <c r="U18" s="402"/>
      <c r="V18" s="402"/>
      <c r="W18" s="402"/>
      <c r="X18" s="402"/>
      <c r="Y18" s="403"/>
      <c r="Z18" s="451">
        <v>0.2</v>
      </c>
      <c r="AA18" s="451"/>
      <c r="AB18" s="451"/>
      <c r="AC18" s="451"/>
      <c r="AD18" s="452">
        <v>66639</v>
      </c>
      <c r="AE18" s="452"/>
      <c r="AF18" s="452"/>
      <c r="AG18" s="452"/>
      <c r="AH18" s="452"/>
      <c r="AI18" s="452"/>
      <c r="AJ18" s="452"/>
      <c r="AK18" s="452"/>
      <c r="AL18" s="433">
        <v>0.40000000596046448</v>
      </c>
      <c r="AM18" s="436"/>
      <c r="AN18" s="436"/>
      <c r="AO18" s="453"/>
      <c r="AP18" s="411" t="s">
        <v>267</v>
      </c>
      <c r="AQ18" s="412"/>
      <c r="AR18" s="412"/>
      <c r="AS18" s="412"/>
      <c r="AT18" s="412"/>
      <c r="AU18" s="412"/>
      <c r="AV18" s="412"/>
      <c r="AW18" s="412"/>
      <c r="AX18" s="412"/>
      <c r="AY18" s="412"/>
      <c r="AZ18" s="412"/>
      <c r="BA18" s="412"/>
      <c r="BB18" s="412"/>
      <c r="BC18" s="412"/>
      <c r="BD18" s="412"/>
      <c r="BE18" s="412"/>
      <c r="BF18" s="413"/>
      <c r="BG18" s="432" t="s">
        <v>127</v>
      </c>
      <c r="BH18" s="402"/>
      <c r="BI18" s="402"/>
      <c r="BJ18" s="402"/>
      <c r="BK18" s="402"/>
      <c r="BL18" s="402"/>
      <c r="BM18" s="402"/>
      <c r="BN18" s="403"/>
      <c r="BO18" s="451" t="s">
        <v>127</v>
      </c>
      <c r="BP18" s="451"/>
      <c r="BQ18" s="451"/>
      <c r="BR18" s="451"/>
      <c r="BS18" s="452" t="s">
        <v>127</v>
      </c>
      <c r="BT18" s="452"/>
      <c r="BU18" s="452"/>
      <c r="BV18" s="452"/>
      <c r="BW18" s="452"/>
      <c r="BX18" s="452"/>
      <c r="BY18" s="452"/>
      <c r="BZ18" s="452"/>
      <c r="CA18" s="452"/>
      <c r="CB18" s="502"/>
      <c r="CD18" s="461" t="s">
        <v>268</v>
      </c>
      <c r="CE18" s="462"/>
      <c r="CF18" s="462"/>
      <c r="CG18" s="462"/>
      <c r="CH18" s="462"/>
      <c r="CI18" s="462"/>
      <c r="CJ18" s="462"/>
      <c r="CK18" s="462"/>
      <c r="CL18" s="462"/>
      <c r="CM18" s="462"/>
      <c r="CN18" s="462"/>
      <c r="CO18" s="462"/>
      <c r="CP18" s="462"/>
      <c r="CQ18" s="463"/>
      <c r="CR18" s="432" t="s">
        <v>127</v>
      </c>
      <c r="CS18" s="402"/>
      <c r="CT18" s="402"/>
      <c r="CU18" s="402"/>
      <c r="CV18" s="402"/>
      <c r="CW18" s="402"/>
      <c r="CX18" s="402"/>
      <c r="CY18" s="403"/>
      <c r="CZ18" s="451" t="s">
        <v>127</v>
      </c>
      <c r="DA18" s="451"/>
      <c r="DB18" s="451"/>
      <c r="DC18" s="451"/>
      <c r="DD18" s="401" t="s">
        <v>127</v>
      </c>
      <c r="DE18" s="402"/>
      <c r="DF18" s="402"/>
      <c r="DG18" s="402"/>
      <c r="DH18" s="402"/>
      <c r="DI18" s="402"/>
      <c r="DJ18" s="402"/>
      <c r="DK18" s="402"/>
      <c r="DL18" s="402"/>
      <c r="DM18" s="402"/>
      <c r="DN18" s="402"/>
      <c r="DO18" s="402"/>
      <c r="DP18" s="403"/>
      <c r="DQ18" s="401" t="s">
        <v>127</v>
      </c>
      <c r="DR18" s="402"/>
      <c r="DS18" s="402"/>
      <c r="DT18" s="402"/>
      <c r="DU18" s="402"/>
      <c r="DV18" s="402"/>
      <c r="DW18" s="402"/>
      <c r="DX18" s="402"/>
      <c r="DY18" s="402"/>
      <c r="DZ18" s="402"/>
      <c r="EA18" s="402"/>
      <c r="EB18" s="402"/>
      <c r="EC18" s="465"/>
    </row>
    <row r="19" spans="2:133" ht="11.25" customHeight="1">
      <c r="B19" s="411" t="s">
        <v>269</v>
      </c>
      <c r="C19" s="412"/>
      <c r="D19" s="412"/>
      <c r="E19" s="412"/>
      <c r="F19" s="412"/>
      <c r="G19" s="412"/>
      <c r="H19" s="412"/>
      <c r="I19" s="412"/>
      <c r="J19" s="412"/>
      <c r="K19" s="412"/>
      <c r="L19" s="412"/>
      <c r="M19" s="412"/>
      <c r="N19" s="412"/>
      <c r="O19" s="412"/>
      <c r="P19" s="412"/>
      <c r="Q19" s="413"/>
      <c r="R19" s="432">
        <v>13107</v>
      </c>
      <c r="S19" s="402"/>
      <c r="T19" s="402"/>
      <c r="U19" s="402"/>
      <c r="V19" s="402"/>
      <c r="W19" s="402"/>
      <c r="X19" s="402"/>
      <c r="Y19" s="403"/>
      <c r="Z19" s="451">
        <v>0</v>
      </c>
      <c r="AA19" s="451"/>
      <c r="AB19" s="451"/>
      <c r="AC19" s="451"/>
      <c r="AD19" s="452">
        <v>13107</v>
      </c>
      <c r="AE19" s="452"/>
      <c r="AF19" s="452"/>
      <c r="AG19" s="452"/>
      <c r="AH19" s="452"/>
      <c r="AI19" s="452"/>
      <c r="AJ19" s="452"/>
      <c r="AK19" s="452"/>
      <c r="AL19" s="433">
        <v>0.1</v>
      </c>
      <c r="AM19" s="436"/>
      <c r="AN19" s="436"/>
      <c r="AO19" s="453"/>
      <c r="AP19" s="411" t="s">
        <v>270</v>
      </c>
      <c r="AQ19" s="412"/>
      <c r="AR19" s="412"/>
      <c r="AS19" s="412"/>
      <c r="AT19" s="412"/>
      <c r="AU19" s="412"/>
      <c r="AV19" s="412"/>
      <c r="AW19" s="412"/>
      <c r="AX19" s="412"/>
      <c r="AY19" s="412"/>
      <c r="AZ19" s="412"/>
      <c r="BA19" s="412"/>
      <c r="BB19" s="412"/>
      <c r="BC19" s="412"/>
      <c r="BD19" s="412"/>
      <c r="BE19" s="412"/>
      <c r="BF19" s="413"/>
      <c r="BG19" s="432">
        <v>4994</v>
      </c>
      <c r="BH19" s="402"/>
      <c r="BI19" s="402"/>
      <c r="BJ19" s="402"/>
      <c r="BK19" s="402"/>
      <c r="BL19" s="402"/>
      <c r="BM19" s="402"/>
      <c r="BN19" s="403"/>
      <c r="BO19" s="451">
        <v>0.1</v>
      </c>
      <c r="BP19" s="451"/>
      <c r="BQ19" s="451"/>
      <c r="BR19" s="451"/>
      <c r="BS19" s="452" t="s">
        <v>127</v>
      </c>
      <c r="BT19" s="452"/>
      <c r="BU19" s="452"/>
      <c r="BV19" s="452"/>
      <c r="BW19" s="452"/>
      <c r="BX19" s="452"/>
      <c r="BY19" s="452"/>
      <c r="BZ19" s="452"/>
      <c r="CA19" s="452"/>
      <c r="CB19" s="502"/>
      <c r="CD19" s="461" t="s">
        <v>271</v>
      </c>
      <c r="CE19" s="462"/>
      <c r="CF19" s="462"/>
      <c r="CG19" s="462"/>
      <c r="CH19" s="462"/>
      <c r="CI19" s="462"/>
      <c r="CJ19" s="462"/>
      <c r="CK19" s="462"/>
      <c r="CL19" s="462"/>
      <c r="CM19" s="462"/>
      <c r="CN19" s="462"/>
      <c r="CO19" s="462"/>
      <c r="CP19" s="462"/>
      <c r="CQ19" s="463"/>
      <c r="CR19" s="432" t="s">
        <v>127</v>
      </c>
      <c r="CS19" s="402"/>
      <c r="CT19" s="402"/>
      <c r="CU19" s="402"/>
      <c r="CV19" s="402"/>
      <c r="CW19" s="402"/>
      <c r="CX19" s="402"/>
      <c r="CY19" s="403"/>
      <c r="CZ19" s="451" t="s">
        <v>127</v>
      </c>
      <c r="DA19" s="451"/>
      <c r="DB19" s="451"/>
      <c r="DC19" s="451"/>
      <c r="DD19" s="401" t="s">
        <v>127</v>
      </c>
      <c r="DE19" s="402"/>
      <c r="DF19" s="402"/>
      <c r="DG19" s="402"/>
      <c r="DH19" s="402"/>
      <c r="DI19" s="402"/>
      <c r="DJ19" s="402"/>
      <c r="DK19" s="402"/>
      <c r="DL19" s="402"/>
      <c r="DM19" s="402"/>
      <c r="DN19" s="402"/>
      <c r="DO19" s="402"/>
      <c r="DP19" s="403"/>
      <c r="DQ19" s="401" t="s">
        <v>127</v>
      </c>
      <c r="DR19" s="402"/>
      <c r="DS19" s="402"/>
      <c r="DT19" s="402"/>
      <c r="DU19" s="402"/>
      <c r="DV19" s="402"/>
      <c r="DW19" s="402"/>
      <c r="DX19" s="402"/>
      <c r="DY19" s="402"/>
      <c r="DZ19" s="402"/>
      <c r="EA19" s="402"/>
      <c r="EB19" s="402"/>
      <c r="EC19" s="465"/>
    </row>
    <row r="20" spans="2:133" ht="11.25" customHeight="1">
      <c r="B20" s="411" t="s">
        <v>272</v>
      </c>
      <c r="C20" s="412"/>
      <c r="D20" s="412"/>
      <c r="E20" s="412"/>
      <c r="F20" s="412"/>
      <c r="G20" s="412"/>
      <c r="H20" s="412"/>
      <c r="I20" s="412"/>
      <c r="J20" s="412"/>
      <c r="K20" s="412"/>
      <c r="L20" s="412"/>
      <c r="M20" s="412"/>
      <c r="N20" s="412"/>
      <c r="O20" s="412"/>
      <c r="P20" s="412"/>
      <c r="Q20" s="413"/>
      <c r="R20" s="432">
        <v>16274</v>
      </c>
      <c r="S20" s="402"/>
      <c r="T20" s="402"/>
      <c r="U20" s="402"/>
      <c r="V20" s="402"/>
      <c r="W20" s="402"/>
      <c r="X20" s="402"/>
      <c r="Y20" s="403"/>
      <c r="Z20" s="451">
        <v>0</v>
      </c>
      <c r="AA20" s="451"/>
      <c r="AB20" s="451"/>
      <c r="AC20" s="451"/>
      <c r="AD20" s="452">
        <v>16274</v>
      </c>
      <c r="AE20" s="452"/>
      <c r="AF20" s="452"/>
      <c r="AG20" s="452"/>
      <c r="AH20" s="452"/>
      <c r="AI20" s="452"/>
      <c r="AJ20" s="452"/>
      <c r="AK20" s="452"/>
      <c r="AL20" s="433">
        <v>0.1</v>
      </c>
      <c r="AM20" s="436"/>
      <c r="AN20" s="436"/>
      <c r="AO20" s="453"/>
      <c r="AP20" s="411" t="s">
        <v>273</v>
      </c>
      <c r="AQ20" s="412"/>
      <c r="AR20" s="412"/>
      <c r="AS20" s="412"/>
      <c r="AT20" s="412"/>
      <c r="AU20" s="412"/>
      <c r="AV20" s="412"/>
      <c r="AW20" s="412"/>
      <c r="AX20" s="412"/>
      <c r="AY20" s="412"/>
      <c r="AZ20" s="412"/>
      <c r="BA20" s="412"/>
      <c r="BB20" s="412"/>
      <c r="BC20" s="412"/>
      <c r="BD20" s="412"/>
      <c r="BE20" s="412"/>
      <c r="BF20" s="413"/>
      <c r="BG20" s="432">
        <v>4994</v>
      </c>
      <c r="BH20" s="402"/>
      <c r="BI20" s="402"/>
      <c r="BJ20" s="402"/>
      <c r="BK20" s="402"/>
      <c r="BL20" s="402"/>
      <c r="BM20" s="402"/>
      <c r="BN20" s="403"/>
      <c r="BO20" s="451">
        <v>0.1</v>
      </c>
      <c r="BP20" s="451"/>
      <c r="BQ20" s="451"/>
      <c r="BR20" s="451"/>
      <c r="BS20" s="452" t="s">
        <v>127</v>
      </c>
      <c r="BT20" s="452"/>
      <c r="BU20" s="452"/>
      <c r="BV20" s="452"/>
      <c r="BW20" s="452"/>
      <c r="BX20" s="452"/>
      <c r="BY20" s="452"/>
      <c r="BZ20" s="452"/>
      <c r="CA20" s="452"/>
      <c r="CB20" s="502"/>
      <c r="CD20" s="461" t="s">
        <v>274</v>
      </c>
      <c r="CE20" s="462"/>
      <c r="CF20" s="462"/>
      <c r="CG20" s="462"/>
      <c r="CH20" s="462"/>
      <c r="CI20" s="462"/>
      <c r="CJ20" s="462"/>
      <c r="CK20" s="462"/>
      <c r="CL20" s="462"/>
      <c r="CM20" s="462"/>
      <c r="CN20" s="462"/>
      <c r="CO20" s="462"/>
      <c r="CP20" s="462"/>
      <c r="CQ20" s="463"/>
      <c r="CR20" s="432">
        <v>34118299</v>
      </c>
      <c r="CS20" s="402"/>
      <c r="CT20" s="402"/>
      <c r="CU20" s="402"/>
      <c r="CV20" s="402"/>
      <c r="CW20" s="402"/>
      <c r="CX20" s="402"/>
      <c r="CY20" s="403"/>
      <c r="CZ20" s="451">
        <v>100</v>
      </c>
      <c r="DA20" s="451"/>
      <c r="DB20" s="451"/>
      <c r="DC20" s="451"/>
      <c r="DD20" s="401">
        <v>5206535</v>
      </c>
      <c r="DE20" s="402"/>
      <c r="DF20" s="402"/>
      <c r="DG20" s="402"/>
      <c r="DH20" s="402"/>
      <c r="DI20" s="402"/>
      <c r="DJ20" s="402"/>
      <c r="DK20" s="402"/>
      <c r="DL20" s="402"/>
      <c r="DM20" s="402"/>
      <c r="DN20" s="402"/>
      <c r="DO20" s="402"/>
      <c r="DP20" s="403"/>
      <c r="DQ20" s="401">
        <v>20038646</v>
      </c>
      <c r="DR20" s="402"/>
      <c r="DS20" s="402"/>
      <c r="DT20" s="402"/>
      <c r="DU20" s="402"/>
      <c r="DV20" s="402"/>
      <c r="DW20" s="402"/>
      <c r="DX20" s="402"/>
      <c r="DY20" s="402"/>
      <c r="DZ20" s="402"/>
      <c r="EA20" s="402"/>
      <c r="EB20" s="402"/>
      <c r="EC20" s="465"/>
    </row>
    <row r="21" spans="2:133" ht="11.25" customHeight="1">
      <c r="B21" s="411" t="s">
        <v>275</v>
      </c>
      <c r="C21" s="412"/>
      <c r="D21" s="412"/>
      <c r="E21" s="412"/>
      <c r="F21" s="412"/>
      <c r="G21" s="412"/>
      <c r="H21" s="412"/>
      <c r="I21" s="412"/>
      <c r="J21" s="412"/>
      <c r="K21" s="412"/>
      <c r="L21" s="412"/>
      <c r="M21" s="412"/>
      <c r="N21" s="412"/>
      <c r="O21" s="412"/>
      <c r="P21" s="412"/>
      <c r="Q21" s="413"/>
      <c r="R21" s="432">
        <v>2420</v>
      </c>
      <c r="S21" s="402"/>
      <c r="T21" s="402"/>
      <c r="U21" s="402"/>
      <c r="V21" s="402"/>
      <c r="W21" s="402"/>
      <c r="X21" s="402"/>
      <c r="Y21" s="403"/>
      <c r="Z21" s="451">
        <v>0</v>
      </c>
      <c r="AA21" s="451"/>
      <c r="AB21" s="451"/>
      <c r="AC21" s="451"/>
      <c r="AD21" s="452">
        <v>2420</v>
      </c>
      <c r="AE21" s="452"/>
      <c r="AF21" s="452"/>
      <c r="AG21" s="452"/>
      <c r="AH21" s="452"/>
      <c r="AI21" s="452"/>
      <c r="AJ21" s="452"/>
      <c r="AK21" s="452"/>
      <c r="AL21" s="433">
        <v>0</v>
      </c>
      <c r="AM21" s="436"/>
      <c r="AN21" s="436"/>
      <c r="AO21" s="453"/>
      <c r="AP21" s="517" t="s">
        <v>276</v>
      </c>
      <c r="AQ21" s="524"/>
      <c r="AR21" s="524"/>
      <c r="AS21" s="524"/>
      <c r="AT21" s="524"/>
      <c r="AU21" s="524"/>
      <c r="AV21" s="524"/>
      <c r="AW21" s="524"/>
      <c r="AX21" s="524"/>
      <c r="AY21" s="524"/>
      <c r="AZ21" s="524"/>
      <c r="BA21" s="524"/>
      <c r="BB21" s="524"/>
      <c r="BC21" s="524"/>
      <c r="BD21" s="524"/>
      <c r="BE21" s="524"/>
      <c r="BF21" s="519"/>
      <c r="BG21" s="432">
        <v>4994</v>
      </c>
      <c r="BH21" s="402"/>
      <c r="BI21" s="402"/>
      <c r="BJ21" s="402"/>
      <c r="BK21" s="402"/>
      <c r="BL21" s="402"/>
      <c r="BM21" s="402"/>
      <c r="BN21" s="403"/>
      <c r="BO21" s="451">
        <v>0.1</v>
      </c>
      <c r="BP21" s="451"/>
      <c r="BQ21" s="451"/>
      <c r="BR21" s="451"/>
      <c r="BS21" s="452" t="s">
        <v>127</v>
      </c>
      <c r="BT21" s="452"/>
      <c r="BU21" s="452"/>
      <c r="BV21" s="452"/>
      <c r="BW21" s="452"/>
      <c r="BX21" s="452"/>
      <c r="BY21" s="452"/>
      <c r="BZ21" s="452"/>
      <c r="CA21" s="452"/>
      <c r="CB21" s="502"/>
      <c r="CD21" s="535"/>
      <c r="CE21" s="455"/>
      <c r="CF21" s="455"/>
      <c r="CG21" s="455"/>
      <c r="CH21" s="455"/>
      <c r="CI21" s="455"/>
      <c r="CJ21" s="455"/>
      <c r="CK21" s="455"/>
      <c r="CL21" s="455"/>
      <c r="CM21" s="455"/>
      <c r="CN21" s="455"/>
      <c r="CO21" s="455"/>
      <c r="CP21" s="455"/>
      <c r="CQ21" s="456"/>
      <c r="CR21" s="536"/>
      <c r="CS21" s="533"/>
      <c r="CT21" s="533"/>
      <c r="CU21" s="533"/>
      <c r="CV21" s="533"/>
      <c r="CW21" s="533"/>
      <c r="CX21" s="533"/>
      <c r="CY21" s="537"/>
      <c r="CZ21" s="538"/>
      <c r="DA21" s="538"/>
      <c r="DB21" s="538"/>
      <c r="DC21" s="538"/>
      <c r="DD21" s="532"/>
      <c r="DE21" s="533"/>
      <c r="DF21" s="533"/>
      <c r="DG21" s="533"/>
      <c r="DH21" s="533"/>
      <c r="DI21" s="533"/>
      <c r="DJ21" s="533"/>
      <c r="DK21" s="533"/>
      <c r="DL21" s="533"/>
      <c r="DM21" s="533"/>
      <c r="DN21" s="533"/>
      <c r="DO21" s="533"/>
      <c r="DP21" s="537"/>
      <c r="DQ21" s="532"/>
      <c r="DR21" s="533"/>
      <c r="DS21" s="533"/>
      <c r="DT21" s="533"/>
      <c r="DU21" s="533"/>
      <c r="DV21" s="533"/>
      <c r="DW21" s="533"/>
      <c r="DX21" s="533"/>
      <c r="DY21" s="533"/>
      <c r="DZ21" s="533"/>
      <c r="EA21" s="533"/>
      <c r="EB21" s="533"/>
      <c r="EC21" s="534"/>
    </row>
    <row r="22" spans="2:133" ht="11.25" customHeight="1">
      <c r="B22" s="487" t="s">
        <v>277</v>
      </c>
      <c r="C22" s="488"/>
      <c r="D22" s="488"/>
      <c r="E22" s="488"/>
      <c r="F22" s="488"/>
      <c r="G22" s="488"/>
      <c r="H22" s="488"/>
      <c r="I22" s="488"/>
      <c r="J22" s="488"/>
      <c r="K22" s="488"/>
      <c r="L22" s="488"/>
      <c r="M22" s="488"/>
      <c r="N22" s="488"/>
      <c r="O22" s="488"/>
      <c r="P22" s="488"/>
      <c r="Q22" s="489"/>
      <c r="R22" s="432">
        <v>34838</v>
      </c>
      <c r="S22" s="402"/>
      <c r="T22" s="402"/>
      <c r="U22" s="402"/>
      <c r="V22" s="402"/>
      <c r="W22" s="402"/>
      <c r="X22" s="402"/>
      <c r="Y22" s="403"/>
      <c r="Z22" s="451">
        <v>0.1</v>
      </c>
      <c r="AA22" s="451"/>
      <c r="AB22" s="451"/>
      <c r="AC22" s="451"/>
      <c r="AD22" s="452">
        <v>34838</v>
      </c>
      <c r="AE22" s="452"/>
      <c r="AF22" s="452"/>
      <c r="AG22" s="452"/>
      <c r="AH22" s="452"/>
      <c r="AI22" s="452"/>
      <c r="AJ22" s="452"/>
      <c r="AK22" s="452"/>
      <c r="AL22" s="433">
        <v>0.20000000298023224</v>
      </c>
      <c r="AM22" s="436"/>
      <c r="AN22" s="436"/>
      <c r="AO22" s="453"/>
      <c r="AP22" s="517" t="s">
        <v>278</v>
      </c>
      <c r="AQ22" s="524"/>
      <c r="AR22" s="524"/>
      <c r="AS22" s="524"/>
      <c r="AT22" s="524"/>
      <c r="AU22" s="524"/>
      <c r="AV22" s="524"/>
      <c r="AW22" s="524"/>
      <c r="AX22" s="524"/>
      <c r="AY22" s="524"/>
      <c r="AZ22" s="524"/>
      <c r="BA22" s="524"/>
      <c r="BB22" s="524"/>
      <c r="BC22" s="524"/>
      <c r="BD22" s="524"/>
      <c r="BE22" s="524"/>
      <c r="BF22" s="519"/>
      <c r="BG22" s="432" t="s">
        <v>127</v>
      </c>
      <c r="BH22" s="402"/>
      <c r="BI22" s="402"/>
      <c r="BJ22" s="402"/>
      <c r="BK22" s="402"/>
      <c r="BL22" s="402"/>
      <c r="BM22" s="402"/>
      <c r="BN22" s="403"/>
      <c r="BO22" s="451" t="s">
        <v>127</v>
      </c>
      <c r="BP22" s="451"/>
      <c r="BQ22" s="451"/>
      <c r="BR22" s="451"/>
      <c r="BS22" s="452" t="s">
        <v>127</v>
      </c>
      <c r="BT22" s="452"/>
      <c r="BU22" s="452"/>
      <c r="BV22" s="452"/>
      <c r="BW22" s="452"/>
      <c r="BX22" s="452"/>
      <c r="BY22" s="452"/>
      <c r="BZ22" s="452"/>
      <c r="CA22" s="452"/>
      <c r="CB22" s="502"/>
      <c r="CD22" s="529" t="s">
        <v>279</v>
      </c>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1"/>
    </row>
    <row r="23" spans="2:133" ht="11.25" customHeight="1">
      <c r="B23" s="411" t="s">
        <v>280</v>
      </c>
      <c r="C23" s="412"/>
      <c r="D23" s="412"/>
      <c r="E23" s="412"/>
      <c r="F23" s="412"/>
      <c r="G23" s="412"/>
      <c r="H23" s="412"/>
      <c r="I23" s="412"/>
      <c r="J23" s="412"/>
      <c r="K23" s="412"/>
      <c r="L23" s="412"/>
      <c r="M23" s="412"/>
      <c r="N23" s="412"/>
      <c r="O23" s="412"/>
      <c r="P23" s="412"/>
      <c r="Q23" s="413"/>
      <c r="R23" s="432">
        <v>14606341</v>
      </c>
      <c r="S23" s="402"/>
      <c r="T23" s="402"/>
      <c r="U23" s="402"/>
      <c r="V23" s="402"/>
      <c r="W23" s="402"/>
      <c r="X23" s="402"/>
      <c r="Y23" s="403"/>
      <c r="Z23" s="451">
        <v>40.9</v>
      </c>
      <c r="AA23" s="451"/>
      <c r="AB23" s="451"/>
      <c r="AC23" s="451"/>
      <c r="AD23" s="452">
        <v>12459939</v>
      </c>
      <c r="AE23" s="452"/>
      <c r="AF23" s="452"/>
      <c r="AG23" s="452"/>
      <c r="AH23" s="452"/>
      <c r="AI23" s="452"/>
      <c r="AJ23" s="452"/>
      <c r="AK23" s="452"/>
      <c r="AL23" s="433">
        <v>69.599999999999994</v>
      </c>
      <c r="AM23" s="436"/>
      <c r="AN23" s="436"/>
      <c r="AO23" s="453"/>
      <c r="AP23" s="517" t="s">
        <v>281</v>
      </c>
      <c r="AQ23" s="524"/>
      <c r="AR23" s="524"/>
      <c r="AS23" s="524"/>
      <c r="AT23" s="524"/>
      <c r="AU23" s="524"/>
      <c r="AV23" s="524"/>
      <c r="AW23" s="524"/>
      <c r="AX23" s="524"/>
      <c r="AY23" s="524"/>
      <c r="AZ23" s="524"/>
      <c r="BA23" s="524"/>
      <c r="BB23" s="524"/>
      <c r="BC23" s="524"/>
      <c r="BD23" s="524"/>
      <c r="BE23" s="524"/>
      <c r="BF23" s="519"/>
      <c r="BG23" s="432" t="s">
        <v>127</v>
      </c>
      <c r="BH23" s="402"/>
      <c r="BI23" s="402"/>
      <c r="BJ23" s="402"/>
      <c r="BK23" s="402"/>
      <c r="BL23" s="402"/>
      <c r="BM23" s="402"/>
      <c r="BN23" s="403"/>
      <c r="BO23" s="451" t="s">
        <v>127</v>
      </c>
      <c r="BP23" s="451"/>
      <c r="BQ23" s="451"/>
      <c r="BR23" s="451"/>
      <c r="BS23" s="452" t="s">
        <v>127</v>
      </c>
      <c r="BT23" s="452"/>
      <c r="BU23" s="452"/>
      <c r="BV23" s="452"/>
      <c r="BW23" s="452"/>
      <c r="BX23" s="452"/>
      <c r="BY23" s="452"/>
      <c r="BZ23" s="452"/>
      <c r="CA23" s="452"/>
      <c r="CB23" s="502"/>
      <c r="CD23" s="529" t="s">
        <v>221</v>
      </c>
      <c r="CE23" s="530"/>
      <c r="CF23" s="530"/>
      <c r="CG23" s="530"/>
      <c r="CH23" s="530"/>
      <c r="CI23" s="530"/>
      <c r="CJ23" s="530"/>
      <c r="CK23" s="530"/>
      <c r="CL23" s="530"/>
      <c r="CM23" s="530"/>
      <c r="CN23" s="530"/>
      <c r="CO23" s="530"/>
      <c r="CP23" s="530"/>
      <c r="CQ23" s="531"/>
      <c r="CR23" s="529" t="s">
        <v>282</v>
      </c>
      <c r="CS23" s="530"/>
      <c r="CT23" s="530"/>
      <c r="CU23" s="530"/>
      <c r="CV23" s="530"/>
      <c r="CW23" s="530"/>
      <c r="CX23" s="530"/>
      <c r="CY23" s="531"/>
      <c r="CZ23" s="529" t="s">
        <v>283</v>
      </c>
      <c r="DA23" s="530"/>
      <c r="DB23" s="530"/>
      <c r="DC23" s="531"/>
      <c r="DD23" s="529" t="s">
        <v>284</v>
      </c>
      <c r="DE23" s="530"/>
      <c r="DF23" s="530"/>
      <c r="DG23" s="530"/>
      <c r="DH23" s="530"/>
      <c r="DI23" s="530"/>
      <c r="DJ23" s="530"/>
      <c r="DK23" s="531"/>
      <c r="DL23" s="526" t="s">
        <v>285</v>
      </c>
      <c r="DM23" s="527"/>
      <c r="DN23" s="527"/>
      <c r="DO23" s="527"/>
      <c r="DP23" s="527"/>
      <c r="DQ23" s="527"/>
      <c r="DR23" s="527"/>
      <c r="DS23" s="527"/>
      <c r="DT23" s="527"/>
      <c r="DU23" s="527"/>
      <c r="DV23" s="528"/>
      <c r="DW23" s="529" t="s">
        <v>286</v>
      </c>
      <c r="DX23" s="530"/>
      <c r="DY23" s="530"/>
      <c r="DZ23" s="530"/>
      <c r="EA23" s="530"/>
      <c r="EB23" s="530"/>
      <c r="EC23" s="531"/>
    </row>
    <row r="24" spans="2:133" ht="11.25" customHeight="1">
      <c r="B24" s="411" t="s">
        <v>287</v>
      </c>
      <c r="C24" s="412"/>
      <c r="D24" s="412"/>
      <c r="E24" s="412"/>
      <c r="F24" s="412"/>
      <c r="G24" s="412"/>
      <c r="H24" s="412"/>
      <c r="I24" s="412"/>
      <c r="J24" s="412"/>
      <c r="K24" s="412"/>
      <c r="L24" s="412"/>
      <c r="M24" s="412"/>
      <c r="N24" s="412"/>
      <c r="O24" s="412"/>
      <c r="P24" s="412"/>
      <c r="Q24" s="413"/>
      <c r="R24" s="432">
        <v>12459939</v>
      </c>
      <c r="S24" s="402"/>
      <c r="T24" s="402"/>
      <c r="U24" s="402"/>
      <c r="V24" s="402"/>
      <c r="W24" s="402"/>
      <c r="X24" s="402"/>
      <c r="Y24" s="403"/>
      <c r="Z24" s="451">
        <v>34.9</v>
      </c>
      <c r="AA24" s="451"/>
      <c r="AB24" s="451"/>
      <c r="AC24" s="451"/>
      <c r="AD24" s="452">
        <v>12459939</v>
      </c>
      <c r="AE24" s="452"/>
      <c r="AF24" s="452"/>
      <c r="AG24" s="452"/>
      <c r="AH24" s="452"/>
      <c r="AI24" s="452"/>
      <c r="AJ24" s="452"/>
      <c r="AK24" s="452"/>
      <c r="AL24" s="433">
        <v>69.599999999999994</v>
      </c>
      <c r="AM24" s="436"/>
      <c r="AN24" s="436"/>
      <c r="AO24" s="453"/>
      <c r="AP24" s="517" t="s">
        <v>288</v>
      </c>
      <c r="AQ24" s="524"/>
      <c r="AR24" s="524"/>
      <c r="AS24" s="524"/>
      <c r="AT24" s="524"/>
      <c r="AU24" s="524"/>
      <c r="AV24" s="524"/>
      <c r="AW24" s="524"/>
      <c r="AX24" s="524"/>
      <c r="AY24" s="524"/>
      <c r="AZ24" s="524"/>
      <c r="BA24" s="524"/>
      <c r="BB24" s="524"/>
      <c r="BC24" s="524"/>
      <c r="BD24" s="524"/>
      <c r="BE24" s="524"/>
      <c r="BF24" s="519"/>
      <c r="BG24" s="432" t="s">
        <v>127</v>
      </c>
      <c r="BH24" s="402"/>
      <c r="BI24" s="402"/>
      <c r="BJ24" s="402"/>
      <c r="BK24" s="402"/>
      <c r="BL24" s="402"/>
      <c r="BM24" s="402"/>
      <c r="BN24" s="403"/>
      <c r="BO24" s="451" t="s">
        <v>127</v>
      </c>
      <c r="BP24" s="451"/>
      <c r="BQ24" s="451"/>
      <c r="BR24" s="451"/>
      <c r="BS24" s="452" t="s">
        <v>127</v>
      </c>
      <c r="BT24" s="452"/>
      <c r="BU24" s="452"/>
      <c r="BV24" s="452"/>
      <c r="BW24" s="452"/>
      <c r="BX24" s="452"/>
      <c r="BY24" s="452"/>
      <c r="BZ24" s="452"/>
      <c r="CA24" s="452"/>
      <c r="CB24" s="502"/>
      <c r="CD24" s="480" t="s">
        <v>289</v>
      </c>
      <c r="CE24" s="481"/>
      <c r="CF24" s="481"/>
      <c r="CG24" s="481"/>
      <c r="CH24" s="481"/>
      <c r="CI24" s="481"/>
      <c r="CJ24" s="481"/>
      <c r="CK24" s="481"/>
      <c r="CL24" s="481"/>
      <c r="CM24" s="481"/>
      <c r="CN24" s="481"/>
      <c r="CO24" s="481"/>
      <c r="CP24" s="481"/>
      <c r="CQ24" s="482"/>
      <c r="CR24" s="477">
        <v>13218644</v>
      </c>
      <c r="CS24" s="478"/>
      <c r="CT24" s="478"/>
      <c r="CU24" s="478"/>
      <c r="CV24" s="478"/>
      <c r="CW24" s="478"/>
      <c r="CX24" s="478"/>
      <c r="CY24" s="521"/>
      <c r="CZ24" s="522">
        <v>38.700000000000003</v>
      </c>
      <c r="DA24" s="497"/>
      <c r="DB24" s="497"/>
      <c r="DC24" s="525"/>
      <c r="DD24" s="520">
        <v>10217309</v>
      </c>
      <c r="DE24" s="478"/>
      <c r="DF24" s="478"/>
      <c r="DG24" s="478"/>
      <c r="DH24" s="478"/>
      <c r="DI24" s="478"/>
      <c r="DJ24" s="478"/>
      <c r="DK24" s="521"/>
      <c r="DL24" s="520">
        <v>9759552</v>
      </c>
      <c r="DM24" s="478"/>
      <c r="DN24" s="478"/>
      <c r="DO24" s="478"/>
      <c r="DP24" s="478"/>
      <c r="DQ24" s="478"/>
      <c r="DR24" s="478"/>
      <c r="DS24" s="478"/>
      <c r="DT24" s="478"/>
      <c r="DU24" s="478"/>
      <c r="DV24" s="521"/>
      <c r="DW24" s="522">
        <v>53.1</v>
      </c>
      <c r="DX24" s="497"/>
      <c r="DY24" s="497"/>
      <c r="DZ24" s="497"/>
      <c r="EA24" s="497"/>
      <c r="EB24" s="497"/>
      <c r="EC24" s="523"/>
    </row>
    <row r="25" spans="2:133" ht="11.25" customHeight="1">
      <c r="B25" s="411" t="s">
        <v>290</v>
      </c>
      <c r="C25" s="412"/>
      <c r="D25" s="412"/>
      <c r="E25" s="412"/>
      <c r="F25" s="412"/>
      <c r="G25" s="412"/>
      <c r="H25" s="412"/>
      <c r="I25" s="412"/>
      <c r="J25" s="412"/>
      <c r="K25" s="412"/>
      <c r="L25" s="412"/>
      <c r="M25" s="412"/>
      <c r="N25" s="412"/>
      <c r="O25" s="412"/>
      <c r="P25" s="412"/>
      <c r="Q25" s="413"/>
      <c r="R25" s="432">
        <v>2146402</v>
      </c>
      <c r="S25" s="402"/>
      <c r="T25" s="402"/>
      <c r="U25" s="402"/>
      <c r="V25" s="402"/>
      <c r="W25" s="402"/>
      <c r="X25" s="402"/>
      <c r="Y25" s="403"/>
      <c r="Z25" s="451">
        <v>6</v>
      </c>
      <c r="AA25" s="451"/>
      <c r="AB25" s="451"/>
      <c r="AC25" s="451"/>
      <c r="AD25" s="452" t="s">
        <v>127</v>
      </c>
      <c r="AE25" s="452"/>
      <c r="AF25" s="452"/>
      <c r="AG25" s="452"/>
      <c r="AH25" s="452"/>
      <c r="AI25" s="452"/>
      <c r="AJ25" s="452"/>
      <c r="AK25" s="452"/>
      <c r="AL25" s="433" t="s">
        <v>127</v>
      </c>
      <c r="AM25" s="436"/>
      <c r="AN25" s="436"/>
      <c r="AO25" s="453"/>
      <c r="AP25" s="517" t="s">
        <v>291</v>
      </c>
      <c r="AQ25" s="524"/>
      <c r="AR25" s="524"/>
      <c r="AS25" s="524"/>
      <c r="AT25" s="524"/>
      <c r="AU25" s="524"/>
      <c r="AV25" s="524"/>
      <c r="AW25" s="524"/>
      <c r="AX25" s="524"/>
      <c r="AY25" s="524"/>
      <c r="AZ25" s="524"/>
      <c r="BA25" s="524"/>
      <c r="BB25" s="524"/>
      <c r="BC25" s="524"/>
      <c r="BD25" s="524"/>
      <c r="BE25" s="524"/>
      <c r="BF25" s="519"/>
      <c r="BG25" s="432" t="s">
        <v>127</v>
      </c>
      <c r="BH25" s="402"/>
      <c r="BI25" s="402"/>
      <c r="BJ25" s="402"/>
      <c r="BK25" s="402"/>
      <c r="BL25" s="402"/>
      <c r="BM25" s="402"/>
      <c r="BN25" s="403"/>
      <c r="BO25" s="451" t="s">
        <v>127</v>
      </c>
      <c r="BP25" s="451"/>
      <c r="BQ25" s="451"/>
      <c r="BR25" s="451"/>
      <c r="BS25" s="452" t="s">
        <v>127</v>
      </c>
      <c r="BT25" s="452"/>
      <c r="BU25" s="452"/>
      <c r="BV25" s="452"/>
      <c r="BW25" s="452"/>
      <c r="BX25" s="452"/>
      <c r="BY25" s="452"/>
      <c r="BZ25" s="452"/>
      <c r="CA25" s="452"/>
      <c r="CB25" s="502"/>
      <c r="CD25" s="461" t="s">
        <v>292</v>
      </c>
      <c r="CE25" s="462"/>
      <c r="CF25" s="462"/>
      <c r="CG25" s="462"/>
      <c r="CH25" s="462"/>
      <c r="CI25" s="462"/>
      <c r="CJ25" s="462"/>
      <c r="CK25" s="462"/>
      <c r="CL25" s="462"/>
      <c r="CM25" s="462"/>
      <c r="CN25" s="462"/>
      <c r="CO25" s="462"/>
      <c r="CP25" s="462"/>
      <c r="CQ25" s="463"/>
      <c r="CR25" s="432">
        <v>4050339</v>
      </c>
      <c r="CS25" s="430"/>
      <c r="CT25" s="430"/>
      <c r="CU25" s="430"/>
      <c r="CV25" s="430"/>
      <c r="CW25" s="430"/>
      <c r="CX25" s="430"/>
      <c r="CY25" s="431"/>
      <c r="CZ25" s="433">
        <v>11.9</v>
      </c>
      <c r="DA25" s="434"/>
      <c r="DB25" s="434"/>
      <c r="DC25" s="435"/>
      <c r="DD25" s="401">
        <v>3842393</v>
      </c>
      <c r="DE25" s="430"/>
      <c r="DF25" s="430"/>
      <c r="DG25" s="430"/>
      <c r="DH25" s="430"/>
      <c r="DI25" s="430"/>
      <c r="DJ25" s="430"/>
      <c r="DK25" s="431"/>
      <c r="DL25" s="401">
        <v>3681075</v>
      </c>
      <c r="DM25" s="430"/>
      <c r="DN25" s="430"/>
      <c r="DO25" s="430"/>
      <c r="DP25" s="430"/>
      <c r="DQ25" s="430"/>
      <c r="DR25" s="430"/>
      <c r="DS25" s="430"/>
      <c r="DT25" s="430"/>
      <c r="DU25" s="430"/>
      <c r="DV25" s="431"/>
      <c r="DW25" s="433">
        <v>20</v>
      </c>
      <c r="DX25" s="434"/>
      <c r="DY25" s="434"/>
      <c r="DZ25" s="434"/>
      <c r="EA25" s="434"/>
      <c r="EB25" s="434"/>
      <c r="EC25" s="473"/>
    </row>
    <row r="26" spans="2:133" ht="11.25" customHeight="1">
      <c r="B26" s="411" t="s">
        <v>293</v>
      </c>
      <c r="C26" s="412"/>
      <c r="D26" s="412"/>
      <c r="E26" s="412"/>
      <c r="F26" s="412"/>
      <c r="G26" s="412"/>
      <c r="H26" s="412"/>
      <c r="I26" s="412"/>
      <c r="J26" s="412"/>
      <c r="K26" s="412"/>
      <c r="L26" s="412"/>
      <c r="M26" s="412"/>
      <c r="N26" s="412"/>
      <c r="O26" s="412"/>
      <c r="P26" s="412"/>
      <c r="Q26" s="413"/>
      <c r="R26" s="432" t="s">
        <v>127</v>
      </c>
      <c r="S26" s="402"/>
      <c r="T26" s="402"/>
      <c r="U26" s="402"/>
      <c r="V26" s="402"/>
      <c r="W26" s="402"/>
      <c r="X26" s="402"/>
      <c r="Y26" s="403"/>
      <c r="Z26" s="451" t="s">
        <v>127</v>
      </c>
      <c r="AA26" s="451"/>
      <c r="AB26" s="451"/>
      <c r="AC26" s="451"/>
      <c r="AD26" s="452" t="s">
        <v>127</v>
      </c>
      <c r="AE26" s="452"/>
      <c r="AF26" s="452"/>
      <c r="AG26" s="452"/>
      <c r="AH26" s="452"/>
      <c r="AI26" s="452"/>
      <c r="AJ26" s="452"/>
      <c r="AK26" s="452"/>
      <c r="AL26" s="433" t="s">
        <v>127</v>
      </c>
      <c r="AM26" s="436"/>
      <c r="AN26" s="436"/>
      <c r="AO26" s="453"/>
      <c r="AP26" s="517" t="s">
        <v>294</v>
      </c>
      <c r="AQ26" s="518"/>
      <c r="AR26" s="518"/>
      <c r="AS26" s="518"/>
      <c r="AT26" s="518"/>
      <c r="AU26" s="518"/>
      <c r="AV26" s="518"/>
      <c r="AW26" s="518"/>
      <c r="AX26" s="518"/>
      <c r="AY26" s="518"/>
      <c r="AZ26" s="518"/>
      <c r="BA26" s="518"/>
      <c r="BB26" s="518"/>
      <c r="BC26" s="518"/>
      <c r="BD26" s="518"/>
      <c r="BE26" s="518"/>
      <c r="BF26" s="519"/>
      <c r="BG26" s="432" t="s">
        <v>127</v>
      </c>
      <c r="BH26" s="402"/>
      <c r="BI26" s="402"/>
      <c r="BJ26" s="402"/>
      <c r="BK26" s="402"/>
      <c r="BL26" s="402"/>
      <c r="BM26" s="402"/>
      <c r="BN26" s="403"/>
      <c r="BO26" s="451" t="s">
        <v>127</v>
      </c>
      <c r="BP26" s="451"/>
      <c r="BQ26" s="451"/>
      <c r="BR26" s="451"/>
      <c r="BS26" s="452" t="s">
        <v>127</v>
      </c>
      <c r="BT26" s="452"/>
      <c r="BU26" s="452"/>
      <c r="BV26" s="452"/>
      <c r="BW26" s="452"/>
      <c r="BX26" s="452"/>
      <c r="BY26" s="452"/>
      <c r="BZ26" s="452"/>
      <c r="CA26" s="452"/>
      <c r="CB26" s="502"/>
      <c r="CD26" s="461" t="s">
        <v>295</v>
      </c>
      <c r="CE26" s="462"/>
      <c r="CF26" s="462"/>
      <c r="CG26" s="462"/>
      <c r="CH26" s="462"/>
      <c r="CI26" s="462"/>
      <c r="CJ26" s="462"/>
      <c r="CK26" s="462"/>
      <c r="CL26" s="462"/>
      <c r="CM26" s="462"/>
      <c r="CN26" s="462"/>
      <c r="CO26" s="462"/>
      <c r="CP26" s="462"/>
      <c r="CQ26" s="463"/>
      <c r="CR26" s="432">
        <v>2663434</v>
      </c>
      <c r="CS26" s="402"/>
      <c r="CT26" s="402"/>
      <c r="CU26" s="402"/>
      <c r="CV26" s="402"/>
      <c r="CW26" s="402"/>
      <c r="CX26" s="402"/>
      <c r="CY26" s="403"/>
      <c r="CZ26" s="433">
        <v>7.8</v>
      </c>
      <c r="DA26" s="434"/>
      <c r="DB26" s="434"/>
      <c r="DC26" s="435"/>
      <c r="DD26" s="401">
        <v>2510515</v>
      </c>
      <c r="DE26" s="402"/>
      <c r="DF26" s="402"/>
      <c r="DG26" s="402"/>
      <c r="DH26" s="402"/>
      <c r="DI26" s="402"/>
      <c r="DJ26" s="402"/>
      <c r="DK26" s="403"/>
      <c r="DL26" s="401" t="s">
        <v>127</v>
      </c>
      <c r="DM26" s="402"/>
      <c r="DN26" s="402"/>
      <c r="DO26" s="402"/>
      <c r="DP26" s="402"/>
      <c r="DQ26" s="402"/>
      <c r="DR26" s="402"/>
      <c r="DS26" s="402"/>
      <c r="DT26" s="402"/>
      <c r="DU26" s="402"/>
      <c r="DV26" s="403"/>
      <c r="DW26" s="433" t="s">
        <v>127</v>
      </c>
      <c r="DX26" s="434"/>
      <c r="DY26" s="434"/>
      <c r="DZ26" s="434"/>
      <c r="EA26" s="434"/>
      <c r="EB26" s="434"/>
      <c r="EC26" s="473"/>
    </row>
    <row r="27" spans="2:133" ht="11.25" customHeight="1">
      <c r="B27" s="411" t="s">
        <v>296</v>
      </c>
      <c r="C27" s="412"/>
      <c r="D27" s="412"/>
      <c r="E27" s="412"/>
      <c r="F27" s="412"/>
      <c r="G27" s="412"/>
      <c r="H27" s="412"/>
      <c r="I27" s="412"/>
      <c r="J27" s="412"/>
      <c r="K27" s="412"/>
      <c r="L27" s="412"/>
      <c r="M27" s="412"/>
      <c r="N27" s="412"/>
      <c r="O27" s="412"/>
      <c r="P27" s="412"/>
      <c r="Q27" s="413"/>
      <c r="R27" s="432">
        <v>20005555</v>
      </c>
      <c r="S27" s="402"/>
      <c r="T27" s="402"/>
      <c r="U27" s="402"/>
      <c r="V27" s="402"/>
      <c r="W27" s="402"/>
      <c r="X27" s="402"/>
      <c r="Y27" s="403"/>
      <c r="Z27" s="451">
        <v>56</v>
      </c>
      <c r="AA27" s="451"/>
      <c r="AB27" s="451"/>
      <c r="AC27" s="451"/>
      <c r="AD27" s="452">
        <v>17859153</v>
      </c>
      <c r="AE27" s="452"/>
      <c r="AF27" s="452"/>
      <c r="AG27" s="452"/>
      <c r="AH27" s="452"/>
      <c r="AI27" s="452"/>
      <c r="AJ27" s="452"/>
      <c r="AK27" s="452"/>
      <c r="AL27" s="433">
        <v>99.699996948242188</v>
      </c>
      <c r="AM27" s="436"/>
      <c r="AN27" s="436"/>
      <c r="AO27" s="453"/>
      <c r="AP27" s="411" t="s">
        <v>297</v>
      </c>
      <c r="AQ27" s="412"/>
      <c r="AR27" s="412"/>
      <c r="AS27" s="412"/>
      <c r="AT27" s="412"/>
      <c r="AU27" s="412"/>
      <c r="AV27" s="412"/>
      <c r="AW27" s="412"/>
      <c r="AX27" s="412"/>
      <c r="AY27" s="412"/>
      <c r="AZ27" s="412"/>
      <c r="BA27" s="412"/>
      <c r="BB27" s="412"/>
      <c r="BC27" s="412"/>
      <c r="BD27" s="412"/>
      <c r="BE27" s="412"/>
      <c r="BF27" s="413"/>
      <c r="BG27" s="432">
        <v>3795981</v>
      </c>
      <c r="BH27" s="402"/>
      <c r="BI27" s="402"/>
      <c r="BJ27" s="402"/>
      <c r="BK27" s="402"/>
      <c r="BL27" s="402"/>
      <c r="BM27" s="402"/>
      <c r="BN27" s="403"/>
      <c r="BO27" s="451">
        <v>100</v>
      </c>
      <c r="BP27" s="451"/>
      <c r="BQ27" s="451"/>
      <c r="BR27" s="451"/>
      <c r="BS27" s="452">
        <v>37083</v>
      </c>
      <c r="BT27" s="452"/>
      <c r="BU27" s="452"/>
      <c r="BV27" s="452"/>
      <c r="BW27" s="452"/>
      <c r="BX27" s="452"/>
      <c r="BY27" s="452"/>
      <c r="BZ27" s="452"/>
      <c r="CA27" s="452"/>
      <c r="CB27" s="502"/>
      <c r="CD27" s="461" t="s">
        <v>298</v>
      </c>
      <c r="CE27" s="462"/>
      <c r="CF27" s="462"/>
      <c r="CG27" s="462"/>
      <c r="CH27" s="462"/>
      <c r="CI27" s="462"/>
      <c r="CJ27" s="462"/>
      <c r="CK27" s="462"/>
      <c r="CL27" s="462"/>
      <c r="CM27" s="462"/>
      <c r="CN27" s="462"/>
      <c r="CO27" s="462"/>
      <c r="CP27" s="462"/>
      <c r="CQ27" s="463"/>
      <c r="CR27" s="432">
        <v>4599991</v>
      </c>
      <c r="CS27" s="430"/>
      <c r="CT27" s="430"/>
      <c r="CU27" s="430"/>
      <c r="CV27" s="430"/>
      <c r="CW27" s="430"/>
      <c r="CX27" s="430"/>
      <c r="CY27" s="431"/>
      <c r="CZ27" s="433">
        <v>13.5</v>
      </c>
      <c r="DA27" s="434"/>
      <c r="DB27" s="434"/>
      <c r="DC27" s="435"/>
      <c r="DD27" s="401">
        <v>1884588</v>
      </c>
      <c r="DE27" s="430"/>
      <c r="DF27" s="430"/>
      <c r="DG27" s="430"/>
      <c r="DH27" s="430"/>
      <c r="DI27" s="430"/>
      <c r="DJ27" s="430"/>
      <c r="DK27" s="431"/>
      <c r="DL27" s="401">
        <v>1850003</v>
      </c>
      <c r="DM27" s="430"/>
      <c r="DN27" s="430"/>
      <c r="DO27" s="430"/>
      <c r="DP27" s="430"/>
      <c r="DQ27" s="430"/>
      <c r="DR27" s="430"/>
      <c r="DS27" s="430"/>
      <c r="DT27" s="430"/>
      <c r="DU27" s="430"/>
      <c r="DV27" s="431"/>
      <c r="DW27" s="433">
        <v>10.1</v>
      </c>
      <c r="DX27" s="434"/>
      <c r="DY27" s="434"/>
      <c r="DZ27" s="434"/>
      <c r="EA27" s="434"/>
      <c r="EB27" s="434"/>
      <c r="EC27" s="473"/>
    </row>
    <row r="28" spans="2:133" ht="11.25" customHeight="1">
      <c r="B28" s="411" t="s">
        <v>299</v>
      </c>
      <c r="C28" s="412"/>
      <c r="D28" s="412"/>
      <c r="E28" s="412"/>
      <c r="F28" s="412"/>
      <c r="G28" s="412"/>
      <c r="H28" s="412"/>
      <c r="I28" s="412"/>
      <c r="J28" s="412"/>
      <c r="K28" s="412"/>
      <c r="L28" s="412"/>
      <c r="M28" s="412"/>
      <c r="N28" s="412"/>
      <c r="O28" s="412"/>
      <c r="P28" s="412"/>
      <c r="Q28" s="413"/>
      <c r="R28" s="432">
        <v>5556</v>
      </c>
      <c r="S28" s="402"/>
      <c r="T28" s="402"/>
      <c r="U28" s="402"/>
      <c r="V28" s="402"/>
      <c r="W28" s="402"/>
      <c r="X28" s="402"/>
      <c r="Y28" s="403"/>
      <c r="Z28" s="451">
        <v>0</v>
      </c>
      <c r="AA28" s="451"/>
      <c r="AB28" s="451"/>
      <c r="AC28" s="451"/>
      <c r="AD28" s="452">
        <v>5556</v>
      </c>
      <c r="AE28" s="452"/>
      <c r="AF28" s="452"/>
      <c r="AG28" s="452"/>
      <c r="AH28" s="452"/>
      <c r="AI28" s="452"/>
      <c r="AJ28" s="452"/>
      <c r="AK28" s="452"/>
      <c r="AL28" s="433">
        <v>0</v>
      </c>
      <c r="AM28" s="436"/>
      <c r="AN28" s="436"/>
      <c r="AO28" s="453"/>
      <c r="AP28" s="411"/>
      <c r="AQ28" s="412"/>
      <c r="AR28" s="412"/>
      <c r="AS28" s="412"/>
      <c r="AT28" s="412"/>
      <c r="AU28" s="412"/>
      <c r="AV28" s="412"/>
      <c r="AW28" s="412"/>
      <c r="AX28" s="412"/>
      <c r="AY28" s="412"/>
      <c r="AZ28" s="412"/>
      <c r="BA28" s="412"/>
      <c r="BB28" s="412"/>
      <c r="BC28" s="412"/>
      <c r="BD28" s="412"/>
      <c r="BE28" s="412"/>
      <c r="BF28" s="413"/>
      <c r="BG28" s="432"/>
      <c r="BH28" s="402"/>
      <c r="BI28" s="402"/>
      <c r="BJ28" s="402"/>
      <c r="BK28" s="402"/>
      <c r="BL28" s="402"/>
      <c r="BM28" s="402"/>
      <c r="BN28" s="403"/>
      <c r="BO28" s="451"/>
      <c r="BP28" s="451"/>
      <c r="BQ28" s="451"/>
      <c r="BR28" s="451"/>
      <c r="BS28" s="401"/>
      <c r="BT28" s="402"/>
      <c r="BU28" s="402"/>
      <c r="BV28" s="402"/>
      <c r="BW28" s="402"/>
      <c r="BX28" s="402"/>
      <c r="BY28" s="402"/>
      <c r="BZ28" s="402"/>
      <c r="CA28" s="402"/>
      <c r="CB28" s="465"/>
      <c r="CD28" s="461" t="s">
        <v>300</v>
      </c>
      <c r="CE28" s="462"/>
      <c r="CF28" s="462"/>
      <c r="CG28" s="462"/>
      <c r="CH28" s="462"/>
      <c r="CI28" s="462"/>
      <c r="CJ28" s="462"/>
      <c r="CK28" s="462"/>
      <c r="CL28" s="462"/>
      <c r="CM28" s="462"/>
      <c r="CN28" s="462"/>
      <c r="CO28" s="462"/>
      <c r="CP28" s="462"/>
      <c r="CQ28" s="463"/>
      <c r="CR28" s="432">
        <v>4568314</v>
      </c>
      <c r="CS28" s="402"/>
      <c r="CT28" s="402"/>
      <c r="CU28" s="402"/>
      <c r="CV28" s="402"/>
      <c r="CW28" s="402"/>
      <c r="CX28" s="402"/>
      <c r="CY28" s="403"/>
      <c r="CZ28" s="433">
        <v>13.4</v>
      </c>
      <c r="DA28" s="434"/>
      <c r="DB28" s="434"/>
      <c r="DC28" s="435"/>
      <c r="DD28" s="401">
        <v>4490328</v>
      </c>
      <c r="DE28" s="402"/>
      <c r="DF28" s="402"/>
      <c r="DG28" s="402"/>
      <c r="DH28" s="402"/>
      <c r="DI28" s="402"/>
      <c r="DJ28" s="402"/>
      <c r="DK28" s="403"/>
      <c r="DL28" s="401">
        <v>4228474</v>
      </c>
      <c r="DM28" s="402"/>
      <c r="DN28" s="402"/>
      <c r="DO28" s="402"/>
      <c r="DP28" s="402"/>
      <c r="DQ28" s="402"/>
      <c r="DR28" s="402"/>
      <c r="DS28" s="402"/>
      <c r="DT28" s="402"/>
      <c r="DU28" s="402"/>
      <c r="DV28" s="403"/>
      <c r="DW28" s="433">
        <v>23</v>
      </c>
      <c r="DX28" s="434"/>
      <c r="DY28" s="434"/>
      <c r="DZ28" s="434"/>
      <c r="EA28" s="434"/>
      <c r="EB28" s="434"/>
      <c r="EC28" s="473"/>
    </row>
    <row r="29" spans="2:133" ht="11.25" customHeight="1">
      <c r="B29" s="411" t="s">
        <v>301</v>
      </c>
      <c r="C29" s="412"/>
      <c r="D29" s="412"/>
      <c r="E29" s="412"/>
      <c r="F29" s="412"/>
      <c r="G29" s="412"/>
      <c r="H29" s="412"/>
      <c r="I29" s="412"/>
      <c r="J29" s="412"/>
      <c r="K29" s="412"/>
      <c r="L29" s="412"/>
      <c r="M29" s="412"/>
      <c r="N29" s="412"/>
      <c r="O29" s="412"/>
      <c r="P29" s="412"/>
      <c r="Q29" s="413"/>
      <c r="R29" s="432">
        <v>117129</v>
      </c>
      <c r="S29" s="402"/>
      <c r="T29" s="402"/>
      <c r="U29" s="402"/>
      <c r="V29" s="402"/>
      <c r="W29" s="402"/>
      <c r="X29" s="402"/>
      <c r="Y29" s="403"/>
      <c r="Z29" s="451">
        <v>0.3</v>
      </c>
      <c r="AA29" s="451"/>
      <c r="AB29" s="451"/>
      <c r="AC29" s="451"/>
      <c r="AD29" s="452" t="s">
        <v>127</v>
      </c>
      <c r="AE29" s="452"/>
      <c r="AF29" s="452"/>
      <c r="AG29" s="452"/>
      <c r="AH29" s="452"/>
      <c r="AI29" s="452"/>
      <c r="AJ29" s="452"/>
      <c r="AK29" s="452"/>
      <c r="AL29" s="433" t="s">
        <v>127</v>
      </c>
      <c r="AM29" s="436"/>
      <c r="AN29" s="436"/>
      <c r="AO29" s="453"/>
      <c r="AP29" s="414"/>
      <c r="AQ29" s="415"/>
      <c r="AR29" s="415"/>
      <c r="AS29" s="415"/>
      <c r="AT29" s="415"/>
      <c r="AU29" s="415"/>
      <c r="AV29" s="415"/>
      <c r="AW29" s="415"/>
      <c r="AX29" s="415"/>
      <c r="AY29" s="415"/>
      <c r="AZ29" s="415"/>
      <c r="BA29" s="415"/>
      <c r="BB29" s="415"/>
      <c r="BC29" s="415"/>
      <c r="BD29" s="415"/>
      <c r="BE29" s="415"/>
      <c r="BF29" s="416"/>
      <c r="BG29" s="432"/>
      <c r="BH29" s="402"/>
      <c r="BI29" s="402"/>
      <c r="BJ29" s="402"/>
      <c r="BK29" s="402"/>
      <c r="BL29" s="402"/>
      <c r="BM29" s="402"/>
      <c r="BN29" s="403"/>
      <c r="BO29" s="451"/>
      <c r="BP29" s="451"/>
      <c r="BQ29" s="451"/>
      <c r="BR29" s="451"/>
      <c r="BS29" s="452"/>
      <c r="BT29" s="452"/>
      <c r="BU29" s="452"/>
      <c r="BV29" s="452"/>
      <c r="BW29" s="452"/>
      <c r="BX29" s="452"/>
      <c r="BY29" s="452"/>
      <c r="BZ29" s="452"/>
      <c r="CA29" s="452"/>
      <c r="CB29" s="502"/>
      <c r="CD29" s="491" t="s">
        <v>302</v>
      </c>
      <c r="CE29" s="492"/>
      <c r="CF29" s="461" t="s">
        <v>70</v>
      </c>
      <c r="CG29" s="462"/>
      <c r="CH29" s="462"/>
      <c r="CI29" s="462"/>
      <c r="CJ29" s="462"/>
      <c r="CK29" s="462"/>
      <c r="CL29" s="462"/>
      <c r="CM29" s="462"/>
      <c r="CN29" s="462"/>
      <c r="CO29" s="462"/>
      <c r="CP29" s="462"/>
      <c r="CQ29" s="463"/>
      <c r="CR29" s="432">
        <v>4568095</v>
      </c>
      <c r="CS29" s="430"/>
      <c r="CT29" s="430"/>
      <c r="CU29" s="430"/>
      <c r="CV29" s="430"/>
      <c r="CW29" s="430"/>
      <c r="CX29" s="430"/>
      <c r="CY29" s="431"/>
      <c r="CZ29" s="433">
        <v>13.4</v>
      </c>
      <c r="DA29" s="434"/>
      <c r="DB29" s="434"/>
      <c r="DC29" s="435"/>
      <c r="DD29" s="401">
        <v>4490109</v>
      </c>
      <c r="DE29" s="430"/>
      <c r="DF29" s="430"/>
      <c r="DG29" s="430"/>
      <c r="DH29" s="430"/>
      <c r="DI29" s="430"/>
      <c r="DJ29" s="430"/>
      <c r="DK29" s="431"/>
      <c r="DL29" s="401">
        <v>4228255</v>
      </c>
      <c r="DM29" s="430"/>
      <c r="DN29" s="430"/>
      <c r="DO29" s="430"/>
      <c r="DP29" s="430"/>
      <c r="DQ29" s="430"/>
      <c r="DR29" s="430"/>
      <c r="DS29" s="430"/>
      <c r="DT29" s="430"/>
      <c r="DU29" s="430"/>
      <c r="DV29" s="431"/>
      <c r="DW29" s="433">
        <v>23</v>
      </c>
      <c r="DX29" s="434"/>
      <c r="DY29" s="434"/>
      <c r="DZ29" s="434"/>
      <c r="EA29" s="434"/>
      <c r="EB29" s="434"/>
      <c r="EC29" s="473"/>
    </row>
    <row r="30" spans="2:133" ht="11.25" customHeight="1">
      <c r="B30" s="411" t="s">
        <v>303</v>
      </c>
      <c r="C30" s="412"/>
      <c r="D30" s="412"/>
      <c r="E30" s="412"/>
      <c r="F30" s="412"/>
      <c r="G30" s="412"/>
      <c r="H30" s="412"/>
      <c r="I30" s="412"/>
      <c r="J30" s="412"/>
      <c r="K30" s="412"/>
      <c r="L30" s="412"/>
      <c r="M30" s="412"/>
      <c r="N30" s="412"/>
      <c r="O30" s="412"/>
      <c r="P30" s="412"/>
      <c r="Q30" s="413"/>
      <c r="R30" s="432">
        <v>267521</v>
      </c>
      <c r="S30" s="402"/>
      <c r="T30" s="402"/>
      <c r="U30" s="402"/>
      <c r="V30" s="402"/>
      <c r="W30" s="402"/>
      <c r="X30" s="402"/>
      <c r="Y30" s="403"/>
      <c r="Z30" s="451">
        <v>0.7</v>
      </c>
      <c r="AA30" s="451"/>
      <c r="AB30" s="451"/>
      <c r="AC30" s="451"/>
      <c r="AD30" s="452">
        <v>37841</v>
      </c>
      <c r="AE30" s="452"/>
      <c r="AF30" s="452"/>
      <c r="AG30" s="452"/>
      <c r="AH30" s="452"/>
      <c r="AI30" s="452"/>
      <c r="AJ30" s="452"/>
      <c r="AK30" s="452"/>
      <c r="AL30" s="433">
        <v>0.2</v>
      </c>
      <c r="AM30" s="436"/>
      <c r="AN30" s="436"/>
      <c r="AO30" s="453"/>
      <c r="AP30" s="483" t="s">
        <v>221</v>
      </c>
      <c r="AQ30" s="484"/>
      <c r="AR30" s="484"/>
      <c r="AS30" s="484"/>
      <c r="AT30" s="484"/>
      <c r="AU30" s="484"/>
      <c r="AV30" s="484"/>
      <c r="AW30" s="484"/>
      <c r="AX30" s="484"/>
      <c r="AY30" s="484"/>
      <c r="AZ30" s="484"/>
      <c r="BA30" s="484"/>
      <c r="BB30" s="484"/>
      <c r="BC30" s="484"/>
      <c r="BD30" s="484"/>
      <c r="BE30" s="484"/>
      <c r="BF30" s="485"/>
      <c r="BG30" s="483" t="s">
        <v>304</v>
      </c>
      <c r="BH30" s="500"/>
      <c r="BI30" s="500"/>
      <c r="BJ30" s="500"/>
      <c r="BK30" s="500"/>
      <c r="BL30" s="500"/>
      <c r="BM30" s="500"/>
      <c r="BN30" s="500"/>
      <c r="BO30" s="500"/>
      <c r="BP30" s="500"/>
      <c r="BQ30" s="501"/>
      <c r="BR30" s="483" t="s">
        <v>305</v>
      </c>
      <c r="BS30" s="500"/>
      <c r="BT30" s="500"/>
      <c r="BU30" s="500"/>
      <c r="BV30" s="500"/>
      <c r="BW30" s="500"/>
      <c r="BX30" s="500"/>
      <c r="BY30" s="500"/>
      <c r="BZ30" s="500"/>
      <c r="CA30" s="500"/>
      <c r="CB30" s="501"/>
      <c r="CD30" s="493"/>
      <c r="CE30" s="494"/>
      <c r="CF30" s="461" t="s">
        <v>306</v>
      </c>
      <c r="CG30" s="462"/>
      <c r="CH30" s="462"/>
      <c r="CI30" s="462"/>
      <c r="CJ30" s="462"/>
      <c r="CK30" s="462"/>
      <c r="CL30" s="462"/>
      <c r="CM30" s="462"/>
      <c r="CN30" s="462"/>
      <c r="CO30" s="462"/>
      <c r="CP30" s="462"/>
      <c r="CQ30" s="463"/>
      <c r="CR30" s="432">
        <v>4438285</v>
      </c>
      <c r="CS30" s="402"/>
      <c r="CT30" s="402"/>
      <c r="CU30" s="402"/>
      <c r="CV30" s="402"/>
      <c r="CW30" s="402"/>
      <c r="CX30" s="402"/>
      <c r="CY30" s="403"/>
      <c r="CZ30" s="433">
        <v>13</v>
      </c>
      <c r="DA30" s="434"/>
      <c r="DB30" s="434"/>
      <c r="DC30" s="435"/>
      <c r="DD30" s="401">
        <v>4360470</v>
      </c>
      <c r="DE30" s="402"/>
      <c r="DF30" s="402"/>
      <c r="DG30" s="402"/>
      <c r="DH30" s="402"/>
      <c r="DI30" s="402"/>
      <c r="DJ30" s="402"/>
      <c r="DK30" s="403"/>
      <c r="DL30" s="401">
        <v>4098616</v>
      </c>
      <c r="DM30" s="402"/>
      <c r="DN30" s="402"/>
      <c r="DO30" s="402"/>
      <c r="DP30" s="402"/>
      <c r="DQ30" s="402"/>
      <c r="DR30" s="402"/>
      <c r="DS30" s="402"/>
      <c r="DT30" s="402"/>
      <c r="DU30" s="402"/>
      <c r="DV30" s="403"/>
      <c r="DW30" s="433">
        <v>22.3</v>
      </c>
      <c r="DX30" s="434"/>
      <c r="DY30" s="434"/>
      <c r="DZ30" s="434"/>
      <c r="EA30" s="434"/>
      <c r="EB30" s="434"/>
      <c r="EC30" s="473"/>
    </row>
    <row r="31" spans="2:133" ht="11.25" customHeight="1">
      <c r="B31" s="411" t="s">
        <v>307</v>
      </c>
      <c r="C31" s="412"/>
      <c r="D31" s="412"/>
      <c r="E31" s="412"/>
      <c r="F31" s="412"/>
      <c r="G31" s="412"/>
      <c r="H31" s="412"/>
      <c r="I31" s="412"/>
      <c r="J31" s="412"/>
      <c r="K31" s="412"/>
      <c r="L31" s="412"/>
      <c r="M31" s="412"/>
      <c r="N31" s="412"/>
      <c r="O31" s="412"/>
      <c r="P31" s="412"/>
      <c r="Q31" s="413"/>
      <c r="R31" s="432">
        <v>102909</v>
      </c>
      <c r="S31" s="402"/>
      <c r="T31" s="402"/>
      <c r="U31" s="402"/>
      <c r="V31" s="402"/>
      <c r="W31" s="402"/>
      <c r="X31" s="402"/>
      <c r="Y31" s="403"/>
      <c r="Z31" s="451">
        <v>0.3</v>
      </c>
      <c r="AA31" s="451"/>
      <c r="AB31" s="451"/>
      <c r="AC31" s="451"/>
      <c r="AD31" s="452">
        <v>3956</v>
      </c>
      <c r="AE31" s="452"/>
      <c r="AF31" s="452"/>
      <c r="AG31" s="452"/>
      <c r="AH31" s="452"/>
      <c r="AI31" s="452"/>
      <c r="AJ31" s="452"/>
      <c r="AK31" s="452"/>
      <c r="AL31" s="433">
        <v>0</v>
      </c>
      <c r="AM31" s="436"/>
      <c r="AN31" s="436"/>
      <c r="AO31" s="453"/>
      <c r="AP31" s="507" t="s">
        <v>308</v>
      </c>
      <c r="AQ31" s="508"/>
      <c r="AR31" s="508"/>
      <c r="AS31" s="508"/>
      <c r="AT31" s="513" t="s">
        <v>309</v>
      </c>
      <c r="AU31" s="364"/>
      <c r="AV31" s="364"/>
      <c r="AW31" s="364"/>
      <c r="AX31" s="503" t="s">
        <v>186</v>
      </c>
      <c r="AY31" s="504"/>
      <c r="AZ31" s="504"/>
      <c r="BA31" s="504"/>
      <c r="BB31" s="504"/>
      <c r="BC31" s="504"/>
      <c r="BD31" s="504"/>
      <c r="BE31" s="504"/>
      <c r="BF31" s="505"/>
      <c r="BG31" s="506">
        <v>98.4</v>
      </c>
      <c r="BH31" s="498"/>
      <c r="BI31" s="498"/>
      <c r="BJ31" s="498"/>
      <c r="BK31" s="498"/>
      <c r="BL31" s="498"/>
      <c r="BM31" s="497">
        <v>88.9</v>
      </c>
      <c r="BN31" s="498"/>
      <c r="BO31" s="498"/>
      <c r="BP31" s="498"/>
      <c r="BQ31" s="499"/>
      <c r="BR31" s="506">
        <v>97.5</v>
      </c>
      <c r="BS31" s="498"/>
      <c r="BT31" s="498"/>
      <c r="BU31" s="498"/>
      <c r="BV31" s="498"/>
      <c r="BW31" s="498"/>
      <c r="BX31" s="497">
        <v>88.7</v>
      </c>
      <c r="BY31" s="498"/>
      <c r="BZ31" s="498"/>
      <c r="CA31" s="498"/>
      <c r="CB31" s="499"/>
      <c r="CD31" s="493"/>
      <c r="CE31" s="494"/>
      <c r="CF31" s="461" t="s">
        <v>310</v>
      </c>
      <c r="CG31" s="462"/>
      <c r="CH31" s="462"/>
      <c r="CI31" s="462"/>
      <c r="CJ31" s="462"/>
      <c r="CK31" s="462"/>
      <c r="CL31" s="462"/>
      <c r="CM31" s="462"/>
      <c r="CN31" s="462"/>
      <c r="CO31" s="462"/>
      <c r="CP31" s="462"/>
      <c r="CQ31" s="463"/>
      <c r="CR31" s="432">
        <v>129810</v>
      </c>
      <c r="CS31" s="430"/>
      <c r="CT31" s="430"/>
      <c r="CU31" s="430"/>
      <c r="CV31" s="430"/>
      <c r="CW31" s="430"/>
      <c r="CX31" s="430"/>
      <c r="CY31" s="431"/>
      <c r="CZ31" s="433">
        <v>0.4</v>
      </c>
      <c r="DA31" s="434"/>
      <c r="DB31" s="434"/>
      <c r="DC31" s="435"/>
      <c r="DD31" s="401">
        <v>129639</v>
      </c>
      <c r="DE31" s="430"/>
      <c r="DF31" s="430"/>
      <c r="DG31" s="430"/>
      <c r="DH31" s="430"/>
      <c r="DI31" s="430"/>
      <c r="DJ31" s="430"/>
      <c r="DK31" s="431"/>
      <c r="DL31" s="401">
        <v>129639</v>
      </c>
      <c r="DM31" s="430"/>
      <c r="DN31" s="430"/>
      <c r="DO31" s="430"/>
      <c r="DP31" s="430"/>
      <c r="DQ31" s="430"/>
      <c r="DR31" s="430"/>
      <c r="DS31" s="430"/>
      <c r="DT31" s="430"/>
      <c r="DU31" s="430"/>
      <c r="DV31" s="431"/>
      <c r="DW31" s="433">
        <v>0.7</v>
      </c>
      <c r="DX31" s="434"/>
      <c r="DY31" s="434"/>
      <c r="DZ31" s="434"/>
      <c r="EA31" s="434"/>
      <c r="EB31" s="434"/>
      <c r="EC31" s="473"/>
    </row>
    <row r="32" spans="2:133" ht="11.25" customHeight="1">
      <c r="B32" s="411" t="s">
        <v>311</v>
      </c>
      <c r="C32" s="412"/>
      <c r="D32" s="412"/>
      <c r="E32" s="412"/>
      <c r="F32" s="412"/>
      <c r="G32" s="412"/>
      <c r="H32" s="412"/>
      <c r="I32" s="412"/>
      <c r="J32" s="412"/>
      <c r="K32" s="412"/>
      <c r="L32" s="412"/>
      <c r="M32" s="412"/>
      <c r="N32" s="412"/>
      <c r="O32" s="412"/>
      <c r="P32" s="412"/>
      <c r="Q32" s="413"/>
      <c r="R32" s="432">
        <v>4923954</v>
      </c>
      <c r="S32" s="402"/>
      <c r="T32" s="402"/>
      <c r="U32" s="402"/>
      <c r="V32" s="402"/>
      <c r="W32" s="402"/>
      <c r="X32" s="402"/>
      <c r="Y32" s="403"/>
      <c r="Z32" s="451">
        <v>13.8</v>
      </c>
      <c r="AA32" s="451"/>
      <c r="AB32" s="451"/>
      <c r="AC32" s="451"/>
      <c r="AD32" s="452" t="s">
        <v>127</v>
      </c>
      <c r="AE32" s="452"/>
      <c r="AF32" s="452"/>
      <c r="AG32" s="452"/>
      <c r="AH32" s="452"/>
      <c r="AI32" s="452"/>
      <c r="AJ32" s="452"/>
      <c r="AK32" s="452"/>
      <c r="AL32" s="433" t="s">
        <v>127</v>
      </c>
      <c r="AM32" s="436"/>
      <c r="AN32" s="436"/>
      <c r="AO32" s="453"/>
      <c r="AP32" s="509"/>
      <c r="AQ32" s="510"/>
      <c r="AR32" s="510"/>
      <c r="AS32" s="510"/>
      <c r="AT32" s="514"/>
      <c r="AU32" s="360" t="s">
        <v>312</v>
      </c>
      <c r="AV32" s="360"/>
      <c r="AW32" s="360"/>
      <c r="AX32" s="411" t="s">
        <v>313</v>
      </c>
      <c r="AY32" s="412"/>
      <c r="AZ32" s="412"/>
      <c r="BA32" s="412"/>
      <c r="BB32" s="412"/>
      <c r="BC32" s="412"/>
      <c r="BD32" s="412"/>
      <c r="BE32" s="412"/>
      <c r="BF32" s="413"/>
      <c r="BG32" s="516">
        <v>99.1</v>
      </c>
      <c r="BH32" s="430"/>
      <c r="BI32" s="430"/>
      <c r="BJ32" s="430"/>
      <c r="BK32" s="430"/>
      <c r="BL32" s="430"/>
      <c r="BM32" s="436">
        <v>95.4</v>
      </c>
      <c r="BN32" s="490"/>
      <c r="BO32" s="490"/>
      <c r="BP32" s="490"/>
      <c r="BQ32" s="464"/>
      <c r="BR32" s="516">
        <v>99.1</v>
      </c>
      <c r="BS32" s="430"/>
      <c r="BT32" s="430"/>
      <c r="BU32" s="430"/>
      <c r="BV32" s="430"/>
      <c r="BW32" s="430"/>
      <c r="BX32" s="436">
        <v>95.5</v>
      </c>
      <c r="BY32" s="490"/>
      <c r="BZ32" s="490"/>
      <c r="CA32" s="490"/>
      <c r="CB32" s="464"/>
      <c r="CD32" s="495"/>
      <c r="CE32" s="496"/>
      <c r="CF32" s="461" t="s">
        <v>314</v>
      </c>
      <c r="CG32" s="462"/>
      <c r="CH32" s="462"/>
      <c r="CI32" s="462"/>
      <c r="CJ32" s="462"/>
      <c r="CK32" s="462"/>
      <c r="CL32" s="462"/>
      <c r="CM32" s="462"/>
      <c r="CN32" s="462"/>
      <c r="CO32" s="462"/>
      <c r="CP32" s="462"/>
      <c r="CQ32" s="463"/>
      <c r="CR32" s="432">
        <v>219</v>
      </c>
      <c r="CS32" s="402"/>
      <c r="CT32" s="402"/>
      <c r="CU32" s="402"/>
      <c r="CV32" s="402"/>
      <c r="CW32" s="402"/>
      <c r="CX32" s="402"/>
      <c r="CY32" s="403"/>
      <c r="CZ32" s="433">
        <v>0</v>
      </c>
      <c r="DA32" s="434"/>
      <c r="DB32" s="434"/>
      <c r="DC32" s="435"/>
      <c r="DD32" s="401">
        <v>219</v>
      </c>
      <c r="DE32" s="402"/>
      <c r="DF32" s="402"/>
      <c r="DG32" s="402"/>
      <c r="DH32" s="402"/>
      <c r="DI32" s="402"/>
      <c r="DJ32" s="402"/>
      <c r="DK32" s="403"/>
      <c r="DL32" s="401">
        <v>219</v>
      </c>
      <c r="DM32" s="402"/>
      <c r="DN32" s="402"/>
      <c r="DO32" s="402"/>
      <c r="DP32" s="402"/>
      <c r="DQ32" s="402"/>
      <c r="DR32" s="402"/>
      <c r="DS32" s="402"/>
      <c r="DT32" s="402"/>
      <c r="DU32" s="402"/>
      <c r="DV32" s="403"/>
      <c r="DW32" s="433">
        <v>0</v>
      </c>
      <c r="DX32" s="434"/>
      <c r="DY32" s="434"/>
      <c r="DZ32" s="434"/>
      <c r="EA32" s="434"/>
      <c r="EB32" s="434"/>
      <c r="EC32" s="473"/>
    </row>
    <row r="33" spans="2:133" ht="11.25" customHeight="1">
      <c r="B33" s="487" t="s">
        <v>315</v>
      </c>
      <c r="C33" s="488"/>
      <c r="D33" s="488"/>
      <c r="E33" s="488"/>
      <c r="F33" s="488"/>
      <c r="G33" s="488"/>
      <c r="H33" s="488"/>
      <c r="I33" s="488"/>
      <c r="J33" s="488"/>
      <c r="K33" s="488"/>
      <c r="L33" s="488"/>
      <c r="M33" s="488"/>
      <c r="N33" s="488"/>
      <c r="O33" s="488"/>
      <c r="P33" s="488"/>
      <c r="Q33" s="489"/>
      <c r="R33" s="432" t="s">
        <v>127</v>
      </c>
      <c r="S33" s="402"/>
      <c r="T33" s="402"/>
      <c r="U33" s="402"/>
      <c r="V33" s="402"/>
      <c r="W33" s="402"/>
      <c r="X33" s="402"/>
      <c r="Y33" s="403"/>
      <c r="Z33" s="451" t="s">
        <v>127</v>
      </c>
      <c r="AA33" s="451"/>
      <c r="AB33" s="451"/>
      <c r="AC33" s="451"/>
      <c r="AD33" s="452" t="s">
        <v>127</v>
      </c>
      <c r="AE33" s="452"/>
      <c r="AF33" s="452"/>
      <c r="AG33" s="452"/>
      <c r="AH33" s="452"/>
      <c r="AI33" s="452"/>
      <c r="AJ33" s="452"/>
      <c r="AK33" s="452"/>
      <c r="AL33" s="433" t="s">
        <v>127</v>
      </c>
      <c r="AM33" s="436"/>
      <c r="AN33" s="436"/>
      <c r="AO33" s="453"/>
      <c r="AP33" s="511"/>
      <c r="AQ33" s="512"/>
      <c r="AR33" s="512"/>
      <c r="AS33" s="512"/>
      <c r="AT33" s="515"/>
      <c r="AU33" s="358"/>
      <c r="AV33" s="358"/>
      <c r="AW33" s="358"/>
      <c r="AX33" s="414" t="s">
        <v>316</v>
      </c>
      <c r="AY33" s="415"/>
      <c r="AZ33" s="415"/>
      <c r="BA33" s="415"/>
      <c r="BB33" s="415"/>
      <c r="BC33" s="415"/>
      <c r="BD33" s="415"/>
      <c r="BE33" s="415"/>
      <c r="BF33" s="416"/>
      <c r="BG33" s="486">
        <v>97.6</v>
      </c>
      <c r="BH33" s="418"/>
      <c r="BI33" s="418"/>
      <c r="BJ33" s="418"/>
      <c r="BK33" s="418"/>
      <c r="BL33" s="418"/>
      <c r="BM33" s="442">
        <v>83</v>
      </c>
      <c r="BN33" s="418"/>
      <c r="BO33" s="418"/>
      <c r="BP33" s="418"/>
      <c r="BQ33" s="454"/>
      <c r="BR33" s="486">
        <v>95.9</v>
      </c>
      <c r="BS33" s="418"/>
      <c r="BT33" s="418"/>
      <c r="BU33" s="418"/>
      <c r="BV33" s="418"/>
      <c r="BW33" s="418"/>
      <c r="BX33" s="442">
        <v>82.6</v>
      </c>
      <c r="BY33" s="418"/>
      <c r="BZ33" s="418"/>
      <c r="CA33" s="418"/>
      <c r="CB33" s="454"/>
      <c r="CD33" s="461" t="s">
        <v>317</v>
      </c>
      <c r="CE33" s="462"/>
      <c r="CF33" s="462"/>
      <c r="CG33" s="462"/>
      <c r="CH33" s="462"/>
      <c r="CI33" s="462"/>
      <c r="CJ33" s="462"/>
      <c r="CK33" s="462"/>
      <c r="CL33" s="462"/>
      <c r="CM33" s="462"/>
      <c r="CN33" s="462"/>
      <c r="CO33" s="462"/>
      <c r="CP33" s="462"/>
      <c r="CQ33" s="463"/>
      <c r="CR33" s="432">
        <v>12583585</v>
      </c>
      <c r="CS33" s="430"/>
      <c r="CT33" s="430"/>
      <c r="CU33" s="430"/>
      <c r="CV33" s="430"/>
      <c r="CW33" s="430"/>
      <c r="CX33" s="430"/>
      <c r="CY33" s="431"/>
      <c r="CZ33" s="433">
        <v>36.9</v>
      </c>
      <c r="DA33" s="434"/>
      <c r="DB33" s="434"/>
      <c r="DC33" s="435"/>
      <c r="DD33" s="401">
        <v>8799806</v>
      </c>
      <c r="DE33" s="430"/>
      <c r="DF33" s="430"/>
      <c r="DG33" s="430"/>
      <c r="DH33" s="430"/>
      <c r="DI33" s="430"/>
      <c r="DJ33" s="430"/>
      <c r="DK33" s="431"/>
      <c r="DL33" s="401">
        <v>7257125</v>
      </c>
      <c r="DM33" s="430"/>
      <c r="DN33" s="430"/>
      <c r="DO33" s="430"/>
      <c r="DP33" s="430"/>
      <c r="DQ33" s="430"/>
      <c r="DR33" s="430"/>
      <c r="DS33" s="430"/>
      <c r="DT33" s="430"/>
      <c r="DU33" s="430"/>
      <c r="DV33" s="431"/>
      <c r="DW33" s="433">
        <v>39.5</v>
      </c>
      <c r="DX33" s="434"/>
      <c r="DY33" s="434"/>
      <c r="DZ33" s="434"/>
      <c r="EA33" s="434"/>
      <c r="EB33" s="434"/>
      <c r="EC33" s="473"/>
    </row>
    <row r="34" spans="2:133" ht="11.25" customHeight="1">
      <c r="B34" s="411" t="s">
        <v>318</v>
      </c>
      <c r="C34" s="412"/>
      <c r="D34" s="412"/>
      <c r="E34" s="412"/>
      <c r="F34" s="412"/>
      <c r="G34" s="412"/>
      <c r="H34" s="412"/>
      <c r="I34" s="412"/>
      <c r="J34" s="412"/>
      <c r="K34" s="412"/>
      <c r="L34" s="412"/>
      <c r="M34" s="412"/>
      <c r="N34" s="412"/>
      <c r="O34" s="412"/>
      <c r="P34" s="412"/>
      <c r="Q34" s="413"/>
      <c r="R34" s="432">
        <v>3375567</v>
      </c>
      <c r="S34" s="402"/>
      <c r="T34" s="402"/>
      <c r="U34" s="402"/>
      <c r="V34" s="402"/>
      <c r="W34" s="402"/>
      <c r="X34" s="402"/>
      <c r="Y34" s="403"/>
      <c r="Z34" s="451">
        <v>9.5</v>
      </c>
      <c r="AA34" s="451"/>
      <c r="AB34" s="451"/>
      <c r="AC34" s="451"/>
      <c r="AD34" s="452" t="s">
        <v>127</v>
      </c>
      <c r="AE34" s="452"/>
      <c r="AF34" s="452"/>
      <c r="AG34" s="452"/>
      <c r="AH34" s="452"/>
      <c r="AI34" s="452"/>
      <c r="AJ34" s="452"/>
      <c r="AK34" s="452"/>
      <c r="AL34" s="433" t="s">
        <v>127</v>
      </c>
      <c r="AM34" s="436"/>
      <c r="AN34" s="436"/>
      <c r="AO34" s="453"/>
      <c r="AP34" s="214"/>
      <c r="AQ34" s="215"/>
      <c r="AR34" s="360"/>
      <c r="AS34" s="364"/>
      <c r="AT34" s="364"/>
      <c r="AU34" s="364"/>
      <c r="AV34" s="364"/>
      <c r="AW34" s="364"/>
      <c r="AX34" s="364"/>
      <c r="AY34" s="364"/>
      <c r="AZ34" s="364"/>
      <c r="BA34" s="364"/>
      <c r="BB34" s="364"/>
      <c r="BC34" s="364"/>
      <c r="BD34" s="364"/>
      <c r="BE34" s="364"/>
      <c r="BF34" s="364"/>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461" t="s">
        <v>319</v>
      </c>
      <c r="CE34" s="462"/>
      <c r="CF34" s="462"/>
      <c r="CG34" s="462"/>
      <c r="CH34" s="462"/>
      <c r="CI34" s="462"/>
      <c r="CJ34" s="462"/>
      <c r="CK34" s="462"/>
      <c r="CL34" s="462"/>
      <c r="CM34" s="462"/>
      <c r="CN34" s="462"/>
      <c r="CO34" s="462"/>
      <c r="CP34" s="462"/>
      <c r="CQ34" s="463"/>
      <c r="CR34" s="432">
        <v>4235534</v>
      </c>
      <c r="CS34" s="402"/>
      <c r="CT34" s="402"/>
      <c r="CU34" s="402"/>
      <c r="CV34" s="402"/>
      <c r="CW34" s="402"/>
      <c r="CX34" s="402"/>
      <c r="CY34" s="403"/>
      <c r="CZ34" s="433">
        <v>12.4</v>
      </c>
      <c r="DA34" s="434"/>
      <c r="DB34" s="434"/>
      <c r="DC34" s="435"/>
      <c r="DD34" s="401">
        <v>3173033</v>
      </c>
      <c r="DE34" s="402"/>
      <c r="DF34" s="402"/>
      <c r="DG34" s="402"/>
      <c r="DH34" s="402"/>
      <c r="DI34" s="402"/>
      <c r="DJ34" s="402"/>
      <c r="DK34" s="403"/>
      <c r="DL34" s="401">
        <v>2543856</v>
      </c>
      <c r="DM34" s="402"/>
      <c r="DN34" s="402"/>
      <c r="DO34" s="402"/>
      <c r="DP34" s="402"/>
      <c r="DQ34" s="402"/>
      <c r="DR34" s="402"/>
      <c r="DS34" s="402"/>
      <c r="DT34" s="402"/>
      <c r="DU34" s="402"/>
      <c r="DV34" s="403"/>
      <c r="DW34" s="433">
        <v>13.8</v>
      </c>
      <c r="DX34" s="434"/>
      <c r="DY34" s="434"/>
      <c r="DZ34" s="434"/>
      <c r="EA34" s="434"/>
      <c r="EB34" s="434"/>
      <c r="EC34" s="473"/>
    </row>
    <row r="35" spans="2:133" ht="11.25" customHeight="1">
      <c r="B35" s="411" t="s">
        <v>320</v>
      </c>
      <c r="C35" s="412"/>
      <c r="D35" s="412"/>
      <c r="E35" s="412"/>
      <c r="F35" s="412"/>
      <c r="G35" s="412"/>
      <c r="H35" s="412"/>
      <c r="I35" s="412"/>
      <c r="J35" s="412"/>
      <c r="K35" s="412"/>
      <c r="L35" s="412"/>
      <c r="M35" s="412"/>
      <c r="N35" s="412"/>
      <c r="O35" s="412"/>
      <c r="P35" s="412"/>
      <c r="Q35" s="413"/>
      <c r="R35" s="432">
        <v>65195</v>
      </c>
      <c r="S35" s="402"/>
      <c r="T35" s="402"/>
      <c r="U35" s="402"/>
      <c r="V35" s="402"/>
      <c r="W35" s="402"/>
      <c r="X35" s="402"/>
      <c r="Y35" s="403"/>
      <c r="Z35" s="451">
        <v>0.2</v>
      </c>
      <c r="AA35" s="451"/>
      <c r="AB35" s="451"/>
      <c r="AC35" s="451"/>
      <c r="AD35" s="452" t="s">
        <v>127</v>
      </c>
      <c r="AE35" s="452"/>
      <c r="AF35" s="452"/>
      <c r="AG35" s="452"/>
      <c r="AH35" s="452"/>
      <c r="AI35" s="452"/>
      <c r="AJ35" s="452"/>
      <c r="AK35" s="452"/>
      <c r="AL35" s="433" t="s">
        <v>127</v>
      </c>
      <c r="AM35" s="436"/>
      <c r="AN35" s="436"/>
      <c r="AO35" s="453"/>
      <c r="AP35" s="216"/>
      <c r="AQ35" s="483" t="s">
        <v>321</v>
      </c>
      <c r="AR35" s="484"/>
      <c r="AS35" s="484"/>
      <c r="AT35" s="484"/>
      <c r="AU35" s="484"/>
      <c r="AV35" s="484"/>
      <c r="AW35" s="484"/>
      <c r="AX35" s="484"/>
      <c r="AY35" s="484"/>
      <c r="AZ35" s="484"/>
      <c r="BA35" s="484"/>
      <c r="BB35" s="484"/>
      <c r="BC35" s="484"/>
      <c r="BD35" s="484"/>
      <c r="BE35" s="484"/>
      <c r="BF35" s="485"/>
      <c r="BG35" s="483" t="s">
        <v>322</v>
      </c>
      <c r="BH35" s="484"/>
      <c r="BI35" s="484"/>
      <c r="BJ35" s="484"/>
      <c r="BK35" s="484"/>
      <c r="BL35" s="484"/>
      <c r="BM35" s="484"/>
      <c r="BN35" s="484"/>
      <c r="BO35" s="484"/>
      <c r="BP35" s="484"/>
      <c r="BQ35" s="484"/>
      <c r="BR35" s="484"/>
      <c r="BS35" s="484"/>
      <c r="BT35" s="484"/>
      <c r="BU35" s="484"/>
      <c r="BV35" s="484"/>
      <c r="BW35" s="484"/>
      <c r="BX35" s="484"/>
      <c r="BY35" s="484"/>
      <c r="BZ35" s="484"/>
      <c r="CA35" s="484"/>
      <c r="CB35" s="485"/>
      <c r="CD35" s="461" t="s">
        <v>323</v>
      </c>
      <c r="CE35" s="462"/>
      <c r="CF35" s="462"/>
      <c r="CG35" s="462"/>
      <c r="CH35" s="462"/>
      <c r="CI35" s="462"/>
      <c r="CJ35" s="462"/>
      <c r="CK35" s="462"/>
      <c r="CL35" s="462"/>
      <c r="CM35" s="462"/>
      <c r="CN35" s="462"/>
      <c r="CO35" s="462"/>
      <c r="CP35" s="462"/>
      <c r="CQ35" s="463"/>
      <c r="CR35" s="432">
        <v>75810</v>
      </c>
      <c r="CS35" s="430"/>
      <c r="CT35" s="430"/>
      <c r="CU35" s="430"/>
      <c r="CV35" s="430"/>
      <c r="CW35" s="430"/>
      <c r="CX35" s="430"/>
      <c r="CY35" s="431"/>
      <c r="CZ35" s="433">
        <v>0.2</v>
      </c>
      <c r="DA35" s="434"/>
      <c r="DB35" s="434"/>
      <c r="DC35" s="435"/>
      <c r="DD35" s="401">
        <v>47251</v>
      </c>
      <c r="DE35" s="430"/>
      <c r="DF35" s="430"/>
      <c r="DG35" s="430"/>
      <c r="DH35" s="430"/>
      <c r="DI35" s="430"/>
      <c r="DJ35" s="430"/>
      <c r="DK35" s="431"/>
      <c r="DL35" s="401">
        <v>43344</v>
      </c>
      <c r="DM35" s="430"/>
      <c r="DN35" s="430"/>
      <c r="DO35" s="430"/>
      <c r="DP35" s="430"/>
      <c r="DQ35" s="430"/>
      <c r="DR35" s="430"/>
      <c r="DS35" s="430"/>
      <c r="DT35" s="430"/>
      <c r="DU35" s="430"/>
      <c r="DV35" s="431"/>
      <c r="DW35" s="433">
        <v>0.2</v>
      </c>
      <c r="DX35" s="434"/>
      <c r="DY35" s="434"/>
      <c r="DZ35" s="434"/>
      <c r="EA35" s="434"/>
      <c r="EB35" s="434"/>
      <c r="EC35" s="473"/>
    </row>
    <row r="36" spans="2:133" ht="11.25" customHeight="1">
      <c r="B36" s="411" t="s">
        <v>324</v>
      </c>
      <c r="C36" s="412"/>
      <c r="D36" s="412"/>
      <c r="E36" s="412"/>
      <c r="F36" s="412"/>
      <c r="G36" s="412"/>
      <c r="H36" s="412"/>
      <c r="I36" s="412"/>
      <c r="J36" s="412"/>
      <c r="K36" s="412"/>
      <c r="L36" s="412"/>
      <c r="M36" s="412"/>
      <c r="N36" s="412"/>
      <c r="O36" s="412"/>
      <c r="P36" s="412"/>
      <c r="Q36" s="413"/>
      <c r="R36" s="432">
        <v>44856</v>
      </c>
      <c r="S36" s="402"/>
      <c r="T36" s="402"/>
      <c r="U36" s="402"/>
      <c r="V36" s="402"/>
      <c r="W36" s="402"/>
      <c r="X36" s="402"/>
      <c r="Y36" s="403"/>
      <c r="Z36" s="451">
        <v>0.1</v>
      </c>
      <c r="AA36" s="451"/>
      <c r="AB36" s="451"/>
      <c r="AC36" s="451"/>
      <c r="AD36" s="452" t="s">
        <v>127</v>
      </c>
      <c r="AE36" s="452"/>
      <c r="AF36" s="452"/>
      <c r="AG36" s="452"/>
      <c r="AH36" s="452"/>
      <c r="AI36" s="452"/>
      <c r="AJ36" s="452"/>
      <c r="AK36" s="452"/>
      <c r="AL36" s="433" t="s">
        <v>127</v>
      </c>
      <c r="AM36" s="436"/>
      <c r="AN36" s="436"/>
      <c r="AO36" s="453"/>
      <c r="AP36" s="216"/>
      <c r="AQ36" s="474" t="s">
        <v>325</v>
      </c>
      <c r="AR36" s="475"/>
      <c r="AS36" s="475"/>
      <c r="AT36" s="475"/>
      <c r="AU36" s="475"/>
      <c r="AV36" s="475"/>
      <c r="AW36" s="475"/>
      <c r="AX36" s="475"/>
      <c r="AY36" s="476"/>
      <c r="AZ36" s="477">
        <v>3497585</v>
      </c>
      <c r="BA36" s="478"/>
      <c r="BB36" s="478"/>
      <c r="BC36" s="478"/>
      <c r="BD36" s="478"/>
      <c r="BE36" s="478"/>
      <c r="BF36" s="479"/>
      <c r="BG36" s="480" t="s">
        <v>326</v>
      </c>
      <c r="BH36" s="481"/>
      <c r="BI36" s="481"/>
      <c r="BJ36" s="481"/>
      <c r="BK36" s="481"/>
      <c r="BL36" s="481"/>
      <c r="BM36" s="481"/>
      <c r="BN36" s="481"/>
      <c r="BO36" s="481"/>
      <c r="BP36" s="481"/>
      <c r="BQ36" s="481"/>
      <c r="BR36" s="481"/>
      <c r="BS36" s="481"/>
      <c r="BT36" s="481"/>
      <c r="BU36" s="482"/>
      <c r="BV36" s="477">
        <v>30389</v>
      </c>
      <c r="BW36" s="478"/>
      <c r="BX36" s="478"/>
      <c r="BY36" s="478"/>
      <c r="BZ36" s="478"/>
      <c r="CA36" s="478"/>
      <c r="CB36" s="479"/>
      <c r="CD36" s="461" t="s">
        <v>327</v>
      </c>
      <c r="CE36" s="462"/>
      <c r="CF36" s="462"/>
      <c r="CG36" s="462"/>
      <c r="CH36" s="462"/>
      <c r="CI36" s="462"/>
      <c r="CJ36" s="462"/>
      <c r="CK36" s="462"/>
      <c r="CL36" s="462"/>
      <c r="CM36" s="462"/>
      <c r="CN36" s="462"/>
      <c r="CO36" s="462"/>
      <c r="CP36" s="462"/>
      <c r="CQ36" s="463"/>
      <c r="CR36" s="432">
        <v>4997549</v>
      </c>
      <c r="CS36" s="402"/>
      <c r="CT36" s="402"/>
      <c r="CU36" s="402"/>
      <c r="CV36" s="402"/>
      <c r="CW36" s="402"/>
      <c r="CX36" s="402"/>
      <c r="CY36" s="403"/>
      <c r="CZ36" s="433">
        <v>14.6</v>
      </c>
      <c r="DA36" s="434"/>
      <c r="DB36" s="434"/>
      <c r="DC36" s="435"/>
      <c r="DD36" s="401">
        <v>3163273</v>
      </c>
      <c r="DE36" s="402"/>
      <c r="DF36" s="402"/>
      <c r="DG36" s="402"/>
      <c r="DH36" s="402"/>
      <c r="DI36" s="402"/>
      <c r="DJ36" s="402"/>
      <c r="DK36" s="403"/>
      <c r="DL36" s="401">
        <v>2666554</v>
      </c>
      <c r="DM36" s="402"/>
      <c r="DN36" s="402"/>
      <c r="DO36" s="402"/>
      <c r="DP36" s="402"/>
      <c r="DQ36" s="402"/>
      <c r="DR36" s="402"/>
      <c r="DS36" s="402"/>
      <c r="DT36" s="402"/>
      <c r="DU36" s="402"/>
      <c r="DV36" s="403"/>
      <c r="DW36" s="433">
        <v>14.5</v>
      </c>
      <c r="DX36" s="434"/>
      <c r="DY36" s="434"/>
      <c r="DZ36" s="434"/>
      <c r="EA36" s="434"/>
      <c r="EB36" s="434"/>
      <c r="EC36" s="473"/>
    </row>
    <row r="37" spans="2:133" ht="11.25" customHeight="1">
      <c r="B37" s="411" t="s">
        <v>328</v>
      </c>
      <c r="C37" s="412"/>
      <c r="D37" s="412"/>
      <c r="E37" s="412"/>
      <c r="F37" s="412"/>
      <c r="G37" s="412"/>
      <c r="H37" s="412"/>
      <c r="I37" s="412"/>
      <c r="J37" s="412"/>
      <c r="K37" s="412"/>
      <c r="L37" s="412"/>
      <c r="M37" s="412"/>
      <c r="N37" s="412"/>
      <c r="O37" s="412"/>
      <c r="P37" s="412"/>
      <c r="Q37" s="413"/>
      <c r="R37" s="432">
        <v>897858</v>
      </c>
      <c r="S37" s="402"/>
      <c r="T37" s="402"/>
      <c r="U37" s="402"/>
      <c r="V37" s="402"/>
      <c r="W37" s="402"/>
      <c r="X37" s="402"/>
      <c r="Y37" s="403"/>
      <c r="Z37" s="451">
        <v>2.5</v>
      </c>
      <c r="AA37" s="451"/>
      <c r="AB37" s="451"/>
      <c r="AC37" s="451"/>
      <c r="AD37" s="452" t="s">
        <v>127</v>
      </c>
      <c r="AE37" s="452"/>
      <c r="AF37" s="452"/>
      <c r="AG37" s="452"/>
      <c r="AH37" s="452"/>
      <c r="AI37" s="452"/>
      <c r="AJ37" s="452"/>
      <c r="AK37" s="452"/>
      <c r="AL37" s="433" t="s">
        <v>127</v>
      </c>
      <c r="AM37" s="436"/>
      <c r="AN37" s="436"/>
      <c r="AO37" s="453"/>
      <c r="AQ37" s="466" t="s">
        <v>329</v>
      </c>
      <c r="AR37" s="467"/>
      <c r="AS37" s="467"/>
      <c r="AT37" s="467"/>
      <c r="AU37" s="467"/>
      <c r="AV37" s="467"/>
      <c r="AW37" s="467"/>
      <c r="AX37" s="467"/>
      <c r="AY37" s="468"/>
      <c r="AZ37" s="432">
        <v>782902</v>
      </c>
      <c r="BA37" s="402"/>
      <c r="BB37" s="402"/>
      <c r="BC37" s="402"/>
      <c r="BD37" s="430"/>
      <c r="BE37" s="430"/>
      <c r="BF37" s="464"/>
      <c r="BG37" s="461" t="s">
        <v>330</v>
      </c>
      <c r="BH37" s="462"/>
      <c r="BI37" s="462"/>
      <c r="BJ37" s="462"/>
      <c r="BK37" s="462"/>
      <c r="BL37" s="462"/>
      <c r="BM37" s="462"/>
      <c r="BN37" s="462"/>
      <c r="BO37" s="462"/>
      <c r="BP37" s="462"/>
      <c r="BQ37" s="462"/>
      <c r="BR37" s="462"/>
      <c r="BS37" s="462"/>
      <c r="BT37" s="462"/>
      <c r="BU37" s="463"/>
      <c r="BV37" s="432">
        <v>19639</v>
      </c>
      <c r="BW37" s="402"/>
      <c r="BX37" s="402"/>
      <c r="BY37" s="402"/>
      <c r="BZ37" s="402"/>
      <c r="CA37" s="402"/>
      <c r="CB37" s="465"/>
      <c r="CD37" s="461" t="s">
        <v>331</v>
      </c>
      <c r="CE37" s="462"/>
      <c r="CF37" s="462"/>
      <c r="CG37" s="462"/>
      <c r="CH37" s="462"/>
      <c r="CI37" s="462"/>
      <c r="CJ37" s="462"/>
      <c r="CK37" s="462"/>
      <c r="CL37" s="462"/>
      <c r="CM37" s="462"/>
      <c r="CN37" s="462"/>
      <c r="CO37" s="462"/>
      <c r="CP37" s="462"/>
      <c r="CQ37" s="463"/>
      <c r="CR37" s="432">
        <v>864010</v>
      </c>
      <c r="CS37" s="430"/>
      <c r="CT37" s="430"/>
      <c r="CU37" s="430"/>
      <c r="CV37" s="430"/>
      <c r="CW37" s="430"/>
      <c r="CX37" s="430"/>
      <c r="CY37" s="431"/>
      <c r="CZ37" s="433">
        <v>2.5</v>
      </c>
      <c r="DA37" s="434"/>
      <c r="DB37" s="434"/>
      <c r="DC37" s="435"/>
      <c r="DD37" s="401">
        <v>810353</v>
      </c>
      <c r="DE37" s="430"/>
      <c r="DF37" s="430"/>
      <c r="DG37" s="430"/>
      <c r="DH37" s="430"/>
      <c r="DI37" s="430"/>
      <c r="DJ37" s="430"/>
      <c r="DK37" s="431"/>
      <c r="DL37" s="401">
        <v>785541</v>
      </c>
      <c r="DM37" s="430"/>
      <c r="DN37" s="430"/>
      <c r="DO37" s="430"/>
      <c r="DP37" s="430"/>
      <c r="DQ37" s="430"/>
      <c r="DR37" s="430"/>
      <c r="DS37" s="430"/>
      <c r="DT37" s="430"/>
      <c r="DU37" s="430"/>
      <c r="DV37" s="431"/>
      <c r="DW37" s="433">
        <v>4.3</v>
      </c>
      <c r="DX37" s="434"/>
      <c r="DY37" s="434"/>
      <c r="DZ37" s="434"/>
      <c r="EA37" s="434"/>
      <c r="EB37" s="434"/>
      <c r="EC37" s="473"/>
    </row>
    <row r="38" spans="2:133" ht="11.25" customHeight="1">
      <c r="B38" s="411" t="s">
        <v>332</v>
      </c>
      <c r="C38" s="412"/>
      <c r="D38" s="412"/>
      <c r="E38" s="412"/>
      <c r="F38" s="412"/>
      <c r="G38" s="412"/>
      <c r="H38" s="412"/>
      <c r="I38" s="412"/>
      <c r="J38" s="412"/>
      <c r="K38" s="412"/>
      <c r="L38" s="412"/>
      <c r="M38" s="412"/>
      <c r="N38" s="412"/>
      <c r="O38" s="412"/>
      <c r="P38" s="412"/>
      <c r="Q38" s="413"/>
      <c r="R38" s="432">
        <v>1068206</v>
      </c>
      <c r="S38" s="402"/>
      <c r="T38" s="402"/>
      <c r="U38" s="402"/>
      <c r="V38" s="402"/>
      <c r="W38" s="402"/>
      <c r="X38" s="402"/>
      <c r="Y38" s="403"/>
      <c r="Z38" s="451">
        <v>3</v>
      </c>
      <c r="AA38" s="451"/>
      <c r="AB38" s="451"/>
      <c r="AC38" s="451"/>
      <c r="AD38" s="452" t="s">
        <v>127</v>
      </c>
      <c r="AE38" s="452"/>
      <c r="AF38" s="452"/>
      <c r="AG38" s="452"/>
      <c r="AH38" s="452"/>
      <c r="AI38" s="452"/>
      <c r="AJ38" s="452"/>
      <c r="AK38" s="452"/>
      <c r="AL38" s="433" t="s">
        <v>127</v>
      </c>
      <c r="AM38" s="436"/>
      <c r="AN38" s="436"/>
      <c r="AO38" s="453"/>
      <c r="AQ38" s="466" t="s">
        <v>333</v>
      </c>
      <c r="AR38" s="467"/>
      <c r="AS38" s="467"/>
      <c r="AT38" s="467"/>
      <c r="AU38" s="467"/>
      <c r="AV38" s="467"/>
      <c r="AW38" s="467"/>
      <c r="AX38" s="467"/>
      <c r="AY38" s="468"/>
      <c r="AZ38" s="432">
        <v>306375</v>
      </c>
      <c r="BA38" s="402"/>
      <c r="BB38" s="402"/>
      <c r="BC38" s="402"/>
      <c r="BD38" s="430"/>
      <c r="BE38" s="430"/>
      <c r="BF38" s="464"/>
      <c r="BG38" s="461" t="s">
        <v>334</v>
      </c>
      <c r="BH38" s="462"/>
      <c r="BI38" s="462"/>
      <c r="BJ38" s="462"/>
      <c r="BK38" s="462"/>
      <c r="BL38" s="462"/>
      <c r="BM38" s="462"/>
      <c r="BN38" s="462"/>
      <c r="BO38" s="462"/>
      <c r="BP38" s="462"/>
      <c r="BQ38" s="462"/>
      <c r="BR38" s="462"/>
      <c r="BS38" s="462"/>
      <c r="BT38" s="462"/>
      <c r="BU38" s="463"/>
      <c r="BV38" s="432">
        <v>4679</v>
      </c>
      <c r="BW38" s="402"/>
      <c r="BX38" s="402"/>
      <c r="BY38" s="402"/>
      <c r="BZ38" s="402"/>
      <c r="CA38" s="402"/>
      <c r="CB38" s="465"/>
      <c r="CD38" s="461" t="s">
        <v>335</v>
      </c>
      <c r="CE38" s="462"/>
      <c r="CF38" s="462"/>
      <c r="CG38" s="462"/>
      <c r="CH38" s="462"/>
      <c r="CI38" s="462"/>
      <c r="CJ38" s="462"/>
      <c r="CK38" s="462"/>
      <c r="CL38" s="462"/>
      <c r="CM38" s="462"/>
      <c r="CN38" s="462"/>
      <c r="CO38" s="462"/>
      <c r="CP38" s="462"/>
      <c r="CQ38" s="463"/>
      <c r="CR38" s="432">
        <v>2458341</v>
      </c>
      <c r="CS38" s="402"/>
      <c r="CT38" s="402"/>
      <c r="CU38" s="402"/>
      <c r="CV38" s="402"/>
      <c r="CW38" s="402"/>
      <c r="CX38" s="402"/>
      <c r="CY38" s="403"/>
      <c r="CZ38" s="433">
        <v>7.2</v>
      </c>
      <c r="DA38" s="434"/>
      <c r="DB38" s="434"/>
      <c r="DC38" s="435"/>
      <c r="DD38" s="401">
        <v>2132392</v>
      </c>
      <c r="DE38" s="402"/>
      <c r="DF38" s="402"/>
      <c r="DG38" s="402"/>
      <c r="DH38" s="402"/>
      <c r="DI38" s="402"/>
      <c r="DJ38" s="402"/>
      <c r="DK38" s="403"/>
      <c r="DL38" s="401">
        <v>2003371</v>
      </c>
      <c r="DM38" s="402"/>
      <c r="DN38" s="402"/>
      <c r="DO38" s="402"/>
      <c r="DP38" s="402"/>
      <c r="DQ38" s="402"/>
      <c r="DR38" s="402"/>
      <c r="DS38" s="402"/>
      <c r="DT38" s="402"/>
      <c r="DU38" s="402"/>
      <c r="DV38" s="403"/>
      <c r="DW38" s="433">
        <v>10.9</v>
      </c>
      <c r="DX38" s="434"/>
      <c r="DY38" s="434"/>
      <c r="DZ38" s="434"/>
      <c r="EA38" s="434"/>
      <c r="EB38" s="434"/>
      <c r="EC38" s="473"/>
    </row>
    <row r="39" spans="2:133" ht="11.25" customHeight="1">
      <c r="B39" s="411" t="s">
        <v>336</v>
      </c>
      <c r="C39" s="412"/>
      <c r="D39" s="412"/>
      <c r="E39" s="412"/>
      <c r="F39" s="412"/>
      <c r="G39" s="412"/>
      <c r="H39" s="412"/>
      <c r="I39" s="412"/>
      <c r="J39" s="412"/>
      <c r="K39" s="412"/>
      <c r="L39" s="412"/>
      <c r="M39" s="412"/>
      <c r="N39" s="412"/>
      <c r="O39" s="412"/>
      <c r="P39" s="412"/>
      <c r="Q39" s="413"/>
      <c r="R39" s="432">
        <v>442948</v>
      </c>
      <c r="S39" s="402"/>
      <c r="T39" s="402"/>
      <c r="U39" s="402"/>
      <c r="V39" s="402"/>
      <c r="W39" s="402"/>
      <c r="X39" s="402"/>
      <c r="Y39" s="403"/>
      <c r="Z39" s="451">
        <v>1.2</v>
      </c>
      <c r="AA39" s="451"/>
      <c r="AB39" s="451"/>
      <c r="AC39" s="451"/>
      <c r="AD39" s="452">
        <v>904</v>
      </c>
      <c r="AE39" s="452"/>
      <c r="AF39" s="452"/>
      <c r="AG39" s="452"/>
      <c r="AH39" s="452"/>
      <c r="AI39" s="452"/>
      <c r="AJ39" s="452"/>
      <c r="AK39" s="452"/>
      <c r="AL39" s="433">
        <v>0</v>
      </c>
      <c r="AM39" s="436"/>
      <c r="AN39" s="436"/>
      <c r="AO39" s="453"/>
      <c r="AQ39" s="466" t="s">
        <v>337</v>
      </c>
      <c r="AR39" s="467"/>
      <c r="AS39" s="467"/>
      <c r="AT39" s="467"/>
      <c r="AU39" s="467"/>
      <c r="AV39" s="467"/>
      <c r="AW39" s="467"/>
      <c r="AX39" s="467"/>
      <c r="AY39" s="468"/>
      <c r="AZ39" s="432">
        <v>286267</v>
      </c>
      <c r="BA39" s="402"/>
      <c r="BB39" s="402"/>
      <c r="BC39" s="402"/>
      <c r="BD39" s="430"/>
      <c r="BE39" s="430"/>
      <c r="BF39" s="464"/>
      <c r="BG39" s="461" t="s">
        <v>338</v>
      </c>
      <c r="BH39" s="462"/>
      <c r="BI39" s="462"/>
      <c r="BJ39" s="462"/>
      <c r="BK39" s="462"/>
      <c r="BL39" s="462"/>
      <c r="BM39" s="462"/>
      <c r="BN39" s="462"/>
      <c r="BO39" s="462"/>
      <c r="BP39" s="462"/>
      <c r="BQ39" s="462"/>
      <c r="BR39" s="462"/>
      <c r="BS39" s="462"/>
      <c r="BT39" s="462"/>
      <c r="BU39" s="463"/>
      <c r="BV39" s="432">
        <v>7012</v>
      </c>
      <c r="BW39" s="402"/>
      <c r="BX39" s="402"/>
      <c r="BY39" s="402"/>
      <c r="BZ39" s="402"/>
      <c r="CA39" s="402"/>
      <c r="CB39" s="465"/>
      <c r="CD39" s="461" t="s">
        <v>339</v>
      </c>
      <c r="CE39" s="462"/>
      <c r="CF39" s="462"/>
      <c r="CG39" s="462"/>
      <c r="CH39" s="462"/>
      <c r="CI39" s="462"/>
      <c r="CJ39" s="462"/>
      <c r="CK39" s="462"/>
      <c r="CL39" s="462"/>
      <c r="CM39" s="462"/>
      <c r="CN39" s="462"/>
      <c r="CO39" s="462"/>
      <c r="CP39" s="462"/>
      <c r="CQ39" s="463"/>
      <c r="CR39" s="432">
        <v>678886</v>
      </c>
      <c r="CS39" s="430"/>
      <c r="CT39" s="430"/>
      <c r="CU39" s="430"/>
      <c r="CV39" s="430"/>
      <c r="CW39" s="430"/>
      <c r="CX39" s="430"/>
      <c r="CY39" s="431"/>
      <c r="CZ39" s="433">
        <v>2</v>
      </c>
      <c r="DA39" s="434"/>
      <c r="DB39" s="434"/>
      <c r="DC39" s="435"/>
      <c r="DD39" s="401">
        <v>281707</v>
      </c>
      <c r="DE39" s="430"/>
      <c r="DF39" s="430"/>
      <c r="DG39" s="430"/>
      <c r="DH39" s="430"/>
      <c r="DI39" s="430"/>
      <c r="DJ39" s="430"/>
      <c r="DK39" s="431"/>
      <c r="DL39" s="401" t="s">
        <v>127</v>
      </c>
      <c r="DM39" s="430"/>
      <c r="DN39" s="430"/>
      <c r="DO39" s="430"/>
      <c r="DP39" s="430"/>
      <c r="DQ39" s="430"/>
      <c r="DR39" s="430"/>
      <c r="DS39" s="430"/>
      <c r="DT39" s="430"/>
      <c r="DU39" s="430"/>
      <c r="DV39" s="431"/>
      <c r="DW39" s="433" t="s">
        <v>127</v>
      </c>
      <c r="DX39" s="434"/>
      <c r="DY39" s="434"/>
      <c r="DZ39" s="434"/>
      <c r="EA39" s="434"/>
      <c r="EB39" s="434"/>
      <c r="EC39" s="473"/>
    </row>
    <row r="40" spans="2:133" ht="11.25" customHeight="1">
      <c r="B40" s="411" t="s">
        <v>340</v>
      </c>
      <c r="C40" s="412"/>
      <c r="D40" s="412"/>
      <c r="E40" s="412"/>
      <c r="F40" s="412"/>
      <c r="G40" s="412"/>
      <c r="H40" s="412"/>
      <c r="I40" s="412"/>
      <c r="J40" s="412"/>
      <c r="K40" s="412"/>
      <c r="L40" s="412"/>
      <c r="M40" s="412"/>
      <c r="N40" s="412"/>
      <c r="O40" s="412"/>
      <c r="P40" s="412"/>
      <c r="Q40" s="413"/>
      <c r="R40" s="432">
        <v>4376220</v>
      </c>
      <c r="S40" s="402"/>
      <c r="T40" s="402"/>
      <c r="U40" s="402"/>
      <c r="V40" s="402"/>
      <c r="W40" s="402"/>
      <c r="X40" s="402"/>
      <c r="Y40" s="403"/>
      <c r="Z40" s="451">
        <v>12.3</v>
      </c>
      <c r="AA40" s="451"/>
      <c r="AB40" s="451"/>
      <c r="AC40" s="451"/>
      <c r="AD40" s="452" t="s">
        <v>127</v>
      </c>
      <c r="AE40" s="452"/>
      <c r="AF40" s="452"/>
      <c r="AG40" s="452"/>
      <c r="AH40" s="452"/>
      <c r="AI40" s="452"/>
      <c r="AJ40" s="452"/>
      <c r="AK40" s="452"/>
      <c r="AL40" s="433" t="s">
        <v>127</v>
      </c>
      <c r="AM40" s="436"/>
      <c r="AN40" s="436"/>
      <c r="AO40" s="453"/>
      <c r="AQ40" s="466" t="s">
        <v>341</v>
      </c>
      <c r="AR40" s="467"/>
      <c r="AS40" s="467"/>
      <c r="AT40" s="467"/>
      <c r="AU40" s="467"/>
      <c r="AV40" s="467"/>
      <c r="AW40" s="467"/>
      <c r="AX40" s="467"/>
      <c r="AY40" s="468"/>
      <c r="AZ40" s="432">
        <v>142</v>
      </c>
      <c r="BA40" s="402"/>
      <c r="BB40" s="402"/>
      <c r="BC40" s="402"/>
      <c r="BD40" s="430"/>
      <c r="BE40" s="430"/>
      <c r="BF40" s="464"/>
      <c r="BG40" s="469" t="s">
        <v>342</v>
      </c>
      <c r="BH40" s="470"/>
      <c r="BI40" s="470"/>
      <c r="BJ40" s="470"/>
      <c r="BK40" s="470"/>
      <c r="BL40" s="362"/>
      <c r="BM40" s="462" t="s">
        <v>343</v>
      </c>
      <c r="BN40" s="462"/>
      <c r="BO40" s="462"/>
      <c r="BP40" s="462"/>
      <c r="BQ40" s="462"/>
      <c r="BR40" s="462"/>
      <c r="BS40" s="462"/>
      <c r="BT40" s="462"/>
      <c r="BU40" s="463"/>
      <c r="BV40" s="432">
        <v>91</v>
      </c>
      <c r="BW40" s="402"/>
      <c r="BX40" s="402"/>
      <c r="BY40" s="402"/>
      <c r="BZ40" s="402"/>
      <c r="CA40" s="402"/>
      <c r="CB40" s="465"/>
      <c r="CD40" s="461" t="s">
        <v>344</v>
      </c>
      <c r="CE40" s="462"/>
      <c r="CF40" s="462"/>
      <c r="CG40" s="462"/>
      <c r="CH40" s="462"/>
      <c r="CI40" s="462"/>
      <c r="CJ40" s="462"/>
      <c r="CK40" s="462"/>
      <c r="CL40" s="462"/>
      <c r="CM40" s="462"/>
      <c r="CN40" s="462"/>
      <c r="CO40" s="462"/>
      <c r="CP40" s="462"/>
      <c r="CQ40" s="463"/>
      <c r="CR40" s="432">
        <v>137465</v>
      </c>
      <c r="CS40" s="402"/>
      <c r="CT40" s="402"/>
      <c r="CU40" s="402"/>
      <c r="CV40" s="402"/>
      <c r="CW40" s="402"/>
      <c r="CX40" s="402"/>
      <c r="CY40" s="403"/>
      <c r="CZ40" s="433">
        <v>0.4</v>
      </c>
      <c r="DA40" s="434"/>
      <c r="DB40" s="434"/>
      <c r="DC40" s="435"/>
      <c r="DD40" s="401">
        <v>2150</v>
      </c>
      <c r="DE40" s="402"/>
      <c r="DF40" s="402"/>
      <c r="DG40" s="402"/>
      <c r="DH40" s="402"/>
      <c r="DI40" s="402"/>
      <c r="DJ40" s="402"/>
      <c r="DK40" s="403"/>
      <c r="DL40" s="401" t="s">
        <v>127</v>
      </c>
      <c r="DM40" s="402"/>
      <c r="DN40" s="402"/>
      <c r="DO40" s="402"/>
      <c r="DP40" s="402"/>
      <c r="DQ40" s="402"/>
      <c r="DR40" s="402"/>
      <c r="DS40" s="402"/>
      <c r="DT40" s="402"/>
      <c r="DU40" s="402"/>
      <c r="DV40" s="403"/>
      <c r="DW40" s="433" t="s">
        <v>127</v>
      </c>
      <c r="DX40" s="434"/>
      <c r="DY40" s="434"/>
      <c r="DZ40" s="434"/>
      <c r="EA40" s="434"/>
      <c r="EB40" s="434"/>
      <c r="EC40" s="473"/>
    </row>
    <row r="41" spans="2:133" ht="11.25" customHeight="1">
      <c r="B41" s="411" t="s">
        <v>345</v>
      </c>
      <c r="C41" s="412"/>
      <c r="D41" s="412"/>
      <c r="E41" s="412"/>
      <c r="F41" s="412"/>
      <c r="G41" s="412"/>
      <c r="H41" s="412"/>
      <c r="I41" s="412"/>
      <c r="J41" s="412"/>
      <c r="K41" s="412"/>
      <c r="L41" s="412"/>
      <c r="M41" s="412"/>
      <c r="N41" s="412"/>
      <c r="O41" s="412"/>
      <c r="P41" s="412"/>
      <c r="Q41" s="413"/>
      <c r="R41" s="432" t="s">
        <v>127</v>
      </c>
      <c r="S41" s="402"/>
      <c r="T41" s="402"/>
      <c r="U41" s="402"/>
      <c r="V41" s="402"/>
      <c r="W41" s="402"/>
      <c r="X41" s="402"/>
      <c r="Y41" s="403"/>
      <c r="Z41" s="451" t="s">
        <v>127</v>
      </c>
      <c r="AA41" s="451"/>
      <c r="AB41" s="451"/>
      <c r="AC41" s="451"/>
      <c r="AD41" s="452" t="s">
        <v>127</v>
      </c>
      <c r="AE41" s="452"/>
      <c r="AF41" s="452"/>
      <c r="AG41" s="452"/>
      <c r="AH41" s="452"/>
      <c r="AI41" s="452"/>
      <c r="AJ41" s="452"/>
      <c r="AK41" s="452"/>
      <c r="AL41" s="433" t="s">
        <v>127</v>
      </c>
      <c r="AM41" s="436"/>
      <c r="AN41" s="436"/>
      <c r="AO41" s="453"/>
      <c r="AQ41" s="466" t="s">
        <v>346</v>
      </c>
      <c r="AR41" s="467"/>
      <c r="AS41" s="467"/>
      <c r="AT41" s="467"/>
      <c r="AU41" s="467"/>
      <c r="AV41" s="467"/>
      <c r="AW41" s="467"/>
      <c r="AX41" s="467"/>
      <c r="AY41" s="468"/>
      <c r="AZ41" s="432">
        <v>305849</v>
      </c>
      <c r="BA41" s="402"/>
      <c r="BB41" s="402"/>
      <c r="BC41" s="402"/>
      <c r="BD41" s="430"/>
      <c r="BE41" s="430"/>
      <c r="BF41" s="464"/>
      <c r="BG41" s="469"/>
      <c r="BH41" s="470"/>
      <c r="BI41" s="470"/>
      <c r="BJ41" s="470"/>
      <c r="BK41" s="470"/>
      <c r="BL41" s="362"/>
      <c r="BM41" s="462" t="s">
        <v>347</v>
      </c>
      <c r="BN41" s="462"/>
      <c r="BO41" s="462"/>
      <c r="BP41" s="462"/>
      <c r="BQ41" s="462"/>
      <c r="BR41" s="462"/>
      <c r="BS41" s="462"/>
      <c r="BT41" s="462"/>
      <c r="BU41" s="463"/>
      <c r="BV41" s="432" t="s">
        <v>127</v>
      </c>
      <c r="BW41" s="402"/>
      <c r="BX41" s="402"/>
      <c r="BY41" s="402"/>
      <c r="BZ41" s="402"/>
      <c r="CA41" s="402"/>
      <c r="CB41" s="465"/>
      <c r="CD41" s="461" t="s">
        <v>348</v>
      </c>
      <c r="CE41" s="462"/>
      <c r="CF41" s="462"/>
      <c r="CG41" s="462"/>
      <c r="CH41" s="462"/>
      <c r="CI41" s="462"/>
      <c r="CJ41" s="462"/>
      <c r="CK41" s="462"/>
      <c r="CL41" s="462"/>
      <c r="CM41" s="462"/>
      <c r="CN41" s="462"/>
      <c r="CO41" s="462"/>
      <c r="CP41" s="462"/>
      <c r="CQ41" s="463"/>
      <c r="CR41" s="432" t="s">
        <v>127</v>
      </c>
      <c r="CS41" s="430"/>
      <c r="CT41" s="430"/>
      <c r="CU41" s="430"/>
      <c r="CV41" s="430"/>
      <c r="CW41" s="430"/>
      <c r="CX41" s="430"/>
      <c r="CY41" s="431"/>
      <c r="CZ41" s="433" t="s">
        <v>127</v>
      </c>
      <c r="DA41" s="434"/>
      <c r="DB41" s="434"/>
      <c r="DC41" s="435"/>
      <c r="DD41" s="401" t="s">
        <v>127</v>
      </c>
      <c r="DE41" s="430"/>
      <c r="DF41" s="430"/>
      <c r="DG41" s="430"/>
      <c r="DH41" s="430"/>
      <c r="DI41" s="430"/>
      <c r="DJ41" s="430"/>
      <c r="DK41" s="431"/>
      <c r="DL41" s="404"/>
      <c r="DM41" s="405"/>
      <c r="DN41" s="405"/>
      <c r="DO41" s="405"/>
      <c r="DP41" s="405"/>
      <c r="DQ41" s="405"/>
      <c r="DR41" s="405"/>
      <c r="DS41" s="405"/>
      <c r="DT41" s="405"/>
      <c r="DU41" s="405"/>
      <c r="DV41" s="406"/>
      <c r="DW41" s="407"/>
      <c r="DX41" s="408"/>
      <c r="DY41" s="408"/>
      <c r="DZ41" s="408"/>
      <c r="EA41" s="408"/>
      <c r="EB41" s="408"/>
      <c r="EC41" s="409"/>
    </row>
    <row r="42" spans="2:133" ht="11.25" customHeight="1">
      <c r="B42" s="411" t="s">
        <v>349</v>
      </c>
      <c r="C42" s="412"/>
      <c r="D42" s="412"/>
      <c r="E42" s="412"/>
      <c r="F42" s="412"/>
      <c r="G42" s="412"/>
      <c r="H42" s="412"/>
      <c r="I42" s="412"/>
      <c r="J42" s="412"/>
      <c r="K42" s="412"/>
      <c r="L42" s="412"/>
      <c r="M42" s="412"/>
      <c r="N42" s="412"/>
      <c r="O42" s="412"/>
      <c r="P42" s="412"/>
      <c r="Q42" s="413"/>
      <c r="R42" s="432" t="s">
        <v>127</v>
      </c>
      <c r="S42" s="402"/>
      <c r="T42" s="402"/>
      <c r="U42" s="402"/>
      <c r="V42" s="402"/>
      <c r="W42" s="402"/>
      <c r="X42" s="402"/>
      <c r="Y42" s="403"/>
      <c r="Z42" s="451" t="s">
        <v>127</v>
      </c>
      <c r="AA42" s="451"/>
      <c r="AB42" s="451"/>
      <c r="AC42" s="451"/>
      <c r="AD42" s="452" t="s">
        <v>127</v>
      </c>
      <c r="AE42" s="452"/>
      <c r="AF42" s="452"/>
      <c r="AG42" s="452"/>
      <c r="AH42" s="452"/>
      <c r="AI42" s="452"/>
      <c r="AJ42" s="452"/>
      <c r="AK42" s="452"/>
      <c r="AL42" s="433" t="s">
        <v>127</v>
      </c>
      <c r="AM42" s="436"/>
      <c r="AN42" s="436"/>
      <c r="AO42" s="453"/>
      <c r="AQ42" s="458" t="s">
        <v>350</v>
      </c>
      <c r="AR42" s="459"/>
      <c r="AS42" s="459"/>
      <c r="AT42" s="459"/>
      <c r="AU42" s="459"/>
      <c r="AV42" s="459"/>
      <c r="AW42" s="459"/>
      <c r="AX42" s="459"/>
      <c r="AY42" s="460"/>
      <c r="AZ42" s="417">
        <v>1816050</v>
      </c>
      <c r="BA42" s="438"/>
      <c r="BB42" s="438"/>
      <c r="BC42" s="438"/>
      <c r="BD42" s="418"/>
      <c r="BE42" s="418"/>
      <c r="BF42" s="454"/>
      <c r="BG42" s="471"/>
      <c r="BH42" s="472"/>
      <c r="BI42" s="472"/>
      <c r="BJ42" s="472"/>
      <c r="BK42" s="472"/>
      <c r="BL42" s="363"/>
      <c r="BM42" s="455" t="s">
        <v>351</v>
      </c>
      <c r="BN42" s="455"/>
      <c r="BO42" s="455"/>
      <c r="BP42" s="455"/>
      <c r="BQ42" s="455"/>
      <c r="BR42" s="455"/>
      <c r="BS42" s="455"/>
      <c r="BT42" s="455"/>
      <c r="BU42" s="456"/>
      <c r="BV42" s="417">
        <v>417</v>
      </c>
      <c r="BW42" s="438"/>
      <c r="BX42" s="438"/>
      <c r="BY42" s="438"/>
      <c r="BZ42" s="438"/>
      <c r="CA42" s="438"/>
      <c r="CB42" s="457"/>
      <c r="CD42" s="411" t="s">
        <v>352</v>
      </c>
      <c r="CE42" s="412"/>
      <c r="CF42" s="412"/>
      <c r="CG42" s="412"/>
      <c r="CH42" s="412"/>
      <c r="CI42" s="412"/>
      <c r="CJ42" s="412"/>
      <c r="CK42" s="412"/>
      <c r="CL42" s="412"/>
      <c r="CM42" s="412"/>
      <c r="CN42" s="412"/>
      <c r="CO42" s="412"/>
      <c r="CP42" s="412"/>
      <c r="CQ42" s="413"/>
      <c r="CR42" s="432">
        <v>8316070</v>
      </c>
      <c r="CS42" s="430"/>
      <c r="CT42" s="430"/>
      <c r="CU42" s="430"/>
      <c r="CV42" s="430"/>
      <c r="CW42" s="430"/>
      <c r="CX42" s="430"/>
      <c r="CY42" s="431"/>
      <c r="CZ42" s="433">
        <v>24.4</v>
      </c>
      <c r="DA42" s="434"/>
      <c r="DB42" s="434"/>
      <c r="DC42" s="435"/>
      <c r="DD42" s="401">
        <v>1021531</v>
      </c>
      <c r="DE42" s="430"/>
      <c r="DF42" s="430"/>
      <c r="DG42" s="430"/>
      <c r="DH42" s="430"/>
      <c r="DI42" s="430"/>
      <c r="DJ42" s="430"/>
      <c r="DK42" s="431"/>
      <c r="DL42" s="404"/>
      <c r="DM42" s="405"/>
      <c r="DN42" s="405"/>
      <c r="DO42" s="405"/>
      <c r="DP42" s="405"/>
      <c r="DQ42" s="405"/>
      <c r="DR42" s="405"/>
      <c r="DS42" s="405"/>
      <c r="DT42" s="405"/>
      <c r="DU42" s="405"/>
      <c r="DV42" s="406"/>
      <c r="DW42" s="407"/>
      <c r="DX42" s="408"/>
      <c r="DY42" s="408"/>
      <c r="DZ42" s="408"/>
      <c r="EA42" s="408"/>
      <c r="EB42" s="408"/>
      <c r="EC42" s="409"/>
    </row>
    <row r="43" spans="2:133" ht="11.25" customHeight="1">
      <c r="B43" s="411" t="s">
        <v>353</v>
      </c>
      <c r="C43" s="412"/>
      <c r="D43" s="412"/>
      <c r="E43" s="412"/>
      <c r="F43" s="412"/>
      <c r="G43" s="412"/>
      <c r="H43" s="412"/>
      <c r="I43" s="412"/>
      <c r="J43" s="412"/>
      <c r="K43" s="412"/>
      <c r="L43" s="412"/>
      <c r="M43" s="412"/>
      <c r="N43" s="412"/>
      <c r="O43" s="412"/>
      <c r="P43" s="412"/>
      <c r="Q43" s="413"/>
      <c r="R43" s="432">
        <v>477720</v>
      </c>
      <c r="S43" s="402"/>
      <c r="T43" s="402"/>
      <c r="U43" s="402"/>
      <c r="V43" s="402"/>
      <c r="W43" s="402"/>
      <c r="X43" s="402"/>
      <c r="Y43" s="403"/>
      <c r="Z43" s="451">
        <v>1.3</v>
      </c>
      <c r="AA43" s="451"/>
      <c r="AB43" s="451"/>
      <c r="AC43" s="451"/>
      <c r="AD43" s="452" t="s">
        <v>127</v>
      </c>
      <c r="AE43" s="452"/>
      <c r="AF43" s="452"/>
      <c r="AG43" s="452"/>
      <c r="AH43" s="452"/>
      <c r="AI43" s="452"/>
      <c r="AJ43" s="452"/>
      <c r="AK43" s="452"/>
      <c r="AL43" s="433" t="s">
        <v>127</v>
      </c>
      <c r="AM43" s="436"/>
      <c r="AN43" s="436"/>
      <c r="AO43" s="453"/>
      <c r="BV43" s="217"/>
      <c r="BW43" s="217"/>
      <c r="BX43" s="217"/>
      <c r="BY43" s="217"/>
      <c r="BZ43" s="217"/>
      <c r="CA43" s="217"/>
      <c r="CB43" s="217"/>
      <c r="CD43" s="411" t="s">
        <v>354</v>
      </c>
      <c r="CE43" s="412"/>
      <c r="CF43" s="412"/>
      <c r="CG43" s="412"/>
      <c r="CH43" s="412"/>
      <c r="CI43" s="412"/>
      <c r="CJ43" s="412"/>
      <c r="CK43" s="412"/>
      <c r="CL43" s="412"/>
      <c r="CM43" s="412"/>
      <c r="CN43" s="412"/>
      <c r="CO43" s="412"/>
      <c r="CP43" s="412"/>
      <c r="CQ43" s="413"/>
      <c r="CR43" s="432">
        <v>146451</v>
      </c>
      <c r="CS43" s="430"/>
      <c r="CT43" s="430"/>
      <c r="CU43" s="430"/>
      <c r="CV43" s="430"/>
      <c r="CW43" s="430"/>
      <c r="CX43" s="430"/>
      <c r="CY43" s="431"/>
      <c r="CZ43" s="433">
        <v>0.4</v>
      </c>
      <c r="DA43" s="434"/>
      <c r="DB43" s="434"/>
      <c r="DC43" s="435"/>
      <c r="DD43" s="401">
        <v>118288</v>
      </c>
      <c r="DE43" s="430"/>
      <c r="DF43" s="430"/>
      <c r="DG43" s="430"/>
      <c r="DH43" s="430"/>
      <c r="DI43" s="430"/>
      <c r="DJ43" s="430"/>
      <c r="DK43" s="431"/>
      <c r="DL43" s="404"/>
      <c r="DM43" s="405"/>
      <c r="DN43" s="405"/>
      <c r="DO43" s="405"/>
      <c r="DP43" s="405"/>
      <c r="DQ43" s="405"/>
      <c r="DR43" s="405"/>
      <c r="DS43" s="405"/>
      <c r="DT43" s="405"/>
      <c r="DU43" s="405"/>
      <c r="DV43" s="406"/>
      <c r="DW43" s="407"/>
      <c r="DX43" s="408"/>
      <c r="DY43" s="408"/>
      <c r="DZ43" s="408"/>
      <c r="EA43" s="408"/>
      <c r="EB43" s="408"/>
      <c r="EC43" s="409"/>
    </row>
    <row r="44" spans="2:133" ht="11.25" customHeight="1">
      <c r="B44" s="414" t="s">
        <v>355</v>
      </c>
      <c r="C44" s="415"/>
      <c r="D44" s="415"/>
      <c r="E44" s="415"/>
      <c r="F44" s="415"/>
      <c r="G44" s="415"/>
      <c r="H44" s="415"/>
      <c r="I44" s="415"/>
      <c r="J44" s="415"/>
      <c r="K44" s="415"/>
      <c r="L44" s="415"/>
      <c r="M44" s="415"/>
      <c r="N44" s="415"/>
      <c r="O44" s="415"/>
      <c r="P44" s="415"/>
      <c r="Q44" s="416"/>
      <c r="R44" s="417">
        <v>35693474</v>
      </c>
      <c r="S44" s="438"/>
      <c r="T44" s="438"/>
      <c r="U44" s="438"/>
      <c r="V44" s="438"/>
      <c r="W44" s="438"/>
      <c r="X44" s="438"/>
      <c r="Y44" s="439"/>
      <c r="Z44" s="440">
        <v>100</v>
      </c>
      <c r="AA44" s="440"/>
      <c r="AB44" s="440"/>
      <c r="AC44" s="440"/>
      <c r="AD44" s="441">
        <v>17907410</v>
      </c>
      <c r="AE44" s="441"/>
      <c r="AF44" s="441"/>
      <c r="AG44" s="441"/>
      <c r="AH44" s="441"/>
      <c r="AI44" s="441"/>
      <c r="AJ44" s="441"/>
      <c r="AK44" s="441"/>
      <c r="AL44" s="420">
        <v>100</v>
      </c>
      <c r="AM44" s="442"/>
      <c r="AN44" s="442"/>
      <c r="AO44" s="443"/>
      <c r="CD44" s="444" t="s">
        <v>302</v>
      </c>
      <c r="CE44" s="445"/>
      <c r="CF44" s="411" t="s">
        <v>356</v>
      </c>
      <c r="CG44" s="412"/>
      <c r="CH44" s="412"/>
      <c r="CI44" s="412"/>
      <c r="CJ44" s="412"/>
      <c r="CK44" s="412"/>
      <c r="CL44" s="412"/>
      <c r="CM44" s="412"/>
      <c r="CN44" s="412"/>
      <c r="CO44" s="412"/>
      <c r="CP44" s="412"/>
      <c r="CQ44" s="413"/>
      <c r="CR44" s="432">
        <v>5206535</v>
      </c>
      <c r="CS44" s="402"/>
      <c r="CT44" s="402"/>
      <c r="CU44" s="402"/>
      <c r="CV44" s="402"/>
      <c r="CW44" s="402"/>
      <c r="CX44" s="402"/>
      <c r="CY44" s="403"/>
      <c r="CZ44" s="433">
        <v>15.3</v>
      </c>
      <c r="DA44" s="436"/>
      <c r="DB44" s="436"/>
      <c r="DC44" s="437"/>
      <c r="DD44" s="401">
        <v>930900</v>
      </c>
      <c r="DE44" s="402"/>
      <c r="DF44" s="402"/>
      <c r="DG44" s="402"/>
      <c r="DH44" s="402"/>
      <c r="DI44" s="402"/>
      <c r="DJ44" s="402"/>
      <c r="DK44" s="403"/>
      <c r="DL44" s="404"/>
      <c r="DM44" s="405"/>
      <c r="DN44" s="405"/>
      <c r="DO44" s="405"/>
      <c r="DP44" s="405"/>
      <c r="DQ44" s="405"/>
      <c r="DR44" s="405"/>
      <c r="DS44" s="405"/>
      <c r="DT44" s="405"/>
      <c r="DU44" s="405"/>
      <c r="DV44" s="406"/>
      <c r="DW44" s="407"/>
      <c r="DX44" s="408"/>
      <c r="DY44" s="408"/>
      <c r="DZ44" s="408"/>
      <c r="EA44" s="408"/>
      <c r="EB44" s="408"/>
      <c r="EC44" s="409"/>
    </row>
    <row r="45" spans="2:133" ht="11.25" customHeight="1">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446"/>
      <c r="CE45" s="447"/>
      <c r="CF45" s="411" t="s">
        <v>357</v>
      </c>
      <c r="CG45" s="412"/>
      <c r="CH45" s="412"/>
      <c r="CI45" s="412"/>
      <c r="CJ45" s="412"/>
      <c r="CK45" s="412"/>
      <c r="CL45" s="412"/>
      <c r="CM45" s="412"/>
      <c r="CN45" s="412"/>
      <c r="CO45" s="412"/>
      <c r="CP45" s="412"/>
      <c r="CQ45" s="413"/>
      <c r="CR45" s="432">
        <v>2485270</v>
      </c>
      <c r="CS45" s="430"/>
      <c r="CT45" s="430"/>
      <c r="CU45" s="430"/>
      <c r="CV45" s="430"/>
      <c r="CW45" s="430"/>
      <c r="CX45" s="430"/>
      <c r="CY45" s="431"/>
      <c r="CZ45" s="433">
        <v>7.3</v>
      </c>
      <c r="DA45" s="434"/>
      <c r="DB45" s="434"/>
      <c r="DC45" s="435"/>
      <c r="DD45" s="401">
        <v>33537</v>
      </c>
      <c r="DE45" s="430"/>
      <c r="DF45" s="430"/>
      <c r="DG45" s="430"/>
      <c r="DH45" s="430"/>
      <c r="DI45" s="430"/>
      <c r="DJ45" s="430"/>
      <c r="DK45" s="431"/>
      <c r="DL45" s="404"/>
      <c r="DM45" s="405"/>
      <c r="DN45" s="405"/>
      <c r="DO45" s="405"/>
      <c r="DP45" s="405"/>
      <c r="DQ45" s="405"/>
      <c r="DR45" s="405"/>
      <c r="DS45" s="405"/>
      <c r="DT45" s="405"/>
      <c r="DU45" s="405"/>
      <c r="DV45" s="406"/>
      <c r="DW45" s="407"/>
      <c r="DX45" s="408"/>
      <c r="DY45" s="408"/>
      <c r="DZ45" s="408"/>
      <c r="EA45" s="408"/>
      <c r="EB45" s="408"/>
      <c r="EC45" s="409"/>
    </row>
    <row r="46" spans="2:133" ht="11.25" customHeight="1">
      <c r="B46" s="219" t="s">
        <v>358</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446"/>
      <c r="CE46" s="447"/>
      <c r="CF46" s="411" t="s">
        <v>359</v>
      </c>
      <c r="CG46" s="412"/>
      <c r="CH46" s="412"/>
      <c r="CI46" s="412"/>
      <c r="CJ46" s="412"/>
      <c r="CK46" s="412"/>
      <c r="CL46" s="412"/>
      <c r="CM46" s="412"/>
      <c r="CN46" s="412"/>
      <c r="CO46" s="412"/>
      <c r="CP46" s="412"/>
      <c r="CQ46" s="413"/>
      <c r="CR46" s="432">
        <v>2681378</v>
      </c>
      <c r="CS46" s="402"/>
      <c r="CT46" s="402"/>
      <c r="CU46" s="402"/>
      <c r="CV46" s="402"/>
      <c r="CW46" s="402"/>
      <c r="CX46" s="402"/>
      <c r="CY46" s="403"/>
      <c r="CZ46" s="433">
        <v>7.9</v>
      </c>
      <c r="DA46" s="436"/>
      <c r="DB46" s="436"/>
      <c r="DC46" s="437"/>
      <c r="DD46" s="401">
        <v>895186</v>
      </c>
      <c r="DE46" s="402"/>
      <c r="DF46" s="402"/>
      <c r="DG46" s="402"/>
      <c r="DH46" s="402"/>
      <c r="DI46" s="402"/>
      <c r="DJ46" s="402"/>
      <c r="DK46" s="403"/>
      <c r="DL46" s="404"/>
      <c r="DM46" s="405"/>
      <c r="DN46" s="405"/>
      <c r="DO46" s="405"/>
      <c r="DP46" s="405"/>
      <c r="DQ46" s="405"/>
      <c r="DR46" s="405"/>
      <c r="DS46" s="405"/>
      <c r="DT46" s="405"/>
      <c r="DU46" s="405"/>
      <c r="DV46" s="406"/>
      <c r="DW46" s="407"/>
      <c r="DX46" s="408"/>
      <c r="DY46" s="408"/>
      <c r="DZ46" s="408"/>
      <c r="EA46" s="408"/>
      <c r="EB46" s="408"/>
      <c r="EC46" s="409"/>
    </row>
    <row r="47" spans="2:133" ht="11.25" customHeight="1">
      <c r="B47" s="410" t="s">
        <v>360</v>
      </c>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D47" s="446"/>
      <c r="CE47" s="447"/>
      <c r="CF47" s="411" t="s">
        <v>361</v>
      </c>
      <c r="CG47" s="412"/>
      <c r="CH47" s="412"/>
      <c r="CI47" s="412"/>
      <c r="CJ47" s="412"/>
      <c r="CK47" s="412"/>
      <c r="CL47" s="412"/>
      <c r="CM47" s="412"/>
      <c r="CN47" s="412"/>
      <c r="CO47" s="412"/>
      <c r="CP47" s="412"/>
      <c r="CQ47" s="413"/>
      <c r="CR47" s="432">
        <v>3109535</v>
      </c>
      <c r="CS47" s="430"/>
      <c r="CT47" s="430"/>
      <c r="CU47" s="430"/>
      <c r="CV47" s="430"/>
      <c r="CW47" s="430"/>
      <c r="CX47" s="430"/>
      <c r="CY47" s="431"/>
      <c r="CZ47" s="433">
        <v>9.1</v>
      </c>
      <c r="DA47" s="434"/>
      <c r="DB47" s="434"/>
      <c r="DC47" s="435"/>
      <c r="DD47" s="401">
        <v>90631</v>
      </c>
      <c r="DE47" s="430"/>
      <c r="DF47" s="430"/>
      <c r="DG47" s="430"/>
      <c r="DH47" s="430"/>
      <c r="DI47" s="430"/>
      <c r="DJ47" s="430"/>
      <c r="DK47" s="431"/>
      <c r="DL47" s="404"/>
      <c r="DM47" s="405"/>
      <c r="DN47" s="405"/>
      <c r="DO47" s="405"/>
      <c r="DP47" s="405"/>
      <c r="DQ47" s="405"/>
      <c r="DR47" s="405"/>
      <c r="DS47" s="405"/>
      <c r="DT47" s="405"/>
      <c r="DU47" s="405"/>
      <c r="DV47" s="406"/>
      <c r="DW47" s="407"/>
      <c r="DX47" s="408"/>
      <c r="DY47" s="408"/>
      <c r="DZ47" s="408"/>
      <c r="EA47" s="408"/>
      <c r="EB47" s="408"/>
      <c r="EC47" s="409"/>
    </row>
    <row r="48" spans="2:133" ht="11">
      <c r="B48" s="450" t="s">
        <v>362</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0"/>
      <c r="BR48" s="450"/>
      <c r="BS48" s="450"/>
      <c r="BT48" s="450"/>
      <c r="BU48" s="450"/>
      <c r="BV48" s="450"/>
      <c r="BW48" s="450"/>
      <c r="BX48" s="450"/>
      <c r="BY48" s="450"/>
      <c r="BZ48" s="450"/>
      <c r="CA48" s="450"/>
      <c r="CB48" s="450"/>
      <c r="CD48" s="448"/>
      <c r="CE48" s="449"/>
      <c r="CF48" s="411" t="s">
        <v>363</v>
      </c>
      <c r="CG48" s="412"/>
      <c r="CH48" s="412"/>
      <c r="CI48" s="412"/>
      <c r="CJ48" s="412"/>
      <c r="CK48" s="412"/>
      <c r="CL48" s="412"/>
      <c r="CM48" s="412"/>
      <c r="CN48" s="412"/>
      <c r="CO48" s="412"/>
      <c r="CP48" s="412"/>
      <c r="CQ48" s="413"/>
      <c r="CR48" s="432" t="s">
        <v>127</v>
      </c>
      <c r="CS48" s="402"/>
      <c r="CT48" s="402"/>
      <c r="CU48" s="402"/>
      <c r="CV48" s="402"/>
      <c r="CW48" s="402"/>
      <c r="CX48" s="402"/>
      <c r="CY48" s="403"/>
      <c r="CZ48" s="433" t="s">
        <v>127</v>
      </c>
      <c r="DA48" s="436"/>
      <c r="DB48" s="436"/>
      <c r="DC48" s="437"/>
      <c r="DD48" s="401" t="s">
        <v>127</v>
      </c>
      <c r="DE48" s="402"/>
      <c r="DF48" s="402"/>
      <c r="DG48" s="402"/>
      <c r="DH48" s="402"/>
      <c r="DI48" s="402"/>
      <c r="DJ48" s="402"/>
      <c r="DK48" s="403"/>
      <c r="DL48" s="404"/>
      <c r="DM48" s="405"/>
      <c r="DN48" s="405"/>
      <c r="DO48" s="405"/>
      <c r="DP48" s="405"/>
      <c r="DQ48" s="405"/>
      <c r="DR48" s="405"/>
      <c r="DS48" s="405"/>
      <c r="DT48" s="405"/>
      <c r="DU48" s="405"/>
      <c r="DV48" s="406"/>
      <c r="DW48" s="407"/>
      <c r="DX48" s="408"/>
      <c r="DY48" s="408"/>
      <c r="DZ48" s="408"/>
      <c r="EA48" s="408"/>
      <c r="EB48" s="408"/>
      <c r="EC48" s="409"/>
    </row>
    <row r="49" spans="2:133" ht="11.25" customHeight="1">
      <c r="B49" s="36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414" t="s">
        <v>364</v>
      </c>
      <c r="CE49" s="415"/>
      <c r="CF49" s="415"/>
      <c r="CG49" s="415"/>
      <c r="CH49" s="415"/>
      <c r="CI49" s="415"/>
      <c r="CJ49" s="415"/>
      <c r="CK49" s="415"/>
      <c r="CL49" s="415"/>
      <c r="CM49" s="415"/>
      <c r="CN49" s="415"/>
      <c r="CO49" s="415"/>
      <c r="CP49" s="415"/>
      <c r="CQ49" s="416"/>
      <c r="CR49" s="417">
        <v>34118299</v>
      </c>
      <c r="CS49" s="418"/>
      <c r="CT49" s="418"/>
      <c r="CU49" s="418"/>
      <c r="CV49" s="418"/>
      <c r="CW49" s="418"/>
      <c r="CX49" s="418"/>
      <c r="CY49" s="419"/>
      <c r="CZ49" s="420">
        <v>100</v>
      </c>
      <c r="DA49" s="421"/>
      <c r="DB49" s="421"/>
      <c r="DC49" s="422"/>
      <c r="DD49" s="423">
        <v>20038646</v>
      </c>
      <c r="DE49" s="418"/>
      <c r="DF49" s="418"/>
      <c r="DG49" s="418"/>
      <c r="DH49" s="418"/>
      <c r="DI49" s="418"/>
      <c r="DJ49" s="418"/>
      <c r="DK49" s="419"/>
      <c r="DL49" s="424"/>
      <c r="DM49" s="425"/>
      <c r="DN49" s="425"/>
      <c r="DO49" s="425"/>
      <c r="DP49" s="425"/>
      <c r="DQ49" s="425"/>
      <c r="DR49" s="425"/>
      <c r="DS49" s="425"/>
      <c r="DT49" s="425"/>
      <c r="DU49" s="425"/>
      <c r="DV49" s="426"/>
      <c r="DW49" s="427"/>
      <c r="DX49" s="428"/>
      <c r="DY49" s="428"/>
      <c r="DZ49" s="428"/>
      <c r="EA49" s="428"/>
      <c r="EB49" s="428"/>
      <c r="EC49" s="429"/>
    </row>
    <row r="50" spans="2:133" ht="11" hidden="1">
      <c r="B50" s="359"/>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225" customWidth="1"/>
    <col min="131" max="131" width="1.63281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83" t="s">
        <v>365</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84" t="s">
        <v>366</v>
      </c>
      <c r="DK2" s="785"/>
      <c r="DL2" s="785"/>
      <c r="DM2" s="785"/>
      <c r="DN2" s="785"/>
      <c r="DO2" s="786"/>
      <c r="DP2" s="222"/>
      <c r="DQ2" s="784" t="s">
        <v>367</v>
      </c>
      <c r="DR2" s="785"/>
      <c r="DS2" s="785"/>
      <c r="DT2" s="785"/>
      <c r="DU2" s="785"/>
      <c r="DV2" s="785"/>
      <c r="DW2" s="785"/>
      <c r="DX2" s="785"/>
      <c r="DY2" s="785"/>
      <c r="DZ2" s="786"/>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787" t="s">
        <v>368</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26"/>
      <c r="BA4" s="226"/>
      <c r="BB4" s="226"/>
      <c r="BC4" s="226"/>
      <c r="BD4" s="226"/>
      <c r="BE4" s="227"/>
      <c r="BF4" s="227"/>
      <c r="BG4" s="227"/>
      <c r="BH4" s="227"/>
      <c r="BI4" s="227"/>
      <c r="BJ4" s="227"/>
      <c r="BK4" s="227"/>
      <c r="BL4" s="227"/>
      <c r="BM4" s="227"/>
      <c r="BN4" s="227"/>
      <c r="BO4" s="227"/>
      <c r="BP4" s="227"/>
      <c r="BQ4" s="788" t="s">
        <v>369</v>
      </c>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228"/>
    </row>
    <row r="5" spans="1:131" s="229" customFormat="1" ht="26.25" customHeight="1">
      <c r="A5" s="789" t="s">
        <v>370</v>
      </c>
      <c r="B5" s="790"/>
      <c r="C5" s="790"/>
      <c r="D5" s="790"/>
      <c r="E5" s="790"/>
      <c r="F5" s="790"/>
      <c r="G5" s="790"/>
      <c r="H5" s="790"/>
      <c r="I5" s="790"/>
      <c r="J5" s="790"/>
      <c r="K5" s="790"/>
      <c r="L5" s="790"/>
      <c r="M5" s="790"/>
      <c r="N5" s="790"/>
      <c r="O5" s="790"/>
      <c r="P5" s="791"/>
      <c r="Q5" s="795" t="s">
        <v>371</v>
      </c>
      <c r="R5" s="796"/>
      <c r="S5" s="796"/>
      <c r="T5" s="796"/>
      <c r="U5" s="797"/>
      <c r="V5" s="795" t="s">
        <v>372</v>
      </c>
      <c r="W5" s="796"/>
      <c r="X5" s="796"/>
      <c r="Y5" s="796"/>
      <c r="Z5" s="797"/>
      <c r="AA5" s="795" t="s">
        <v>373</v>
      </c>
      <c r="AB5" s="796"/>
      <c r="AC5" s="796"/>
      <c r="AD5" s="796"/>
      <c r="AE5" s="796"/>
      <c r="AF5" s="801" t="s">
        <v>374</v>
      </c>
      <c r="AG5" s="796"/>
      <c r="AH5" s="796"/>
      <c r="AI5" s="796"/>
      <c r="AJ5" s="802"/>
      <c r="AK5" s="796" t="s">
        <v>375</v>
      </c>
      <c r="AL5" s="796"/>
      <c r="AM5" s="796"/>
      <c r="AN5" s="796"/>
      <c r="AO5" s="797"/>
      <c r="AP5" s="795" t="s">
        <v>376</v>
      </c>
      <c r="AQ5" s="796"/>
      <c r="AR5" s="796"/>
      <c r="AS5" s="796"/>
      <c r="AT5" s="797"/>
      <c r="AU5" s="795" t="s">
        <v>377</v>
      </c>
      <c r="AV5" s="796"/>
      <c r="AW5" s="796"/>
      <c r="AX5" s="796"/>
      <c r="AY5" s="802"/>
      <c r="AZ5" s="226"/>
      <c r="BA5" s="226"/>
      <c r="BB5" s="226"/>
      <c r="BC5" s="226"/>
      <c r="BD5" s="226"/>
      <c r="BE5" s="227"/>
      <c r="BF5" s="227"/>
      <c r="BG5" s="227"/>
      <c r="BH5" s="227"/>
      <c r="BI5" s="227"/>
      <c r="BJ5" s="227"/>
      <c r="BK5" s="227"/>
      <c r="BL5" s="227"/>
      <c r="BM5" s="227"/>
      <c r="BN5" s="227"/>
      <c r="BO5" s="227"/>
      <c r="BP5" s="227"/>
      <c r="BQ5" s="789" t="s">
        <v>378</v>
      </c>
      <c r="BR5" s="790"/>
      <c r="BS5" s="790"/>
      <c r="BT5" s="790"/>
      <c r="BU5" s="790"/>
      <c r="BV5" s="790"/>
      <c r="BW5" s="790"/>
      <c r="BX5" s="790"/>
      <c r="BY5" s="790"/>
      <c r="BZ5" s="790"/>
      <c r="CA5" s="790"/>
      <c r="CB5" s="790"/>
      <c r="CC5" s="790"/>
      <c r="CD5" s="790"/>
      <c r="CE5" s="790"/>
      <c r="CF5" s="790"/>
      <c r="CG5" s="791"/>
      <c r="CH5" s="795" t="s">
        <v>379</v>
      </c>
      <c r="CI5" s="796"/>
      <c r="CJ5" s="796"/>
      <c r="CK5" s="796"/>
      <c r="CL5" s="797"/>
      <c r="CM5" s="795" t="s">
        <v>380</v>
      </c>
      <c r="CN5" s="796"/>
      <c r="CO5" s="796"/>
      <c r="CP5" s="796"/>
      <c r="CQ5" s="797"/>
      <c r="CR5" s="795" t="s">
        <v>381</v>
      </c>
      <c r="CS5" s="796"/>
      <c r="CT5" s="796"/>
      <c r="CU5" s="796"/>
      <c r="CV5" s="797"/>
      <c r="CW5" s="795" t="s">
        <v>382</v>
      </c>
      <c r="CX5" s="796"/>
      <c r="CY5" s="796"/>
      <c r="CZ5" s="796"/>
      <c r="DA5" s="797"/>
      <c r="DB5" s="795" t="s">
        <v>383</v>
      </c>
      <c r="DC5" s="796"/>
      <c r="DD5" s="796"/>
      <c r="DE5" s="796"/>
      <c r="DF5" s="797"/>
      <c r="DG5" s="825" t="s">
        <v>384</v>
      </c>
      <c r="DH5" s="826"/>
      <c r="DI5" s="826"/>
      <c r="DJ5" s="826"/>
      <c r="DK5" s="827"/>
      <c r="DL5" s="825" t="s">
        <v>385</v>
      </c>
      <c r="DM5" s="826"/>
      <c r="DN5" s="826"/>
      <c r="DO5" s="826"/>
      <c r="DP5" s="827"/>
      <c r="DQ5" s="795" t="s">
        <v>386</v>
      </c>
      <c r="DR5" s="796"/>
      <c r="DS5" s="796"/>
      <c r="DT5" s="796"/>
      <c r="DU5" s="797"/>
      <c r="DV5" s="795" t="s">
        <v>377</v>
      </c>
      <c r="DW5" s="796"/>
      <c r="DX5" s="796"/>
      <c r="DY5" s="796"/>
      <c r="DZ5" s="802"/>
      <c r="EA5" s="228"/>
    </row>
    <row r="6" spans="1:131" s="229" customFormat="1" ht="26.25" customHeight="1" thickBot="1">
      <c r="A6" s="792"/>
      <c r="B6" s="793"/>
      <c r="C6" s="793"/>
      <c r="D6" s="793"/>
      <c r="E6" s="793"/>
      <c r="F6" s="793"/>
      <c r="G6" s="793"/>
      <c r="H6" s="793"/>
      <c r="I6" s="793"/>
      <c r="J6" s="793"/>
      <c r="K6" s="793"/>
      <c r="L6" s="793"/>
      <c r="M6" s="793"/>
      <c r="N6" s="793"/>
      <c r="O6" s="793"/>
      <c r="P6" s="794"/>
      <c r="Q6" s="798"/>
      <c r="R6" s="799"/>
      <c r="S6" s="799"/>
      <c r="T6" s="799"/>
      <c r="U6" s="800"/>
      <c r="V6" s="798"/>
      <c r="W6" s="799"/>
      <c r="X6" s="799"/>
      <c r="Y6" s="799"/>
      <c r="Z6" s="800"/>
      <c r="AA6" s="798"/>
      <c r="AB6" s="799"/>
      <c r="AC6" s="799"/>
      <c r="AD6" s="799"/>
      <c r="AE6" s="799"/>
      <c r="AF6" s="803"/>
      <c r="AG6" s="799"/>
      <c r="AH6" s="799"/>
      <c r="AI6" s="799"/>
      <c r="AJ6" s="804"/>
      <c r="AK6" s="799"/>
      <c r="AL6" s="799"/>
      <c r="AM6" s="799"/>
      <c r="AN6" s="799"/>
      <c r="AO6" s="800"/>
      <c r="AP6" s="798"/>
      <c r="AQ6" s="799"/>
      <c r="AR6" s="799"/>
      <c r="AS6" s="799"/>
      <c r="AT6" s="800"/>
      <c r="AU6" s="798"/>
      <c r="AV6" s="799"/>
      <c r="AW6" s="799"/>
      <c r="AX6" s="799"/>
      <c r="AY6" s="804"/>
      <c r="AZ6" s="226"/>
      <c r="BA6" s="226"/>
      <c r="BB6" s="226"/>
      <c r="BC6" s="226"/>
      <c r="BD6" s="226"/>
      <c r="BE6" s="227"/>
      <c r="BF6" s="227"/>
      <c r="BG6" s="227"/>
      <c r="BH6" s="227"/>
      <c r="BI6" s="227"/>
      <c r="BJ6" s="227"/>
      <c r="BK6" s="227"/>
      <c r="BL6" s="227"/>
      <c r="BM6" s="227"/>
      <c r="BN6" s="227"/>
      <c r="BO6" s="227"/>
      <c r="BP6" s="227"/>
      <c r="BQ6" s="792"/>
      <c r="BR6" s="793"/>
      <c r="BS6" s="793"/>
      <c r="BT6" s="793"/>
      <c r="BU6" s="793"/>
      <c r="BV6" s="793"/>
      <c r="BW6" s="793"/>
      <c r="BX6" s="793"/>
      <c r="BY6" s="793"/>
      <c r="BZ6" s="793"/>
      <c r="CA6" s="793"/>
      <c r="CB6" s="793"/>
      <c r="CC6" s="793"/>
      <c r="CD6" s="793"/>
      <c r="CE6" s="793"/>
      <c r="CF6" s="793"/>
      <c r="CG6" s="794"/>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28"/>
      <c r="DH6" s="829"/>
      <c r="DI6" s="829"/>
      <c r="DJ6" s="829"/>
      <c r="DK6" s="830"/>
      <c r="DL6" s="828"/>
      <c r="DM6" s="829"/>
      <c r="DN6" s="829"/>
      <c r="DO6" s="829"/>
      <c r="DP6" s="830"/>
      <c r="DQ6" s="798"/>
      <c r="DR6" s="799"/>
      <c r="DS6" s="799"/>
      <c r="DT6" s="799"/>
      <c r="DU6" s="800"/>
      <c r="DV6" s="798"/>
      <c r="DW6" s="799"/>
      <c r="DX6" s="799"/>
      <c r="DY6" s="799"/>
      <c r="DZ6" s="804"/>
      <c r="EA6" s="228"/>
    </row>
    <row r="7" spans="1:131" s="229" customFormat="1" ht="26.25" customHeight="1" thickTop="1">
      <c r="A7" s="230">
        <v>1</v>
      </c>
      <c r="B7" s="811" t="s">
        <v>387</v>
      </c>
      <c r="C7" s="812"/>
      <c r="D7" s="812"/>
      <c r="E7" s="812"/>
      <c r="F7" s="812"/>
      <c r="G7" s="812"/>
      <c r="H7" s="812"/>
      <c r="I7" s="812"/>
      <c r="J7" s="812"/>
      <c r="K7" s="812"/>
      <c r="L7" s="812"/>
      <c r="M7" s="812"/>
      <c r="N7" s="812"/>
      <c r="O7" s="812"/>
      <c r="P7" s="813"/>
      <c r="Q7" s="814">
        <v>35672</v>
      </c>
      <c r="R7" s="815"/>
      <c r="S7" s="815"/>
      <c r="T7" s="815"/>
      <c r="U7" s="815"/>
      <c r="V7" s="815">
        <v>34097</v>
      </c>
      <c r="W7" s="815"/>
      <c r="X7" s="815"/>
      <c r="Y7" s="815"/>
      <c r="Z7" s="815"/>
      <c r="AA7" s="815">
        <v>1575</v>
      </c>
      <c r="AB7" s="815"/>
      <c r="AC7" s="815"/>
      <c r="AD7" s="815"/>
      <c r="AE7" s="816"/>
      <c r="AF7" s="817">
        <v>1244</v>
      </c>
      <c r="AG7" s="818"/>
      <c r="AH7" s="818"/>
      <c r="AI7" s="818"/>
      <c r="AJ7" s="819"/>
      <c r="AK7" s="820" t="s">
        <v>590</v>
      </c>
      <c r="AL7" s="821"/>
      <c r="AM7" s="821"/>
      <c r="AN7" s="821"/>
      <c r="AO7" s="821"/>
      <c r="AP7" s="821">
        <v>38569</v>
      </c>
      <c r="AQ7" s="821"/>
      <c r="AR7" s="821"/>
      <c r="AS7" s="821"/>
      <c r="AT7" s="821"/>
      <c r="AU7" s="822"/>
      <c r="AV7" s="822"/>
      <c r="AW7" s="822"/>
      <c r="AX7" s="822"/>
      <c r="AY7" s="823"/>
      <c r="AZ7" s="226"/>
      <c r="BA7" s="226"/>
      <c r="BB7" s="226"/>
      <c r="BC7" s="226"/>
      <c r="BD7" s="226"/>
      <c r="BE7" s="227"/>
      <c r="BF7" s="227"/>
      <c r="BG7" s="227"/>
      <c r="BH7" s="227"/>
      <c r="BI7" s="227"/>
      <c r="BJ7" s="227"/>
      <c r="BK7" s="227"/>
      <c r="BL7" s="227"/>
      <c r="BM7" s="227"/>
      <c r="BN7" s="227"/>
      <c r="BO7" s="227"/>
      <c r="BP7" s="227"/>
      <c r="BQ7" s="230">
        <v>1</v>
      </c>
      <c r="BR7" s="231"/>
      <c r="BS7" s="808" t="s">
        <v>581</v>
      </c>
      <c r="BT7" s="809"/>
      <c r="BU7" s="809"/>
      <c r="BV7" s="809"/>
      <c r="BW7" s="809"/>
      <c r="BX7" s="809"/>
      <c r="BY7" s="809"/>
      <c r="BZ7" s="809"/>
      <c r="CA7" s="809"/>
      <c r="CB7" s="809"/>
      <c r="CC7" s="809"/>
      <c r="CD7" s="809"/>
      <c r="CE7" s="809"/>
      <c r="CF7" s="809"/>
      <c r="CG7" s="824"/>
      <c r="CH7" s="805">
        <v>0</v>
      </c>
      <c r="CI7" s="806"/>
      <c r="CJ7" s="806"/>
      <c r="CK7" s="806"/>
      <c r="CL7" s="807"/>
      <c r="CM7" s="805">
        <v>5</v>
      </c>
      <c r="CN7" s="806"/>
      <c r="CO7" s="806"/>
      <c r="CP7" s="806"/>
      <c r="CQ7" s="807"/>
      <c r="CR7" s="805">
        <v>5</v>
      </c>
      <c r="CS7" s="806"/>
      <c r="CT7" s="806"/>
      <c r="CU7" s="806"/>
      <c r="CV7" s="807"/>
      <c r="CW7" s="805">
        <v>0</v>
      </c>
      <c r="CX7" s="806"/>
      <c r="CY7" s="806"/>
      <c r="CZ7" s="806"/>
      <c r="DA7" s="807"/>
      <c r="DB7" s="805" t="s">
        <v>515</v>
      </c>
      <c r="DC7" s="806"/>
      <c r="DD7" s="806"/>
      <c r="DE7" s="806"/>
      <c r="DF7" s="807"/>
      <c r="DG7" s="805" t="s">
        <v>515</v>
      </c>
      <c r="DH7" s="806"/>
      <c r="DI7" s="806"/>
      <c r="DJ7" s="806"/>
      <c r="DK7" s="807"/>
      <c r="DL7" s="805" t="s">
        <v>515</v>
      </c>
      <c r="DM7" s="806"/>
      <c r="DN7" s="806"/>
      <c r="DO7" s="806"/>
      <c r="DP7" s="807"/>
      <c r="DQ7" s="805" t="s">
        <v>515</v>
      </c>
      <c r="DR7" s="806"/>
      <c r="DS7" s="806"/>
      <c r="DT7" s="806"/>
      <c r="DU7" s="807"/>
      <c r="DV7" s="808"/>
      <c r="DW7" s="809"/>
      <c r="DX7" s="809"/>
      <c r="DY7" s="809"/>
      <c r="DZ7" s="810"/>
      <c r="EA7" s="228"/>
    </row>
    <row r="8" spans="1:131" s="229" customFormat="1" ht="26.25" customHeight="1">
      <c r="A8" s="232">
        <v>2</v>
      </c>
      <c r="B8" s="842" t="s">
        <v>388</v>
      </c>
      <c r="C8" s="843"/>
      <c r="D8" s="843"/>
      <c r="E8" s="843"/>
      <c r="F8" s="843"/>
      <c r="G8" s="843"/>
      <c r="H8" s="843"/>
      <c r="I8" s="843"/>
      <c r="J8" s="843"/>
      <c r="K8" s="843"/>
      <c r="L8" s="843"/>
      <c r="M8" s="843"/>
      <c r="N8" s="843"/>
      <c r="O8" s="843"/>
      <c r="P8" s="844"/>
      <c r="Q8" s="845">
        <v>5</v>
      </c>
      <c r="R8" s="846"/>
      <c r="S8" s="846"/>
      <c r="T8" s="846"/>
      <c r="U8" s="846"/>
      <c r="V8" s="846">
        <v>4</v>
      </c>
      <c r="W8" s="846"/>
      <c r="X8" s="846"/>
      <c r="Y8" s="846"/>
      <c r="Z8" s="846"/>
      <c r="AA8" s="846">
        <v>1</v>
      </c>
      <c r="AB8" s="846"/>
      <c r="AC8" s="846"/>
      <c r="AD8" s="846"/>
      <c r="AE8" s="847"/>
      <c r="AF8" s="848">
        <v>0</v>
      </c>
      <c r="AG8" s="849"/>
      <c r="AH8" s="849"/>
      <c r="AI8" s="849"/>
      <c r="AJ8" s="850"/>
      <c r="AK8" s="831" t="s">
        <v>590</v>
      </c>
      <c r="AL8" s="832"/>
      <c r="AM8" s="832"/>
      <c r="AN8" s="832"/>
      <c r="AO8" s="832"/>
      <c r="AP8" s="832" t="s">
        <v>590</v>
      </c>
      <c r="AQ8" s="832"/>
      <c r="AR8" s="832"/>
      <c r="AS8" s="832"/>
      <c r="AT8" s="832"/>
      <c r="AU8" s="833"/>
      <c r="AV8" s="833"/>
      <c r="AW8" s="833"/>
      <c r="AX8" s="833"/>
      <c r="AY8" s="834"/>
      <c r="AZ8" s="226"/>
      <c r="BA8" s="226"/>
      <c r="BB8" s="226"/>
      <c r="BC8" s="226"/>
      <c r="BD8" s="226"/>
      <c r="BE8" s="227"/>
      <c r="BF8" s="227"/>
      <c r="BG8" s="227"/>
      <c r="BH8" s="227"/>
      <c r="BI8" s="227"/>
      <c r="BJ8" s="227"/>
      <c r="BK8" s="227"/>
      <c r="BL8" s="227"/>
      <c r="BM8" s="227"/>
      <c r="BN8" s="227"/>
      <c r="BO8" s="227"/>
      <c r="BP8" s="227"/>
      <c r="BQ8" s="232">
        <v>2</v>
      </c>
      <c r="BR8" s="233"/>
      <c r="BS8" s="835" t="s">
        <v>582</v>
      </c>
      <c r="BT8" s="836"/>
      <c r="BU8" s="836"/>
      <c r="BV8" s="836"/>
      <c r="BW8" s="836"/>
      <c r="BX8" s="836"/>
      <c r="BY8" s="836"/>
      <c r="BZ8" s="836"/>
      <c r="CA8" s="836"/>
      <c r="CB8" s="836"/>
      <c r="CC8" s="836"/>
      <c r="CD8" s="836"/>
      <c r="CE8" s="836"/>
      <c r="CF8" s="836"/>
      <c r="CG8" s="837"/>
      <c r="CH8" s="838">
        <v>16</v>
      </c>
      <c r="CI8" s="839"/>
      <c r="CJ8" s="839"/>
      <c r="CK8" s="839"/>
      <c r="CL8" s="840"/>
      <c r="CM8" s="838">
        <v>211</v>
      </c>
      <c r="CN8" s="839"/>
      <c r="CO8" s="839"/>
      <c r="CP8" s="839"/>
      <c r="CQ8" s="840"/>
      <c r="CR8" s="838">
        <v>60</v>
      </c>
      <c r="CS8" s="839"/>
      <c r="CT8" s="839"/>
      <c r="CU8" s="839"/>
      <c r="CV8" s="840"/>
      <c r="CW8" s="838">
        <v>4</v>
      </c>
      <c r="CX8" s="839"/>
      <c r="CY8" s="839"/>
      <c r="CZ8" s="839"/>
      <c r="DA8" s="840"/>
      <c r="DB8" s="838" t="s">
        <v>597</v>
      </c>
      <c r="DC8" s="839"/>
      <c r="DD8" s="839"/>
      <c r="DE8" s="839"/>
      <c r="DF8" s="840"/>
      <c r="DG8" s="838" t="s">
        <v>597</v>
      </c>
      <c r="DH8" s="839"/>
      <c r="DI8" s="839"/>
      <c r="DJ8" s="839"/>
      <c r="DK8" s="840"/>
      <c r="DL8" s="838" t="s">
        <v>597</v>
      </c>
      <c r="DM8" s="839"/>
      <c r="DN8" s="839"/>
      <c r="DO8" s="839"/>
      <c r="DP8" s="840"/>
      <c r="DQ8" s="838" t="s">
        <v>597</v>
      </c>
      <c r="DR8" s="839"/>
      <c r="DS8" s="839"/>
      <c r="DT8" s="839"/>
      <c r="DU8" s="840"/>
      <c r="DV8" s="835"/>
      <c r="DW8" s="836"/>
      <c r="DX8" s="836"/>
      <c r="DY8" s="836"/>
      <c r="DZ8" s="841"/>
      <c r="EA8" s="228"/>
    </row>
    <row r="9" spans="1:131" s="229" customFormat="1" ht="26.25" customHeight="1">
      <c r="A9" s="232">
        <v>3</v>
      </c>
      <c r="B9" s="842" t="s">
        <v>389</v>
      </c>
      <c r="C9" s="843"/>
      <c r="D9" s="843"/>
      <c r="E9" s="843"/>
      <c r="F9" s="843"/>
      <c r="G9" s="843"/>
      <c r="H9" s="843"/>
      <c r="I9" s="843"/>
      <c r="J9" s="843"/>
      <c r="K9" s="843"/>
      <c r="L9" s="843"/>
      <c r="M9" s="843"/>
      <c r="N9" s="843"/>
      <c r="O9" s="843"/>
      <c r="P9" s="844"/>
      <c r="Q9" s="845">
        <v>23</v>
      </c>
      <c r="R9" s="846"/>
      <c r="S9" s="846"/>
      <c r="T9" s="846"/>
      <c r="U9" s="846"/>
      <c r="V9" s="846">
        <v>23</v>
      </c>
      <c r="W9" s="846"/>
      <c r="X9" s="846"/>
      <c r="Y9" s="846"/>
      <c r="Z9" s="846"/>
      <c r="AA9" s="846">
        <v>0</v>
      </c>
      <c r="AB9" s="846"/>
      <c r="AC9" s="846"/>
      <c r="AD9" s="846"/>
      <c r="AE9" s="847"/>
      <c r="AF9" s="848">
        <v>0</v>
      </c>
      <c r="AG9" s="849"/>
      <c r="AH9" s="849"/>
      <c r="AI9" s="849"/>
      <c r="AJ9" s="850"/>
      <c r="AK9" s="831">
        <v>3</v>
      </c>
      <c r="AL9" s="832"/>
      <c r="AM9" s="832"/>
      <c r="AN9" s="832"/>
      <c r="AO9" s="832"/>
      <c r="AP9" s="832" t="s">
        <v>590</v>
      </c>
      <c r="AQ9" s="832"/>
      <c r="AR9" s="832"/>
      <c r="AS9" s="832"/>
      <c r="AT9" s="832"/>
      <c r="AU9" s="833"/>
      <c r="AV9" s="833"/>
      <c r="AW9" s="833"/>
      <c r="AX9" s="833"/>
      <c r="AY9" s="834"/>
      <c r="AZ9" s="226"/>
      <c r="BA9" s="226"/>
      <c r="BB9" s="226"/>
      <c r="BC9" s="226"/>
      <c r="BD9" s="226"/>
      <c r="BE9" s="227"/>
      <c r="BF9" s="227"/>
      <c r="BG9" s="227"/>
      <c r="BH9" s="227"/>
      <c r="BI9" s="227"/>
      <c r="BJ9" s="227"/>
      <c r="BK9" s="227"/>
      <c r="BL9" s="227"/>
      <c r="BM9" s="227"/>
      <c r="BN9" s="227"/>
      <c r="BO9" s="227"/>
      <c r="BP9" s="227"/>
      <c r="BQ9" s="232">
        <v>3</v>
      </c>
      <c r="BR9" s="233"/>
      <c r="BS9" s="835" t="s">
        <v>583</v>
      </c>
      <c r="BT9" s="836"/>
      <c r="BU9" s="836"/>
      <c r="BV9" s="836"/>
      <c r="BW9" s="836"/>
      <c r="BX9" s="836"/>
      <c r="BY9" s="836"/>
      <c r="BZ9" s="836"/>
      <c r="CA9" s="836"/>
      <c r="CB9" s="836"/>
      <c r="CC9" s="836"/>
      <c r="CD9" s="836"/>
      <c r="CE9" s="836"/>
      <c r="CF9" s="836"/>
      <c r="CG9" s="837"/>
      <c r="CH9" s="838">
        <v>16</v>
      </c>
      <c r="CI9" s="839"/>
      <c r="CJ9" s="839"/>
      <c r="CK9" s="839"/>
      <c r="CL9" s="840"/>
      <c r="CM9" s="838">
        <v>95</v>
      </c>
      <c r="CN9" s="839"/>
      <c r="CO9" s="839"/>
      <c r="CP9" s="839"/>
      <c r="CQ9" s="840"/>
      <c r="CR9" s="838">
        <v>10</v>
      </c>
      <c r="CS9" s="839"/>
      <c r="CT9" s="839"/>
      <c r="CU9" s="839"/>
      <c r="CV9" s="840"/>
      <c r="CW9" s="838" t="s">
        <v>597</v>
      </c>
      <c r="CX9" s="839"/>
      <c r="CY9" s="839"/>
      <c r="CZ9" s="839"/>
      <c r="DA9" s="840"/>
      <c r="DB9" s="838" t="s">
        <v>597</v>
      </c>
      <c r="DC9" s="839"/>
      <c r="DD9" s="839"/>
      <c r="DE9" s="839"/>
      <c r="DF9" s="840"/>
      <c r="DG9" s="838" t="s">
        <v>597</v>
      </c>
      <c r="DH9" s="839"/>
      <c r="DI9" s="839"/>
      <c r="DJ9" s="839"/>
      <c r="DK9" s="840"/>
      <c r="DL9" s="838" t="s">
        <v>597</v>
      </c>
      <c r="DM9" s="839"/>
      <c r="DN9" s="839"/>
      <c r="DO9" s="839"/>
      <c r="DP9" s="840"/>
      <c r="DQ9" s="838" t="s">
        <v>597</v>
      </c>
      <c r="DR9" s="839"/>
      <c r="DS9" s="839"/>
      <c r="DT9" s="839"/>
      <c r="DU9" s="840"/>
      <c r="DV9" s="835"/>
      <c r="DW9" s="836"/>
      <c r="DX9" s="836"/>
      <c r="DY9" s="836"/>
      <c r="DZ9" s="841"/>
      <c r="EA9" s="228"/>
    </row>
    <row r="10" spans="1:131" s="229" customFormat="1" ht="26.25" customHeight="1">
      <c r="A10" s="232">
        <v>4</v>
      </c>
      <c r="B10" s="842" t="s">
        <v>390</v>
      </c>
      <c r="C10" s="843"/>
      <c r="D10" s="843"/>
      <c r="E10" s="843"/>
      <c r="F10" s="843"/>
      <c r="G10" s="843"/>
      <c r="H10" s="843"/>
      <c r="I10" s="843"/>
      <c r="J10" s="843"/>
      <c r="K10" s="843"/>
      <c r="L10" s="843"/>
      <c r="M10" s="843"/>
      <c r="N10" s="843"/>
      <c r="O10" s="843"/>
      <c r="P10" s="844"/>
      <c r="Q10" s="845">
        <v>11</v>
      </c>
      <c r="R10" s="846"/>
      <c r="S10" s="846"/>
      <c r="T10" s="846"/>
      <c r="U10" s="846"/>
      <c r="V10" s="846">
        <v>11</v>
      </c>
      <c r="W10" s="846"/>
      <c r="X10" s="846"/>
      <c r="Y10" s="846"/>
      <c r="Z10" s="846"/>
      <c r="AA10" s="846">
        <v>0</v>
      </c>
      <c r="AB10" s="846"/>
      <c r="AC10" s="846"/>
      <c r="AD10" s="846"/>
      <c r="AE10" s="847"/>
      <c r="AF10" s="848" t="s">
        <v>127</v>
      </c>
      <c r="AG10" s="849"/>
      <c r="AH10" s="849"/>
      <c r="AI10" s="849"/>
      <c r="AJ10" s="850"/>
      <c r="AK10" s="831">
        <v>9</v>
      </c>
      <c r="AL10" s="832"/>
      <c r="AM10" s="832"/>
      <c r="AN10" s="832"/>
      <c r="AO10" s="832"/>
      <c r="AP10" s="832" t="s">
        <v>590</v>
      </c>
      <c r="AQ10" s="832"/>
      <c r="AR10" s="832"/>
      <c r="AS10" s="832"/>
      <c r="AT10" s="832"/>
      <c r="AU10" s="833"/>
      <c r="AV10" s="833"/>
      <c r="AW10" s="833"/>
      <c r="AX10" s="833"/>
      <c r="AY10" s="834"/>
      <c r="AZ10" s="226"/>
      <c r="BA10" s="226"/>
      <c r="BB10" s="226"/>
      <c r="BC10" s="226"/>
      <c r="BD10" s="226"/>
      <c r="BE10" s="227"/>
      <c r="BF10" s="227"/>
      <c r="BG10" s="227"/>
      <c r="BH10" s="227"/>
      <c r="BI10" s="227"/>
      <c r="BJ10" s="227"/>
      <c r="BK10" s="227"/>
      <c r="BL10" s="227"/>
      <c r="BM10" s="227"/>
      <c r="BN10" s="227"/>
      <c r="BO10" s="227"/>
      <c r="BP10" s="227"/>
      <c r="BQ10" s="232">
        <v>4</v>
      </c>
      <c r="BR10" s="233"/>
      <c r="BS10" s="835" t="s">
        <v>584</v>
      </c>
      <c r="BT10" s="836"/>
      <c r="BU10" s="836"/>
      <c r="BV10" s="836"/>
      <c r="BW10" s="836"/>
      <c r="BX10" s="836"/>
      <c r="BY10" s="836"/>
      <c r="BZ10" s="836"/>
      <c r="CA10" s="836"/>
      <c r="CB10" s="836"/>
      <c r="CC10" s="836"/>
      <c r="CD10" s="836"/>
      <c r="CE10" s="836"/>
      <c r="CF10" s="836"/>
      <c r="CG10" s="837"/>
      <c r="CH10" s="838">
        <v>0</v>
      </c>
      <c r="CI10" s="839"/>
      <c r="CJ10" s="839"/>
      <c r="CK10" s="839"/>
      <c r="CL10" s="840"/>
      <c r="CM10" s="838">
        <v>161</v>
      </c>
      <c r="CN10" s="839"/>
      <c r="CO10" s="839"/>
      <c r="CP10" s="839"/>
      <c r="CQ10" s="840"/>
      <c r="CR10" s="838">
        <v>45</v>
      </c>
      <c r="CS10" s="839"/>
      <c r="CT10" s="839"/>
      <c r="CU10" s="839"/>
      <c r="CV10" s="840"/>
      <c r="CW10" s="838">
        <v>19</v>
      </c>
      <c r="CX10" s="839"/>
      <c r="CY10" s="839"/>
      <c r="CZ10" s="839"/>
      <c r="DA10" s="840"/>
      <c r="DB10" s="838" t="s">
        <v>597</v>
      </c>
      <c r="DC10" s="839"/>
      <c r="DD10" s="839"/>
      <c r="DE10" s="839"/>
      <c r="DF10" s="840"/>
      <c r="DG10" s="838" t="s">
        <v>597</v>
      </c>
      <c r="DH10" s="839"/>
      <c r="DI10" s="839"/>
      <c r="DJ10" s="839"/>
      <c r="DK10" s="840"/>
      <c r="DL10" s="838" t="s">
        <v>597</v>
      </c>
      <c r="DM10" s="839"/>
      <c r="DN10" s="839"/>
      <c r="DO10" s="839"/>
      <c r="DP10" s="840"/>
      <c r="DQ10" s="838" t="s">
        <v>597</v>
      </c>
      <c r="DR10" s="839"/>
      <c r="DS10" s="839"/>
      <c r="DT10" s="839"/>
      <c r="DU10" s="840"/>
      <c r="DV10" s="835"/>
      <c r="DW10" s="836"/>
      <c r="DX10" s="836"/>
      <c r="DY10" s="836"/>
      <c r="DZ10" s="841"/>
      <c r="EA10" s="228"/>
    </row>
    <row r="11" spans="1:131" s="229" customFormat="1" ht="26.25" customHeight="1">
      <c r="A11" s="23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31"/>
      <c r="AL11" s="832"/>
      <c r="AM11" s="832"/>
      <c r="AN11" s="832"/>
      <c r="AO11" s="832"/>
      <c r="AP11" s="832"/>
      <c r="AQ11" s="832"/>
      <c r="AR11" s="832"/>
      <c r="AS11" s="832"/>
      <c r="AT11" s="832"/>
      <c r="AU11" s="833"/>
      <c r="AV11" s="833"/>
      <c r="AW11" s="833"/>
      <c r="AX11" s="833"/>
      <c r="AY11" s="834"/>
      <c r="AZ11" s="226"/>
      <c r="BA11" s="226"/>
      <c r="BB11" s="226"/>
      <c r="BC11" s="226"/>
      <c r="BD11" s="226"/>
      <c r="BE11" s="227"/>
      <c r="BF11" s="227"/>
      <c r="BG11" s="227"/>
      <c r="BH11" s="227"/>
      <c r="BI11" s="227"/>
      <c r="BJ11" s="227"/>
      <c r="BK11" s="227"/>
      <c r="BL11" s="227"/>
      <c r="BM11" s="227"/>
      <c r="BN11" s="227"/>
      <c r="BO11" s="227"/>
      <c r="BP11" s="227"/>
      <c r="BQ11" s="232">
        <v>5</v>
      </c>
      <c r="BR11" s="233"/>
      <c r="BS11" s="835" t="s">
        <v>585</v>
      </c>
      <c r="BT11" s="836"/>
      <c r="BU11" s="836"/>
      <c r="BV11" s="836"/>
      <c r="BW11" s="836"/>
      <c r="BX11" s="836"/>
      <c r="BY11" s="836"/>
      <c r="BZ11" s="836"/>
      <c r="CA11" s="836"/>
      <c r="CB11" s="836"/>
      <c r="CC11" s="836"/>
      <c r="CD11" s="836"/>
      <c r="CE11" s="836"/>
      <c r="CF11" s="836"/>
      <c r="CG11" s="837"/>
      <c r="CH11" s="838">
        <v>-10</v>
      </c>
      <c r="CI11" s="839"/>
      <c r="CJ11" s="839"/>
      <c r="CK11" s="839"/>
      <c r="CL11" s="840"/>
      <c r="CM11" s="838">
        <v>102</v>
      </c>
      <c r="CN11" s="839"/>
      <c r="CO11" s="839"/>
      <c r="CP11" s="839"/>
      <c r="CQ11" s="840"/>
      <c r="CR11" s="838">
        <v>51</v>
      </c>
      <c r="CS11" s="839"/>
      <c r="CT11" s="839"/>
      <c r="CU11" s="839"/>
      <c r="CV11" s="840"/>
      <c r="CW11" s="838">
        <v>1</v>
      </c>
      <c r="CX11" s="839"/>
      <c r="CY11" s="839"/>
      <c r="CZ11" s="839"/>
      <c r="DA11" s="840"/>
      <c r="DB11" s="838" t="s">
        <v>597</v>
      </c>
      <c r="DC11" s="839"/>
      <c r="DD11" s="839"/>
      <c r="DE11" s="839"/>
      <c r="DF11" s="840"/>
      <c r="DG11" s="838" t="s">
        <v>597</v>
      </c>
      <c r="DH11" s="839"/>
      <c r="DI11" s="839"/>
      <c r="DJ11" s="839"/>
      <c r="DK11" s="840"/>
      <c r="DL11" s="838" t="s">
        <v>597</v>
      </c>
      <c r="DM11" s="839"/>
      <c r="DN11" s="839"/>
      <c r="DO11" s="839"/>
      <c r="DP11" s="840"/>
      <c r="DQ11" s="838" t="s">
        <v>597</v>
      </c>
      <c r="DR11" s="839"/>
      <c r="DS11" s="839"/>
      <c r="DT11" s="839"/>
      <c r="DU11" s="840"/>
      <c r="DV11" s="835"/>
      <c r="DW11" s="836"/>
      <c r="DX11" s="836"/>
      <c r="DY11" s="836"/>
      <c r="DZ11" s="841"/>
      <c r="EA11" s="228"/>
    </row>
    <row r="12" spans="1:131" s="229" customFormat="1" ht="26.25" customHeight="1">
      <c r="A12" s="23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31"/>
      <c r="AL12" s="832"/>
      <c r="AM12" s="832"/>
      <c r="AN12" s="832"/>
      <c r="AO12" s="832"/>
      <c r="AP12" s="832"/>
      <c r="AQ12" s="832"/>
      <c r="AR12" s="832"/>
      <c r="AS12" s="832"/>
      <c r="AT12" s="832"/>
      <c r="AU12" s="833"/>
      <c r="AV12" s="833"/>
      <c r="AW12" s="833"/>
      <c r="AX12" s="833"/>
      <c r="AY12" s="834"/>
      <c r="AZ12" s="226"/>
      <c r="BA12" s="226"/>
      <c r="BB12" s="226"/>
      <c r="BC12" s="226"/>
      <c r="BD12" s="226"/>
      <c r="BE12" s="227"/>
      <c r="BF12" s="227"/>
      <c r="BG12" s="227"/>
      <c r="BH12" s="227"/>
      <c r="BI12" s="227"/>
      <c r="BJ12" s="227"/>
      <c r="BK12" s="227"/>
      <c r="BL12" s="227"/>
      <c r="BM12" s="227"/>
      <c r="BN12" s="227"/>
      <c r="BO12" s="227"/>
      <c r="BP12" s="227"/>
      <c r="BQ12" s="232">
        <v>6</v>
      </c>
      <c r="BR12" s="233"/>
      <c r="BS12" s="835" t="s">
        <v>586</v>
      </c>
      <c r="BT12" s="836"/>
      <c r="BU12" s="836"/>
      <c r="BV12" s="836"/>
      <c r="BW12" s="836"/>
      <c r="BX12" s="836"/>
      <c r="BY12" s="836"/>
      <c r="BZ12" s="836"/>
      <c r="CA12" s="836"/>
      <c r="CB12" s="836"/>
      <c r="CC12" s="836"/>
      <c r="CD12" s="836"/>
      <c r="CE12" s="836"/>
      <c r="CF12" s="836"/>
      <c r="CG12" s="837"/>
      <c r="CH12" s="838">
        <v>1</v>
      </c>
      <c r="CI12" s="839"/>
      <c r="CJ12" s="839"/>
      <c r="CK12" s="839"/>
      <c r="CL12" s="840"/>
      <c r="CM12" s="838">
        <v>168</v>
      </c>
      <c r="CN12" s="839"/>
      <c r="CO12" s="839"/>
      <c r="CP12" s="839"/>
      <c r="CQ12" s="840"/>
      <c r="CR12" s="838">
        <v>25</v>
      </c>
      <c r="CS12" s="839"/>
      <c r="CT12" s="839"/>
      <c r="CU12" s="839"/>
      <c r="CV12" s="840"/>
      <c r="CW12" s="838" t="s">
        <v>597</v>
      </c>
      <c r="CX12" s="839"/>
      <c r="CY12" s="839"/>
      <c r="CZ12" s="839"/>
      <c r="DA12" s="840"/>
      <c r="DB12" s="838" t="s">
        <v>597</v>
      </c>
      <c r="DC12" s="839"/>
      <c r="DD12" s="839"/>
      <c r="DE12" s="839"/>
      <c r="DF12" s="840"/>
      <c r="DG12" s="838" t="s">
        <v>597</v>
      </c>
      <c r="DH12" s="839"/>
      <c r="DI12" s="839"/>
      <c r="DJ12" s="839"/>
      <c r="DK12" s="840"/>
      <c r="DL12" s="838" t="s">
        <v>597</v>
      </c>
      <c r="DM12" s="839"/>
      <c r="DN12" s="839"/>
      <c r="DO12" s="839"/>
      <c r="DP12" s="840"/>
      <c r="DQ12" s="838" t="s">
        <v>597</v>
      </c>
      <c r="DR12" s="839"/>
      <c r="DS12" s="839"/>
      <c r="DT12" s="839"/>
      <c r="DU12" s="840"/>
      <c r="DV12" s="835"/>
      <c r="DW12" s="836"/>
      <c r="DX12" s="836"/>
      <c r="DY12" s="836"/>
      <c r="DZ12" s="841"/>
      <c r="EA12" s="228"/>
    </row>
    <row r="13" spans="1:131" s="229" customFormat="1" ht="26.25" customHeight="1">
      <c r="A13" s="23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31"/>
      <c r="AL13" s="832"/>
      <c r="AM13" s="832"/>
      <c r="AN13" s="832"/>
      <c r="AO13" s="832"/>
      <c r="AP13" s="832"/>
      <c r="AQ13" s="832"/>
      <c r="AR13" s="832"/>
      <c r="AS13" s="832"/>
      <c r="AT13" s="832"/>
      <c r="AU13" s="833"/>
      <c r="AV13" s="833"/>
      <c r="AW13" s="833"/>
      <c r="AX13" s="833"/>
      <c r="AY13" s="834"/>
      <c r="AZ13" s="226"/>
      <c r="BA13" s="226"/>
      <c r="BB13" s="226"/>
      <c r="BC13" s="226"/>
      <c r="BD13" s="226"/>
      <c r="BE13" s="227"/>
      <c r="BF13" s="227"/>
      <c r="BG13" s="227"/>
      <c r="BH13" s="227"/>
      <c r="BI13" s="227"/>
      <c r="BJ13" s="227"/>
      <c r="BK13" s="227"/>
      <c r="BL13" s="227"/>
      <c r="BM13" s="227"/>
      <c r="BN13" s="227"/>
      <c r="BO13" s="227"/>
      <c r="BP13" s="227"/>
      <c r="BQ13" s="232">
        <v>7</v>
      </c>
      <c r="BR13" s="233"/>
      <c r="BS13" s="835" t="s">
        <v>587</v>
      </c>
      <c r="BT13" s="836"/>
      <c r="BU13" s="836"/>
      <c r="BV13" s="836"/>
      <c r="BW13" s="836"/>
      <c r="BX13" s="836"/>
      <c r="BY13" s="836"/>
      <c r="BZ13" s="836"/>
      <c r="CA13" s="836"/>
      <c r="CB13" s="836"/>
      <c r="CC13" s="836"/>
      <c r="CD13" s="836"/>
      <c r="CE13" s="836"/>
      <c r="CF13" s="836"/>
      <c r="CG13" s="837"/>
      <c r="CH13" s="838">
        <v>4</v>
      </c>
      <c r="CI13" s="839"/>
      <c r="CJ13" s="839"/>
      <c r="CK13" s="839"/>
      <c r="CL13" s="840"/>
      <c r="CM13" s="838">
        <v>46</v>
      </c>
      <c r="CN13" s="839"/>
      <c r="CO13" s="839"/>
      <c r="CP13" s="839"/>
      <c r="CQ13" s="840"/>
      <c r="CR13" s="838">
        <v>10</v>
      </c>
      <c r="CS13" s="839"/>
      <c r="CT13" s="839"/>
      <c r="CU13" s="839"/>
      <c r="CV13" s="840"/>
      <c r="CW13" s="838" t="s">
        <v>597</v>
      </c>
      <c r="CX13" s="839"/>
      <c r="CY13" s="839"/>
      <c r="CZ13" s="839"/>
      <c r="DA13" s="840"/>
      <c r="DB13" s="838" t="s">
        <v>597</v>
      </c>
      <c r="DC13" s="839"/>
      <c r="DD13" s="839"/>
      <c r="DE13" s="839"/>
      <c r="DF13" s="840"/>
      <c r="DG13" s="838" t="s">
        <v>597</v>
      </c>
      <c r="DH13" s="839"/>
      <c r="DI13" s="839"/>
      <c r="DJ13" s="839"/>
      <c r="DK13" s="840"/>
      <c r="DL13" s="838" t="s">
        <v>597</v>
      </c>
      <c r="DM13" s="839"/>
      <c r="DN13" s="839"/>
      <c r="DO13" s="839"/>
      <c r="DP13" s="840"/>
      <c r="DQ13" s="838" t="s">
        <v>597</v>
      </c>
      <c r="DR13" s="839"/>
      <c r="DS13" s="839"/>
      <c r="DT13" s="839"/>
      <c r="DU13" s="840"/>
      <c r="DV13" s="835"/>
      <c r="DW13" s="836"/>
      <c r="DX13" s="836"/>
      <c r="DY13" s="836"/>
      <c r="DZ13" s="841"/>
      <c r="EA13" s="228"/>
    </row>
    <row r="14" spans="1:131" s="229" customFormat="1" ht="26.25" customHeight="1">
      <c r="A14" s="23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31"/>
      <c r="AL14" s="832"/>
      <c r="AM14" s="832"/>
      <c r="AN14" s="832"/>
      <c r="AO14" s="832"/>
      <c r="AP14" s="832"/>
      <c r="AQ14" s="832"/>
      <c r="AR14" s="832"/>
      <c r="AS14" s="832"/>
      <c r="AT14" s="832"/>
      <c r="AU14" s="833"/>
      <c r="AV14" s="833"/>
      <c r="AW14" s="833"/>
      <c r="AX14" s="833"/>
      <c r="AY14" s="834"/>
      <c r="AZ14" s="226"/>
      <c r="BA14" s="226"/>
      <c r="BB14" s="226"/>
      <c r="BC14" s="226"/>
      <c r="BD14" s="226"/>
      <c r="BE14" s="227"/>
      <c r="BF14" s="227"/>
      <c r="BG14" s="227"/>
      <c r="BH14" s="227"/>
      <c r="BI14" s="227"/>
      <c r="BJ14" s="227"/>
      <c r="BK14" s="227"/>
      <c r="BL14" s="227"/>
      <c r="BM14" s="227"/>
      <c r="BN14" s="227"/>
      <c r="BO14" s="227"/>
      <c r="BP14" s="227"/>
      <c r="BQ14" s="232">
        <v>8</v>
      </c>
      <c r="BR14" s="233"/>
      <c r="BS14" s="835" t="s">
        <v>588</v>
      </c>
      <c r="BT14" s="836"/>
      <c r="BU14" s="836"/>
      <c r="BV14" s="836"/>
      <c r="BW14" s="836"/>
      <c r="BX14" s="836"/>
      <c r="BY14" s="836"/>
      <c r="BZ14" s="836"/>
      <c r="CA14" s="836"/>
      <c r="CB14" s="836"/>
      <c r="CC14" s="836"/>
      <c r="CD14" s="836"/>
      <c r="CE14" s="836"/>
      <c r="CF14" s="836"/>
      <c r="CG14" s="837"/>
      <c r="CH14" s="838">
        <v>2</v>
      </c>
      <c r="CI14" s="839"/>
      <c r="CJ14" s="839"/>
      <c r="CK14" s="839"/>
      <c r="CL14" s="840"/>
      <c r="CM14" s="838">
        <v>55</v>
      </c>
      <c r="CN14" s="839"/>
      <c r="CO14" s="839"/>
      <c r="CP14" s="839"/>
      <c r="CQ14" s="840"/>
      <c r="CR14" s="838">
        <v>50</v>
      </c>
      <c r="CS14" s="839"/>
      <c r="CT14" s="839"/>
      <c r="CU14" s="839"/>
      <c r="CV14" s="840"/>
      <c r="CW14" s="838" t="s">
        <v>597</v>
      </c>
      <c r="CX14" s="839"/>
      <c r="CY14" s="839"/>
      <c r="CZ14" s="839"/>
      <c r="DA14" s="840"/>
      <c r="DB14" s="838" t="s">
        <v>597</v>
      </c>
      <c r="DC14" s="839"/>
      <c r="DD14" s="839"/>
      <c r="DE14" s="839"/>
      <c r="DF14" s="840"/>
      <c r="DG14" s="838" t="s">
        <v>597</v>
      </c>
      <c r="DH14" s="839"/>
      <c r="DI14" s="839"/>
      <c r="DJ14" s="839"/>
      <c r="DK14" s="840"/>
      <c r="DL14" s="838" t="s">
        <v>597</v>
      </c>
      <c r="DM14" s="839"/>
      <c r="DN14" s="839"/>
      <c r="DO14" s="839"/>
      <c r="DP14" s="840"/>
      <c r="DQ14" s="838" t="s">
        <v>597</v>
      </c>
      <c r="DR14" s="839"/>
      <c r="DS14" s="839"/>
      <c r="DT14" s="839"/>
      <c r="DU14" s="840"/>
      <c r="DV14" s="835"/>
      <c r="DW14" s="836"/>
      <c r="DX14" s="836"/>
      <c r="DY14" s="836"/>
      <c r="DZ14" s="841"/>
      <c r="EA14" s="228"/>
    </row>
    <row r="15" spans="1:131" s="229" customFormat="1" ht="26.25" customHeight="1">
      <c r="A15" s="23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31"/>
      <c r="AL15" s="832"/>
      <c r="AM15" s="832"/>
      <c r="AN15" s="832"/>
      <c r="AO15" s="832"/>
      <c r="AP15" s="832"/>
      <c r="AQ15" s="832"/>
      <c r="AR15" s="832"/>
      <c r="AS15" s="832"/>
      <c r="AT15" s="832"/>
      <c r="AU15" s="833"/>
      <c r="AV15" s="833"/>
      <c r="AW15" s="833"/>
      <c r="AX15" s="833"/>
      <c r="AY15" s="834"/>
      <c r="AZ15" s="226"/>
      <c r="BA15" s="226"/>
      <c r="BB15" s="226"/>
      <c r="BC15" s="226"/>
      <c r="BD15" s="226"/>
      <c r="BE15" s="227"/>
      <c r="BF15" s="227"/>
      <c r="BG15" s="227"/>
      <c r="BH15" s="227"/>
      <c r="BI15" s="227"/>
      <c r="BJ15" s="227"/>
      <c r="BK15" s="227"/>
      <c r="BL15" s="227"/>
      <c r="BM15" s="227"/>
      <c r="BN15" s="227"/>
      <c r="BO15" s="227"/>
      <c r="BP15" s="227"/>
      <c r="BQ15" s="232">
        <v>9</v>
      </c>
      <c r="BR15" s="233"/>
      <c r="BS15" s="835" t="s">
        <v>589</v>
      </c>
      <c r="BT15" s="836"/>
      <c r="BU15" s="836"/>
      <c r="BV15" s="836"/>
      <c r="BW15" s="836"/>
      <c r="BX15" s="836"/>
      <c r="BY15" s="836"/>
      <c r="BZ15" s="836"/>
      <c r="CA15" s="836"/>
      <c r="CB15" s="836"/>
      <c r="CC15" s="836"/>
      <c r="CD15" s="836"/>
      <c r="CE15" s="836"/>
      <c r="CF15" s="836"/>
      <c r="CG15" s="837"/>
      <c r="CH15" s="838">
        <v>3</v>
      </c>
      <c r="CI15" s="839"/>
      <c r="CJ15" s="839"/>
      <c r="CK15" s="839"/>
      <c r="CL15" s="840"/>
      <c r="CM15" s="838">
        <v>30</v>
      </c>
      <c r="CN15" s="839"/>
      <c r="CO15" s="839"/>
      <c r="CP15" s="839"/>
      <c r="CQ15" s="840"/>
      <c r="CR15" s="838">
        <v>20</v>
      </c>
      <c r="CS15" s="839"/>
      <c r="CT15" s="839"/>
      <c r="CU15" s="839"/>
      <c r="CV15" s="840"/>
      <c r="CW15" s="838" t="s">
        <v>597</v>
      </c>
      <c r="CX15" s="839"/>
      <c r="CY15" s="839"/>
      <c r="CZ15" s="839"/>
      <c r="DA15" s="840"/>
      <c r="DB15" s="838" t="s">
        <v>597</v>
      </c>
      <c r="DC15" s="839"/>
      <c r="DD15" s="839"/>
      <c r="DE15" s="839"/>
      <c r="DF15" s="840"/>
      <c r="DG15" s="838" t="s">
        <v>597</v>
      </c>
      <c r="DH15" s="839"/>
      <c r="DI15" s="839"/>
      <c r="DJ15" s="839"/>
      <c r="DK15" s="840"/>
      <c r="DL15" s="838" t="s">
        <v>597</v>
      </c>
      <c r="DM15" s="839"/>
      <c r="DN15" s="839"/>
      <c r="DO15" s="839"/>
      <c r="DP15" s="840"/>
      <c r="DQ15" s="838" t="s">
        <v>597</v>
      </c>
      <c r="DR15" s="839"/>
      <c r="DS15" s="839"/>
      <c r="DT15" s="839"/>
      <c r="DU15" s="840"/>
      <c r="DV15" s="835"/>
      <c r="DW15" s="836"/>
      <c r="DX15" s="836"/>
      <c r="DY15" s="836"/>
      <c r="DZ15" s="841"/>
      <c r="EA15" s="228"/>
    </row>
    <row r="16" spans="1:131" s="229" customFormat="1" ht="26.25" customHeight="1">
      <c r="A16" s="23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31"/>
      <c r="AL16" s="832"/>
      <c r="AM16" s="832"/>
      <c r="AN16" s="832"/>
      <c r="AO16" s="832"/>
      <c r="AP16" s="832"/>
      <c r="AQ16" s="832"/>
      <c r="AR16" s="832"/>
      <c r="AS16" s="832"/>
      <c r="AT16" s="832"/>
      <c r="AU16" s="833"/>
      <c r="AV16" s="833"/>
      <c r="AW16" s="833"/>
      <c r="AX16" s="833"/>
      <c r="AY16" s="834"/>
      <c r="AZ16" s="226"/>
      <c r="BA16" s="226"/>
      <c r="BB16" s="226"/>
      <c r="BC16" s="226"/>
      <c r="BD16" s="226"/>
      <c r="BE16" s="227"/>
      <c r="BF16" s="227"/>
      <c r="BG16" s="227"/>
      <c r="BH16" s="227"/>
      <c r="BI16" s="227"/>
      <c r="BJ16" s="227"/>
      <c r="BK16" s="227"/>
      <c r="BL16" s="227"/>
      <c r="BM16" s="227"/>
      <c r="BN16" s="227"/>
      <c r="BO16" s="227"/>
      <c r="BP16" s="227"/>
      <c r="BQ16" s="232">
        <v>10</v>
      </c>
      <c r="BR16" s="233"/>
      <c r="BS16" s="835"/>
      <c r="BT16" s="836"/>
      <c r="BU16" s="836"/>
      <c r="BV16" s="836"/>
      <c r="BW16" s="836"/>
      <c r="BX16" s="836"/>
      <c r="BY16" s="836"/>
      <c r="BZ16" s="836"/>
      <c r="CA16" s="836"/>
      <c r="CB16" s="836"/>
      <c r="CC16" s="836"/>
      <c r="CD16" s="836"/>
      <c r="CE16" s="836"/>
      <c r="CF16" s="836"/>
      <c r="CG16" s="837"/>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35"/>
      <c r="DW16" s="836"/>
      <c r="DX16" s="836"/>
      <c r="DY16" s="836"/>
      <c r="DZ16" s="841"/>
      <c r="EA16" s="228"/>
    </row>
    <row r="17" spans="1:131" s="229" customFormat="1" ht="26.25" customHeight="1">
      <c r="A17" s="23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31"/>
      <c r="AL17" s="832"/>
      <c r="AM17" s="832"/>
      <c r="AN17" s="832"/>
      <c r="AO17" s="832"/>
      <c r="AP17" s="832"/>
      <c r="AQ17" s="832"/>
      <c r="AR17" s="832"/>
      <c r="AS17" s="832"/>
      <c r="AT17" s="832"/>
      <c r="AU17" s="833"/>
      <c r="AV17" s="833"/>
      <c r="AW17" s="833"/>
      <c r="AX17" s="833"/>
      <c r="AY17" s="834"/>
      <c r="AZ17" s="226"/>
      <c r="BA17" s="226"/>
      <c r="BB17" s="226"/>
      <c r="BC17" s="226"/>
      <c r="BD17" s="226"/>
      <c r="BE17" s="227"/>
      <c r="BF17" s="227"/>
      <c r="BG17" s="227"/>
      <c r="BH17" s="227"/>
      <c r="BI17" s="227"/>
      <c r="BJ17" s="227"/>
      <c r="BK17" s="227"/>
      <c r="BL17" s="227"/>
      <c r="BM17" s="227"/>
      <c r="BN17" s="227"/>
      <c r="BO17" s="227"/>
      <c r="BP17" s="227"/>
      <c r="BQ17" s="232">
        <v>11</v>
      </c>
      <c r="BR17" s="233"/>
      <c r="BS17" s="835"/>
      <c r="BT17" s="836"/>
      <c r="BU17" s="836"/>
      <c r="BV17" s="836"/>
      <c r="BW17" s="836"/>
      <c r="BX17" s="836"/>
      <c r="BY17" s="836"/>
      <c r="BZ17" s="836"/>
      <c r="CA17" s="836"/>
      <c r="CB17" s="836"/>
      <c r="CC17" s="836"/>
      <c r="CD17" s="836"/>
      <c r="CE17" s="836"/>
      <c r="CF17" s="836"/>
      <c r="CG17" s="837"/>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35"/>
      <c r="DW17" s="836"/>
      <c r="DX17" s="836"/>
      <c r="DY17" s="836"/>
      <c r="DZ17" s="841"/>
      <c r="EA17" s="228"/>
    </row>
    <row r="18" spans="1:131" s="229" customFormat="1" ht="26.25" customHeight="1">
      <c r="A18" s="23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31"/>
      <c r="AL18" s="832"/>
      <c r="AM18" s="832"/>
      <c r="AN18" s="832"/>
      <c r="AO18" s="832"/>
      <c r="AP18" s="832"/>
      <c r="AQ18" s="832"/>
      <c r="AR18" s="832"/>
      <c r="AS18" s="832"/>
      <c r="AT18" s="832"/>
      <c r="AU18" s="833"/>
      <c r="AV18" s="833"/>
      <c r="AW18" s="833"/>
      <c r="AX18" s="833"/>
      <c r="AY18" s="834"/>
      <c r="AZ18" s="226"/>
      <c r="BA18" s="226"/>
      <c r="BB18" s="226"/>
      <c r="BC18" s="226"/>
      <c r="BD18" s="226"/>
      <c r="BE18" s="227"/>
      <c r="BF18" s="227"/>
      <c r="BG18" s="227"/>
      <c r="BH18" s="227"/>
      <c r="BI18" s="227"/>
      <c r="BJ18" s="227"/>
      <c r="BK18" s="227"/>
      <c r="BL18" s="227"/>
      <c r="BM18" s="227"/>
      <c r="BN18" s="227"/>
      <c r="BO18" s="227"/>
      <c r="BP18" s="227"/>
      <c r="BQ18" s="232">
        <v>12</v>
      </c>
      <c r="BR18" s="233"/>
      <c r="BS18" s="835"/>
      <c r="BT18" s="836"/>
      <c r="BU18" s="836"/>
      <c r="BV18" s="836"/>
      <c r="BW18" s="836"/>
      <c r="BX18" s="836"/>
      <c r="BY18" s="836"/>
      <c r="BZ18" s="836"/>
      <c r="CA18" s="836"/>
      <c r="CB18" s="836"/>
      <c r="CC18" s="836"/>
      <c r="CD18" s="836"/>
      <c r="CE18" s="836"/>
      <c r="CF18" s="836"/>
      <c r="CG18" s="837"/>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35"/>
      <c r="DW18" s="836"/>
      <c r="DX18" s="836"/>
      <c r="DY18" s="836"/>
      <c r="DZ18" s="841"/>
      <c r="EA18" s="228"/>
    </row>
    <row r="19" spans="1:131" s="229" customFormat="1" ht="26.25" customHeight="1">
      <c r="A19" s="23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31"/>
      <c r="AL19" s="832"/>
      <c r="AM19" s="832"/>
      <c r="AN19" s="832"/>
      <c r="AO19" s="832"/>
      <c r="AP19" s="832"/>
      <c r="AQ19" s="832"/>
      <c r="AR19" s="832"/>
      <c r="AS19" s="832"/>
      <c r="AT19" s="832"/>
      <c r="AU19" s="833"/>
      <c r="AV19" s="833"/>
      <c r="AW19" s="833"/>
      <c r="AX19" s="833"/>
      <c r="AY19" s="834"/>
      <c r="AZ19" s="226"/>
      <c r="BA19" s="226"/>
      <c r="BB19" s="226"/>
      <c r="BC19" s="226"/>
      <c r="BD19" s="226"/>
      <c r="BE19" s="227"/>
      <c r="BF19" s="227"/>
      <c r="BG19" s="227"/>
      <c r="BH19" s="227"/>
      <c r="BI19" s="227"/>
      <c r="BJ19" s="227"/>
      <c r="BK19" s="227"/>
      <c r="BL19" s="227"/>
      <c r="BM19" s="227"/>
      <c r="BN19" s="227"/>
      <c r="BO19" s="227"/>
      <c r="BP19" s="227"/>
      <c r="BQ19" s="232">
        <v>13</v>
      </c>
      <c r="BR19" s="233"/>
      <c r="BS19" s="835"/>
      <c r="BT19" s="836"/>
      <c r="BU19" s="836"/>
      <c r="BV19" s="836"/>
      <c r="BW19" s="836"/>
      <c r="BX19" s="836"/>
      <c r="BY19" s="836"/>
      <c r="BZ19" s="836"/>
      <c r="CA19" s="836"/>
      <c r="CB19" s="836"/>
      <c r="CC19" s="836"/>
      <c r="CD19" s="836"/>
      <c r="CE19" s="836"/>
      <c r="CF19" s="836"/>
      <c r="CG19" s="837"/>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35"/>
      <c r="DW19" s="836"/>
      <c r="DX19" s="836"/>
      <c r="DY19" s="836"/>
      <c r="DZ19" s="841"/>
      <c r="EA19" s="228"/>
    </row>
    <row r="20" spans="1:131" s="229" customFormat="1" ht="26.25" customHeight="1">
      <c r="A20" s="23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31"/>
      <c r="AL20" s="832"/>
      <c r="AM20" s="832"/>
      <c r="AN20" s="832"/>
      <c r="AO20" s="832"/>
      <c r="AP20" s="832"/>
      <c r="AQ20" s="832"/>
      <c r="AR20" s="832"/>
      <c r="AS20" s="832"/>
      <c r="AT20" s="832"/>
      <c r="AU20" s="833"/>
      <c r="AV20" s="833"/>
      <c r="AW20" s="833"/>
      <c r="AX20" s="833"/>
      <c r="AY20" s="834"/>
      <c r="AZ20" s="226"/>
      <c r="BA20" s="226"/>
      <c r="BB20" s="226"/>
      <c r="BC20" s="226"/>
      <c r="BD20" s="226"/>
      <c r="BE20" s="227"/>
      <c r="BF20" s="227"/>
      <c r="BG20" s="227"/>
      <c r="BH20" s="227"/>
      <c r="BI20" s="227"/>
      <c r="BJ20" s="227"/>
      <c r="BK20" s="227"/>
      <c r="BL20" s="227"/>
      <c r="BM20" s="227"/>
      <c r="BN20" s="227"/>
      <c r="BO20" s="227"/>
      <c r="BP20" s="227"/>
      <c r="BQ20" s="232">
        <v>14</v>
      </c>
      <c r="BR20" s="233"/>
      <c r="BS20" s="835"/>
      <c r="BT20" s="836"/>
      <c r="BU20" s="836"/>
      <c r="BV20" s="836"/>
      <c r="BW20" s="836"/>
      <c r="BX20" s="836"/>
      <c r="BY20" s="836"/>
      <c r="BZ20" s="836"/>
      <c r="CA20" s="836"/>
      <c r="CB20" s="836"/>
      <c r="CC20" s="836"/>
      <c r="CD20" s="836"/>
      <c r="CE20" s="836"/>
      <c r="CF20" s="836"/>
      <c r="CG20" s="837"/>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35"/>
      <c r="DW20" s="836"/>
      <c r="DX20" s="836"/>
      <c r="DY20" s="836"/>
      <c r="DZ20" s="841"/>
      <c r="EA20" s="228"/>
    </row>
    <row r="21" spans="1:131" s="229" customFormat="1" ht="26.25" customHeight="1" thickBot="1">
      <c r="A21" s="23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31"/>
      <c r="AL21" s="832"/>
      <c r="AM21" s="832"/>
      <c r="AN21" s="832"/>
      <c r="AO21" s="832"/>
      <c r="AP21" s="832"/>
      <c r="AQ21" s="832"/>
      <c r="AR21" s="832"/>
      <c r="AS21" s="832"/>
      <c r="AT21" s="832"/>
      <c r="AU21" s="833"/>
      <c r="AV21" s="833"/>
      <c r="AW21" s="833"/>
      <c r="AX21" s="833"/>
      <c r="AY21" s="834"/>
      <c r="AZ21" s="226"/>
      <c r="BA21" s="226"/>
      <c r="BB21" s="226"/>
      <c r="BC21" s="226"/>
      <c r="BD21" s="226"/>
      <c r="BE21" s="227"/>
      <c r="BF21" s="227"/>
      <c r="BG21" s="227"/>
      <c r="BH21" s="227"/>
      <c r="BI21" s="227"/>
      <c r="BJ21" s="227"/>
      <c r="BK21" s="227"/>
      <c r="BL21" s="227"/>
      <c r="BM21" s="227"/>
      <c r="BN21" s="227"/>
      <c r="BO21" s="227"/>
      <c r="BP21" s="227"/>
      <c r="BQ21" s="232">
        <v>15</v>
      </c>
      <c r="BR21" s="233"/>
      <c r="BS21" s="835"/>
      <c r="BT21" s="836"/>
      <c r="BU21" s="836"/>
      <c r="BV21" s="836"/>
      <c r="BW21" s="836"/>
      <c r="BX21" s="836"/>
      <c r="BY21" s="836"/>
      <c r="BZ21" s="836"/>
      <c r="CA21" s="836"/>
      <c r="CB21" s="836"/>
      <c r="CC21" s="836"/>
      <c r="CD21" s="836"/>
      <c r="CE21" s="836"/>
      <c r="CF21" s="836"/>
      <c r="CG21" s="837"/>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35"/>
      <c r="DW21" s="836"/>
      <c r="DX21" s="836"/>
      <c r="DY21" s="836"/>
      <c r="DZ21" s="841"/>
      <c r="EA21" s="228"/>
    </row>
    <row r="22" spans="1:131" s="229" customFormat="1" ht="26.25" customHeight="1">
      <c r="A22" s="232">
        <v>16</v>
      </c>
      <c r="B22" s="842"/>
      <c r="C22" s="843"/>
      <c r="D22" s="843"/>
      <c r="E22" s="843"/>
      <c r="F22" s="843"/>
      <c r="G22" s="843"/>
      <c r="H22" s="843"/>
      <c r="I22" s="843"/>
      <c r="J22" s="843"/>
      <c r="K22" s="843"/>
      <c r="L22" s="843"/>
      <c r="M22" s="843"/>
      <c r="N22" s="843"/>
      <c r="O22" s="843"/>
      <c r="P22" s="844"/>
      <c r="Q22" s="861"/>
      <c r="R22" s="862"/>
      <c r="S22" s="862"/>
      <c r="T22" s="862"/>
      <c r="U22" s="862"/>
      <c r="V22" s="862"/>
      <c r="W22" s="862"/>
      <c r="X22" s="862"/>
      <c r="Y22" s="862"/>
      <c r="Z22" s="862"/>
      <c r="AA22" s="862"/>
      <c r="AB22" s="862"/>
      <c r="AC22" s="862"/>
      <c r="AD22" s="862"/>
      <c r="AE22" s="863"/>
      <c r="AF22" s="848"/>
      <c r="AG22" s="849"/>
      <c r="AH22" s="849"/>
      <c r="AI22" s="849"/>
      <c r="AJ22" s="850"/>
      <c r="AK22" s="864"/>
      <c r="AL22" s="865"/>
      <c r="AM22" s="865"/>
      <c r="AN22" s="865"/>
      <c r="AO22" s="865"/>
      <c r="AP22" s="865"/>
      <c r="AQ22" s="865"/>
      <c r="AR22" s="865"/>
      <c r="AS22" s="865"/>
      <c r="AT22" s="865"/>
      <c r="AU22" s="866"/>
      <c r="AV22" s="866"/>
      <c r="AW22" s="866"/>
      <c r="AX22" s="866"/>
      <c r="AY22" s="867"/>
      <c r="AZ22" s="868" t="s">
        <v>391</v>
      </c>
      <c r="BA22" s="868"/>
      <c r="BB22" s="868"/>
      <c r="BC22" s="868"/>
      <c r="BD22" s="869"/>
      <c r="BE22" s="227"/>
      <c r="BF22" s="227"/>
      <c r="BG22" s="227"/>
      <c r="BH22" s="227"/>
      <c r="BI22" s="227"/>
      <c r="BJ22" s="227"/>
      <c r="BK22" s="227"/>
      <c r="BL22" s="227"/>
      <c r="BM22" s="227"/>
      <c r="BN22" s="227"/>
      <c r="BO22" s="227"/>
      <c r="BP22" s="227"/>
      <c r="BQ22" s="232">
        <v>16</v>
      </c>
      <c r="BR22" s="233"/>
      <c r="BS22" s="835"/>
      <c r="BT22" s="836"/>
      <c r="BU22" s="836"/>
      <c r="BV22" s="836"/>
      <c r="BW22" s="836"/>
      <c r="BX22" s="836"/>
      <c r="BY22" s="836"/>
      <c r="BZ22" s="836"/>
      <c r="CA22" s="836"/>
      <c r="CB22" s="836"/>
      <c r="CC22" s="836"/>
      <c r="CD22" s="836"/>
      <c r="CE22" s="836"/>
      <c r="CF22" s="836"/>
      <c r="CG22" s="837"/>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35"/>
      <c r="DW22" s="836"/>
      <c r="DX22" s="836"/>
      <c r="DY22" s="836"/>
      <c r="DZ22" s="841"/>
      <c r="EA22" s="228"/>
    </row>
    <row r="23" spans="1:131" s="229" customFormat="1" ht="26.25" customHeight="1" thickBot="1">
      <c r="A23" s="234" t="s">
        <v>392</v>
      </c>
      <c r="B23" s="851" t="s">
        <v>393</v>
      </c>
      <c r="C23" s="852"/>
      <c r="D23" s="852"/>
      <c r="E23" s="852"/>
      <c r="F23" s="852"/>
      <c r="G23" s="852"/>
      <c r="H23" s="852"/>
      <c r="I23" s="852"/>
      <c r="J23" s="852"/>
      <c r="K23" s="852"/>
      <c r="L23" s="852"/>
      <c r="M23" s="852"/>
      <c r="N23" s="852"/>
      <c r="O23" s="852"/>
      <c r="P23" s="853"/>
      <c r="Q23" s="854">
        <v>35695</v>
      </c>
      <c r="R23" s="855"/>
      <c r="S23" s="855"/>
      <c r="T23" s="855"/>
      <c r="U23" s="855"/>
      <c r="V23" s="855">
        <v>34120</v>
      </c>
      <c r="W23" s="855"/>
      <c r="X23" s="855"/>
      <c r="Y23" s="855"/>
      <c r="Z23" s="855"/>
      <c r="AA23" s="855">
        <v>1575</v>
      </c>
      <c r="AB23" s="855"/>
      <c r="AC23" s="855"/>
      <c r="AD23" s="855"/>
      <c r="AE23" s="856"/>
      <c r="AF23" s="857">
        <v>1244</v>
      </c>
      <c r="AG23" s="855"/>
      <c r="AH23" s="855"/>
      <c r="AI23" s="855"/>
      <c r="AJ23" s="858"/>
      <c r="AK23" s="859"/>
      <c r="AL23" s="860"/>
      <c r="AM23" s="860"/>
      <c r="AN23" s="860"/>
      <c r="AO23" s="860"/>
      <c r="AP23" s="855">
        <v>38569</v>
      </c>
      <c r="AQ23" s="855"/>
      <c r="AR23" s="855"/>
      <c r="AS23" s="855"/>
      <c r="AT23" s="855"/>
      <c r="AU23" s="871"/>
      <c r="AV23" s="871"/>
      <c r="AW23" s="871"/>
      <c r="AX23" s="871"/>
      <c r="AY23" s="872"/>
      <c r="AZ23" s="873" t="s">
        <v>127</v>
      </c>
      <c r="BA23" s="874"/>
      <c r="BB23" s="874"/>
      <c r="BC23" s="874"/>
      <c r="BD23" s="875"/>
      <c r="BE23" s="227"/>
      <c r="BF23" s="227"/>
      <c r="BG23" s="227"/>
      <c r="BH23" s="227"/>
      <c r="BI23" s="227"/>
      <c r="BJ23" s="227"/>
      <c r="BK23" s="227"/>
      <c r="BL23" s="227"/>
      <c r="BM23" s="227"/>
      <c r="BN23" s="227"/>
      <c r="BO23" s="227"/>
      <c r="BP23" s="227"/>
      <c r="BQ23" s="232">
        <v>17</v>
      </c>
      <c r="BR23" s="233"/>
      <c r="BS23" s="835"/>
      <c r="BT23" s="836"/>
      <c r="BU23" s="836"/>
      <c r="BV23" s="836"/>
      <c r="BW23" s="836"/>
      <c r="BX23" s="836"/>
      <c r="BY23" s="836"/>
      <c r="BZ23" s="836"/>
      <c r="CA23" s="836"/>
      <c r="CB23" s="836"/>
      <c r="CC23" s="836"/>
      <c r="CD23" s="836"/>
      <c r="CE23" s="836"/>
      <c r="CF23" s="836"/>
      <c r="CG23" s="837"/>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35"/>
      <c r="DW23" s="836"/>
      <c r="DX23" s="836"/>
      <c r="DY23" s="836"/>
      <c r="DZ23" s="841"/>
      <c r="EA23" s="228"/>
    </row>
    <row r="24" spans="1:131" s="229" customFormat="1" ht="26.25" customHeight="1">
      <c r="A24" s="870" t="s">
        <v>394</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26"/>
      <c r="BA24" s="226"/>
      <c r="BB24" s="226"/>
      <c r="BC24" s="226"/>
      <c r="BD24" s="226"/>
      <c r="BE24" s="227"/>
      <c r="BF24" s="227"/>
      <c r="BG24" s="227"/>
      <c r="BH24" s="227"/>
      <c r="BI24" s="227"/>
      <c r="BJ24" s="227"/>
      <c r="BK24" s="227"/>
      <c r="BL24" s="227"/>
      <c r="BM24" s="227"/>
      <c r="BN24" s="227"/>
      <c r="BO24" s="227"/>
      <c r="BP24" s="227"/>
      <c r="BQ24" s="232">
        <v>18</v>
      </c>
      <c r="BR24" s="233"/>
      <c r="BS24" s="835"/>
      <c r="BT24" s="836"/>
      <c r="BU24" s="836"/>
      <c r="BV24" s="836"/>
      <c r="BW24" s="836"/>
      <c r="BX24" s="836"/>
      <c r="BY24" s="836"/>
      <c r="BZ24" s="836"/>
      <c r="CA24" s="836"/>
      <c r="CB24" s="836"/>
      <c r="CC24" s="836"/>
      <c r="CD24" s="836"/>
      <c r="CE24" s="836"/>
      <c r="CF24" s="836"/>
      <c r="CG24" s="837"/>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35"/>
      <c r="DW24" s="836"/>
      <c r="DX24" s="836"/>
      <c r="DY24" s="836"/>
      <c r="DZ24" s="841"/>
      <c r="EA24" s="228"/>
    </row>
    <row r="25" spans="1:131" ht="26.25" customHeight="1" thickBot="1">
      <c r="A25" s="787" t="s">
        <v>395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26"/>
      <c r="BK25" s="226"/>
      <c r="BL25" s="226"/>
      <c r="BM25" s="226"/>
      <c r="BN25" s="226"/>
      <c r="BO25" s="235"/>
      <c r="BP25" s="235"/>
      <c r="BQ25" s="232">
        <v>19</v>
      </c>
      <c r="BR25" s="233"/>
      <c r="BS25" s="835"/>
      <c r="BT25" s="836"/>
      <c r="BU25" s="836"/>
      <c r="BV25" s="836"/>
      <c r="BW25" s="836"/>
      <c r="BX25" s="836"/>
      <c r="BY25" s="836"/>
      <c r="BZ25" s="836"/>
      <c r="CA25" s="836"/>
      <c r="CB25" s="836"/>
      <c r="CC25" s="836"/>
      <c r="CD25" s="836"/>
      <c r="CE25" s="836"/>
      <c r="CF25" s="836"/>
      <c r="CG25" s="837"/>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35"/>
      <c r="DW25" s="836"/>
      <c r="DX25" s="836"/>
      <c r="DY25" s="836"/>
      <c r="DZ25" s="841"/>
      <c r="EA25" s="224"/>
    </row>
    <row r="26" spans="1:131" ht="26.25" customHeight="1">
      <c r="A26" s="789" t="s">
        <v>370</v>
      </c>
      <c r="B26" s="790"/>
      <c r="C26" s="790"/>
      <c r="D26" s="790"/>
      <c r="E26" s="790"/>
      <c r="F26" s="790"/>
      <c r="G26" s="790"/>
      <c r="H26" s="790"/>
      <c r="I26" s="790"/>
      <c r="J26" s="790"/>
      <c r="K26" s="790"/>
      <c r="L26" s="790"/>
      <c r="M26" s="790"/>
      <c r="N26" s="790"/>
      <c r="O26" s="790"/>
      <c r="P26" s="791"/>
      <c r="Q26" s="795" t="s">
        <v>396</v>
      </c>
      <c r="R26" s="796"/>
      <c r="S26" s="796"/>
      <c r="T26" s="796"/>
      <c r="U26" s="797"/>
      <c r="V26" s="795" t="s">
        <v>397</v>
      </c>
      <c r="W26" s="796"/>
      <c r="X26" s="796"/>
      <c r="Y26" s="796"/>
      <c r="Z26" s="797"/>
      <c r="AA26" s="795" t="s">
        <v>398</v>
      </c>
      <c r="AB26" s="796"/>
      <c r="AC26" s="796"/>
      <c r="AD26" s="796"/>
      <c r="AE26" s="796"/>
      <c r="AF26" s="876" t="s">
        <v>399</v>
      </c>
      <c r="AG26" s="877"/>
      <c r="AH26" s="877"/>
      <c r="AI26" s="877"/>
      <c r="AJ26" s="878"/>
      <c r="AK26" s="796" t="s">
        <v>400</v>
      </c>
      <c r="AL26" s="796"/>
      <c r="AM26" s="796"/>
      <c r="AN26" s="796"/>
      <c r="AO26" s="797"/>
      <c r="AP26" s="795" t="s">
        <v>401</v>
      </c>
      <c r="AQ26" s="796"/>
      <c r="AR26" s="796"/>
      <c r="AS26" s="796"/>
      <c r="AT26" s="797"/>
      <c r="AU26" s="795" t="s">
        <v>402</v>
      </c>
      <c r="AV26" s="796"/>
      <c r="AW26" s="796"/>
      <c r="AX26" s="796"/>
      <c r="AY26" s="797"/>
      <c r="AZ26" s="795" t="s">
        <v>403</v>
      </c>
      <c r="BA26" s="796"/>
      <c r="BB26" s="796"/>
      <c r="BC26" s="796"/>
      <c r="BD26" s="797"/>
      <c r="BE26" s="795" t="s">
        <v>377</v>
      </c>
      <c r="BF26" s="796"/>
      <c r="BG26" s="796"/>
      <c r="BH26" s="796"/>
      <c r="BI26" s="802"/>
      <c r="BJ26" s="226"/>
      <c r="BK26" s="226"/>
      <c r="BL26" s="226"/>
      <c r="BM26" s="226"/>
      <c r="BN26" s="226"/>
      <c r="BO26" s="235"/>
      <c r="BP26" s="235"/>
      <c r="BQ26" s="232">
        <v>20</v>
      </c>
      <c r="BR26" s="233"/>
      <c r="BS26" s="835"/>
      <c r="BT26" s="836"/>
      <c r="BU26" s="836"/>
      <c r="BV26" s="836"/>
      <c r="BW26" s="836"/>
      <c r="BX26" s="836"/>
      <c r="BY26" s="836"/>
      <c r="BZ26" s="836"/>
      <c r="CA26" s="836"/>
      <c r="CB26" s="836"/>
      <c r="CC26" s="836"/>
      <c r="CD26" s="836"/>
      <c r="CE26" s="836"/>
      <c r="CF26" s="836"/>
      <c r="CG26" s="837"/>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35"/>
      <c r="DW26" s="836"/>
      <c r="DX26" s="836"/>
      <c r="DY26" s="836"/>
      <c r="DZ26" s="841"/>
      <c r="EA26" s="224"/>
    </row>
    <row r="27" spans="1:131" ht="26.25" customHeight="1" thickBot="1">
      <c r="A27" s="792"/>
      <c r="B27" s="793"/>
      <c r="C27" s="793"/>
      <c r="D27" s="793"/>
      <c r="E27" s="793"/>
      <c r="F27" s="793"/>
      <c r="G27" s="793"/>
      <c r="H27" s="793"/>
      <c r="I27" s="793"/>
      <c r="J27" s="793"/>
      <c r="K27" s="793"/>
      <c r="L27" s="793"/>
      <c r="M27" s="793"/>
      <c r="N27" s="793"/>
      <c r="O27" s="793"/>
      <c r="P27" s="794"/>
      <c r="Q27" s="798"/>
      <c r="R27" s="799"/>
      <c r="S27" s="799"/>
      <c r="T27" s="799"/>
      <c r="U27" s="800"/>
      <c r="V27" s="798"/>
      <c r="W27" s="799"/>
      <c r="X27" s="799"/>
      <c r="Y27" s="799"/>
      <c r="Z27" s="800"/>
      <c r="AA27" s="798"/>
      <c r="AB27" s="799"/>
      <c r="AC27" s="799"/>
      <c r="AD27" s="799"/>
      <c r="AE27" s="799"/>
      <c r="AF27" s="879"/>
      <c r="AG27" s="880"/>
      <c r="AH27" s="880"/>
      <c r="AI27" s="880"/>
      <c r="AJ27" s="881"/>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4"/>
      <c r="BJ27" s="226"/>
      <c r="BK27" s="226"/>
      <c r="BL27" s="226"/>
      <c r="BM27" s="226"/>
      <c r="BN27" s="226"/>
      <c r="BO27" s="235"/>
      <c r="BP27" s="235"/>
      <c r="BQ27" s="232">
        <v>21</v>
      </c>
      <c r="BR27" s="233"/>
      <c r="BS27" s="835"/>
      <c r="BT27" s="836"/>
      <c r="BU27" s="836"/>
      <c r="BV27" s="836"/>
      <c r="BW27" s="836"/>
      <c r="BX27" s="836"/>
      <c r="BY27" s="836"/>
      <c r="BZ27" s="836"/>
      <c r="CA27" s="836"/>
      <c r="CB27" s="836"/>
      <c r="CC27" s="836"/>
      <c r="CD27" s="836"/>
      <c r="CE27" s="836"/>
      <c r="CF27" s="836"/>
      <c r="CG27" s="837"/>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35"/>
      <c r="DW27" s="836"/>
      <c r="DX27" s="836"/>
      <c r="DY27" s="836"/>
      <c r="DZ27" s="841"/>
      <c r="EA27" s="224"/>
    </row>
    <row r="28" spans="1:131" ht="26.25" customHeight="1" thickTop="1">
      <c r="A28" s="236">
        <v>1</v>
      </c>
      <c r="B28" s="811" t="s">
        <v>404</v>
      </c>
      <c r="C28" s="812"/>
      <c r="D28" s="812"/>
      <c r="E28" s="812"/>
      <c r="F28" s="812"/>
      <c r="G28" s="812"/>
      <c r="H28" s="812"/>
      <c r="I28" s="812"/>
      <c r="J28" s="812"/>
      <c r="K28" s="812"/>
      <c r="L28" s="812"/>
      <c r="M28" s="812"/>
      <c r="N28" s="812"/>
      <c r="O28" s="812"/>
      <c r="P28" s="813"/>
      <c r="Q28" s="884">
        <v>4061</v>
      </c>
      <c r="R28" s="885"/>
      <c r="S28" s="885"/>
      <c r="T28" s="885"/>
      <c r="U28" s="885"/>
      <c r="V28" s="885">
        <v>4031</v>
      </c>
      <c r="W28" s="885"/>
      <c r="X28" s="885"/>
      <c r="Y28" s="885"/>
      <c r="Z28" s="885"/>
      <c r="AA28" s="885">
        <v>30</v>
      </c>
      <c r="AB28" s="885"/>
      <c r="AC28" s="885"/>
      <c r="AD28" s="885"/>
      <c r="AE28" s="886"/>
      <c r="AF28" s="887">
        <v>30</v>
      </c>
      <c r="AG28" s="885"/>
      <c r="AH28" s="885"/>
      <c r="AI28" s="885"/>
      <c r="AJ28" s="888"/>
      <c r="AK28" s="889">
        <v>306</v>
      </c>
      <c r="AL28" s="890"/>
      <c r="AM28" s="890"/>
      <c r="AN28" s="890"/>
      <c r="AO28" s="890"/>
      <c r="AP28" s="890" t="s">
        <v>590</v>
      </c>
      <c r="AQ28" s="890"/>
      <c r="AR28" s="890"/>
      <c r="AS28" s="890"/>
      <c r="AT28" s="890"/>
      <c r="AU28" s="890" t="s">
        <v>591</v>
      </c>
      <c r="AV28" s="890"/>
      <c r="AW28" s="890"/>
      <c r="AX28" s="890"/>
      <c r="AY28" s="890"/>
      <c r="AZ28" s="891" t="s">
        <v>590</v>
      </c>
      <c r="BA28" s="891"/>
      <c r="BB28" s="891"/>
      <c r="BC28" s="891"/>
      <c r="BD28" s="891"/>
      <c r="BE28" s="882"/>
      <c r="BF28" s="882"/>
      <c r="BG28" s="882"/>
      <c r="BH28" s="882"/>
      <c r="BI28" s="883"/>
      <c r="BJ28" s="226"/>
      <c r="BK28" s="226"/>
      <c r="BL28" s="226"/>
      <c r="BM28" s="226"/>
      <c r="BN28" s="226"/>
      <c r="BO28" s="235"/>
      <c r="BP28" s="235"/>
      <c r="BQ28" s="232">
        <v>22</v>
      </c>
      <c r="BR28" s="233"/>
      <c r="BS28" s="835"/>
      <c r="BT28" s="836"/>
      <c r="BU28" s="836"/>
      <c r="BV28" s="836"/>
      <c r="BW28" s="836"/>
      <c r="BX28" s="836"/>
      <c r="BY28" s="836"/>
      <c r="BZ28" s="836"/>
      <c r="CA28" s="836"/>
      <c r="CB28" s="836"/>
      <c r="CC28" s="836"/>
      <c r="CD28" s="836"/>
      <c r="CE28" s="836"/>
      <c r="CF28" s="836"/>
      <c r="CG28" s="837"/>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35"/>
      <c r="DW28" s="836"/>
      <c r="DX28" s="836"/>
      <c r="DY28" s="836"/>
      <c r="DZ28" s="841"/>
      <c r="EA28" s="224"/>
    </row>
    <row r="29" spans="1:131" ht="26.25" customHeight="1">
      <c r="A29" s="236">
        <v>2</v>
      </c>
      <c r="B29" s="842" t="s">
        <v>405</v>
      </c>
      <c r="C29" s="843"/>
      <c r="D29" s="843"/>
      <c r="E29" s="843"/>
      <c r="F29" s="843"/>
      <c r="G29" s="843"/>
      <c r="H29" s="843"/>
      <c r="I29" s="843"/>
      <c r="J29" s="843"/>
      <c r="K29" s="843"/>
      <c r="L29" s="843"/>
      <c r="M29" s="843"/>
      <c r="N29" s="843"/>
      <c r="O29" s="843"/>
      <c r="P29" s="844"/>
      <c r="Q29" s="845">
        <v>62</v>
      </c>
      <c r="R29" s="846"/>
      <c r="S29" s="846"/>
      <c r="T29" s="846"/>
      <c r="U29" s="846"/>
      <c r="V29" s="846">
        <v>62</v>
      </c>
      <c r="W29" s="846"/>
      <c r="X29" s="846"/>
      <c r="Y29" s="846"/>
      <c r="Z29" s="846"/>
      <c r="AA29" s="846">
        <v>0</v>
      </c>
      <c r="AB29" s="846"/>
      <c r="AC29" s="846"/>
      <c r="AD29" s="846"/>
      <c r="AE29" s="847"/>
      <c r="AF29" s="848">
        <v>0</v>
      </c>
      <c r="AG29" s="849"/>
      <c r="AH29" s="849"/>
      <c r="AI29" s="849"/>
      <c r="AJ29" s="850"/>
      <c r="AK29" s="896">
        <v>0</v>
      </c>
      <c r="AL29" s="892"/>
      <c r="AM29" s="892"/>
      <c r="AN29" s="892"/>
      <c r="AO29" s="892"/>
      <c r="AP29" s="892" t="s">
        <v>590</v>
      </c>
      <c r="AQ29" s="892"/>
      <c r="AR29" s="892"/>
      <c r="AS29" s="892"/>
      <c r="AT29" s="892"/>
      <c r="AU29" s="892" t="s">
        <v>591</v>
      </c>
      <c r="AV29" s="892"/>
      <c r="AW29" s="892"/>
      <c r="AX29" s="892"/>
      <c r="AY29" s="892"/>
      <c r="AZ29" s="893" t="s">
        <v>590</v>
      </c>
      <c r="BA29" s="893"/>
      <c r="BB29" s="893"/>
      <c r="BC29" s="893"/>
      <c r="BD29" s="893"/>
      <c r="BE29" s="894"/>
      <c r="BF29" s="894"/>
      <c r="BG29" s="894"/>
      <c r="BH29" s="894"/>
      <c r="BI29" s="895"/>
      <c r="BJ29" s="226"/>
      <c r="BK29" s="226"/>
      <c r="BL29" s="226"/>
      <c r="BM29" s="226"/>
      <c r="BN29" s="226"/>
      <c r="BO29" s="235"/>
      <c r="BP29" s="235"/>
      <c r="BQ29" s="232">
        <v>23</v>
      </c>
      <c r="BR29" s="233"/>
      <c r="BS29" s="835"/>
      <c r="BT29" s="836"/>
      <c r="BU29" s="836"/>
      <c r="BV29" s="836"/>
      <c r="BW29" s="836"/>
      <c r="BX29" s="836"/>
      <c r="BY29" s="836"/>
      <c r="BZ29" s="836"/>
      <c r="CA29" s="836"/>
      <c r="CB29" s="836"/>
      <c r="CC29" s="836"/>
      <c r="CD29" s="836"/>
      <c r="CE29" s="836"/>
      <c r="CF29" s="836"/>
      <c r="CG29" s="837"/>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35"/>
      <c r="DW29" s="836"/>
      <c r="DX29" s="836"/>
      <c r="DY29" s="836"/>
      <c r="DZ29" s="841"/>
      <c r="EA29" s="224"/>
    </row>
    <row r="30" spans="1:131" ht="26.25" customHeight="1">
      <c r="A30" s="236">
        <v>3</v>
      </c>
      <c r="B30" s="842" t="s">
        <v>406</v>
      </c>
      <c r="C30" s="843"/>
      <c r="D30" s="843"/>
      <c r="E30" s="843"/>
      <c r="F30" s="843"/>
      <c r="G30" s="843"/>
      <c r="H30" s="843"/>
      <c r="I30" s="843"/>
      <c r="J30" s="843"/>
      <c r="K30" s="843"/>
      <c r="L30" s="843"/>
      <c r="M30" s="843"/>
      <c r="N30" s="843"/>
      <c r="O30" s="843"/>
      <c r="P30" s="844"/>
      <c r="Q30" s="845">
        <v>658</v>
      </c>
      <c r="R30" s="846"/>
      <c r="S30" s="846"/>
      <c r="T30" s="846"/>
      <c r="U30" s="846"/>
      <c r="V30" s="846">
        <v>656</v>
      </c>
      <c r="W30" s="846"/>
      <c r="X30" s="846"/>
      <c r="Y30" s="846"/>
      <c r="Z30" s="846"/>
      <c r="AA30" s="846">
        <v>2</v>
      </c>
      <c r="AB30" s="846"/>
      <c r="AC30" s="846"/>
      <c r="AD30" s="846"/>
      <c r="AE30" s="847"/>
      <c r="AF30" s="848">
        <v>2</v>
      </c>
      <c r="AG30" s="849"/>
      <c r="AH30" s="849"/>
      <c r="AI30" s="849"/>
      <c r="AJ30" s="850"/>
      <c r="AK30" s="896">
        <v>206</v>
      </c>
      <c r="AL30" s="892"/>
      <c r="AM30" s="892"/>
      <c r="AN30" s="892"/>
      <c r="AO30" s="892"/>
      <c r="AP30" s="892" t="s">
        <v>590</v>
      </c>
      <c r="AQ30" s="892"/>
      <c r="AR30" s="892"/>
      <c r="AS30" s="892"/>
      <c r="AT30" s="892"/>
      <c r="AU30" s="892" t="s">
        <v>591</v>
      </c>
      <c r="AV30" s="892"/>
      <c r="AW30" s="892"/>
      <c r="AX30" s="892"/>
      <c r="AY30" s="892"/>
      <c r="AZ30" s="893" t="s">
        <v>590</v>
      </c>
      <c r="BA30" s="893"/>
      <c r="BB30" s="893"/>
      <c r="BC30" s="893"/>
      <c r="BD30" s="893"/>
      <c r="BE30" s="894"/>
      <c r="BF30" s="894"/>
      <c r="BG30" s="894"/>
      <c r="BH30" s="894"/>
      <c r="BI30" s="895"/>
      <c r="BJ30" s="226"/>
      <c r="BK30" s="226"/>
      <c r="BL30" s="226"/>
      <c r="BM30" s="226"/>
      <c r="BN30" s="226"/>
      <c r="BO30" s="235"/>
      <c r="BP30" s="235"/>
      <c r="BQ30" s="232">
        <v>24</v>
      </c>
      <c r="BR30" s="233"/>
      <c r="BS30" s="835"/>
      <c r="BT30" s="836"/>
      <c r="BU30" s="836"/>
      <c r="BV30" s="836"/>
      <c r="BW30" s="836"/>
      <c r="BX30" s="836"/>
      <c r="BY30" s="836"/>
      <c r="BZ30" s="836"/>
      <c r="CA30" s="836"/>
      <c r="CB30" s="836"/>
      <c r="CC30" s="836"/>
      <c r="CD30" s="836"/>
      <c r="CE30" s="836"/>
      <c r="CF30" s="836"/>
      <c r="CG30" s="837"/>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35"/>
      <c r="DW30" s="836"/>
      <c r="DX30" s="836"/>
      <c r="DY30" s="836"/>
      <c r="DZ30" s="841"/>
      <c r="EA30" s="224"/>
    </row>
    <row r="31" spans="1:131" ht="26.25" customHeight="1">
      <c r="A31" s="236">
        <v>4</v>
      </c>
      <c r="B31" s="842" t="s">
        <v>407</v>
      </c>
      <c r="C31" s="843"/>
      <c r="D31" s="843"/>
      <c r="E31" s="843"/>
      <c r="F31" s="843"/>
      <c r="G31" s="843"/>
      <c r="H31" s="843"/>
      <c r="I31" s="843"/>
      <c r="J31" s="843"/>
      <c r="K31" s="843"/>
      <c r="L31" s="843"/>
      <c r="M31" s="843"/>
      <c r="N31" s="843"/>
      <c r="O31" s="843"/>
      <c r="P31" s="844"/>
      <c r="Q31" s="845">
        <v>6480</v>
      </c>
      <c r="R31" s="846"/>
      <c r="S31" s="846"/>
      <c r="T31" s="846"/>
      <c r="U31" s="846"/>
      <c r="V31" s="846">
        <v>6310</v>
      </c>
      <c r="W31" s="846"/>
      <c r="X31" s="846"/>
      <c r="Y31" s="846"/>
      <c r="Z31" s="846"/>
      <c r="AA31" s="846">
        <v>170</v>
      </c>
      <c r="AB31" s="846"/>
      <c r="AC31" s="846"/>
      <c r="AD31" s="846"/>
      <c r="AE31" s="847"/>
      <c r="AF31" s="848">
        <v>170</v>
      </c>
      <c r="AG31" s="849"/>
      <c r="AH31" s="849"/>
      <c r="AI31" s="849"/>
      <c r="AJ31" s="850"/>
      <c r="AK31" s="896">
        <v>941</v>
      </c>
      <c r="AL31" s="892"/>
      <c r="AM31" s="892"/>
      <c r="AN31" s="892"/>
      <c r="AO31" s="892"/>
      <c r="AP31" s="892" t="s">
        <v>590</v>
      </c>
      <c r="AQ31" s="892"/>
      <c r="AR31" s="892"/>
      <c r="AS31" s="892"/>
      <c r="AT31" s="892"/>
      <c r="AU31" s="892" t="s">
        <v>591</v>
      </c>
      <c r="AV31" s="892"/>
      <c r="AW31" s="892"/>
      <c r="AX31" s="892"/>
      <c r="AY31" s="892"/>
      <c r="AZ31" s="893" t="s">
        <v>590</v>
      </c>
      <c r="BA31" s="893"/>
      <c r="BB31" s="893"/>
      <c r="BC31" s="893"/>
      <c r="BD31" s="893"/>
      <c r="BE31" s="894"/>
      <c r="BF31" s="894"/>
      <c r="BG31" s="894"/>
      <c r="BH31" s="894"/>
      <c r="BI31" s="895"/>
      <c r="BJ31" s="226"/>
      <c r="BK31" s="226"/>
      <c r="BL31" s="226"/>
      <c r="BM31" s="226"/>
      <c r="BN31" s="226"/>
      <c r="BO31" s="235"/>
      <c r="BP31" s="235"/>
      <c r="BQ31" s="232">
        <v>25</v>
      </c>
      <c r="BR31" s="233"/>
      <c r="BS31" s="835"/>
      <c r="BT31" s="836"/>
      <c r="BU31" s="836"/>
      <c r="BV31" s="836"/>
      <c r="BW31" s="836"/>
      <c r="BX31" s="836"/>
      <c r="BY31" s="836"/>
      <c r="BZ31" s="836"/>
      <c r="CA31" s="836"/>
      <c r="CB31" s="836"/>
      <c r="CC31" s="836"/>
      <c r="CD31" s="836"/>
      <c r="CE31" s="836"/>
      <c r="CF31" s="836"/>
      <c r="CG31" s="837"/>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35"/>
      <c r="DW31" s="836"/>
      <c r="DX31" s="836"/>
      <c r="DY31" s="836"/>
      <c r="DZ31" s="841"/>
      <c r="EA31" s="224"/>
    </row>
    <row r="32" spans="1:131" ht="26.25" customHeight="1">
      <c r="A32" s="236">
        <v>5</v>
      </c>
      <c r="B32" s="842" t="s">
        <v>408</v>
      </c>
      <c r="C32" s="843"/>
      <c r="D32" s="843"/>
      <c r="E32" s="843"/>
      <c r="F32" s="843"/>
      <c r="G32" s="843"/>
      <c r="H32" s="843"/>
      <c r="I32" s="843"/>
      <c r="J32" s="843"/>
      <c r="K32" s="843"/>
      <c r="L32" s="843"/>
      <c r="M32" s="843"/>
      <c r="N32" s="843"/>
      <c r="O32" s="843"/>
      <c r="P32" s="844"/>
      <c r="Q32" s="845">
        <v>56</v>
      </c>
      <c r="R32" s="846"/>
      <c r="S32" s="846"/>
      <c r="T32" s="846"/>
      <c r="U32" s="846"/>
      <c r="V32" s="846">
        <v>56</v>
      </c>
      <c r="W32" s="846"/>
      <c r="X32" s="846"/>
      <c r="Y32" s="846"/>
      <c r="Z32" s="846"/>
      <c r="AA32" s="846">
        <v>0</v>
      </c>
      <c r="AB32" s="846"/>
      <c r="AC32" s="846"/>
      <c r="AD32" s="846"/>
      <c r="AE32" s="847"/>
      <c r="AF32" s="848" t="s">
        <v>127</v>
      </c>
      <c r="AG32" s="849"/>
      <c r="AH32" s="849"/>
      <c r="AI32" s="849"/>
      <c r="AJ32" s="850"/>
      <c r="AK32" s="896">
        <v>13</v>
      </c>
      <c r="AL32" s="892"/>
      <c r="AM32" s="892"/>
      <c r="AN32" s="892"/>
      <c r="AO32" s="892"/>
      <c r="AP32" s="892" t="s">
        <v>590</v>
      </c>
      <c r="AQ32" s="892"/>
      <c r="AR32" s="892"/>
      <c r="AS32" s="892"/>
      <c r="AT32" s="892"/>
      <c r="AU32" s="892" t="s">
        <v>591</v>
      </c>
      <c r="AV32" s="892"/>
      <c r="AW32" s="892"/>
      <c r="AX32" s="892"/>
      <c r="AY32" s="892"/>
      <c r="AZ32" s="893" t="s">
        <v>590</v>
      </c>
      <c r="BA32" s="893"/>
      <c r="BB32" s="893"/>
      <c r="BC32" s="893"/>
      <c r="BD32" s="893"/>
      <c r="BE32" s="894"/>
      <c r="BF32" s="894"/>
      <c r="BG32" s="894"/>
      <c r="BH32" s="894"/>
      <c r="BI32" s="895"/>
      <c r="BJ32" s="226"/>
      <c r="BK32" s="226"/>
      <c r="BL32" s="226"/>
      <c r="BM32" s="226"/>
      <c r="BN32" s="226"/>
      <c r="BO32" s="235"/>
      <c r="BP32" s="235"/>
      <c r="BQ32" s="232">
        <v>26</v>
      </c>
      <c r="BR32" s="233"/>
      <c r="BS32" s="835"/>
      <c r="BT32" s="836"/>
      <c r="BU32" s="836"/>
      <c r="BV32" s="836"/>
      <c r="BW32" s="836"/>
      <c r="BX32" s="836"/>
      <c r="BY32" s="836"/>
      <c r="BZ32" s="836"/>
      <c r="CA32" s="836"/>
      <c r="CB32" s="836"/>
      <c r="CC32" s="836"/>
      <c r="CD32" s="836"/>
      <c r="CE32" s="836"/>
      <c r="CF32" s="836"/>
      <c r="CG32" s="837"/>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35"/>
      <c r="DW32" s="836"/>
      <c r="DX32" s="836"/>
      <c r="DY32" s="836"/>
      <c r="DZ32" s="841"/>
      <c r="EA32" s="224"/>
    </row>
    <row r="33" spans="1:131" ht="26.25" customHeight="1">
      <c r="A33" s="236">
        <v>6</v>
      </c>
      <c r="B33" s="842" t="s">
        <v>409</v>
      </c>
      <c r="C33" s="843"/>
      <c r="D33" s="843"/>
      <c r="E33" s="843"/>
      <c r="F33" s="843"/>
      <c r="G33" s="843"/>
      <c r="H33" s="843"/>
      <c r="I33" s="843"/>
      <c r="J33" s="843"/>
      <c r="K33" s="843"/>
      <c r="L33" s="843"/>
      <c r="M33" s="843"/>
      <c r="N33" s="843"/>
      <c r="O33" s="843"/>
      <c r="P33" s="844"/>
      <c r="Q33" s="845">
        <v>1061</v>
      </c>
      <c r="R33" s="846"/>
      <c r="S33" s="846"/>
      <c r="T33" s="846"/>
      <c r="U33" s="846"/>
      <c r="V33" s="846">
        <v>1002</v>
      </c>
      <c r="W33" s="846"/>
      <c r="X33" s="846"/>
      <c r="Y33" s="846"/>
      <c r="Z33" s="846"/>
      <c r="AA33" s="846">
        <v>59</v>
      </c>
      <c r="AB33" s="846"/>
      <c r="AC33" s="846"/>
      <c r="AD33" s="846"/>
      <c r="AE33" s="847"/>
      <c r="AF33" s="848">
        <v>1465</v>
      </c>
      <c r="AG33" s="849"/>
      <c r="AH33" s="849"/>
      <c r="AI33" s="849"/>
      <c r="AJ33" s="850"/>
      <c r="AK33" s="896">
        <v>306</v>
      </c>
      <c r="AL33" s="892"/>
      <c r="AM33" s="892"/>
      <c r="AN33" s="892"/>
      <c r="AO33" s="892"/>
      <c r="AP33" s="892">
        <v>3557</v>
      </c>
      <c r="AQ33" s="892"/>
      <c r="AR33" s="892"/>
      <c r="AS33" s="892"/>
      <c r="AT33" s="892"/>
      <c r="AU33" s="892">
        <v>1896</v>
      </c>
      <c r="AV33" s="892"/>
      <c r="AW33" s="892"/>
      <c r="AX33" s="892"/>
      <c r="AY33" s="892"/>
      <c r="AZ33" s="893" t="s">
        <v>590</v>
      </c>
      <c r="BA33" s="893"/>
      <c r="BB33" s="893"/>
      <c r="BC33" s="893"/>
      <c r="BD33" s="893"/>
      <c r="BE33" s="894" t="s">
        <v>410</v>
      </c>
      <c r="BF33" s="894"/>
      <c r="BG33" s="894"/>
      <c r="BH33" s="894"/>
      <c r="BI33" s="895"/>
      <c r="BJ33" s="226"/>
      <c r="BK33" s="226"/>
      <c r="BL33" s="226"/>
      <c r="BM33" s="226"/>
      <c r="BN33" s="226"/>
      <c r="BO33" s="235"/>
      <c r="BP33" s="235"/>
      <c r="BQ33" s="232">
        <v>27</v>
      </c>
      <c r="BR33" s="233"/>
      <c r="BS33" s="835"/>
      <c r="BT33" s="836"/>
      <c r="BU33" s="836"/>
      <c r="BV33" s="836"/>
      <c r="BW33" s="836"/>
      <c r="BX33" s="836"/>
      <c r="BY33" s="836"/>
      <c r="BZ33" s="836"/>
      <c r="CA33" s="836"/>
      <c r="CB33" s="836"/>
      <c r="CC33" s="836"/>
      <c r="CD33" s="836"/>
      <c r="CE33" s="836"/>
      <c r="CF33" s="836"/>
      <c r="CG33" s="837"/>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35"/>
      <c r="DW33" s="836"/>
      <c r="DX33" s="836"/>
      <c r="DY33" s="836"/>
      <c r="DZ33" s="841"/>
      <c r="EA33" s="224"/>
    </row>
    <row r="34" spans="1:131" ht="26.25" customHeight="1">
      <c r="A34" s="236">
        <v>7</v>
      </c>
      <c r="B34" s="842" t="s">
        <v>411</v>
      </c>
      <c r="C34" s="843"/>
      <c r="D34" s="843"/>
      <c r="E34" s="843"/>
      <c r="F34" s="843"/>
      <c r="G34" s="843"/>
      <c r="H34" s="843"/>
      <c r="I34" s="843"/>
      <c r="J34" s="843"/>
      <c r="K34" s="843"/>
      <c r="L34" s="843"/>
      <c r="M34" s="843"/>
      <c r="N34" s="843"/>
      <c r="O34" s="843"/>
      <c r="P34" s="844"/>
      <c r="Q34" s="845">
        <v>1488</v>
      </c>
      <c r="R34" s="846"/>
      <c r="S34" s="846"/>
      <c r="T34" s="846"/>
      <c r="U34" s="846"/>
      <c r="V34" s="846">
        <v>1338</v>
      </c>
      <c r="W34" s="846"/>
      <c r="X34" s="846"/>
      <c r="Y34" s="846"/>
      <c r="Z34" s="846"/>
      <c r="AA34" s="846">
        <v>150</v>
      </c>
      <c r="AB34" s="846"/>
      <c r="AC34" s="846"/>
      <c r="AD34" s="846"/>
      <c r="AE34" s="847"/>
      <c r="AF34" s="848">
        <v>851</v>
      </c>
      <c r="AG34" s="849"/>
      <c r="AH34" s="849"/>
      <c r="AI34" s="849"/>
      <c r="AJ34" s="850"/>
      <c r="AK34" s="896">
        <v>286</v>
      </c>
      <c r="AL34" s="892"/>
      <c r="AM34" s="892"/>
      <c r="AN34" s="892"/>
      <c r="AO34" s="892"/>
      <c r="AP34" s="892">
        <v>253</v>
      </c>
      <c r="AQ34" s="892"/>
      <c r="AR34" s="892"/>
      <c r="AS34" s="892"/>
      <c r="AT34" s="892"/>
      <c r="AU34" s="892">
        <v>174</v>
      </c>
      <c r="AV34" s="892"/>
      <c r="AW34" s="892"/>
      <c r="AX34" s="892"/>
      <c r="AY34" s="892"/>
      <c r="AZ34" s="893" t="s">
        <v>590</v>
      </c>
      <c r="BA34" s="893"/>
      <c r="BB34" s="893"/>
      <c r="BC34" s="893"/>
      <c r="BD34" s="893"/>
      <c r="BE34" s="894" t="s">
        <v>410</v>
      </c>
      <c r="BF34" s="894"/>
      <c r="BG34" s="894"/>
      <c r="BH34" s="894"/>
      <c r="BI34" s="895"/>
      <c r="BJ34" s="226"/>
      <c r="BK34" s="226"/>
      <c r="BL34" s="226"/>
      <c r="BM34" s="226"/>
      <c r="BN34" s="226"/>
      <c r="BO34" s="235"/>
      <c r="BP34" s="235"/>
      <c r="BQ34" s="232">
        <v>28</v>
      </c>
      <c r="BR34" s="233"/>
      <c r="BS34" s="835"/>
      <c r="BT34" s="836"/>
      <c r="BU34" s="836"/>
      <c r="BV34" s="836"/>
      <c r="BW34" s="836"/>
      <c r="BX34" s="836"/>
      <c r="BY34" s="836"/>
      <c r="BZ34" s="836"/>
      <c r="CA34" s="836"/>
      <c r="CB34" s="836"/>
      <c r="CC34" s="836"/>
      <c r="CD34" s="836"/>
      <c r="CE34" s="836"/>
      <c r="CF34" s="836"/>
      <c r="CG34" s="837"/>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35"/>
      <c r="DW34" s="836"/>
      <c r="DX34" s="836"/>
      <c r="DY34" s="836"/>
      <c r="DZ34" s="841"/>
      <c r="EA34" s="224"/>
    </row>
    <row r="35" spans="1:131" ht="26.25" customHeight="1">
      <c r="A35" s="236">
        <v>8</v>
      </c>
      <c r="B35" s="842" t="s">
        <v>412</v>
      </c>
      <c r="C35" s="843"/>
      <c r="D35" s="843"/>
      <c r="E35" s="843"/>
      <c r="F35" s="843"/>
      <c r="G35" s="843"/>
      <c r="H35" s="843"/>
      <c r="I35" s="843"/>
      <c r="J35" s="843"/>
      <c r="K35" s="843"/>
      <c r="L35" s="843"/>
      <c r="M35" s="843"/>
      <c r="N35" s="843"/>
      <c r="O35" s="843"/>
      <c r="P35" s="844"/>
      <c r="Q35" s="845">
        <v>862</v>
      </c>
      <c r="R35" s="846"/>
      <c r="S35" s="846"/>
      <c r="T35" s="846"/>
      <c r="U35" s="846"/>
      <c r="V35" s="846">
        <v>844</v>
      </c>
      <c r="W35" s="846"/>
      <c r="X35" s="846"/>
      <c r="Y35" s="846"/>
      <c r="Z35" s="846"/>
      <c r="AA35" s="846">
        <v>18</v>
      </c>
      <c r="AB35" s="846"/>
      <c r="AC35" s="846"/>
      <c r="AD35" s="846"/>
      <c r="AE35" s="847"/>
      <c r="AF35" s="848">
        <v>39</v>
      </c>
      <c r="AG35" s="849"/>
      <c r="AH35" s="849"/>
      <c r="AI35" s="849"/>
      <c r="AJ35" s="850"/>
      <c r="AK35" s="896">
        <v>447</v>
      </c>
      <c r="AL35" s="892"/>
      <c r="AM35" s="892"/>
      <c r="AN35" s="892"/>
      <c r="AO35" s="892"/>
      <c r="AP35" s="892">
        <v>4291</v>
      </c>
      <c r="AQ35" s="892"/>
      <c r="AR35" s="892"/>
      <c r="AS35" s="892"/>
      <c r="AT35" s="892"/>
      <c r="AU35" s="892">
        <v>3665</v>
      </c>
      <c r="AV35" s="892"/>
      <c r="AW35" s="892"/>
      <c r="AX35" s="892"/>
      <c r="AY35" s="892"/>
      <c r="AZ35" s="893" t="s">
        <v>590</v>
      </c>
      <c r="BA35" s="893"/>
      <c r="BB35" s="893"/>
      <c r="BC35" s="893"/>
      <c r="BD35" s="893"/>
      <c r="BE35" s="894" t="s">
        <v>413</v>
      </c>
      <c r="BF35" s="894"/>
      <c r="BG35" s="894"/>
      <c r="BH35" s="894"/>
      <c r="BI35" s="895"/>
      <c r="BJ35" s="226"/>
      <c r="BK35" s="226"/>
      <c r="BL35" s="226"/>
      <c r="BM35" s="226"/>
      <c r="BN35" s="226"/>
      <c r="BO35" s="235"/>
      <c r="BP35" s="235"/>
      <c r="BQ35" s="232">
        <v>29</v>
      </c>
      <c r="BR35" s="233"/>
      <c r="BS35" s="835"/>
      <c r="BT35" s="836"/>
      <c r="BU35" s="836"/>
      <c r="BV35" s="836"/>
      <c r="BW35" s="836"/>
      <c r="BX35" s="836"/>
      <c r="BY35" s="836"/>
      <c r="BZ35" s="836"/>
      <c r="CA35" s="836"/>
      <c r="CB35" s="836"/>
      <c r="CC35" s="836"/>
      <c r="CD35" s="836"/>
      <c r="CE35" s="836"/>
      <c r="CF35" s="836"/>
      <c r="CG35" s="837"/>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35"/>
      <c r="DW35" s="836"/>
      <c r="DX35" s="836"/>
      <c r="DY35" s="836"/>
      <c r="DZ35" s="841"/>
      <c r="EA35" s="224"/>
    </row>
    <row r="36" spans="1:131" ht="26.25" customHeight="1">
      <c r="A36" s="236">
        <v>9</v>
      </c>
      <c r="B36" s="842" t="s">
        <v>414</v>
      </c>
      <c r="C36" s="843"/>
      <c r="D36" s="843"/>
      <c r="E36" s="843"/>
      <c r="F36" s="843"/>
      <c r="G36" s="843"/>
      <c r="H36" s="843"/>
      <c r="I36" s="843"/>
      <c r="J36" s="843"/>
      <c r="K36" s="843"/>
      <c r="L36" s="843"/>
      <c r="M36" s="843"/>
      <c r="N36" s="843"/>
      <c r="O36" s="843"/>
      <c r="P36" s="844"/>
      <c r="Q36" s="845">
        <v>382</v>
      </c>
      <c r="R36" s="846"/>
      <c r="S36" s="846"/>
      <c r="T36" s="846"/>
      <c r="U36" s="846"/>
      <c r="V36" s="846">
        <v>374</v>
      </c>
      <c r="W36" s="846"/>
      <c r="X36" s="846"/>
      <c r="Y36" s="846"/>
      <c r="Z36" s="846"/>
      <c r="AA36" s="846">
        <v>8</v>
      </c>
      <c r="AB36" s="846"/>
      <c r="AC36" s="846"/>
      <c r="AD36" s="846"/>
      <c r="AE36" s="847"/>
      <c r="AF36" s="848">
        <v>8</v>
      </c>
      <c r="AG36" s="849"/>
      <c r="AH36" s="849"/>
      <c r="AI36" s="849"/>
      <c r="AJ36" s="850"/>
      <c r="AK36" s="896">
        <v>260</v>
      </c>
      <c r="AL36" s="892"/>
      <c r="AM36" s="892"/>
      <c r="AN36" s="892"/>
      <c r="AO36" s="892"/>
      <c r="AP36" s="892">
        <v>2275</v>
      </c>
      <c r="AQ36" s="892"/>
      <c r="AR36" s="892"/>
      <c r="AS36" s="892"/>
      <c r="AT36" s="892"/>
      <c r="AU36" s="892">
        <v>2266</v>
      </c>
      <c r="AV36" s="892"/>
      <c r="AW36" s="892"/>
      <c r="AX36" s="892"/>
      <c r="AY36" s="892"/>
      <c r="AZ36" s="893" t="s">
        <v>590</v>
      </c>
      <c r="BA36" s="893"/>
      <c r="BB36" s="893"/>
      <c r="BC36" s="893"/>
      <c r="BD36" s="893"/>
      <c r="BE36" s="894" t="s">
        <v>415</v>
      </c>
      <c r="BF36" s="894"/>
      <c r="BG36" s="894"/>
      <c r="BH36" s="894"/>
      <c r="BI36" s="895"/>
      <c r="BJ36" s="226"/>
      <c r="BK36" s="226"/>
      <c r="BL36" s="226"/>
      <c r="BM36" s="226"/>
      <c r="BN36" s="226"/>
      <c r="BO36" s="235"/>
      <c r="BP36" s="235"/>
      <c r="BQ36" s="232">
        <v>30</v>
      </c>
      <c r="BR36" s="233"/>
      <c r="BS36" s="835"/>
      <c r="BT36" s="836"/>
      <c r="BU36" s="836"/>
      <c r="BV36" s="836"/>
      <c r="BW36" s="836"/>
      <c r="BX36" s="836"/>
      <c r="BY36" s="836"/>
      <c r="BZ36" s="836"/>
      <c r="CA36" s="836"/>
      <c r="CB36" s="836"/>
      <c r="CC36" s="836"/>
      <c r="CD36" s="836"/>
      <c r="CE36" s="836"/>
      <c r="CF36" s="836"/>
      <c r="CG36" s="837"/>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35"/>
      <c r="DW36" s="836"/>
      <c r="DX36" s="836"/>
      <c r="DY36" s="836"/>
      <c r="DZ36" s="841"/>
      <c r="EA36" s="224"/>
    </row>
    <row r="37" spans="1:131" ht="26.25" customHeight="1">
      <c r="A37" s="236">
        <v>10</v>
      </c>
      <c r="B37" s="842" t="s">
        <v>416</v>
      </c>
      <c r="C37" s="843"/>
      <c r="D37" s="843"/>
      <c r="E37" s="843"/>
      <c r="F37" s="843"/>
      <c r="G37" s="843"/>
      <c r="H37" s="843"/>
      <c r="I37" s="843"/>
      <c r="J37" s="843"/>
      <c r="K37" s="843"/>
      <c r="L37" s="843"/>
      <c r="M37" s="843"/>
      <c r="N37" s="843"/>
      <c r="O37" s="843"/>
      <c r="P37" s="844"/>
      <c r="Q37" s="845">
        <v>197</v>
      </c>
      <c r="R37" s="846"/>
      <c r="S37" s="846"/>
      <c r="T37" s="846"/>
      <c r="U37" s="846"/>
      <c r="V37" s="846">
        <v>197</v>
      </c>
      <c r="W37" s="846"/>
      <c r="X37" s="846"/>
      <c r="Y37" s="846"/>
      <c r="Z37" s="846"/>
      <c r="AA37" s="846">
        <v>1</v>
      </c>
      <c r="AB37" s="846"/>
      <c r="AC37" s="846"/>
      <c r="AD37" s="846"/>
      <c r="AE37" s="847"/>
      <c r="AF37" s="848">
        <v>1</v>
      </c>
      <c r="AG37" s="849"/>
      <c r="AH37" s="849"/>
      <c r="AI37" s="849"/>
      <c r="AJ37" s="850"/>
      <c r="AK37" s="896">
        <v>77</v>
      </c>
      <c r="AL37" s="892"/>
      <c r="AM37" s="892"/>
      <c r="AN37" s="892"/>
      <c r="AO37" s="892"/>
      <c r="AP37" s="892">
        <v>520</v>
      </c>
      <c r="AQ37" s="892"/>
      <c r="AR37" s="892"/>
      <c r="AS37" s="892"/>
      <c r="AT37" s="892"/>
      <c r="AU37" s="892">
        <v>513</v>
      </c>
      <c r="AV37" s="892"/>
      <c r="AW37" s="892"/>
      <c r="AX37" s="892"/>
      <c r="AY37" s="892"/>
      <c r="AZ37" s="893" t="s">
        <v>590</v>
      </c>
      <c r="BA37" s="893"/>
      <c r="BB37" s="893"/>
      <c r="BC37" s="893"/>
      <c r="BD37" s="893"/>
      <c r="BE37" s="894" t="s">
        <v>417</v>
      </c>
      <c r="BF37" s="894"/>
      <c r="BG37" s="894"/>
      <c r="BH37" s="894"/>
      <c r="BI37" s="895"/>
      <c r="BJ37" s="226"/>
      <c r="BK37" s="226"/>
      <c r="BL37" s="226"/>
      <c r="BM37" s="226"/>
      <c r="BN37" s="226"/>
      <c r="BO37" s="235"/>
      <c r="BP37" s="235"/>
      <c r="BQ37" s="232">
        <v>31</v>
      </c>
      <c r="BR37" s="233"/>
      <c r="BS37" s="835"/>
      <c r="BT37" s="836"/>
      <c r="BU37" s="836"/>
      <c r="BV37" s="836"/>
      <c r="BW37" s="836"/>
      <c r="BX37" s="836"/>
      <c r="BY37" s="836"/>
      <c r="BZ37" s="836"/>
      <c r="CA37" s="836"/>
      <c r="CB37" s="836"/>
      <c r="CC37" s="836"/>
      <c r="CD37" s="836"/>
      <c r="CE37" s="836"/>
      <c r="CF37" s="836"/>
      <c r="CG37" s="837"/>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35"/>
      <c r="DW37" s="836"/>
      <c r="DX37" s="836"/>
      <c r="DY37" s="836"/>
      <c r="DZ37" s="841"/>
      <c r="EA37" s="224"/>
    </row>
    <row r="38" spans="1:131" ht="26.25" customHeight="1">
      <c r="A38" s="236">
        <v>11</v>
      </c>
      <c r="B38" s="842" t="s">
        <v>418</v>
      </c>
      <c r="C38" s="843"/>
      <c r="D38" s="843"/>
      <c r="E38" s="843"/>
      <c r="F38" s="843"/>
      <c r="G38" s="843"/>
      <c r="H38" s="843"/>
      <c r="I38" s="843"/>
      <c r="J38" s="843"/>
      <c r="K38" s="843"/>
      <c r="L38" s="843"/>
      <c r="M38" s="843"/>
      <c r="N38" s="843"/>
      <c r="O38" s="843"/>
      <c r="P38" s="844"/>
      <c r="Q38" s="845">
        <v>0</v>
      </c>
      <c r="R38" s="846"/>
      <c r="S38" s="846"/>
      <c r="T38" s="846"/>
      <c r="U38" s="846"/>
      <c r="V38" s="846">
        <v>0</v>
      </c>
      <c r="W38" s="846"/>
      <c r="X38" s="846"/>
      <c r="Y38" s="846"/>
      <c r="Z38" s="846"/>
      <c r="AA38" s="846">
        <v>0</v>
      </c>
      <c r="AB38" s="846"/>
      <c r="AC38" s="846"/>
      <c r="AD38" s="846"/>
      <c r="AE38" s="847"/>
      <c r="AF38" s="848">
        <v>1</v>
      </c>
      <c r="AG38" s="849"/>
      <c r="AH38" s="849"/>
      <c r="AI38" s="849"/>
      <c r="AJ38" s="850"/>
      <c r="AK38" s="896">
        <v>0</v>
      </c>
      <c r="AL38" s="892"/>
      <c r="AM38" s="892"/>
      <c r="AN38" s="892"/>
      <c r="AO38" s="892"/>
      <c r="AP38" s="892" t="s">
        <v>590</v>
      </c>
      <c r="AQ38" s="892"/>
      <c r="AR38" s="892"/>
      <c r="AS38" s="892"/>
      <c r="AT38" s="892"/>
      <c r="AU38" s="892" t="s">
        <v>591</v>
      </c>
      <c r="AV38" s="892"/>
      <c r="AW38" s="892"/>
      <c r="AX38" s="892"/>
      <c r="AY38" s="892"/>
      <c r="AZ38" s="893" t="s">
        <v>590</v>
      </c>
      <c r="BA38" s="893"/>
      <c r="BB38" s="893"/>
      <c r="BC38" s="893"/>
      <c r="BD38" s="893"/>
      <c r="BE38" s="894" t="s">
        <v>415</v>
      </c>
      <c r="BF38" s="894"/>
      <c r="BG38" s="894"/>
      <c r="BH38" s="894"/>
      <c r="BI38" s="895"/>
      <c r="BJ38" s="226"/>
      <c r="BK38" s="226"/>
      <c r="BL38" s="226"/>
      <c r="BM38" s="226"/>
      <c r="BN38" s="226"/>
      <c r="BO38" s="235"/>
      <c r="BP38" s="235"/>
      <c r="BQ38" s="232">
        <v>32</v>
      </c>
      <c r="BR38" s="233"/>
      <c r="BS38" s="835"/>
      <c r="BT38" s="836"/>
      <c r="BU38" s="836"/>
      <c r="BV38" s="836"/>
      <c r="BW38" s="836"/>
      <c r="BX38" s="836"/>
      <c r="BY38" s="836"/>
      <c r="BZ38" s="836"/>
      <c r="CA38" s="836"/>
      <c r="CB38" s="836"/>
      <c r="CC38" s="836"/>
      <c r="CD38" s="836"/>
      <c r="CE38" s="836"/>
      <c r="CF38" s="836"/>
      <c r="CG38" s="837"/>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35"/>
      <c r="DW38" s="836"/>
      <c r="DX38" s="836"/>
      <c r="DY38" s="836"/>
      <c r="DZ38" s="841"/>
      <c r="EA38" s="224"/>
    </row>
    <row r="39" spans="1:131" ht="26.25" customHeight="1">
      <c r="A39" s="236">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896"/>
      <c r="AL39" s="892"/>
      <c r="AM39" s="892"/>
      <c r="AN39" s="892"/>
      <c r="AO39" s="892"/>
      <c r="AP39" s="892"/>
      <c r="AQ39" s="892"/>
      <c r="AR39" s="892"/>
      <c r="AS39" s="892"/>
      <c r="AT39" s="892"/>
      <c r="AU39" s="892"/>
      <c r="AV39" s="892"/>
      <c r="AW39" s="892"/>
      <c r="AX39" s="892"/>
      <c r="AY39" s="892"/>
      <c r="AZ39" s="893"/>
      <c r="BA39" s="893"/>
      <c r="BB39" s="893"/>
      <c r="BC39" s="893"/>
      <c r="BD39" s="893"/>
      <c r="BE39" s="894"/>
      <c r="BF39" s="894"/>
      <c r="BG39" s="894"/>
      <c r="BH39" s="894"/>
      <c r="BI39" s="895"/>
      <c r="BJ39" s="226"/>
      <c r="BK39" s="226"/>
      <c r="BL39" s="226"/>
      <c r="BM39" s="226"/>
      <c r="BN39" s="226"/>
      <c r="BO39" s="235"/>
      <c r="BP39" s="235"/>
      <c r="BQ39" s="232">
        <v>33</v>
      </c>
      <c r="BR39" s="233"/>
      <c r="BS39" s="835"/>
      <c r="BT39" s="836"/>
      <c r="BU39" s="836"/>
      <c r="BV39" s="836"/>
      <c r="BW39" s="836"/>
      <c r="BX39" s="836"/>
      <c r="BY39" s="836"/>
      <c r="BZ39" s="836"/>
      <c r="CA39" s="836"/>
      <c r="CB39" s="836"/>
      <c r="CC39" s="836"/>
      <c r="CD39" s="836"/>
      <c r="CE39" s="836"/>
      <c r="CF39" s="836"/>
      <c r="CG39" s="837"/>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35"/>
      <c r="DW39" s="836"/>
      <c r="DX39" s="836"/>
      <c r="DY39" s="836"/>
      <c r="DZ39" s="841"/>
      <c r="EA39" s="224"/>
    </row>
    <row r="40" spans="1:131" ht="26.25" customHeight="1">
      <c r="A40" s="23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896"/>
      <c r="AL40" s="892"/>
      <c r="AM40" s="892"/>
      <c r="AN40" s="892"/>
      <c r="AO40" s="892"/>
      <c r="AP40" s="892"/>
      <c r="AQ40" s="892"/>
      <c r="AR40" s="892"/>
      <c r="AS40" s="892"/>
      <c r="AT40" s="892"/>
      <c r="AU40" s="892"/>
      <c r="AV40" s="892"/>
      <c r="AW40" s="892"/>
      <c r="AX40" s="892"/>
      <c r="AY40" s="892"/>
      <c r="AZ40" s="893"/>
      <c r="BA40" s="893"/>
      <c r="BB40" s="893"/>
      <c r="BC40" s="893"/>
      <c r="BD40" s="893"/>
      <c r="BE40" s="894"/>
      <c r="BF40" s="894"/>
      <c r="BG40" s="894"/>
      <c r="BH40" s="894"/>
      <c r="BI40" s="895"/>
      <c r="BJ40" s="226"/>
      <c r="BK40" s="226"/>
      <c r="BL40" s="226"/>
      <c r="BM40" s="226"/>
      <c r="BN40" s="226"/>
      <c r="BO40" s="235"/>
      <c r="BP40" s="235"/>
      <c r="BQ40" s="232">
        <v>34</v>
      </c>
      <c r="BR40" s="233"/>
      <c r="BS40" s="835"/>
      <c r="BT40" s="836"/>
      <c r="BU40" s="836"/>
      <c r="BV40" s="836"/>
      <c r="BW40" s="836"/>
      <c r="BX40" s="836"/>
      <c r="BY40" s="836"/>
      <c r="BZ40" s="836"/>
      <c r="CA40" s="836"/>
      <c r="CB40" s="836"/>
      <c r="CC40" s="836"/>
      <c r="CD40" s="836"/>
      <c r="CE40" s="836"/>
      <c r="CF40" s="836"/>
      <c r="CG40" s="837"/>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35"/>
      <c r="DW40" s="836"/>
      <c r="DX40" s="836"/>
      <c r="DY40" s="836"/>
      <c r="DZ40" s="841"/>
      <c r="EA40" s="224"/>
    </row>
    <row r="41" spans="1:131" ht="26.25" customHeight="1">
      <c r="A41" s="23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896"/>
      <c r="AL41" s="892"/>
      <c r="AM41" s="892"/>
      <c r="AN41" s="892"/>
      <c r="AO41" s="892"/>
      <c r="AP41" s="892"/>
      <c r="AQ41" s="892"/>
      <c r="AR41" s="892"/>
      <c r="AS41" s="892"/>
      <c r="AT41" s="892"/>
      <c r="AU41" s="892"/>
      <c r="AV41" s="892"/>
      <c r="AW41" s="892"/>
      <c r="AX41" s="892"/>
      <c r="AY41" s="892"/>
      <c r="AZ41" s="893"/>
      <c r="BA41" s="893"/>
      <c r="BB41" s="893"/>
      <c r="BC41" s="893"/>
      <c r="BD41" s="893"/>
      <c r="BE41" s="894"/>
      <c r="BF41" s="894"/>
      <c r="BG41" s="894"/>
      <c r="BH41" s="894"/>
      <c r="BI41" s="895"/>
      <c r="BJ41" s="226"/>
      <c r="BK41" s="226"/>
      <c r="BL41" s="226"/>
      <c r="BM41" s="226"/>
      <c r="BN41" s="226"/>
      <c r="BO41" s="235"/>
      <c r="BP41" s="235"/>
      <c r="BQ41" s="232">
        <v>35</v>
      </c>
      <c r="BR41" s="233"/>
      <c r="BS41" s="835"/>
      <c r="BT41" s="836"/>
      <c r="BU41" s="836"/>
      <c r="BV41" s="836"/>
      <c r="BW41" s="836"/>
      <c r="BX41" s="836"/>
      <c r="BY41" s="836"/>
      <c r="BZ41" s="836"/>
      <c r="CA41" s="836"/>
      <c r="CB41" s="836"/>
      <c r="CC41" s="836"/>
      <c r="CD41" s="836"/>
      <c r="CE41" s="836"/>
      <c r="CF41" s="836"/>
      <c r="CG41" s="837"/>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35"/>
      <c r="DW41" s="836"/>
      <c r="DX41" s="836"/>
      <c r="DY41" s="836"/>
      <c r="DZ41" s="841"/>
      <c r="EA41" s="224"/>
    </row>
    <row r="42" spans="1:131" ht="26.25" customHeight="1">
      <c r="A42" s="23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896"/>
      <c r="AL42" s="892"/>
      <c r="AM42" s="892"/>
      <c r="AN42" s="892"/>
      <c r="AO42" s="892"/>
      <c r="AP42" s="892"/>
      <c r="AQ42" s="892"/>
      <c r="AR42" s="892"/>
      <c r="AS42" s="892"/>
      <c r="AT42" s="892"/>
      <c r="AU42" s="892"/>
      <c r="AV42" s="892"/>
      <c r="AW42" s="892"/>
      <c r="AX42" s="892"/>
      <c r="AY42" s="892"/>
      <c r="AZ42" s="893"/>
      <c r="BA42" s="893"/>
      <c r="BB42" s="893"/>
      <c r="BC42" s="893"/>
      <c r="BD42" s="893"/>
      <c r="BE42" s="894"/>
      <c r="BF42" s="894"/>
      <c r="BG42" s="894"/>
      <c r="BH42" s="894"/>
      <c r="BI42" s="895"/>
      <c r="BJ42" s="226"/>
      <c r="BK42" s="226"/>
      <c r="BL42" s="226"/>
      <c r="BM42" s="226"/>
      <c r="BN42" s="226"/>
      <c r="BO42" s="235"/>
      <c r="BP42" s="235"/>
      <c r="BQ42" s="232">
        <v>36</v>
      </c>
      <c r="BR42" s="233"/>
      <c r="BS42" s="835"/>
      <c r="BT42" s="836"/>
      <c r="BU42" s="836"/>
      <c r="BV42" s="836"/>
      <c r="BW42" s="836"/>
      <c r="BX42" s="836"/>
      <c r="BY42" s="836"/>
      <c r="BZ42" s="836"/>
      <c r="CA42" s="836"/>
      <c r="CB42" s="836"/>
      <c r="CC42" s="836"/>
      <c r="CD42" s="836"/>
      <c r="CE42" s="836"/>
      <c r="CF42" s="836"/>
      <c r="CG42" s="837"/>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35"/>
      <c r="DW42" s="836"/>
      <c r="DX42" s="836"/>
      <c r="DY42" s="836"/>
      <c r="DZ42" s="841"/>
      <c r="EA42" s="224"/>
    </row>
    <row r="43" spans="1:131" ht="26.25" customHeight="1">
      <c r="A43" s="23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896"/>
      <c r="AL43" s="892"/>
      <c r="AM43" s="892"/>
      <c r="AN43" s="892"/>
      <c r="AO43" s="892"/>
      <c r="AP43" s="892"/>
      <c r="AQ43" s="892"/>
      <c r="AR43" s="892"/>
      <c r="AS43" s="892"/>
      <c r="AT43" s="892"/>
      <c r="AU43" s="892"/>
      <c r="AV43" s="892"/>
      <c r="AW43" s="892"/>
      <c r="AX43" s="892"/>
      <c r="AY43" s="892"/>
      <c r="AZ43" s="893"/>
      <c r="BA43" s="893"/>
      <c r="BB43" s="893"/>
      <c r="BC43" s="893"/>
      <c r="BD43" s="893"/>
      <c r="BE43" s="894"/>
      <c r="BF43" s="894"/>
      <c r="BG43" s="894"/>
      <c r="BH43" s="894"/>
      <c r="BI43" s="895"/>
      <c r="BJ43" s="226"/>
      <c r="BK43" s="226"/>
      <c r="BL43" s="226"/>
      <c r="BM43" s="226"/>
      <c r="BN43" s="226"/>
      <c r="BO43" s="235"/>
      <c r="BP43" s="235"/>
      <c r="BQ43" s="232">
        <v>37</v>
      </c>
      <c r="BR43" s="233"/>
      <c r="BS43" s="835"/>
      <c r="BT43" s="836"/>
      <c r="BU43" s="836"/>
      <c r="BV43" s="836"/>
      <c r="BW43" s="836"/>
      <c r="BX43" s="836"/>
      <c r="BY43" s="836"/>
      <c r="BZ43" s="836"/>
      <c r="CA43" s="836"/>
      <c r="CB43" s="836"/>
      <c r="CC43" s="836"/>
      <c r="CD43" s="836"/>
      <c r="CE43" s="836"/>
      <c r="CF43" s="836"/>
      <c r="CG43" s="837"/>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35"/>
      <c r="DW43" s="836"/>
      <c r="DX43" s="836"/>
      <c r="DY43" s="836"/>
      <c r="DZ43" s="841"/>
      <c r="EA43" s="224"/>
    </row>
    <row r="44" spans="1:131" ht="26.25" customHeight="1">
      <c r="A44" s="23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896"/>
      <c r="AL44" s="892"/>
      <c r="AM44" s="892"/>
      <c r="AN44" s="892"/>
      <c r="AO44" s="892"/>
      <c r="AP44" s="892"/>
      <c r="AQ44" s="892"/>
      <c r="AR44" s="892"/>
      <c r="AS44" s="892"/>
      <c r="AT44" s="892"/>
      <c r="AU44" s="892"/>
      <c r="AV44" s="892"/>
      <c r="AW44" s="892"/>
      <c r="AX44" s="892"/>
      <c r="AY44" s="892"/>
      <c r="AZ44" s="893"/>
      <c r="BA44" s="893"/>
      <c r="BB44" s="893"/>
      <c r="BC44" s="893"/>
      <c r="BD44" s="893"/>
      <c r="BE44" s="894"/>
      <c r="BF44" s="894"/>
      <c r="BG44" s="894"/>
      <c r="BH44" s="894"/>
      <c r="BI44" s="895"/>
      <c r="BJ44" s="226"/>
      <c r="BK44" s="226"/>
      <c r="BL44" s="226"/>
      <c r="BM44" s="226"/>
      <c r="BN44" s="226"/>
      <c r="BO44" s="235"/>
      <c r="BP44" s="235"/>
      <c r="BQ44" s="232">
        <v>38</v>
      </c>
      <c r="BR44" s="233"/>
      <c r="BS44" s="835"/>
      <c r="BT44" s="836"/>
      <c r="BU44" s="836"/>
      <c r="BV44" s="836"/>
      <c r="BW44" s="836"/>
      <c r="BX44" s="836"/>
      <c r="BY44" s="836"/>
      <c r="BZ44" s="836"/>
      <c r="CA44" s="836"/>
      <c r="CB44" s="836"/>
      <c r="CC44" s="836"/>
      <c r="CD44" s="836"/>
      <c r="CE44" s="836"/>
      <c r="CF44" s="836"/>
      <c r="CG44" s="837"/>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35"/>
      <c r="DW44" s="836"/>
      <c r="DX44" s="836"/>
      <c r="DY44" s="836"/>
      <c r="DZ44" s="841"/>
      <c r="EA44" s="224"/>
    </row>
    <row r="45" spans="1:131" ht="26.25" customHeight="1">
      <c r="A45" s="23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896"/>
      <c r="AL45" s="892"/>
      <c r="AM45" s="892"/>
      <c r="AN45" s="892"/>
      <c r="AO45" s="892"/>
      <c r="AP45" s="892"/>
      <c r="AQ45" s="892"/>
      <c r="AR45" s="892"/>
      <c r="AS45" s="892"/>
      <c r="AT45" s="892"/>
      <c r="AU45" s="892"/>
      <c r="AV45" s="892"/>
      <c r="AW45" s="892"/>
      <c r="AX45" s="892"/>
      <c r="AY45" s="892"/>
      <c r="AZ45" s="893"/>
      <c r="BA45" s="893"/>
      <c r="BB45" s="893"/>
      <c r="BC45" s="893"/>
      <c r="BD45" s="893"/>
      <c r="BE45" s="894"/>
      <c r="BF45" s="894"/>
      <c r="BG45" s="894"/>
      <c r="BH45" s="894"/>
      <c r="BI45" s="895"/>
      <c r="BJ45" s="226"/>
      <c r="BK45" s="226"/>
      <c r="BL45" s="226"/>
      <c r="BM45" s="226"/>
      <c r="BN45" s="226"/>
      <c r="BO45" s="235"/>
      <c r="BP45" s="235"/>
      <c r="BQ45" s="232">
        <v>39</v>
      </c>
      <c r="BR45" s="233"/>
      <c r="BS45" s="835"/>
      <c r="BT45" s="836"/>
      <c r="BU45" s="836"/>
      <c r="BV45" s="836"/>
      <c r="BW45" s="836"/>
      <c r="BX45" s="836"/>
      <c r="BY45" s="836"/>
      <c r="BZ45" s="836"/>
      <c r="CA45" s="836"/>
      <c r="CB45" s="836"/>
      <c r="CC45" s="836"/>
      <c r="CD45" s="836"/>
      <c r="CE45" s="836"/>
      <c r="CF45" s="836"/>
      <c r="CG45" s="837"/>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35"/>
      <c r="DW45" s="836"/>
      <c r="DX45" s="836"/>
      <c r="DY45" s="836"/>
      <c r="DZ45" s="841"/>
      <c r="EA45" s="224"/>
    </row>
    <row r="46" spans="1:131" ht="26.25" customHeight="1">
      <c r="A46" s="23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896"/>
      <c r="AL46" s="892"/>
      <c r="AM46" s="892"/>
      <c r="AN46" s="892"/>
      <c r="AO46" s="892"/>
      <c r="AP46" s="892"/>
      <c r="AQ46" s="892"/>
      <c r="AR46" s="892"/>
      <c r="AS46" s="892"/>
      <c r="AT46" s="892"/>
      <c r="AU46" s="892"/>
      <c r="AV46" s="892"/>
      <c r="AW46" s="892"/>
      <c r="AX46" s="892"/>
      <c r="AY46" s="892"/>
      <c r="AZ46" s="893"/>
      <c r="BA46" s="893"/>
      <c r="BB46" s="893"/>
      <c r="BC46" s="893"/>
      <c r="BD46" s="893"/>
      <c r="BE46" s="894"/>
      <c r="BF46" s="894"/>
      <c r="BG46" s="894"/>
      <c r="BH46" s="894"/>
      <c r="BI46" s="895"/>
      <c r="BJ46" s="226"/>
      <c r="BK46" s="226"/>
      <c r="BL46" s="226"/>
      <c r="BM46" s="226"/>
      <c r="BN46" s="226"/>
      <c r="BO46" s="235"/>
      <c r="BP46" s="235"/>
      <c r="BQ46" s="232">
        <v>40</v>
      </c>
      <c r="BR46" s="233"/>
      <c r="BS46" s="835"/>
      <c r="BT46" s="836"/>
      <c r="BU46" s="836"/>
      <c r="BV46" s="836"/>
      <c r="BW46" s="836"/>
      <c r="BX46" s="836"/>
      <c r="BY46" s="836"/>
      <c r="BZ46" s="836"/>
      <c r="CA46" s="836"/>
      <c r="CB46" s="836"/>
      <c r="CC46" s="836"/>
      <c r="CD46" s="836"/>
      <c r="CE46" s="836"/>
      <c r="CF46" s="836"/>
      <c r="CG46" s="837"/>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35"/>
      <c r="DW46" s="836"/>
      <c r="DX46" s="836"/>
      <c r="DY46" s="836"/>
      <c r="DZ46" s="841"/>
      <c r="EA46" s="224"/>
    </row>
    <row r="47" spans="1:131" ht="26.25" customHeight="1">
      <c r="A47" s="23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896"/>
      <c r="AL47" s="892"/>
      <c r="AM47" s="892"/>
      <c r="AN47" s="892"/>
      <c r="AO47" s="892"/>
      <c r="AP47" s="892"/>
      <c r="AQ47" s="892"/>
      <c r="AR47" s="892"/>
      <c r="AS47" s="892"/>
      <c r="AT47" s="892"/>
      <c r="AU47" s="892"/>
      <c r="AV47" s="892"/>
      <c r="AW47" s="892"/>
      <c r="AX47" s="892"/>
      <c r="AY47" s="892"/>
      <c r="AZ47" s="893"/>
      <c r="BA47" s="893"/>
      <c r="BB47" s="893"/>
      <c r="BC47" s="893"/>
      <c r="BD47" s="893"/>
      <c r="BE47" s="894"/>
      <c r="BF47" s="894"/>
      <c r="BG47" s="894"/>
      <c r="BH47" s="894"/>
      <c r="BI47" s="895"/>
      <c r="BJ47" s="226"/>
      <c r="BK47" s="226"/>
      <c r="BL47" s="226"/>
      <c r="BM47" s="226"/>
      <c r="BN47" s="226"/>
      <c r="BO47" s="235"/>
      <c r="BP47" s="235"/>
      <c r="BQ47" s="232">
        <v>41</v>
      </c>
      <c r="BR47" s="233"/>
      <c r="BS47" s="835"/>
      <c r="BT47" s="836"/>
      <c r="BU47" s="836"/>
      <c r="BV47" s="836"/>
      <c r="BW47" s="836"/>
      <c r="BX47" s="836"/>
      <c r="BY47" s="836"/>
      <c r="BZ47" s="836"/>
      <c r="CA47" s="836"/>
      <c r="CB47" s="836"/>
      <c r="CC47" s="836"/>
      <c r="CD47" s="836"/>
      <c r="CE47" s="836"/>
      <c r="CF47" s="836"/>
      <c r="CG47" s="837"/>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35"/>
      <c r="DW47" s="836"/>
      <c r="DX47" s="836"/>
      <c r="DY47" s="836"/>
      <c r="DZ47" s="841"/>
      <c r="EA47" s="224"/>
    </row>
    <row r="48" spans="1:131" ht="26.25" customHeight="1">
      <c r="A48" s="23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896"/>
      <c r="AL48" s="892"/>
      <c r="AM48" s="892"/>
      <c r="AN48" s="892"/>
      <c r="AO48" s="892"/>
      <c r="AP48" s="892"/>
      <c r="AQ48" s="892"/>
      <c r="AR48" s="892"/>
      <c r="AS48" s="892"/>
      <c r="AT48" s="892"/>
      <c r="AU48" s="892"/>
      <c r="AV48" s="892"/>
      <c r="AW48" s="892"/>
      <c r="AX48" s="892"/>
      <c r="AY48" s="892"/>
      <c r="AZ48" s="893"/>
      <c r="BA48" s="893"/>
      <c r="BB48" s="893"/>
      <c r="BC48" s="893"/>
      <c r="BD48" s="893"/>
      <c r="BE48" s="894"/>
      <c r="BF48" s="894"/>
      <c r="BG48" s="894"/>
      <c r="BH48" s="894"/>
      <c r="BI48" s="895"/>
      <c r="BJ48" s="226"/>
      <c r="BK48" s="226"/>
      <c r="BL48" s="226"/>
      <c r="BM48" s="226"/>
      <c r="BN48" s="226"/>
      <c r="BO48" s="235"/>
      <c r="BP48" s="235"/>
      <c r="BQ48" s="232">
        <v>42</v>
      </c>
      <c r="BR48" s="233"/>
      <c r="BS48" s="835"/>
      <c r="BT48" s="836"/>
      <c r="BU48" s="836"/>
      <c r="BV48" s="836"/>
      <c r="BW48" s="836"/>
      <c r="BX48" s="836"/>
      <c r="BY48" s="836"/>
      <c r="BZ48" s="836"/>
      <c r="CA48" s="836"/>
      <c r="CB48" s="836"/>
      <c r="CC48" s="836"/>
      <c r="CD48" s="836"/>
      <c r="CE48" s="836"/>
      <c r="CF48" s="836"/>
      <c r="CG48" s="837"/>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35"/>
      <c r="DW48" s="836"/>
      <c r="DX48" s="836"/>
      <c r="DY48" s="836"/>
      <c r="DZ48" s="841"/>
      <c r="EA48" s="224"/>
    </row>
    <row r="49" spans="1:131" ht="26.25" customHeight="1">
      <c r="A49" s="23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896"/>
      <c r="AL49" s="892"/>
      <c r="AM49" s="892"/>
      <c r="AN49" s="892"/>
      <c r="AO49" s="892"/>
      <c r="AP49" s="892"/>
      <c r="AQ49" s="892"/>
      <c r="AR49" s="892"/>
      <c r="AS49" s="892"/>
      <c r="AT49" s="892"/>
      <c r="AU49" s="892"/>
      <c r="AV49" s="892"/>
      <c r="AW49" s="892"/>
      <c r="AX49" s="892"/>
      <c r="AY49" s="892"/>
      <c r="AZ49" s="893"/>
      <c r="BA49" s="893"/>
      <c r="BB49" s="893"/>
      <c r="BC49" s="893"/>
      <c r="BD49" s="893"/>
      <c r="BE49" s="894"/>
      <c r="BF49" s="894"/>
      <c r="BG49" s="894"/>
      <c r="BH49" s="894"/>
      <c r="BI49" s="895"/>
      <c r="BJ49" s="226"/>
      <c r="BK49" s="226"/>
      <c r="BL49" s="226"/>
      <c r="BM49" s="226"/>
      <c r="BN49" s="226"/>
      <c r="BO49" s="235"/>
      <c r="BP49" s="235"/>
      <c r="BQ49" s="232">
        <v>43</v>
      </c>
      <c r="BR49" s="233"/>
      <c r="BS49" s="835"/>
      <c r="BT49" s="836"/>
      <c r="BU49" s="836"/>
      <c r="BV49" s="836"/>
      <c r="BW49" s="836"/>
      <c r="BX49" s="836"/>
      <c r="BY49" s="836"/>
      <c r="BZ49" s="836"/>
      <c r="CA49" s="836"/>
      <c r="CB49" s="836"/>
      <c r="CC49" s="836"/>
      <c r="CD49" s="836"/>
      <c r="CE49" s="836"/>
      <c r="CF49" s="836"/>
      <c r="CG49" s="837"/>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35"/>
      <c r="DW49" s="836"/>
      <c r="DX49" s="836"/>
      <c r="DY49" s="836"/>
      <c r="DZ49" s="841"/>
      <c r="EA49" s="224"/>
    </row>
    <row r="50" spans="1:131" ht="26.25" customHeight="1">
      <c r="A50" s="232">
        <v>23</v>
      </c>
      <c r="B50" s="842"/>
      <c r="C50" s="843"/>
      <c r="D50" s="843"/>
      <c r="E50" s="843"/>
      <c r="F50" s="843"/>
      <c r="G50" s="843"/>
      <c r="H50" s="843"/>
      <c r="I50" s="843"/>
      <c r="J50" s="843"/>
      <c r="K50" s="843"/>
      <c r="L50" s="843"/>
      <c r="M50" s="843"/>
      <c r="N50" s="843"/>
      <c r="O50" s="843"/>
      <c r="P50" s="844"/>
      <c r="Q50" s="897"/>
      <c r="R50" s="898"/>
      <c r="S50" s="898"/>
      <c r="T50" s="898"/>
      <c r="U50" s="898"/>
      <c r="V50" s="898"/>
      <c r="W50" s="898"/>
      <c r="X50" s="898"/>
      <c r="Y50" s="898"/>
      <c r="Z50" s="898"/>
      <c r="AA50" s="898"/>
      <c r="AB50" s="898"/>
      <c r="AC50" s="898"/>
      <c r="AD50" s="898"/>
      <c r="AE50" s="899"/>
      <c r="AF50" s="848"/>
      <c r="AG50" s="849"/>
      <c r="AH50" s="849"/>
      <c r="AI50" s="849"/>
      <c r="AJ50" s="850"/>
      <c r="AK50" s="901"/>
      <c r="AL50" s="898"/>
      <c r="AM50" s="898"/>
      <c r="AN50" s="898"/>
      <c r="AO50" s="898"/>
      <c r="AP50" s="898"/>
      <c r="AQ50" s="898"/>
      <c r="AR50" s="898"/>
      <c r="AS50" s="898"/>
      <c r="AT50" s="898"/>
      <c r="AU50" s="898"/>
      <c r="AV50" s="898"/>
      <c r="AW50" s="898"/>
      <c r="AX50" s="898"/>
      <c r="AY50" s="898"/>
      <c r="AZ50" s="900"/>
      <c r="BA50" s="900"/>
      <c r="BB50" s="900"/>
      <c r="BC50" s="900"/>
      <c r="BD50" s="900"/>
      <c r="BE50" s="894"/>
      <c r="BF50" s="894"/>
      <c r="BG50" s="894"/>
      <c r="BH50" s="894"/>
      <c r="BI50" s="895"/>
      <c r="BJ50" s="226"/>
      <c r="BK50" s="226"/>
      <c r="BL50" s="226"/>
      <c r="BM50" s="226"/>
      <c r="BN50" s="226"/>
      <c r="BO50" s="235"/>
      <c r="BP50" s="235"/>
      <c r="BQ50" s="232">
        <v>44</v>
      </c>
      <c r="BR50" s="233"/>
      <c r="BS50" s="835"/>
      <c r="BT50" s="836"/>
      <c r="BU50" s="836"/>
      <c r="BV50" s="836"/>
      <c r="BW50" s="836"/>
      <c r="BX50" s="836"/>
      <c r="BY50" s="836"/>
      <c r="BZ50" s="836"/>
      <c r="CA50" s="836"/>
      <c r="CB50" s="836"/>
      <c r="CC50" s="836"/>
      <c r="CD50" s="836"/>
      <c r="CE50" s="836"/>
      <c r="CF50" s="836"/>
      <c r="CG50" s="837"/>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35"/>
      <c r="DW50" s="836"/>
      <c r="DX50" s="836"/>
      <c r="DY50" s="836"/>
      <c r="DZ50" s="841"/>
      <c r="EA50" s="224"/>
    </row>
    <row r="51" spans="1:131" ht="26.25" customHeight="1">
      <c r="A51" s="232">
        <v>24</v>
      </c>
      <c r="B51" s="842"/>
      <c r="C51" s="843"/>
      <c r="D51" s="843"/>
      <c r="E51" s="843"/>
      <c r="F51" s="843"/>
      <c r="G51" s="843"/>
      <c r="H51" s="843"/>
      <c r="I51" s="843"/>
      <c r="J51" s="843"/>
      <c r="K51" s="843"/>
      <c r="L51" s="843"/>
      <c r="M51" s="843"/>
      <c r="N51" s="843"/>
      <c r="O51" s="843"/>
      <c r="P51" s="844"/>
      <c r="Q51" s="897"/>
      <c r="R51" s="898"/>
      <c r="S51" s="898"/>
      <c r="T51" s="898"/>
      <c r="U51" s="898"/>
      <c r="V51" s="898"/>
      <c r="W51" s="898"/>
      <c r="X51" s="898"/>
      <c r="Y51" s="898"/>
      <c r="Z51" s="898"/>
      <c r="AA51" s="898"/>
      <c r="AB51" s="898"/>
      <c r="AC51" s="898"/>
      <c r="AD51" s="898"/>
      <c r="AE51" s="899"/>
      <c r="AF51" s="848"/>
      <c r="AG51" s="849"/>
      <c r="AH51" s="849"/>
      <c r="AI51" s="849"/>
      <c r="AJ51" s="850"/>
      <c r="AK51" s="901"/>
      <c r="AL51" s="898"/>
      <c r="AM51" s="898"/>
      <c r="AN51" s="898"/>
      <c r="AO51" s="898"/>
      <c r="AP51" s="898"/>
      <c r="AQ51" s="898"/>
      <c r="AR51" s="898"/>
      <c r="AS51" s="898"/>
      <c r="AT51" s="898"/>
      <c r="AU51" s="898"/>
      <c r="AV51" s="898"/>
      <c r="AW51" s="898"/>
      <c r="AX51" s="898"/>
      <c r="AY51" s="898"/>
      <c r="AZ51" s="900"/>
      <c r="BA51" s="900"/>
      <c r="BB51" s="900"/>
      <c r="BC51" s="900"/>
      <c r="BD51" s="900"/>
      <c r="BE51" s="894"/>
      <c r="BF51" s="894"/>
      <c r="BG51" s="894"/>
      <c r="BH51" s="894"/>
      <c r="BI51" s="895"/>
      <c r="BJ51" s="226"/>
      <c r="BK51" s="226"/>
      <c r="BL51" s="226"/>
      <c r="BM51" s="226"/>
      <c r="BN51" s="226"/>
      <c r="BO51" s="235"/>
      <c r="BP51" s="235"/>
      <c r="BQ51" s="232">
        <v>45</v>
      </c>
      <c r="BR51" s="233"/>
      <c r="BS51" s="835"/>
      <c r="BT51" s="836"/>
      <c r="BU51" s="836"/>
      <c r="BV51" s="836"/>
      <c r="BW51" s="836"/>
      <c r="BX51" s="836"/>
      <c r="BY51" s="836"/>
      <c r="BZ51" s="836"/>
      <c r="CA51" s="836"/>
      <c r="CB51" s="836"/>
      <c r="CC51" s="836"/>
      <c r="CD51" s="836"/>
      <c r="CE51" s="836"/>
      <c r="CF51" s="836"/>
      <c r="CG51" s="837"/>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35"/>
      <c r="DW51" s="836"/>
      <c r="DX51" s="836"/>
      <c r="DY51" s="836"/>
      <c r="DZ51" s="841"/>
      <c r="EA51" s="224"/>
    </row>
    <row r="52" spans="1:131" ht="26.25" customHeight="1">
      <c r="A52" s="232">
        <v>25</v>
      </c>
      <c r="B52" s="842"/>
      <c r="C52" s="843"/>
      <c r="D52" s="843"/>
      <c r="E52" s="843"/>
      <c r="F52" s="843"/>
      <c r="G52" s="843"/>
      <c r="H52" s="843"/>
      <c r="I52" s="843"/>
      <c r="J52" s="843"/>
      <c r="K52" s="843"/>
      <c r="L52" s="843"/>
      <c r="M52" s="843"/>
      <c r="N52" s="843"/>
      <c r="O52" s="843"/>
      <c r="P52" s="844"/>
      <c r="Q52" s="897"/>
      <c r="R52" s="898"/>
      <c r="S52" s="898"/>
      <c r="T52" s="898"/>
      <c r="U52" s="898"/>
      <c r="V52" s="898"/>
      <c r="W52" s="898"/>
      <c r="X52" s="898"/>
      <c r="Y52" s="898"/>
      <c r="Z52" s="898"/>
      <c r="AA52" s="898"/>
      <c r="AB52" s="898"/>
      <c r="AC52" s="898"/>
      <c r="AD52" s="898"/>
      <c r="AE52" s="899"/>
      <c r="AF52" s="848"/>
      <c r="AG52" s="849"/>
      <c r="AH52" s="849"/>
      <c r="AI52" s="849"/>
      <c r="AJ52" s="850"/>
      <c r="AK52" s="901"/>
      <c r="AL52" s="898"/>
      <c r="AM52" s="898"/>
      <c r="AN52" s="898"/>
      <c r="AO52" s="898"/>
      <c r="AP52" s="898"/>
      <c r="AQ52" s="898"/>
      <c r="AR52" s="898"/>
      <c r="AS52" s="898"/>
      <c r="AT52" s="898"/>
      <c r="AU52" s="898"/>
      <c r="AV52" s="898"/>
      <c r="AW52" s="898"/>
      <c r="AX52" s="898"/>
      <c r="AY52" s="898"/>
      <c r="AZ52" s="900"/>
      <c r="BA52" s="900"/>
      <c r="BB52" s="900"/>
      <c r="BC52" s="900"/>
      <c r="BD52" s="900"/>
      <c r="BE52" s="894"/>
      <c r="BF52" s="894"/>
      <c r="BG52" s="894"/>
      <c r="BH52" s="894"/>
      <c r="BI52" s="895"/>
      <c r="BJ52" s="226"/>
      <c r="BK52" s="226"/>
      <c r="BL52" s="226"/>
      <c r="BM52" s="226"/>
      <c r="BN52" s="226"/>
      <c r="BO52" s="235"/>
      <c r="BP52" s="235"/>
      <c r="BQ52" s="232">
        <v>46</v>
      </c>
      <c r="BR52" s="233"/>
      <c r="BS52" s="835"/>
      <c r="BT52" s="836"/>
      <c r="BU52" s="836"/>
      <c r="BV52" s="836"/>
      <c r="BW52" s="836"/>
      <c r="BX52" s="836"/>
      <c r="BY52" s="836"/>
      <c r="BZ52" s="836"/>
      <c r="CA52" s="836"/>
      <c r="CB52" s="836"/>
      <c r="CC52" s="836"/>
      <c r="CD52" s="836"/>
      <c r="CE52" s="836"/>
      <c r="CF52" s="836"/>
      <c r="CG52" s="837"/>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35"/>
      <c r="DW52" s="836"/>
      <c r="DX52" s="836"/>
      <c r="DY52" s="836"/>
      <c r="DZ52" s="841"/>
      <c r="EA52" s="224"/>
    </row>
    <row r="53" spans="1:131" ht="26.25" customHeight="1">
      <c r="A53" s="232">
        <v>26</v>
      </c>
      <c r="B53" s="842"/>
      <c r="C53" s="843"/>
      <c r="D53" s="843"/>
      <c r="E53" s="843"/>
      <c r="F53" s="843"/>
      <c r="G53" s="843"/>
      <c r="H53" s="843"/>
      <c r="I53" s="843"/>
      <c r="J53" s="843"/>
      <c r="K53" s="843"/>
      <c r="L53" s="843"/>
      <c r="M53" s="843"/>
      <c r="N53" s="843"/>
      <c r="O53" s="843"/>
      <c r="P53" s="844"/>
      <c r="Q53" s="897"/>
      <c r="R53" s="898"/>
      <c r="S53" s="898"/>
      <c r="T53" s="898"/>
      <c r="U53" s="898"/>
      <c r="V53" s="898"/>
      <c r="W53" s="898"/>
      <c r="X53" s="898"/>
      <c r="Y53" s="898"/>
      <c r="Z53" s="898"/>
      <c r="AA53" s="898"/>
      <c r="AB53" s="898"/>
      <c r="AC53" s="898"/>
      <c r="AD53" s="898"/>
      <c r="AE53" s="899"/>
      <c r="AF53" s="848"/>
      <c r="AG53" s="849"/>
      <c r="AH53" s="849"/>
      <c r="AI53" s="849"/>
      <c r="AJ53" s="850"/>
      <c r="AK53" s="901"/>
      <c r="AL53" s="898"/>
      <c r="AM53" s="898"/>
      <c r="AN53" s="898"/>
      <c r="AO53" s="898"/>
      <c r="AP53" s="898"/>
      <c r="AQ53" s="898"/>
      <c r="AR53" s="898"/>
      <c r="AS53" s="898"/>
      <c r="AT53" s="898"/>
      <c r="AU53" s="898"/>
      <c r="AV53" s="898"/>
      <c r="AW53" s="898"/>
      <c r="AX53" s="898"/>
      <c r="AY53" s="898"/>
      <c r="AZ53" s="900"/>
      <c r="BA53" s="900"/>
      <c r="BB53" s="900"/>
      <c r="BC53" s="900"/>
      <c r="BD53" s="900"/>
      <c r="BE53" s="894"/>
      <c r="BF53" s="894"/>
      <c r="BG53" s="894"/>
      <c r="BH53" s="894"/>
      <c r="BI53" s="895"/>
      <c r="BJ53" s="226"/>
      <c r="BK53" s="226"/>
      <c r="BL53" s="226"/>
      <c r="BM53" s="226"/>
      <c r="BN53" s="226"/>
      <c r="BO53" s="235"/>
      <c r="BP53" s="235"/>
      <c r="BQ53" s="232">
        <v>47</v>
      </c>
      <c r="BR53" s="233"/>
      <c r="BS53" s="835"/>
      <c r="BT53" s="836"/>
      <c r="BU53" s="836"/>
      <c r="BV53" s="836"/>
      <c r="BW53" s="836"/>
      <c r="BX53" s="836"/>
      <c r="BY53" s="836"/>
      <c r="BZ53" s="836"/>
      <c r="CA53" s="836"/>
      <c r="CB53" s="836"/>
      <c r="CC53" s="836"/>
      <c r="CD53" s="836"/>
      <c r="CE53" s="836"/>
      <c r="CF53" s="836"/>
      <c r="CG53" s="837"/>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35"/>
      <c r="DW53" s="836"/>
      <c r="DX53" s="836"/>
      <c r="DY53" s="836"/>
      <c r="DZ53" s="841"/>
      <c r="EA53" s="224"/>
    </row>
    <row r="54" spans="1:131" ht="26.25" customHeight="1">
      <c r="A54" s="232">
        <v>27</v>
      </c>
      <c r="B54" s="842"/>
      <c r="C54" s="843"/>
      <c r="D54" s="843"/>
      <c r="E54" s="843"/>
      <c r="F54" s="843"/>
      <c r="G54" s="843"/>
      <c r="H54" s="843"/>
      <c r="I54" s="843"/>
      <c r="J54" s="843"/>
      <c r="K54" s="843"/>
      <c r="L54" s="843"/>
      <c r="M54" s="843"/>
      <c r="N54" s="843"/>
      <c r="O54" s="843"/>
      <c r="P54" s="844"/>
      <c r="Q54" s="897"/>
      <c r="R54" s="898"/>
      <c r="S54" s="898"/>
      <c r="T54" s="898"/>
      <c r="U54" s="898"/>
      <c r="V54" s="898"/>
      <c r="W54" s="898"/>
      <c r="X54" s="898"/>
      <c r="Y54" s="898"/>
      <c r="Z54" s="898"/>
      <c r="AA54" s="898"/>
      <c r="AB54" s="898"/>
      <c r="AC54" s="898"/>
      <c r="AD54" s="898"/>
      <c r="AE54" s="899"/>
      <c r="AF54" s="848"/>
      <c r="AG54" s="849"/>
      <c r="AH54" s="849"/>
      <c r="AI54" s="849"/>
      <c r="AJ54" s="850"/>
      <c r="AK54" s="901"/>
      <c r="AL54" s="898"/>
      <c r="AM54" s="898"/>
      <c r="AN54" s="898"/>
      <c r="AO54" s="898"/>
      <c r="AP54" s="898"/>
      <c r="AQ54" s="898"/>
      <c r="AR54" s="898"/>
      <c r="AS54" s="898"/>
      <c r="AT54" s="898"/>
      <c r="AU54" s="898"/>
      <c r="AV54" s="898"/>
      <c r="AW54" s="898"/>
      <c r="AX54" s="898"/>
      <c r="AY54" s="898"/>
      <c r="AZ54" s="900"/>
      <c r="BA54" s="900"/>
      <c r="BB54" s="900"/>
      <c r="BC54" s="900"/>
      <c r="BD54" s="900"/>
      <c r="BE54" s="894"/>
      <c r="BF54" s="894"/>
      <c r="BG54" s="894"/>
      <c r="BH54" s="894"/>
      <c r="BI54" s="895"/>
      <c r="BJ54" s="226"/>
      <c r="BK54" s="226"/>
      <c r="BL54" s="226"/>
      <c r="BM54" s="226"/>
      <c r="BN54" s="226"/>
      <c r="BO54" s="235"/>
      <c r="BP54" s="235"/>
      <c r="BQ54" s="232">
        <v>48</v>
      </c>
      <c r="BR54" s="233"/>
      <c r="BS54" s="835"/>
      <c r="BT54" s="836"/>
      <c r="BU54" s="836"/>
      <c r="BV54" s="836"/>
      <c r="BW54" s="836"/>
      <c r="BX54" s="836"/>
      <c r="BY54" s="836"/>
      <c r="BZ54" s="836"/>
      <c r="CA54" s="836"/>
      <c r="CB54" s="836"/>
      <c r="CC54" s="836"/>
      <c r="CD54" s="836"/>
      <c r="CE54" s="836"/>
      <c r="CF54" s="836"/>
      <c r="CG54" s="837"/>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35"/>
      <c r="DW54" s="836"/>
      <c r="DX54" s="836"/>
      <c r="DY54" s="836"/>
      <c r="DZ54" s="841"/>
      <c r="EA54" s="224"/>
    </row>
    <row r="55" spans="1:131" ht="26.25" customHeight="1">
      <c r="A55" s="232">
        <v>28</v>
      </c>
      <c r="B55" s="842"/>
      <c r="C55" s="843"/>
      <c r="D55" s="843"/>
      <c r="E55" s="843"/>
      <c r="F55" s="843"/>
      <c r="G55" s="843"/>
      <c r="H55" s="843"/>
      <c r="I55" s="843"/>
      <c r="J55" s="843"/>
      <c r="K55" s="843"/>
      <c r="L55" s="843"/>
      <c r="M55" s="843"/>
      <c r="N55" s="843"/>
      <c r="O55" s="843"/>
      <c r="P55" s="844"/>
      <c r="Q55" s="897"/>
      <c r="R55" s="898"/>
      <c r="S55" s="898"/>
      <c r="T55" s="898"/>
      <c r="U55" s="898"/>
      <c r="V55" s="898"/>
      <c r="W55" s="898"/>
      <c r="X55" s="898"/>
      <c r="Y55" s="898"/>
      <c r="Z55" s="898"/>
      <c r="AA55" s="898"/>
      <c r="AB55" s="898"/>
      <c r="AC55" s="898"/>
      <c r="AD55" s="898"/>
      <c r="AE55" s="899"/>
      <c r="AF55" s="848"/>
      <c r="AG55" s="849"/>
      <c r="AH55" s="849"/>
      <c r="AI55" s="849"/>
      <c r="AJ55" s="850"/>
      <c r="AK55" s="901"/>
      <c r="AL55" s="898"/>
      <c r="AM55" s="898"/>
      <c r="AN55" s="898"/>
      <c r="AO55" s="898"/>
      <c r="AP55" s="898"/>
      <c r="AQ55" s="898"/>
      <c r="AR55" s="898"/>
      <c r="AS55" s="898"/>
      <c r="AT55" s="898"/>
      <c r="AU55" s="898"/>
      <c r="AV55" s="898"/>
      <c r="AW55" s="898"/>
      <c r="AX55" s="898"/>
      <c r="AY55" s="898"/>
      <c r="AZ55" s="900"/>
      <c r="BA55" s="900"/>
      <c r="BB55" s="900"/>
      <c r="BC55" s="900"/>
      <c r="BD55" s="900"/>
      <c r="BE55" s="894"/>
      <c r="BF55" s="894"/>
      <c r="BG55" s="894"/>
      <c r="BH55" s="894"/>
      <c r="BI55" s="895"/>
      <c r="BJ55" s="226"/>
      <c r="BK55" s="226"/>
      <c r="BL55" s="226"/>
      <c r="BM55" s="226"/>
      <c r="BN55" s="226"/>
      <c r="BO55" s="235"/>
      <c r="BP55" s="235"/>
      <c r="BQ55" s="232">
        <v>49</v>
      </c>
      <c r="BR55" s="233"/>
      <c r="BS55" s="835"/>
      <c r="BT55" s="836"/>
      <c r="BU55" s="836"/>
      <c r="BV55" s="836"/>
      <c r="BW55" s="836"/>
      <c r="BX55" s="836"/>
      <c r="BY55" s="836"/>
      <c r="BZ55" s="836"/>
      <c r="CA55" s="836"/>
      <c r="CB55" s="836"/>
      <c r="CC55" s="836"/>
      <c r="CD55" s="836"/>
      <c r="CE55" s="836"/>
      <c r="CF55" s="836"/>
      <c r="CG55" s="837"/>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35"/>
      <c r="DW55" s="836"/>
      <c r="DX55" s="836"/>
      <c r="DY55" s="836"/>
      <c r="DZ55" s="841"/>
      <c r="EA55" s="224"/>
    </row>
    <row r="56" spans="1:131" ht="26.25" customHeight="1">
      <c r="A56" s="232">
        <v>29</v>
      </c>
      <c r="B56" s="842"/>
      <c r="C56" s="843"/>
      <c r="D56" s="843"/>
      <c r="E56" s="843"/>
      <c r="F56" s="843"/>
      <c r="G56" s="843"/>
      <c r="H56" s="843"/>
      <c r="I56" s="843"/>
      <c r="J56" s="843"/>
      <c r="K56" s="843"/>
      <c r="L56" s="843"/>
      <c r="M56" s="843"/>
      <c r="N56" s="843"/>
      <c r="O56" s="843"/>
      <c r="P56" s="844"/>
      <c r="Q56" s="897"/>
      <c r="R56" s="898"/>
      <c r="S56" s="898"/>
      <c r="T56" s="898"/>
      <c r="U56" s="898"/>
      <c r="V56" s="898"/>
      <c r="W56" s="898"/>
      <c r="X56" s="898"/>
      <c r="Y56" s="898"/>
      <c r="Z56" s="898"/>
      <c r="AA56" s="898"/>
      <c r="AB56" s="898"/>
      <c r="AC56" s="898"/>
      <c r="AD56" s="898"/>
      <c r="AE56" s="899"/>
      <c r="AF56" s="848"/>
      <c r="AG56" s="849"/>
      <c r="AH56" s="849"/>
      <c r="AI56" s="849"/>
      <c r="AJ56" s="850"/>
      <c r="AK56" s="901"/>
      <c r="AL56" s="898"/>
      <c r="AM56" s="898"/>
      <c r="AN56" s="898"/>
      <c r="AO56" s="898"/>
      <c r="AP56" s="898"/>
      <c r="AQ56" s="898"/>
      <c r="AR56" s="898"/>
      <c r="AS56" s="898"/>
      <c r="AT56" s="898"/>
      <c r="AU56" s="898"/>
      <c r="AV56" s="898"/>
      <c r="AW56" s="898"/>
      <c r="AX56" s="898"/>
      <c r="AY56" s="898"/>
      <c r="AZ56" s="900"/>
      <c r="BA56" s="900"/>
      <c r="BB56" s="900"/>
      <c r="BC56" s="900"/>
      <c r="BD56" s="900"/>
      <c r="BE56" s="894"/>
      <c r="BF56" s="894"/>
      <c r="BG56" s="894"/>
      <c r="BH56" s="894"/>
      <c r="BI56" s="895"/>
      <c r="BJ56" s="226"/>
      <c r="BK56" s="226"/>
      <c r="BL56" s="226"/>
      <c r="BM56" s="226"/>
      <c r="BN56" s="226"/>
      <c r="BO56" s="235"/>
      <c r="BP56" s="235"/>
      <c r="BQ56" s="232">
        <v>50</v>
      </c>
      <c r="BR56" s="233"/>
      <c r="BS56" s="835"/>
      <c r="BT56" s="836"/>
      <c r="BU56" s="836"/>
      <c r="BV56" s="836"/>
      <c r="BW56" s="836"/>
      <c r="BX56" s="836"/>
      <c r="BY56" s="836"/>
      <c r="BZ56" s="836"/>
      <c r="CA56" s="836"/>
      <c r="CB56" s="836"/>
      <c r="CC56" s="836"/>
      <c r="CD56" s="836"/>
      <c r="CE56" s="836"/>
      <c r="CF56" s="836"/>
      <c r="CG56" s="837"/>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35"/>
      <c r="DW56" s="836"/>
      <c r="DX56" s="836"/>
      <c r="DY56" s="836"/>
      <c r="DZ56" s="841"/>
      <c r="EA56" s="224"/>
    </row>
    <row r="57" spans="1:131" ht="26.25" customHeight="1">
      <c r="A57" s="232">
        <v>30</v>
      </c>
      <c r="B57" s="842"/>
      <c r="C57" s="843"/>
      <c r="D57" s="843"/>
      <c r="E57" s="843"/>
      <c r="F57" s="843"/>
      <c r="G57" s="843"/>
      <c r="H57" s="843"/>
      <c r="I57" s="843"/>
      <c r="J57" s="843"/>
      <c r="K57" s="843"/>
      <c r="L57" s="843"/>
      <c r="M57" s="843"/>
      <c r="N57" s="843"/>
      <c r="O57" s="843"/>
      <c r="P57" s="844"/>
      <c r="Q57" s="897"/>
      <c r="R57" s="898"/>
      <c r="S57" s="898"/>
      <c r="T57" s="898"/>
      <c r="U57" s="898"/>
      <c r="V57" s="898"/>
      <c r="W57" s="898"/>
      <c r="X57" s="898"/>
      <c r="Y57" s="898"/>
      <c r="Z57" s="898"/>
      <c r="AA57" s="898"/>
      <c r="AB57" s="898"/>
      <c r="AC57" s="898"/>
      <c r="AD57" s="898"/>
      <c r="AE57" s="899"/>
      <c r="AF57" s="848"/>
      <c r="AG57" s="849"/>
      <c r="AH57" s="849"/>
      <c r="AI57" s="849"/>
      <c r="AJ57" s="850"/>
      <c r="AK57" s="901"/>
      <c r="AL57" s="898"/>
      <c r="AM57" s="898"/>
      <c r="AN57" s="898"/>
      <c r="AO57" s="898"/>
      <c r="AP57" s="898"/>
      <c r="AQ57" s="898"/>
      <c r="AR57" s="898"/>
      <c r="AS57" s="898"/>
      <c r="AT57" s="898"/>
      <c r="AU57" s="898"/>
      <c r="AV57" s="898"/>
      <c r="AW57" s="898"/>
      <c r="AX57" s="898"/>
      <c r="AY57" s="898"/>
      <c r="AZ57" s="900"/>
      <c r="BA57" s="900"/>
      <c r="BB57" s="900"/>
      <c r="BC57" s="900"/>
      <c r="BD57" s="900"/>
      <c r="BE57" s="894"/>
      <c r="BF57" s="894"/>
      <c r="BG57" s="894"/>
      <c r="BH57" s="894"/>
      <c r="BI57" s="895"/>
      <c r="BJ57" s="226"/>
      <c r="BK57" s="226"/>
      <c r="BL57" s="226"/>
      <c r="BM57" s="226"/>
      <c r="BN57" s="226"/>
      <c r="BO57" s="235"/>
      <c r="BP57" s="235"/>
      <c r="BQ57" s="232">
        <v>51</v>
      </c>
      <c r="BR57" s="233"/>
      <c r="BS57" s="835"/>
      <c r="BT57" s="836"/>
      <c r="BU57" s="836"/>
      <c r="BV57" s="836"/>
      <c r="BW57" s="836"/>
      <c r="BX57" s="836"/>
      <c r="BY57" s="836"/>
      <c r="BZ57" s="836"/>
      <c r="CA57" s="836"/>
      <c r="CB57" s="836"/>
      <c r="CC57" s="836"/>
      <c r="CD57" s="836"/>
      <c r="CE57" s="836"/>
      <c r="CF57" s="836"/>
      <c r="CG57" s="837"/>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35"/>
      <c r="DW57" s="836"/>
      <c r="DX57" s="836"/>
      <c r="DY57" s="836"/>
      <c r="DZ57" s="841"/>
      <c r="EA57" s="224"/>
    </row>
    <row r="58" spans="1:131" ht="26.25" customHeight="1">
      <c r="A58" s="232">
        <v>31</v>
      </c>
      <c r="B58" s="842"/>
      <c r="C58" s="843"/>
      <c r="D58" s="843"/>
      <c r="E58" s="843"/>
      <c r="F58" s="843"/>
      <c r="G58" s="843"/>
      <c r="H58" s="843"/>
      <c r="I58" s="843"/>
      <c r="J58" s="843"/>
      <c r="K58" s="843"/>
      <c r="L58" s="843"/>
      <c r="M58" s="843"/>
      <c r="N58" s="843"/>
      <c r="O58" s="843"/>
      <c r="P58" s="844"/>
      <c r="Q58" s="897"/>
      <c r="R58" s="898"/>
      <c r="S58" s="898"/>
      <c r="T58" s="898"/>
      <c r="U58" s="898"/>
      <c r="V58" s="898"/>
      <c r="W58" s="898"/>
      <c r="X58" s="898"/>
      <c r="Y58" s="898"/>
      <c r="Z58" s="898"/>
      <c r="AA58" s="898"/>
      <c r="AB58" s="898"/>
      <c r="AC58" s="898"/>
      <c r="AD58" s="898"/>
      <c r="AE58" s="899"/>
      <c r="AF58" s="848"/>
      <c r="AG58" s="849"/>
      <c r="AH58" s="849"/>
      <c r="AI58" s="849"/>
      <c r="AJ58" s="850"/>
      <c r="AK58" s="901"/>
      <c r="AL58" s="898"/>
      <c r="AM58" s="898"/>
      <c r="AN58" s="898"/>
      <c r="AO58" s="898"/>
      <c r="AP58" s="898"/>
      <c r="AQ58" s="898"/>
      <c r="AR58" s="898"/>
      <c r="AS58" s="898"/>
      <c r="AT58" s="898"/>
      <c r="AU58" s="898"/>
      <c r="AV58" s="898"/>
      <c r="AW58" s="898"/>
      <c r="AX58" s="898"/>
      <c r="AY58" s="898"/>
      <c r="AZ58" s="900"/>
      <c r="BA58" s="900"/>
      <c r="BB58" s="900"/>
      <c r="BC58" s="900"/>
      <c r="BD58" s="900"/>
      <c r="BE58" s="894"/>
      <c r="BF58" s="894"/>
      <c r="BG58" s="894"/>
      <c r="BH58" s="894"/>
      <c r="BI58" s="895"/>
      <c r="BJ58" s="226"/>
      <c r="BK58" s="226"/>
      <c r="BL58" s="226"/>
      <c r="BM58" s="226"/>
      <c r="BN58" s="226"/>
      <c r="BO58" s="235"/>
      <c r="BP58" s="235"/>
      <c r="BQ58" s="232">
        <v>52</v>
      </c>
      <c r="BR58" s="233"/>
      <c r="BS58" s="835"/>
      <c r="BT58" s="836"/>
      <c r="BU58" s="836"/>
      <c r="BV58" s="836"/>
      <c r="BW58" s="836"/>
      <c r="BX58" s="836"/>
      <c r="BY58" s="836"/>
      <c r="BZ58" s="836"/>
      <c r="CA58" s="836"/>
      <c r="CB58" s="836"/>
      <c r="CC58" s="836"/>
      <c r="CD58" s="836"/>
      <c r="CE58" s="836"/>
      <c r="CF58" s="836"/>
      <c r="CG58" s="837"/>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35"/>
      <c r="DW58" s="836"/>
      <c r="DX58" s="836"/>
      <c r="DY58" s="836"/>
      <c r="DZ58" s="841"/>
      <c r="EA58" s="224"/>
    </row>
    <row r="59" spans="1:131" ht="26.25" customHeight="1">
      <c r="A59" s="232">
        <v>32</v>
      </c>
      <c r="B59" s="842"/>
      <c r="C59" s="843"/>
      <c r="D59" s="843"/>
      <c r="E59" s="843"/>
      <c r="F59" s="843"/>
      <c r="G59" s="843"/>
      <c r="H59" s="843"/>
      <c r="I59" s="843"/>
      <c r="J59" s="843"/>
      <c r="K59" s="843"/>
      <c r="L59" s="843"/>
      <c r="M59" s="843"/>
      <c r="N59" s="843"/>
      <c r="O59" s="843"/>
      <c r="P59" s="844"/>
      <c r="Q59" s="897"/>
      <c r="R59" s="898"/>
      <c r="S59" s="898"/>
      <c r="T59" s="898"/>
      <c r="U59" s="898"/>
      <c r="V59" s="898"/>
      <c r="W59" s="898"/>
      <c r="X59" s="898"/>
      <c r="Y59" s="898"/>
      <c r="Z59" s="898"/>
      <c r="AA59" s="898"/>
      <c r="AB59" s="898"/>
      <c r="AC59" s="898"/>
      <c r="AD59" s="898"/>
      <c r="AE59" s="899"/>
      <c r="AF59" s="848"/>
      <c r="AG59" s="849"/>
      <c r="AH59" s="849"/>
      <c r="AI59" s="849"/>
      <c r="AJ59" s="850"/>
      <c r="AK59" s="901"/>
      <c r="AL59" s="898"/>
      <c r="AM59" s="898"/>
      <c r="AN59" s="898"/>
      <c r="AO59" s="898"/>
      <c r="AP59" s="898"/>
      <c r="AQ59" s="898"/>
      <c r="AR59" s="898"/>
      <c r="AS59" s="898"/>
      <c r="AT59" s="898"/>
      <c r="AU59" s="898"/>
      <c r="AV59" s="898"/>
      <c r="AW59" s="898"/>
      <c r="AX59" s="898"/>
      <c r="AY59" s="898"/>
      <c r="AZ59" s="900"/>
      <c r="BA59" s="900"/>
      <c r="BB59" s="900"/>
      <c r="BC59" s="900"/>
      <c r="BD59" s="900"/>
      <c r="BE59" s="894"/>
      <c r="BF59" s="894"/>
      <c r="BG59" s="894"/>
      <c r="BH59" s="894"/>
      <c r="BI59" s="895"/>
      <c r="BJ59" s="226"/>
      <c r="BK59" s="226"/>
      <c r="BL59" s="226"/>
      <c r="BM59" s="226"/>
      <c r="BN59" s="226"/>
      <c r="BO59" s="235"/>
      <c r="BP59" s="235"/>
      <c r="BQ59" s="232">
        <v>53</v>
      </c>
      <c r="BR59" s="233"/>
      <c r="BS59" s="835"/>
      <c r="BT59" s="836"/>
      <c r="BU59" s="836"/>
      <c r="BV59" s="836"/>
      <c r="BW59" s="836"/>
      <c r="BX59" s="836"/>
      <c r="BY59" s="836"/>
      <c r="BZ59" s="836"/>
      <c r="CA59" s="836"/>
      <c r="CB59" s="836"/>
      <c r="CC59" s="836"/>
      <c r="CD59" s="836"/>
      <c r="CE59" s="836"/>
      <c r="CF59" s="836"/>
      <c r="CG59" s="837"/>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35"/>
      <c r="DW59" s="836"/>
      <c r="DX59" s="836"/>
      <c r="DY59" s="836"/>
      <c r="DZ59" s="841"/>
      <c r="EA59" s="224"/>
    </row>
    <row r="60" spans="1:131" ht="26.25" customHeight="1">
      <c r="A60" s="232">
        <v>33</v>
      </c>
      <c r="B60" s="842"/>
      <c r="C60" s="843"/>
      <c r="D60" s="843"/>
      <c r="E60" s="843"/>
      <c r="F60" s="843"/>
      <c r="G60" s="843"/>
      <c r="H60" s="843"/>
      <c r="I60" s="843"/>
      <c r="J60" s="843"/>
      <c r="K60" s="843"/>
      <c r="L60" s="843"/>
      <c r="M60" s="843"/>
      <c r="N60" s="843"/>
      <c r="O60" s="843"/>
      <c r="P60" s="844"/>
      <c r="Q60" s="897"/>
      <c r="R60" s="898"/>
      <c r="S60" s="898"/>
      <c r="T60" s="898"/>
      <c r="U60" s="898"/>
      <c r="V60" s="898"/>
      <c r="W60" s="898"/>
      <c r="X60" s="898"/>
      <c r="Y60" s="898"/>
      <c r="Z60" s="898"/>
      <c r="AA60" s="898"/>
      <c r="AB60" s="898"/>
      <c r="AC60" s="898"/>
      <c r="AD60" s="898"/>
      <c r="AE60" s="899"/>
      <c r="AF60" s="848"/>
      <c r="AG60" s="849"/>
      <c r="AH60" s="849"/>
      <c r="AI60" s="849"/>
      <c r="AJ60" s="850"/>
      <c r="AK60" s="901"/>
      <c r="AL60" s="898"/>
      <c r="AM60" s="898"/>
      <c r="AN60" s="898"/>
      <c r="AO60" s="898"/>
      <c r="AP60" s="898"/>
      <c r="AQ60" s="898"/>
      <c r="AR60" s="898"/>
      <c r="AS60" s="898"/>
      <c r="AT60" s="898"/>
      <c r="AU60" s="898"/>
      <c r="AV60" s="898"/>
      <c r="AW60" s="898"/>
      <c r="AX60" s="898"/>
      <c r="AY60" s="898"/>
      <c r="AZ60" s="900"/>
      <c r="BA60" s="900"/>
      <c r="BB60" s="900"/>
      <c r="BC60" s="900"/>
      <c r="BD60" s="900"/>
      <c r="BE60" s="894"/>
      <c r="BF60" s="894"/>
      <c r="BG60" s="894"/>
      <c r="BH60" s="894"/>
      <c r="BI60" s="895"/>
      <c r="BJ60" s="226"/>
      <c r="BK60" s="226"/>
      <c r="BL60" s="226"/>
      <c r="BM60" s="226"/>
      <c r="BN60" s="226"/>
      <c r="BO60" s="235"/>
      <c r="BP60" s="235"/>
      <c r="BQ60" s="232">
        <v>54</v>
      </c>
      <c r="BR60" s="233"/>
      <c r="BS60" s="835"/>
      <c r="BT60" s="836"/>
      <c r="BU60" s="836"/>
      <c r="BV60" s="836"/>
      <c r="BW60" s="836"/>
      <c r="BX60" s="836"/>
      <c r="BY60" s="836"/>
      <c r="BZ60" s="836"/>
      <c r="CA60" s="836"/>
      <c r="CB60" s="836"/>
      <c r="CC60" s="836"/>
      <c r="CD60" s="836"/>
      <c r="CE60" s="836"/>
      <c r="CF60" s="836"/>
      <c r="CG60" s="837"/>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35"/>
      <c r="DW60" s="836"/>
      <c r="DX60" s="836"/>
      <c r="DY60" s="836"/>
      <c r="DZ60" s="841"/>
      <c r="EA60" s="224"/>
    </row>
    <row r="61" spans="1:131" ht="26.25" customHeight="1" thickBot="1">
      <c r="A61" s="232">
        <v>34</v>
      </c>
      <c r="B61" s="842"/>
      <c r="C61" s="843"/>
      <c r="D61" s="843"/>
      <c r="E61" s="843"/>
      <c r="F61" s="843"/>
      <c r="G61" s="843"/>
      <c r="H61" s="843"/>
      <c r="I61" s="843"/>
      <c r="J61" s="843"/>
      <c r="K61" s="843"/>
      <c r="L61" s="843"/>
      <c r="M61" s="843"/>
      <c r="N61" s="843"/>
      <c r="O61" s="843"/>
      <c r="P61" s="844"/>
      <c r="Q61" s="897"/>
      <c r="R61" s="898"/>
      <c r="S61" s="898"/>
      <c r="T61" s="898"/>
      <c r="U61" s="898"/>
      <c r="V61" s="898"/>
      <c r="W61" s="898"/>
      <c r="X61" s="898"/>
      <c r="Y61" s="898"/>
      <c r="Z61" s="898"/>
      <c r="AA61" s="898"/>
      <c r="AB61" s="898"/>
      <c r="AC61" s="898"/>
      <c r="AD61" s="898"/>
      <c r="AE61" s="899"/>
      <c r="AF61" s="848"/>
      <c r="AG61" s="849"/>
      <c r="AH61" s="849"/>
      <c r="AI61" s="849"/>
      <c r="AJ61" s="850"/>
      <c r="AK61" s="901"/>
      <c r="AL61" s="898"/>
      <c r="AM61" s="898"/>
      <c r="AN61" s="898"/>
      <c r="AO61" s="898"/>
      <c r="AP61" s="898"/>
      <c r="AQ61" s="898"/>
      <c r="AR61" s="898"/>
      <c r="AS61" s="898"/>
      <c r="AT61" s="898"/>
      <c r="AU61" s="898"/>
      <c r="AV61" s="898"/>
      <c r="AW61" s="898"/>
      <c r="AX61" s="898"/>
      <c r="AY61" s="898"/>
      <c r="AZ61" s="900"/>
      <c r="BA61" s="900"/>
      <c r="BB61" s="900"/>
      <c r="BC61" s="900"/>
      <c r="BD61" s="900"/>
      <c r="BE61" s="894"/>
      <c r="BF61" s="894"/>
      <c r="BG61" s="894"/>
      <c r="BH61" s="894"/>
      <c r="BI61" s="895"/>
      <c r="BJ61" s="226"/>
      <c r="BK61" s="226"/>
      <c r="BL61" s="226"/>
      <c r="BM61" s="226"/>
      <c r="BN61" s="226"/>
      <c r="BO61" s="235"/>
      <c r="BP61" s="235"/>
      <c r="BQ61" s="232">
        <v>55</v>
      </c>
      <c r="BR61" s="233"/>
      <c r="BS61" s="835"/>
      <c r="BT61" s="836"/>
      <c r="BU61" s="836"/>
      <c r="BV61" s="836"/>
      <c r="BW61" s="836"/>
      <c r="BX61" s="836"/>
      <c r="BY61" s="836"/>
      <c r="BZ61" s="836"/>
      <c r="CA61" s="836"/>
      <c r="CB61" s="836"/>
      <c r="CC61" s="836"/>
      <c r="CD61" s="836"/>
      <c r="CE61" s="836"/>
      <c r="CF61" s="836"/>
      <c r="CG61" s="837"/>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35"/>
      <c r="DW61" s="836"/>
      <c r="DX61" s="836"/>
      <c r="DY61" s="836"/>
      <c r="DZ61" s="841"/>
      <c r="EA61" s="224"/>
    </row>
    <row r="62" spans="1:131" ht="26.25" customHeight="1">
      <c r="A62" s="232">
        <v>35</v>
      </c>
      <c r="B62" s="842"/>
      <c r="C62" s="843"/>
      <c r="D62" s="843"/>
      <c r="E62" s="843"/>
      <c r="F62" s="843"/>
      <c r="G62" s="843"/>
      <c r="H62" s="843"/>
      <c r="I62" s="843"/>
      <c r="J62" s="843"/>
      <c r="K62" s="843"/>
      <c r="L62" s="843"/>
      <c r="M62" s="843"/>
      <c r="N62" s="843"/>
      <c r="O62" s="843"/>
      <c r="P62" s="844"/>
      <c r="Q62" s="897"/>
      <c r="R62" s="898"/>
      <c r="S62" s="898"/>
      <c r="T62" s="898"/>
      <c r="U62" s="898"/>
      <c r="V62" s="898"/>
      <c r="W62" s="898"/>
      <c r="X62" s="898"/>
      <c r="Y62" s="898"/>
      <c r="Z62" s="898"/>
      <c r="AA62" s="898"/>
      <c r="AB62" s="898"/>
      <c r="AC62" s="898"/>
      <c r="AD62" s="898"/>
      <c r="AE62" s="899"/>
      <c r="AF62" s="848"/>
      <c r="AG62" s="849"/>
      <c r="AH62" s="849"/>
      <c r="AI62" s="849"/>
      <c r="AJ62" s="850"/>
      <c r="AK62" s="901"/>
      <c r="AL62" s="898"/>
      <c r="AM62" s="898"/>
      <c r="AN62" s="898"/>
      <c r="AO62" s="898"/>
      <c r="AP62" s="898"/>
      <c r="AQ62" s="898"/>
      <c r="AR62" s="898"/>
      <c r="AS62" s="898"/>
      <c r="AT62" s="898"/>
      <c r="AU62" s="898"/>
      <c r="AV62" s="898"/>
      <c r="AW62" s="898"/>
      <c r="AX62" s="898"/>
      <c r="AY62" s="898"/>
      <c r="AZ62" s="900"/>
      <c r="BA62" s="900"/>
      <c r="BB62" s="900"/>
      <c r="BC62" s="900"/>
      <c r="BD62" s="900"/>
      <c r="BE62" s="894"/>
      <c r="BF62" s="894"/>
      <c r="BG62" s="894"/>
      <c r="BH62" s="894"/>
      <c r="BI62" s="895"/>
      <c r="BJ62" s="909" t="s">
        <v>419</v>
      </c>
      <c r="BK62" s="868"/>
      <c r="BL62" s="868"/>
      <c r="BM62" s="868"/>
      <c r="BN62" s="869"/>
      <c r="BO62" s="235"/>
      <c r="BP62" s="235"/>
      <c r="BQ62" s="232">
        <v>56</v>
      </c>
      <c r="BR62" s="233"/>
      <c r="BS62" s="835"/>
      <c r="BT62" s="836"/>
      <c r="BU62" s="836"/>
      <c r="BV62" s="836"/>
      <c r="BW62" s="836"/>
      <c r="BX62" s="836"/>
      <c r="BY62" s="836"/>
      <c r="BZ62" s="836"/>
      <c r="CA62" s="836"/>
      <c r="CB62" s="836"/>
      <c r="CC62" s="836"/>
      <c r="CD62" s="836"/>
      <c r="CE62" s="836"/>
      <c r="CF62" s="836"/>
      <c r="CG62" s="837"/>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35"/>
      <c r="DW62" s="836"/>
      <c r="DX62" s="836"/>
      <c r="DY62" s="836"/>
      <c r="DZ62" s="841"/>
      <c r="EA62" s="224"/>
    </row>
    <row r="63" spans="1:131" ht="26.25" customHeight="1" thickBot="1">
      <c r="A63" s="234" t="s">
        <v>392</v>
      </c>
      <c r="B63" s="851" t="s">
        <v>420</v>
      </c>
      <c r="C63" s="852"/>
      <c r="D63" s="852"/>
      <c r="E63" s="852"/>
      <c r="F63" s="852"/>
      <c r="G63" s="852"/>
      <c r="H63" s="852"/>
      <c r="I63" s="852"/>
      <c r="J63" s="852"/>
      <c r="K63" s="852"/>
      <c r="L63" s="852"/>
      <c r="M63" s="852"/>
      <c r="N63" s="852"/>
      <c r="O63" s="852"/>
      <c r="P63" s="853"/>
      <c r="Q63" s="902"/>
      <c r="R63" s="903"/>
      <c r="S63" s="903"/>
      <c r="T63" s="903"/>
      <c r="U63" s="903"/>
      <c r="V63" s="903"/>
      <c r="W63" s="903"/>
      <c r="X63" s="903"/>
      <c r="Y63" s="903"/>
      <c r="Z63" s="903"/>
      <c r="AA63" s="903"/>
      <c r="AB63" s="903"/>
      <c r="AC63" s="903"/>
      <c r="AD63" s="903"/>
      <c r="AE63" s="904"/>
      <c r="AF63" s="905">
        <v>2567</v>
      </c>
      <c r="AG63" s="906"/>
      <c r="AH63" s="906"/>
      <c r="AI63" s="906"/>
      <c r="AJ63" s="907"/>
      <c r="AK63" s="908"/>
      <c r="AL63" s="903"/>
      <c r="AM63" s="903"/>
      <c r="AN63" s="903"/>
      <c r="AO63" s="903"/>
      <c r="AP63" s="906">
        <v>10896</v>
      </c>
      <c r="AQ63" s="906"/>
      <c r="AR63" s="906"/>
      <c r="AS63" s="906"/>
      <c r="AT63" s="906"/>
      <c r="AU63" s="906">
        <v>8514</v>
      </c>
      <c r="AV63" s="906"/>
      <c r="AW63" s="906"/>
      <c r="AX63" s="906"/>
      <c r="AY63" s="906"/>
      <c r="AZ63" s="910"/>
      <c r="BA63" s="910"/>
      <c r="BB63" s="910"/>
      <c r="BC63" s="910"/>
      <c r="BD63" s="910"/>
      <c r="BE63" s="911"/>
      <c r="BF63" s="911"/>
      <c r="BG63" s="911"/>
      <c r="BH63" s="911"/>
      <c r="BI63" s="912"/>
      <c r="BJ63" s="913" t="s">
        <v>127</v>
      </c>
      <c r="BK63" s="914"/>
      <c r="BL63" s="914"/>
      <c r="BM63" s="914"/>
      <c r="BN63" s="915"/>
      <c r="BO63" s="235"/>
      <c r="BP63" s="235"/>
      <c r="BQ63" s="232">
        <v>57</v>
      </c>
      <c r="BR63" s="233"/>
      <c r="BS63" s="835"/>
      <c r="BT63" s="836"/>
      <c r="BU63" s="836"/>
      <c r="BV63" s="836"/>
      <c r="BW63" s="836"/>
      <c r="BX63" s="836"/>
      <c r="BY63" s="836"/>
      <c r="BZ63" s="836"/>
      <c r="CA63" s="836"/>
      <c r="CB63" s="836"/>
      <c r="CC63" s="836"/>
      <c r="CD63" s="836"/>
      <c r="CE63" s="836"/>
      <c r="CF63" s="836"/>
      <c r="CG63" s="837"/>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35"/>
      <c r="DW63" s="836"/>
      <c r="DX63" s="836"/>
      <c r="DY63" s="836"/>
      <c r="DZ63" s="841"/>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35"/>
      <c r="BT64" s="836"/>
      <c r="BU64" s="836"/>
      <c r="BV64" s="836"/>
      <c r="BW64" s="836"/>
      <c r="BX64" s="836"/>
      <c r="BY64" s="836"/>
      <c r="BZ64" s="836"/>
      <c r="CA64" s="836"/>
      <c r="CB64" s="836"/>
      <c r="CC64" s="836"/>
      <c r="CD64" s="836"/>
      <c r="CE64" s="836"/>
      <c r="CF64" s="836"/>
      <c r="CG64" s="837"/>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35"/>
      <c r="DW64" s="836"/>
      <c r="DX64" s="836"/>
      <c r="DY64" s="836"/>
      <c r="DZ64" s="841"/>
      <c r="EA64" s="224"/>
    </row>
    <row r="65" spans="1:131" ht="26.25" customHeight="1" thickBot="1">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35"/>
      <c r="BT65" s="836"/>
      <c r="BU65" s="836"/>
      <c r="BV65" s="836"/>
      <c r="BW65" s="836"/>
      <c r="BX65" s="836"/>
      <c r="BY65" s="836"/>
      <c r="BZ65" s="836"/>
      <c r="CA65" s="836"/>
      <c r="CB65" s="836"/>
      <c r="CC65" s="836"/>
      <c r="CD65" s="836"/>
      <c r="CE65" s="836"/>
      <c r="CF65" s="836"/>
      <c r="CG65" s="837"/>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35"/>
      <c r="DW65" s="836"/>
      <c r="DX65" s="836"/>
      <c r="DY65" s="836"/>
      <c r="DZ65" s="841"/>
      <c r="EA65" s="224"/>
    </row>
    <row r="66" spans="1:131" ht="26.25" customHeight="1">
      <c r="A66" s="789" t="s">
        <v>422</v>
      </c>
      <c r="B66" s="790"/>
      <c r="C66" s="790"/>
      <c r="D66" s="790"/>
      <c r="E66" s="790"/>
      <c r="F66" s="790"/>
      <c r="G66" s="790"/>
      <c r="H66" s="790"/>
      <c r="I66" s="790"/>
      <c r="J66" s="790"/>
      <c r="K66" s="790"/>
      <c r="L66" s="790"/>
      <c r="M66" s="790"/>
      <c r="N66" s="790"/>
      <c r="O66" s="790"/>
      <c r="P66" s="791"/>
      <c r="Q66" s="795" t="s">
        <v>396</v>
      </c>
      <c r="R66" s="796"/>
      <c r="S66" s="796"/>
      <c r="T66" s="796"/>
      <c r="U66" s="797"/>
      <c r="V66" s="795" t="s">
        <v>423</v>
      </c>
      <c r="W66" s="796"/>
      <c r="X66" s="796"/>
      <c r="Y66" s="796"/>
      <c r="Z66" s="797"/>
      <c r="AA66" s="795" t="s">
        <v>398</v>
      </c>
      <c r="AB66" s="796"/>
      <c r="AC66" s="796"/>
      <c r="AD66" s="796"/>
      <c r="AE66" s="797"/>
      <c r="AF66" s="916" t="s">
        <v>399</v>
      </c>
      <c r="AG66" s="877"/>
      <c r="AH66" s="877"/>
      <c r="AI66" s="877"/>
      <c r="AJ66" s="917"/>
      <c r="AK66" s="795" t="s">
        <v>424</v>
      </c>
      <c r="AL66" s="790"/>
      <c r="AM66" s="790"/>
      <c r="AN66" s="790"/>
      <c r="AO66" s="791"/>
      <c r="AP66" s="795" t="s">
        <v>401</v>
      </c>
      <c r="AQ66" s="796"/>
      <c r="AR66" s="796"/>
      <c r="AS66" s="796"/>
      <c r="AT66" s="797"/>
      <c r="AU66" s="795" t="s">
        <v>425</v>
      </c>
      <c r="AV66" s="796"/>
      <c r="AW66" s="796"/>
      <c r="AX66" s="796"/>
      <c r="AY66" s="797"/>
      <c r="AZ66" s="795" t="s">
        <v>377</v>
      </c>
      <c r="BA66" s="796"/>
      <c r="BB66" s="796"/>
      <c r="BC66" s="796"/>
      <c r="BD66" s="802"/>
      <c r="BE66" s="235"/>
      <c r="BF66" s="235"/>
      <c r="BG66" s="235"/>
      <c r="BH66" s="235"/>
      <c r="BI66" s="235"/>
      <c r="BJ66" s="235"/>
      <c r="BK66" s="235"/>
      <c r="BL66" s="235"/>
      <c r="BM66" s="235"/>
      <c r="BN66" s="235"/>
      <c r="BO66" s="235"/>
      <c r="BP66" s="235"/>
      <c r="BQ66" s="232">
        <v>60</v>
      </c>
      <c r="BR66" s="237"/>
      <c r="BS66" s="921"/>
      <c r="BT66" s="922"/>
      <c r="BU66" s="922"/>
      <c r="BV66" s="922"/>
      <c r="BW66" s="922"/>
      <c r="BX66" s="922"/>
      <c r="BY66" s="922"/>
      <c r="BZ66" s="922"/>
      <c r="CA66" s="922"/>
      <c r="CB66" s="922"/>
      <c r="CC66" s="922"/>
      <c r="CD66" s="922"/>
      <c r="CE66" s="922"/>
      <c r="CF66" s="922"/>
      <c r="CG66" s="927"/>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24"/>
    </row>
    <row r="67" spans="1:131" ht="26.25" customHeight="1" thickBot="1">
      <c r="A67" s="792"/>
      <c r="B67" s="793"/>
      <c r="C67" s="793"/>
      <c r="D67" s="793"/>
      <c r="E67" s="793"/>
      <c r="F67" s="793"/>
      <c r="G67" s="793"/>
      <c r="H67" s="793"/>
      <c r="I67" s="793"/>
      <c r="J67" s="793"/>
      <c r="K67" s="793"/>
      <c r="L67" s="793"/>
      <c r="M67" s="793"/>
      <c r="N67" s="793"/>
      <c r="O67" s="793"/>
      <c r="P67" s="794"/>
      <c r="Q67" s="798"/>
      <c r="R67" s="799"/>
      <c r="S67" s="799"/>
      <c r="T67" s="799"/>
      <c r="U67" s="800"/>
      <c r="V67" s="798"/>
      <c r="W67" s="799"/>
      <c r="X67" s="799"/>
      <c r="Y67" s="799"/>
      <c r="Z67" s="800"/>
      <c r="AA67" s="798"/>
      <c r="AB67" s="799"/>
      <c r="AC67" s="799"/>
      <c r="AD67" s="799"/>
      <c r="AE67" s="800"/>
      <c r="AF67" s="918"/>
      <c r="AG67" s="880"/>
      <c r="AH67" s="880"/>
      <c r="AI67" s="880"/>
      <c r="AJ67" s="919"/>
      <c r="AK67" s="920"/>
      <c r="AL67" s="793"/>
      <c r="AM67" s="793"/>
      <c r="AN67" s="793"/>
      <c r="AO67" s="794"/>
      <c r="AP67" s="798"/>
      <c r="AQ67" s="799"/>
      <c r="AR67" s="799"/>
      <c r="AS67" s="799"/>
      <c r="AT67" s="800"/>
      <c r="AU67" s="798"/>
      <c r="AV67" s="799"/>
      <c r="AW67" s="799"/>
      <c r="AX67" s="799"/>
      <c r="AY67" s="800"/>
      <c r="AZ67" s="798"/>
      <c r="BA67" s="799"/>
      <c r="BB67" s="799"/>
      <c r="BC67" s="799"/>
      <c r="BD67" s="804"/>
      <c r="BE67" s="235"/>
      <c r="BF67" s="235"/>
      <c r="BG67" s="235"/>
      <c r="BH67" s="235"/>
      <c r="BI67" s="235"/>
      <c r="BJ67" s="235"/>
      <c r="BK67" s="235"/>
      <c r="BL67" s="235"/>
      <c r="BM67" s="235"/>
      <c r="BN67" s="235"/>
      <c r="BO67" s="235"/>
      <c r="BP67" s="235"/>
      <c r="BQ67" s="232">
        <v>61</v>
      </c>
      <c r="BR67" s="237"/>
      <c r="BS67" s="921"/>
      <c r="BT67" s="922"/>
      <c r="BU67" s="922"/>
      <c r="BV67" s="922"/>
      <c r="BW67" s="922"/>
      <c r="BX67" s="922"/>
      <c r="BY67" s="922"/>
      <c r="BZ67" s="922"/>
      <c r="CA67" s="922"/>
      <c r="CB67" s="922"/>
      <c r="CC67" s="922"/>
      <c r="CD67" s="922"/>
      <c r="CE67" s="922"/>
      <c r="CF67" s="922"/>
      <c r="CG67" s="927"/>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24"/>
    </row>
    <row r="68" spans="1:131" ht="26.25" customHeight="1" thickTop="1">
      <c r="A68" s="230">
        <v>1</v>
      </c>
      <c r="B68" s="931" t="s">
        <v>592</v>
      </c>
      <c r="C68" s="932"/>
      <c r="D68" s="932"/>
      <c r="E68" s="932"/>
      <c r="F68" s="932"/>
      <c r="G68" s="932"/>
      <c r="H68" s="932"/>
      <c r="I68" s="932"/>
      <c r="J68" s="932"/>
      <c r="K68" s="932"/>
      <c r="L68" s="932"/>
      <c r="M68" s="932"/>
      <c r="N68" s="932"/>
      <c r="O68" s="932"/>
      <c r="P68" s="933"/>
      <c r="Q68" s="934">
        <v>1987</v>
      </c>
      <c r="R68" s="928"/>
      <c r="S68" s="928"/>
      <c r="T68" s="928"/>
      <c r="U68" s="928"/>
      <c r="V68" s="928">
        <v>1967</v>
      </c>
      <c r="W68" s="928"/>
      <c r="X68" s="928"/>
      <c r="Y68" s="928"/>
      <c r="Z68" s="928"/>
      <c r="AA68" s="928">
        <v>19</v>
      </c>
      <c r="AB68" s="928"/>
      <c r="AC68" s="928"/>
      <c r="AD68" s="928"/>
      <c r="AE68" s="928"/>
      <c r="AF68" s="928">
        <v>19</v>
      </c>
      <c r="AG68" s="928"/>
      <c r="AH68" s="928"/>
      <c r="AI68" s="928"/>
      <c r="AJ68" s="928"/>
      <c r="AK68" s="928" t="s">
        <v>596</v>
      </c>
      <c r="AL68" s="928"/>
      <c r="AM68" s="928"/>
      <c r="AN68" s="928"/>
      <c r="AO68" s="928"/>
      <c r="AP68" s="928" t="s">
        <v>596</v>
      </c>
      <c r="AQ68" s="928"/>
      <c r="AR68" s="928"/>
      <c r="AS68" s="928"/>
      <c r="AT68" s="928"/>
      <c r="AU68" s="928" t="s">
        <v>596</v>
      </c>
      <c r="AV68" s="928"/>
      <c r="AW68" s="928"/>
      <c r="AX68" s="928"/>
      <c r="AY68" s="928"/>
      <c r="AZ68" s="929"/>
      <c r="BA68" s="929"/>
      <c r="BB68" s="929"/>
      <c r="BC68" s="929"/>
      <c r="BD68" s="930"/>
      <c r="BE68" s="235"/>
      <c r="BF68" s="235"/>
      <c r="BG68" s="235"/>
      <c r="BH68" s="235"/>
      <c r="BI68" s="235"/>
      <c r="BJ68" s="235"/>
      <c r="BK68" s="235"/>
      <c r="BL68" s="235"/>
      <c r="BM68" s="235"/>
      <c r="BN68" s="235"/>
      <c r="BO68" s="235"/>
      <c r="BP68" s="235"/>
      <c r="BQ68" s="232">
        <v>62</v>
      </c>
      <c r="BR68" s="237"/>
      <c r="BS68" s="921"/>
      <c r="BT68" s="922"/>
      <c r="BU68" s="922"/>
      <c r="BV68" s="922"/>
      <c r="BW68" s="922"/>
      <c r="BX68" s="922"/>
      <c r="BY68" s="922"/>
      <c r="BZ68" s="922"/>
      <c r="CA68" s="922"/>
      <c r="CB68" s="922"/>
      <c r="CC68" s="922"/>
      <c r="CD68" s="922"/>
      <c r="CE68" s="922"/>
      <c r="CF68" s="922"/>
      <c r="CG68" s="927"/>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24"/>
    </row>
    <row r="69" spans="1:131" ht="26.25" customHeight="1">
      <c r="A69" s="232">
        <v>2</v>
      </c>
      <c r="B69" s="935" t="s">
        <v>593</v>
      </c>
      <c r="C69" s="936"/>
      <c r="D69" s="936"/>
      <c r="E69" s="936"/>
      <c r="F69" s="936"/>
      <c r="G69" s="936"/>
      <c r="H69" s="936"/>
      <c r="I69" s="936"/>
      <c r="J69" s="936"/>
      <c r="K69" s="936"/>
      <c r="L69" s="936"/>
      <c r="M69" s="936"/>
      <c r="N69" s="936"/>
      <c r="O69" s="936"/>
      <c r="P69" s="937"/>
      <c r="Q69" s="938">
        <v>4748</v>
      </c>
      <c r="R69" s="892"/>
      <c r="S69" s="892"/>
      <c r="T69" s="892"/>
      <c r="U69" s="892"/>
      <c r="V69" s="892">
        <v>4460</v>
      </c>
      <c r="W69" s="892"/>
      <c r="X69" s="892"/>
      <c r="Y69" s="892"/>
      <c r="Z69" s="892"/>
      <c r="AA69" s="892">
        <v>288</v>
      </c>
      <c r="AB69" s="892"/>
      <c r="AC69" s="892"/>
      <c r="AD69" s="892"/>
      <c r="AE69" s="892"/>
      <c r="AF69" s="892">
        <v>288</v>
      </c>
      <c r="AG69" s="892"/>
      <c r="AH69" s="892"/>
      <c r="AI69" s="892"/>
      <c r="AJ69" s="892"/>
      <c r="AK69" s="892" t="s">
        <v>596</v>
      </c>
      <c r="AL69" s="892"/>
      <c r="AM69" s="892"/>
      <c r="AN69" s="892"/>
      <c r="AO69" s="892"/>
      <c r="AP69" s="892" t="s">
        <v>596</v>
      </c>
      <c r="AQ69" s="892"/>
      <c r="AR69" s="892"/>
      <c r="AS69" s="892"/>
      <c r="AT69" s="892"/>
      <c r="AU69" s="892" t="s">
        <v>596</v>
      </c>
      <c r="AV69" s="892"/>
      <c r="AW69" s="892"/>
      <c r="AX69" s="892"/>
      <c r="AY69" s="892"/>
      <c r="AZ69" s="894"/>
      <c r="BA69" s="894"/>
      <c r="BB69" s="894"/>
      <c r="BC69" s="894"/>
      <c r="BD69" s="895"/>
      <c r="BE69" s="235"/>
      <c r="BF69" s="235"/>
      <c r="BG69" s="235"/>
      <c r="BH69" s="235"/>
      <c r="BI69" s="235"/>
      <c r="BJ69" s="235"/>
      <c r="BK69" s="235"/>
      <c r="BL69" s="235"/>
      <c r="BM69" s="235"/>
      <c r="BN69" s="235"/>
      <c r="BO69" s="235"/>
      <c r="BP69" s="235"/>
      <c r="BQ69" s="232">
        <v>63</v>
      </c>
      <c r="BR69" s="237"/>
      <c r="BS69" s="921"/>
      <c r="BT69" s="922"/>
      <c r="BU69" s="922"/>
      <c r="BV69" s="922"/>
      <c r="BW69" s="922"/>
      <c r="BX69" s="922"/>
      <c r="BY69" s="922"/>
      <c r="BZ69" s="922"/>
      <c r="CA69" s="922"/>
      <c r="CB69" s="922"/>
      <c r="CC69" s="922"/>
      <c r="CD69" s="922"/>
      <c r="CE69" s="922"/>
      <c r="CF69" s="922"/>
      <c r="CG69" s="927"/>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24"/>
    </row>
    <row r="70" spans="1:131" ht="26.25" customHeight="1">
      <c r="A70" s="232">
        <v>3</v>
      </c>
      <c r="B70" s="935" t="s">
        <v>594</v>
      </c>
      <c r="C70" s="936"/>
      <c r="D70" s="936"/>
      <c r="E70" s="936"/>
      <c r="F70" s="936"/>
      <c r="G70" s="936"/>
      <c r="H70" s="936"/>
      <c r="I70" s="936"/>
      <c r="J70" s="936"/>
      <c r="K70" s="936"/>
      <c r="L70" s="936"/>
      <c r="M70" s="936"/>
      <c r="N70" s="936"/>
      <c r="O70" s="936"/>
      <c r="P70" s="937"/>
      <c r="Q70" s="938">
        <v>1465</v>
      </c>
      <c r="R70" s="892"/>
      <c r="S70" s="892"/>
      <c r="T70" s="892"/>
      <c r="U70" s="892"/>
      <c r="V70" s="892">
        <v>1311</v>
      </c>
      <c r="W70" s="892"/>
      <c r="X70" s="892"/>
      <c r="Y70" s="892"/>
      <c r="Z70" s="892"/>
      <c r="AA70" s="892">
        <v>154</v>
      </c>
      <c r="AB70" s="892"/>
      <c r="AC70" s="892"/>
      <c r="AD70" s="892"/>
      <c r="AE70" s="892"/>
      <c r="AF70" s="892">
        <v>154</v>
      </c>
      <c r="AG70" s="892"/>
      <c r="AH70" s="892"/>
      <c r="AI70" s="892"/>
      <c r="AJ70" s="892"/>
      <c r="AK70" s="892" t="s">
        <v>596</v>
      </c>
      <c r="AL70" s="892"/>
      <c r="AM70" s="892"/>
      <c r="AN70" s="892"/>
      <c r="AO70" s="892"/>
      <c r="AP70" s="892" t="s">
        <v>596</v>
      </c>
      <c r="AQ70" s="892"/>
      <c r="AR70" s="892"/>
      <c r="AS70" s="892"/>
      <c r="AT70" s="892"/>
      <c r="AU70" s="892" t="s">
        <v>596</v>
      </c>
      <c r="AV70" s="892"/>
      <c r="AW70" s="892"/>
      <c r="AX70" s="892"/>
      <c r="AY70" s="892"/>
      <c r="AZ70" s="894"/>
      <c r="BA70" s="894"/>
      <c r="BB70" s="894"/>
      <c r="BC70" s="894"/>
      <c r="BD70" s="895"/>
      <c r="BE70" s="235"/>
      <c r="BF70" s="235"/>
      <c r="BG70" s="235"/>
      <c r="BH70" s="235"/>
      <c r="BI70" s="235"/>
      <c r="BJ70" s="235"/>
      <c r="BK70" s="235"/>
      <c r="BL70" s="235"/>
      <c r="BM70" s="235"/>
      <c r="BN70" s="235"/>
      <c r="BO70" s="235"/>
      <c r="BP70" s="235"/>
      <c r="BQ70" s="232">
        <v>64</v>
      </c>
      <c r="BR70" s="237"/>
      <c r="BS70" s="921"/>
      <c r="BT70" s="922"/>
      <c r="BU70" s="922"/>
      <c r="BV70" s="922"/>
      <c r="BW70" s="922"/>
      <c r="BX70" s="922"/>
      <c r="BY70" s="922"/>
      <c r="BZ70" s="922"/>
      <c r="CA70" s="922"/>
      <c r="CB70" s="922"/>
      <c r="CC70" s="922"/>
      <c r="CD70" s="922"/>
      <c r="CE70" s="922"/>
      <c r="CF70" s="922"/>
      <c r="CG70" s="927"/>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24"/>
    </row>
    <row r="71" spans="1:131" ht="26.25" customHeight="1">
      <c r="A71" s="232">
        <v>4</v>
      </c>
      <c r="B71" s="935" t="s">
        <v>595</v>
      </c>
      <c r="C71" s="936"/>
      <c r="D71" s="936"/>
      <c r="E71" s="936"/>
      <c r="F71" s="936"/>
      <c r="G71" s="936"/>
      <c r="H71" s="936"/>
      <c r="I71" s="936"/>
      <c r="J71" s="936"/>
      <c r="K71" s="936"/>
      <c r="L71" s="936"/>
      <c r="M71" s="936"/>
      <c r="N71" s="936"/>
      <c r="O71" s="936"/>
      <c r="P71" s="937"/>
      <c r="Q71" s="938">
        <v>434039</v>
      </c>
      <c r="R71" s="892"/>
      <c r="S71" s="892"/>
      <c r="T71" s="892"/>
      <c r="U71" s="892"/>
      <c r="V71" s="892">
        <v>424630</v>
      </c>
      <c r="W71" s="892"/>
      <c r="X71" s="892"/>
      <c r="Y71" s="892"/>
      <c r="Z71" s="892"/>
      <c r="AA71" s="892">
        <v>9409</v>
      </c>
      <c r="AB71" s="892"/>
      <c r="AC71" s="892"/>
      <c r="AD71" s="892"/>
      <c r="AE71" s="892"/>
      <c r="AF71" s="892">
        <v>9409</v>
      </c>
      <c r="AG71" s="892"/>
      <c r="AH71" s="892"/>
      <c r="AI71" s="892"/>
      <c r="AJ71" s="892"/>
      <c r="AK71" s="892">
        <v>840</v>
      </c>
      <c r="AL71" s="892"/>
      <c r="AM71" s="892"/>
      <c r="AN71" s="892"/>
      <c r="AO71" s="892"/>
      <c r="AP71" s="892" t="s">
        <v>596</v>
      </c>
      <c r="AQ71" s="892"/>
      <c r="AR71" s="892"/>
      <c r="AS71" s="892"/>
      <c r="AT71" s="892"/>
      <c r="AU71" s="892" t="s">
        <v>596</v>
      </c>
      <c r="AV71" s="892"/>
      <c r="AW71" s="892"/>
      <c r="AX71" s="892"/>
      <c r="AY71" s="892"/>
      <c r="AZ71" s="894"/>
      <c r="BA71" s="894"/>
      <c r="BB71" s="894"/>
      <c r="BC71" s="894"/>
      <c r="BD71" s="895"/>
      <c r="BE71" s="235"/>
      <c r="BF71" s="235"/>
      <c r="BG71" s="235"/>
      <c r="BH71" s="235"/>
      <c r="BI71" s="235"/>
      <c r="BJ71" s="235"/>
      <c r="BK71" s="235"/>
      <c r="BL71" s="235"/>
      <c r="BM71" s="235"/>
      <c r="BN71" s="235"/>
      <c r="BO71" s="235"/>
      <c r="BP71" s="235"/>
      <c r="BQ71" s="232">
        <v>65</v>
      </c>
      <c r="BR71" s="237"/>
      <c r="BS71" s="921"/>
      <c r="BT71" s="922"/>
      <c r="BU71" s="922"/>
      <c r="BV71" s="922"/>
      <c r="BW71" s="922"/>
      <c r="BX71" s="922"/>
      <c r="BY71" s="922"/>
      <c r="BZ71" s="922"/>
      <c r="CA71" s="922"/>
      <c r="CB71" s="922"/>
      <c r="CC71" s="922"/>
      <c r="CD71" s="922"/>
      <c r="CE71" s="922"/>
      <c r="CF71" s="922"/>
      <c r="CG71" s="927"/>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24"/>
    </row>
    <row r="72" spans="1:131" ht="26.25" customHeight="1">
      <c r="A72" s="232">
        <v>5</v>
      </c>
      <c r="B72" s="935"/>
      <c r="C72" s="936"/>
      <c r="D72" s="936"/>
      <c r="E72" s="936"/>
      <c r="F72" s="936"/>
      <c r="G72" s="936"/>
      <c r="H72" s="936"/>
      <c r="I72" s="936"/>
      <c r="J72" s="936"/>
      <c r="K72" s="936"/>
      <c r="L72" s="936"/>
      <c r="M72" s="936"/>
      <c r="N72" s="936"/>
      <c r="O72" s="936"/>
      <c r="P72" s="937"/>
      <c r="Q72" s="938"/>
      <c r="R72" s="892"/>
      <c r="S72" s="892"/>
      <c r="T72" s="892"/>
      <c r="U72" s="892"/>
      <c r="V72" s="892"/>
      <c r="W72" s="892"/>
      <c r="X72" s="892"/>
      <c r="Y72" s="892"/>
      <c r="Z72" s="892"/>
      <c r="AA72" s="892"/>
      <c r="AB72" s="892"/>
      <c r="AC72" s="892"/>
      <c r="AD72" s="892"/>
      <c r="AE72" s="892"/>
      <c r="AF72" s="892"/>
      <c r="AG72" s="892"/>
      <c r="AH72" s="892"/>
      <c r="AI72" s="892"/>
      <c r="AJ72" s="892"/>
      <c r="AK72" s="892"/>
      <c r="AL72" s="892"/>
      <c r="AM72" s="892"/>
      <c r="AN72" s="892"/>
      <c r="AO72" s="892"/>
      <c r="AP72" s="892"/>
      <c r="AQ72" s="892"/>
      <c r="AR72" s="892"/>
      <c r="AS72" s="892"/>
      <c r="AT72" s="892"/>
      <c r="AU72" s="892"/>
      <c r="AV72" s="892"/>
      <c r="AW72" s="892"/>
      <c r="AX72" s="892"/>
      <c r="AY72" s="892"/>
      <c r="AZ72" s="894"/>
      <c r="BA72" s="894"/>
      <c r="BB72" s="894"/>
      <c r="BC72" s="894"/>
      <c r="BD72" s="895"/>
      <c r="BE72" s="235"/>
      <c r="BF72" s="235"/>
      <c r="BG72" s="235"/>
      <c r="BH72" s="235"/>
      <c r="BI72" s="235"/>
      <c r="BJ72" s="235"/>
      <c r="BK72" s="235"/>
      <c r="BL72" s="235"/>
      <c r="BM72" s="235"/>
      <c r="BN72" s="235"/>
      <c r="BO72" s="235"/>
      <c r="BP72" s="235"/>
      <c r="BQ72" s="232">
        <v>66</v>
      </c>
      <c r="BR72" s="237"/>
      <c r="BS72" s="921"/>
      <c r="BT72" s="922"/>
      <c r="BU72" s="922"/>
      <c r="BV72" s="922"/>
      <c r="BW72" s="922"/>
      <c r="BX72" s="922"/>
      <c r="BY72" s="922"/>
      <c r="BZ72" s="922"/>
      <c r="CA72" s="922"/>
      <c r="CB72" s="922"/>
      <c r="CC72" s="922"/>
      <c r="CD72" s="922"/>
      <c r="CE72" s="922"/>
      <c r="CF72" s="922"/>
      <c r="CG72" s="927"/>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24"/>
    </row>
    <row r="73" spans="1:131" ht="26.25" customHeight="1">
      <c r="A73" s="232">
        <v>6</v>
      </c>
      <c r="B73" s="935"/>
      <c r="C73" s="936"/>
      <c r="D73" s="936"/>
      <c r="E73" s="936"/>
      <c r="F73" s="936"/>
      <c r="G73" s="936"/>
      <c r="H73" s="936"/>
      <c r="I73" s="936"/>
      <c r="J73" s="936"/>
      <c r="K73" s="936"/>
      <c r="L73" s="936"/>
      <c r="M73" s="936"/>
      <c r="N73" s="936"/>
      <c r="O73" s="936"/>
      <c r="P73" s="937"/>
      <c r="Q73" s="938"/>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894"/>
      <c r="BA73" s="894"/>
      <c r="BB73" s="894"/>
      <c r="BC73" s="894"/>
      <c r="BD73" s="895"/>
      <c r="BE73" s="235"/>
      <c r="BF73" s="235"/>
      <c r="BG73" s="235"/>
      <c r="BH73" s="235"/>
      <c r="BI73" s="235"/>
      <c r="BJ73" s="235"/>
      <c r="BK73" s="235"/>
      <c r="BL73" s="235"/>
      <c r="BM73" s="235"/>
      <c r="BN73" s="235"/>
      <c r="BO73" s="235"/>
      <c r="BP73" s="235"/>
      <c r="BQ73" s="232">
        <v>67</v>
      </c>
      <c r="BR73" s="237"/>
      <c r="BS73" s="921"/>
      <c r="BT73" s="922"/>
      <c r="BU73" s="922"/>
      <c r="BV73" s="922"/>
      <c r="BW73" s="922"/>
      <c r="BX73" s="922"/>
      <c r="BY73" s="922"/>
      <c r="BZ73" s="922"/>
      <c r="CA73" s="922"/>
      <c r="CB73" s="922"/>
      <c r="CC73" s="922"/>
      <c r="CD73" s="922"/>
      <c r="CE73" s="922"/>
      <c r="CF73" s="922"/>
      <c r="CG73" s="927"/>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24"/>
    </row>
    <row r="74" spans="1:131" ht="26.25" customHeight="1">
      <c r="A74" s="232">
        <v>7</v>
      </c>
      <c r="B74" s="935"/>
      <c r="C74" s="936"/>
      <c r="D74" s="936"/>
      <c r="E74" s="936"/>
      <c r="F74" s="936"/>
      <c r="G74" s="936"/>
      <c r="H74" s="936"/>
      <c r="I74" s="936"/>
      <c r="J74" s="936"/>
      <c r="K74" s="936"/>
      <c r="L74" s="936"/>
      <c r="M74" s="936"/>
      <c r="N74" s="936"/>
      <c r="O74" s="936"/>
      <c r="P74" s="937"/>
      <c r="Q74" s="938"/>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894"/>
      <c r="BA74" s="894"/>
      <c r="BB74" s="894"/>
      <c r="BC74" s="894"/>
      <c r="BD74" s="895"/>
      <c r="BE74" s="235"/>
      <c r="BF74" s="235"/>
      <c r="BG74" s="235"/>
      <c r="BH74" s="235"/>
      <c r="BI74" s="235"/>
      <c r="BJ74" s="235"/>
      <c r="BK74" s="235"/>
      <c r="BL74" s="235"/>
      <c r="BM74" s="235"/>
      <c r="BN74" s="235"/>
      <c r="BO74" s="235"/>
      <c r="BP74" s="235"/>
      <c r="BQ74" s="232">
        <v>68</v>
      </c>
      <c r="BR74" s="237"/>
      <c r="BS74" s="921"/>
      <c r="BT74" s="922"/>
      <c r="BU74" s="922"/>
      <c r="BV74" s="922"/>
      <c r="BW74" s="922"/>
      <c r="BX74" s="922"/>
      <c r="BY74" s="922"/>
      <c r="BZ74" s="922"/>
      <c r="CA74" s="922"/>
      <c r="CB74" s="922"/>
      <c r="CC74" s="922"/>
      <c r="CD74" s="922"/>
      <c r="CE74" s="922"/>
      <c r="CF74" s="922"/>
      <c r="CG74" s="927"/>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24"/>
    </row>
    <row r="75" spans="1:131" ht="26.25" customHeight="1">
      <c r="A75" s="232">
        <v>8</v>
      </c>
      <c r="B75" s="935"/>
      <c r="C75" s="936"/>
      <c r="D75" s="936"/>
      <c r="E75" s="936"/>
      <c r="F75" s="936"/>
      <c r="G75" s="936"/>
      <c r="H75" s="936"/>
      <c r="I75" s="936"/>
      <c r="J75" s="936"/>
      <c r="K75" s="936"/>
      <c r="L75" s="936"/>
      <c r="M75" s="936"/>
      <c r="N75" s="936"/>
      <c r="O75" s="936"/>
      <c r="P75" s="937"/>
      <c r="Q75" s="939"/>
      <c r="R75" s="940"/>
      <c r="S75" s="940"/>
      <c r="T75" s="940"/>
      <c r="U75" s="896"/>
      <c r="V75" s="941"/>
      <c r="W75" s="940"/>
      <c r="X75" s="940"/>
      <c r="Y75" s="940"/>
      <c r="Z75" s="896"/>
      <c r="AA75" s="941"/>
      <c r="AB75" s="940"/>
      <c r="AC75" s="940"/>
      <c r="AD75" s="940"/>
      <c r="AE75" s="896"/>
      <c r="AF75" s="941"/>
      <c r="AG75" s="940"/>
      <c r="AH75" s="940"/>
      <c r="AI75" s="940"/>
      <c r="AJ75" s="896"/>
      <c r="AK75" s="941"/>
      <c r="AL75" s="940"/>
      <c r="AM75" s="940"/>
      <c r="AN75" s="940"/>
      <c r="AO75" s="896"/>
      <c r="AP75" s="941"/>
      <c r="AQ75" s="940"/>
      <c r="AR75" s="940"/>
      <c r="AS75" s="940"/>
      <c r="AT75" s="896"/>
      <c r="AU75" s="941"/>
      <c r="AV75" s="940"/>
      <c r="AW75" s="940"/>
      <c r="AX75" s="940"/>
      <c r="AY75" s="896"/>
      <c r="AZ75" s="894"/>
      <c r="BA75" s="894"/>
      <c r="BB75" s="894"/>
      <c r="BC75" s="894"/>
      <c r="BD75" s="895"/>
      <c r="BE75" s="235"/>
      <c r="BF75" s="235"/>
      <c r="BG75" s="235"/>
      <c r="BH75" s="235"/>
      <c r="BI75" s="235"/>
      <c r="BJ75" s="235"/>
      <c r="BK75" s="235"/>
      <c r="BL75" s="235"/>
      <c r="BM75" s="235"/>
      <c r="BN75" s="235"/>
      <c r="BO75" s="235"/>
      <c r="BP75" s="235"/>
      <c r="BQ75" s="232">
        <v>69</v>
      </c>
      <c r="BR75" s="237"/>
      <c r="BS75" s="921"/>
      <c r="BT75" s="922"/>
      <c r="BU75" s="922"/>
      <c r="BV75" s="922"/>
      <c r="BW75" s="922"/>
      <c r="BX75" s="922"/>
      <c r="BY75" s="922"/>
      <c r="BZ75" s="922"/>
      <c r="CA75" s="922"/>
      <c r="CB75" s="922"/>
      <c r="CC75" s="922"/>
      <c r="CD75" s="922"/>
      <c r="CE75" s="922"/>
      <c r="CF75" s="922"/>
      <c r="CG75" s="927"/>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24"/>
    </row>
    <row r="76" spans="1:131" ht="26.25" customHeight="1">
      <c r="A76" s="232">
        <v>9</v>
      </c>
      <c r="B76" s="935"/>
      <c r="C76" s="936"/>
      <c r="D76" s="936"/>
      <c r="E76" s="936"/>
      <c r="F76" s="936"/>
      <c r="G76" s="936"/>
      <c r="H76" s="936"/>
      <c r="I76" s="936"/>
      <c r="J76" s="936"/>
      <c r="K76" s="936"/>
      <c r="L76" s="936"/>
      <c r="M76" s="936"/>
      <c r="N76" s="936"/>
      <c r="O76" s="936"/>
      <c r="P76" s="937"/>
      <c r="Q76" s="939"/>
      <c r="R76" s="940"/>
      <c r="S76" s="940"/>
      <c r="T76" s="940"/>
      <c r="U76" s="896"/>
      <c r="V76" s="941"/>
      <c r="W76" s="940"/>
      <c r="X76" s="940"/>
      <c r="Y76" s="940"/>
      <c r="Z76" s="896"/>
      <c r="AA76" s="941"/>
      <c r="AB76" s="940"/>
      <c r="AC76" s="940"/>
      <c r="AD76" s="940"/>
      <c r="AE76" s="896"/>
      <c r="AF76" s="941"/>
      <c r="AG76" s="940"/>
      <c r="AH76" s="940"/>
      <c r="AI76" s="940"/>
      <c r="AJ76" s="896"/>
      <c r="AK76" s="941"/>
      <c r="AL76" s="940"/>
      <c r="AM76" s="940"/>
      <c r="AN76" s="940"/>
      <c r="AO76" s="896"/>
      <c r="AP76" s="941"/>
      <c r="AQ76" s="940"/>
      <c r="AR76" s="940"/>
      <c r="AS76" s="940"/>
      <c r="AT76" s="896"/>
      <c r="AU76" s="941"/>
      <c r="AV76" s="940"/>
      <c r="AW76" s="940"/>
      <c r="AX76" s="940"/>
      <c r="AY76" s="896"/>
      <c r="AZ76" s="894"/>
      <c r="BA76" s="894"/>
      <c r="BB76" s="894"/>
      <c r="BC76" s="894"/>
      <c r="BD76" s="895"/>
      <c r="BE76" s="235"/>
      <c r="BF76" s="235"/>
      <c r="BG76" s="235"/>
      <c r="BH76" s="235"/>
      <c r="BI76" s="235"/>
      <c r="BJ76" s="235"/>
      <c r="BK76" s="235"/>
      <c r="BL76" s="235"/>
      <c r="BM76" s="235"/>
      <c r="BN76" s="235"/>
      <c r="BO76" s="235"/>
      <c r="BP76" s="235"/>
      <c r="BQ76" s="232">
        <v>70</v>
      </c>
      <c r="BR76" s="237"/>
      <c r="BS76" s="921"/>
      <c r="BT76" s="922"/>
      <c r="BU76" s="922"/>
      <c r="BV76" s="922"/>
      <c r="BW76" s="922"/>
      <c r="BX76" s="922"/>
      <c r="BY76" s="922"/>
      <c r="BZ76" s="922"/>
      <c r="CA76" s="922"/>
      <c r="CB76" s="922"/>
      <c r="CC76" s="922"/>
      <c r="CD76" s="922"/>
      <c r="CE76" s="922"/>
      <c r="CF76" s="922"/>
      <c r="CG76" s="927"/>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24"/>
    </row>
    <row r="77" spans="1:131" ht="26.25" customHeight="1">
      <c r="A77" s="232">
        <v>10</v>
      </c>
      <c r="B77" s="935"/>
      <c r="C77" s="936"/>
      <c r="D77" s="936"/>
      <c r="E77" s="936"/>
      <c r="F77" s="936"/>
      <c r="G77" s="936"/>
      <c r="H77" s="936"/>
      <c r="I77" s="936"/>
      <c r="J77" s="936"/>
      <c r="K77" s="936"/>
      <c r="L77" s="936"/>
      <c r="M77" s="936"/>
      <c r="N77" s="936"/>
      <c r="O77" s="936"/>
      <c r="P77" s="937"/>
      <c r="Q77" s="939"/>
      <c r="R77" s="940"/>
      <c r="S77" s="940"/>
      <c r="T77" s="940"/>
      <c r="U77" s="896"/>
      <c r="V77" s="941"/>
      <c r="W77" s="940"/>
      <c r="X77" s="940"/>
      <c r="Y77" s="940"/>
      <c r="Z77" s="896"/>
      <c r="AA77" s="941"/>
      <c r="AB77" s="940"/>
      <c r="AC77" s="940"/>
      <c r="AD77" s="940"/>
      <c r="AE77" s="896"/>
      <c r="AF77" s="941"/>
      <c r="AG77" s="940"/>
      <c r="AH77" s="940"/>
      <c r="AI77" s="940"/>
      <c r="AJ77" s="896"/>
      <c r="AK77" s="941"/>
      <c r="AL77" s="940"/>
      <c r="AM77" s="940"/>
      <c r="AN77" s="940"/>
      <c r="AO77" s="896"/>
      <c r="AP77" s="941"/>
      <c r="AQ77" s="940"/>
      <c r="AR77" s="940"/>
      <c r="AS77" s="940"/>
      <c r="AT77" s="896"/>
      <c r="AU77" s="941"/>
      <c r="AV77" s="940"/>
      <c r="AW77" s="940"/>
      <c r="AX77" s="940"/>
      <c r="AY77" s="896"/>
      <c r="AZ77" s="894"/>
      <c r="BA77" s="894"/>
      <c r="BB77" s="894"/>
      <c r="BC77" s="894"/>
      <c r="BD77" s="895"/>
      <c r="BE77" s="235"/>
      <c r="BF77" s="235"/>
      <c r="BG77" s="235"/>
      <c r="BH77" s="235"/>
      <c r="BI77" s="235"/>
      <c r="BJ77" s="235"/>
      <c r="BK77" s="235"/>
      <c r="BL77" s="235"/>
      <c r="BM77" s="235"/>
      <c r="BN77" s="235"/>
      <c r="BO77" s="235"/>
      <c r="BP77" s="235"/>
      <c r="BQ77" s="232">
        <v>71</v>
      </c>
      <c r="BR77" s="237"/>
      <c r="BS77" s="921"/>
      <c r="BT77" s="922"/>
      <c r="BU77" s="922"/>
      <c r="BV77" s="922"/>
      <c r="BW77" s="922"/>
      <c r="BX77" s="922"/>
      <c r="BY77" s="922"/>
      <c r="BZ77" s="922"/>
      <c r="CA77" s="922"/>
      <c r="CB77" s="922"/>
      <c r="CC77" s="922"/>
      <c r="CD77" s="922"/>
      <c r="CE77" s="922"/>
      <c r="CF77" s="922"/>
      <c r="CG77" s="927"/>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24"/>
    </row>
    <row r="78" spans="1:131" ht="26.25" customHeight="1">
      <c r="A78" s="232">
        <v>11</v>
      </c>
      <c r="B78" s="935"/>
      <c r="C78" s="936"/>
      <c r="D78" s="936"/>
      <c r="E78" s="936"/>
      <c r="F78" s="936"/>
      <c r="G78" s="936"/>
      <c r="H78" s="936"/>
      <c r="I78" s="936"/>
      <c r="J78" s="936"/>
      <c r="K78" s="936"/>
      <c r="L78" s="936"/>
      <c r="M78" s="936"/>
      <c r="N78" s="936"/>
      <c r="O78" s="936"/>
      <c r="P78" s="937"/>
      <c r="Q78" s="938"/>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894"/>
      <c r="BA78" s="894"/>
      <c r="BB78" s="894"/>
      <c r="BC78" s="894"/>
      <c r="BD78" s="895"/>
      <c r="BE78" s="235"/>
      <c r="BF78" s="235"/>
      <c r="BG78" s="235"/>
      <c r="BH78" s="235"/>
      <c r="BI78" s="235"/>
      <c r="BJ78" s="224"/>
      <c r="BK78" s="224"/>
      <c r="BL78" s="224"/>
      <c r="BM78" s="224"/>
      <c r="BN78" s="224"/>
      <c r="BO78" s="235"/>
      <c r="BP78" s="235"/>
      <c r="BQ78" s="232">
        <v>72</v>
      </c>
      <c r="BR78" s="237"/>
      <c r="BS78" s="921"/>
      <c r="BT78" s="922"/>
      <c r="BU78" s="922"/>
      <c r="BV78" s="922"/>
      <c r="BW78" s="922"/>
      <c r="BX78" s="922"/>
      <c r="BY78" s="922"/>
      <c r="BZ78" s="922"/>
      <c r="CA78" s="922"/>
      <c r="CB78" s="922"/>
      <c r="CC78" s="922"/>
      <c r="CD78" s="922"/>
      <c r="CE78" s="922"/>
      <c r="CF78" s="922"/>
      <c r="CG78" s="927"/>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24"/>
    </row>
    <row r="79" spans="1:131" ht="26.25" customHeight="1">
      <c r="A79" s="232">
        <v>12</v>
      </c>
      <c r="B79" s="935"/>
      <c r="C79" s="936"/>
      <c r="D79" s="936"/>
      <c r="E79" s="936"/>
      <c r="F79" s="936"/>
      <c r="G79" s="936"/>
      <c r="H79" s="936"/>
      <c r="I79" s="936"/>
      <c r="J79" s="936"/>
      <c r="K79" s="936"/>
      <c r="L79" s="936"/>
      <c r="M79" s="936"/>
      <c r="N79" s="936"/>
      <c r="O79" s="936"/>
      <c r="P79" s="937"/>
      <c r="Q79" s="938"/>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894"/>
      <c r="BA79" s="894"/>
      <c r="BB79" s="894"/>
      <c r="BC79" s="894"/>
      <c r="BD79" s="895"/>
      <c r="BE79" s="235"/>
      <c r="BF79" s="235"/>
      <c r="BG79" s="235"/>
      <c r="BH79" s="235"/>
      <c r="BI79" s="235"/>
      <c r="BJ79" s="224"/>
      <c r="BK79" s="224"/>
      <c r="BL79" s="224"/>
      <c r="BM79" s="224"/>
      <c r="BN79" s="224"/>
      <c r="BO79" s="235"/>
      <c r="BP79" s="235"/>
      <c r="BQ79" s="232">
        <v>73</v>
      </c>
      <c r="BR79" s="237"/>
      <c r="BS79" s="921"/>
      <c r="BT79" s="922"/>
      <c r="BU79" s="922"/>
      <c r="BV79" s="922"/>
      <c r="BW79" s="922"/>
      <c r="BX79" s="922"/>
      <c r="BY79" s="922"/>
      <c r="BZ79" s="922"/>
      <c r="CA79" s="922"/>
      <c r="CB79" s="922"/>
      <c r="CC79" s="922"/>
      <c r="CD79" s="922"/>
      <c r="CE79" s="922"/>
      <c r="CF79" s="922"/>
      <c r="CG79" s="927"/>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24"/>
    </row>
    <row r="80" spans="1:131" ht="26.25" customHeight="1">
      <c r="A80" s="232">
        <v>13</v>
      </c>
      <c r="B80" s="935"/>
      <c r="C80" s="936"/>
      <c r="D80" s="936"/>
      <c r="E80" s="936"/>
      <c r="F80" s="936"/>
      <c r="G80" s="936"/>
      <c r="H80" s="936"/>
      <c r="I80" s="936"/>
      <c r="J80" s="936"/>
      <c r="K80" s="936"/>
      <c r="L80" s="936"/>
      <c r="M80" s="936"/>
      <c r="N80" s="936"/>
      <c r="O80" s="936"/>
      <c r="P80" s="937"/>
      <c r="Q80" s="938"/>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894"/>
      <c r="BA80" s="894"/>
      <c r="BB80" s="894"/>
      <c r="BC80" s="894"/>
      <c r="BD80" s="895"/>
      <c r="BE80" s="235"/>
      <c r="BF80" s="235"/>
      <c r="BG80" s="235"/>
      <c r="BH80" s="235"/>
      <c r="BI80" s="235"/>
      <c r="BJ80" s="235"/>
      <c r="BK80" s="235"/>
      <c r="BL80" s="235"/>
      <c r="BM80" s="235"/>
      <c r="BN80" s="235"/>
      <c r="BO80" s="235"/>
      <c r="BP80" s="235"/>
      <c r="BQ80" s="232">
        <v>74</v>
      </c>
      <c r="BR80" s="237"/>
      <c r="BS80" s="921"/>
      <c r="BT80" s="922"/>
      <c r="BU80" s="922"/>
      <c r="BV80" s="922"/>
      <c r="BW80" s="922"/>
      <c r="BX80" s="922"/>
      <c r="BY80" s="922"/>
      <c r="BZ80" s="922"/>
      <c r="CA80" s="922"/>
      <c r="CB80" s="922"/>
      <c r="CC80" s="922"/>
      <c r="CD80" s="922"/>
      <c r="CE80" s="922"/>
      <c r="CF80" s="922"/>
      <c r="CG80" s="927"/>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24"/>
    </row>
    <row r="81" spans="1:131" ht="26.25" customHeight="1">
      <c r="A81" s="232">
        <v>14</v>
      </c>
      <c r="B81" s="935"/>
      <c r="C81" s="936"/>
      <c r="D81" s="936"/>
      <c r="E81" s="936"/>
      <c r="F81" s="936"/>
      <c r="G81" s="936"/>
      <c r="H81" s="936"/>
      <c r="I81" s="936"/>
      <c r="J81" s="936"/>
      <c r="K81" s="936"/>
      <c r="L81" s="936"/>
      <c r="M81" s="936"/>
      <c r="N81" s="936"/>
      <c r="O81" s="936"/>
      <c r="P81" s="937"/>
      <c r="Q81" s="938"/>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894"/>
      <c r="BA81" s="894"/>
      <c r="BB81" s="894"/>
      <c r="BC81" s="894"/>
      <c r="BD81" s="895"/>
      <c r="BE81" s="235"/>
      <c r="BF81" s="235"/>
      <c r="BG81" s="235"/>
      <c r="BH81" s="235"/>
      <c r="BI81" s="235"/>
      <c r="BJ81" s="235"/>
      <c r="BK81" s="235"/>
      <c r="BL81" s="235"/>
      <c r="BM81" s="235"/>
      <c r="BN81" s="235"/>
      <c r="BO81" s="235"/>
      <c r="BP81" s="235"/>
      <c r="BQ81" s="232">
        <v>75</v>
      </c>
      <c r="BR81" s="237"/>
      <c r="BS81" s="921"/>
      <c r="BT81" s="922"/>
      <c r="BU81" s="922"/>
      <c r="BV81" s="922"/>
      <c r="BW81" s="922"/>
      <c r="BX81" s="922"/>
      <c r="BY81" s="922"/>
      <c r="BZ81" s="922"/>
      <c r="CA81" s="922"/>
      <c r="CB81" s="922"/>
      <c r="CC81" s="922"/>
      <c r="CD81" s="922"/>
      <c r="CE81" s="922"/>
      <c r="CF81" s="922"/>
      <c r="CG81" s="927"/>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24"/>
    </row>
    <row r="82" spans="1:131" ht="26.25" customHeight="1">
      <c r="A82" s="232">
        <v>15</v>
      </c>
      <c r="B82" s="935"/>
      <c r="C82" s="936"/>
      <c r="D82" s="936"/>
      <c r="E82" s="936"/>
      <c r="F82" s="936"/>
      <c r="G82" s="936"/>
      <c r="H82" s="936"/>
      <c r="I82" s="936"/>
      <c r="J82" s="936"/>
      <c r="K82" s="936"/>
      <c r="L82" s="936"/>
      <c r="M82" s="936"/>
      <c r="N82" s="936"/>
      <c r="O82" s="936"/>
      <c r="P82" s="937"/>
      <c r="Q82" s="938"/>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894"/>
      <c r="BA82" s="894"/>
      <c r="BB82" s="894"/>
      <c r="BC82" s="894"/>
      <c r="BD82" s="895"/>
      <c r="BE82" s="235"/>
      <c r="BF82" s="235"/>
      <c r="BG82" s="235"/>
      <c r="BH82" s="235"/>
      <c r="BI82" s="235"/>
      <c r="BJ82" s="235"/>
      <c r="BK82" s="235"/>
      <c r="BL82" s="235"/>
      <c r="BM82" s="235"/>
      <c r="BN82" s="235"/>
      <c r="BO82" s="235"/>
      <c r="BP82" s="235"/>
      <c r="BQ82" s="232">
        <v>76</v>
      </c>
      <c r="BR82" s="237"/>
      <c r="BS82" s="921"/>
      <c r="BT82" s="922"/>
      <c r="BU82" s="922"/>
      <c r="BV82" s="922"/>
      <c r="BW82" s="922"/>
      <c r="BX82" s="922"/>
      <c r="BY82" s="922"/>
      <c r="BZ82" s="922"/>
      <c r="CA82" s="922"/>
      <c r="CB82" s="922"/>
      <c r="CC82" s="922"/>
      <c r="CD82" s="922"/>
      <c r="CE82" s="922"/>
      <c r="CF82" s="922"/>
      <c r="CG82" s="927"/>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24"/>
    </row>
    <row r="83" spans="1:131" ht="26.25" customHeight="1">
      <c r="A83" s="232">
        <v>16</v>
      </c>
      <c r="B83" s="935"/>
      <c r="C83" s="936"/>
      <c r="D83" s="936"/>
      <c r="E83" s="936"/>
      <c r="F83" s="936"/>
      <c r="G83" s="936"/>
      <c r="H83" s="936"/>
      <c r="I83" s="936"/>
      <c r="J83" s="936"/>
      <c r="K83" s="936"/>
      <c r="L83" s="936"/>
      <c r="M83" s="936"/>
      <c r="N83" s="936"/>
      <c r="O83" s="936"/>
      <c r="P83" s="937"/>
      <c r="Q83" s="938"/>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4"/>
      <c r="BA83" s="894"/>
      <c r="BB83" s="894"/>
      <c r="BC83" s="894"/>
      <c r="BD83" s="895"/>
      <c r="BE83" s="235"/>
      <c r="BF83" s="235"/>
      <c r="BG83" s="235"/>
      <c r="BH83" s="235"/>
      <c r="BI83" s="235"/>
      <c r="BJ83" s="235"/>
      <c r="BK83" s="235"/>
      <c r="BL83" s="235"/>
      <c r="BM83" s="235"/>
      <c r="BN83" s="235"/>
      <c r="BO83" s="235"/>
      <c r="BP83" s="235"/>
      <c r="BQ83" s="232">
        <v>77</v>
      </c>
      <c r="BR83" s="237"/>
      <c r="BS83" s="921"/>
      <c r="BT83" s="922"/>
      <c r="BU83" s="922"/>
      <c r="BV83" s="922"/>
      <c r="BW83" s="922"/>
      <c r="BX83" s="922"/>
      <c r="BY83" s="922"/>
      <c r="BZ83" s="922"/>
      <c r="CA83" s="922"/>
      <c r="CB83" s="922"/>
      <c r="CC83" s="922"/>
      <c r="CD83" s="922"/>
      <c r="CE83" s="922"/>
      <c r="CF83" s="922"/>
      <c r="CG83" s="927"/>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24"/>
    </row>
    <row r="84" spans="1:131" ht="26.25" customHeight="1">
      <c r="A84" s="232">
        <v>17</v>
      </c>
      <c r="B84" s="935"/>
      <c r="C84" s="936"/>
      <c r="D84" s="936"/>
      <c r="E84" s="936"/>
      <c r="F84" s="936"/>
      <c r="G84" s="936"/>
      <c r="H84" s="936"/>
      <c r="I84" s="936"/>
      <c r="J84" s="936"/>
      <c r="K84" s="936"/>
      <c r="L84" s="936"/>
      <c r="M84" s="936"/>
      <c r="N84" s="936"/>
      <c r="O84" s="936"/>
      <c r="P84" s="937"/>
      <c r="Q84" s="938"/>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4"/>
      <c r="BA84" s="894"/>
      <c r="BB84" s="894"/>
      <c r="BC84" s="894"/>
      <c r="BD84" s="895"/>
      <c r="BE84" s="235"/>
      <c r="BF84" s="235"/>
      <c r="BG84" s="235"/>
      <c r="BH84" s="235"/>
      <c r="BI84" s="235"/>
      <c r="BJ84" s="235"/>
      <c r="BK84" s="235"/>
      <c r="BL84" s="235"/>
      <c r="BM84" s="235"/>
      <c r="BN84" s="235"/>
      <c r="BO84" s="235"/>
      <c r="BP84" s="235"/>
      <c r="BQ84" s="232">
        <v>78</v>
      </c>
      <c r="BR84" s="237"/>
      <c r="BS84" s="921"/>
      <c r="BT84" s="922"/>
      <c r="BU84" s="922"/>
      <c r="BV84" s="922"/>
      <c r="BW84" s="922"/>
      <c r="BX84" s="922"/>
      <c r="BY84" s="922"/>
      <c r="BZ84" s="922"/>
      <c r="CA84" s="922"/>
      <c r="CB84" s="922"/>
      <c r="CC84" s="922"/>
      <c r="CD84" s="922"/>
      <c r="CE84" s="922"/>
      <c r="CF84" s="922"/>
      <c r="CG84" s="927"/>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24"/>
    </row>
    <row r="85" spans="1:131" ht="26.25" customHeight="1">
      <c r="A85" s="232">
        <v>18</v>
      </c>
      <c r="B85" s="935"/>
      <c r="C85" s="936"/>
      <c r="D85" s="936"/>
      <c r="E85" s="936"/>
      <c r="F85" s="936"/>
      <c r="G85" s="936"/>
      <c r="H85" s="936"/>
      <c r="I85" s="936"/>
      <c r="J85" s="936"/>
      <c r="K85" s="936"/>
      <c r="L85" s="936"/>
      <c r="M85" s="936"/>
      <c r="N85" s="936"/>
      <c r="O85" s="936"/>
      <c r="P85" s="937"/>
      <c r="Q85" s="938"/>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894"/>
      <c r="BA85" s="894"/>
      <c r="BB85" s="894"/>
      <c r="BC85" s="894"/>
      <c r="BD85" s="895"/>
      <c r="BE85" s="235"/>
      <c r="BF85" s="235"/>
      <c r="BG85" s="235"/>
      <c r="BH85" s="235"/>
      <c r="BI85" s="235"/>
      <c r="BJ85" s="235"/>
      <c r="BK85" s="235"/>
      <c r="BL85" s="235"/>
      <c r="BM85" s="235"/>
      <c r="BN85" s="235"/>
      <c r="BO85" s="235"/>
      <c r="BP85" s="235"/>
      <c r="BQ85" s="232">
        <v>79</v>
      </c>
      <c r="BR85" s="237"/>
      <c r="BS85" s="921"/>
      <c r="BT85" s="922"/>
      <c r="BU85" s="922"/>
      <c r="BV85" s="922"/>
      <c r="BW85" s="922"/>
      <c r="BX85" s="922"/>
      <c r="BY85" s="922"/>
      <c r="BZ85" s="922"/>
      <c r="CA85" s="922"/>
      <c r="CB85" s="922"/>
      <c r="CC85" s="922"/>
      <c r="CD85" s="922"/>
      <c r="CE85" s="922"/>
      <c r="CF85" s="922"/>
      <c r="CG85" s="927"/>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24"/>
    </row>
    <row r="86" spans="1:131" ht="26.25" customHeight="1">
      <c r="A86" s="232">
        <v>19</v>
      </c>
      <c r="B86" s="935"/>
      <c r="C86" s="936"/>
      <c r="D86" s="936"/>
      <c r="E86" s="936"/>
      <c r="F86" s="936"/>
      <c r="G86" s="936"/>
      <c r="H86" s="936"/>
      <c r="I86" s="936"/>
      <c r="J86" s="936"/>
      <c r="K86" s="936"/>
      <c r="L86" s="936"/>
      <c r="M86" s="936"/>
      <c r="N86" s="936"/>
      <c r="O86" s="936"/>
      <c r="P86" s="937"/>
      <c r="Q86" s="938"/>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4"/>
      <c r="BA86" s="894"/>
      <c r="BB86" s="894"/>
      <c r="BC86" s="894"/>
      <c r="BD86" s="895"/>
      <c r="BE86" s="235"/>
      <c r="BF86" s="235"/>
      <c r="BG86" s="235"/>
      <c r="BH86" s="235"/>
      <c r="BI86" s="235"/>
      <c r="BJ86" s="235"/>
      <c r="BK86" s="235"/>
      <c r="BL86" s="235"/>
      <c r="BM86" s="235"/>
      <c r="BN86" s="235"/>
      <c r="BO86" s="235"/>
      <c r="BP86" s="235"/>
      <c r="BQ86" s="232">
        <v>80</v>
      </c>
      <c r="BR86" s="237"/>
      <c r="BS86" s="921"/>
      <c r="BT86" s="922"/>
      <c r="BU86" s="922"/>
      <c r="BV86" s="922"/>
      <c r="BW86" s="922"/>
      <c r="BX86" s="922"/>
      <c r="BY86" s="922"/>
      <c r="BZ86" s="922"/>
      <c r="CA86" s="922"/>
      <c r="CB86" s="922"/>
      <c r="CC86" s="922"/>
      <c r="CD86" s="922"/>
      <c r="CE86" s="922"/>
      <c r="CF86" s="922"/>
      <c r="CG86" s="927"/>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24"/>
    </row>
    <row r="87" spans="1:131" ht="26.25" customHeight="1">
      <c r="A87" s="238">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35"/>
      <c r="BF87" s="235"/>
      <c r="BG87" s="235"/>
      <c r="BH87" s="235"/>
      <c r="BI87" s="235"/>
      <c r="BJ87" s="235"/>
      <c r="BK87" s="235"/>
      <c r="BL87" s="235"/>
      <c r="BM87" s="235"/>
      <c r="BN87" s="235"/>
      <c r="BO87" s="235"/>
      <c r="BP87" s="235"/>
      <c r="BQ87" s="232">
        <v>81</v>
      </c>
      <c r="BR87" s="237"/>
      <c r="BS87" s="921"/>
      <c r="BT87" s="922"/>
      <c r="BU87" s="922"/>
      <c r="BV87" s="922"/>
      <c r="BW87" s="922"/>
      <c r="BX87" s="922"/>
      <c r="BY87" s="922"/>
      <c r="BZ87" s="922"/>
      <c r="CA87" s="922"/>
      <c r="CB87" s="922"/>
      <c r="CC87" s="922"/>
      <c r="CD87" s="922"/>
      <c r="CE87" s="922"/>
      <c r="CF87" s="922"/>
      <c r="CG87" s="927"/>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24"/>
    </row>
    <row r="88" spans="1:131" ht="26.25" customHeight="1" thickBot="1">
      <c r="A88" s="234" t="s">
        <v>392</v>
      </c>
      <c r="B88" s="851" t="s">
        <v>426</v>
      </c>
      <c r="C88" s="852"/>
      <c r="D88" s="852"/>
      <c r="E88" s="852"/>
      <c r="F88" s="852"/>
      <c r="G88" s="852"/>
      <c r="H88" s="852"/>
      <c r="I88" s="852"/>
      <c r="J88" s="852"/>
      <c r="K88" s="852"/>
      <c r="L88" s="852"/>
      <c r="M88" s="852"/>
      <c r="N88" s="852"/>
      <c r="O88" s="852"/>
      <c r="P88" s="853"/>
      <c r="Q88" s="902"/>
      <c r="R88" s="903"/>
      <c r="S88" s="903"/>
      <c r="T88" s="903"/>
      <c r="U88" s="903"/>
      <c r="V88" s="903"/>
      <c r="W88" s="903"/>
      <c r="X88" s="903"/>
      <c r="Y88" s="903"/>
      <c r="Z88" s="903"/>
      <c r="AA88" s="903"/>
      <c r="AB88" s="903"/>
      <c r="AC88" s="903"/>
      <c r="AD88" s="903"/>
      <c r="AE88" s="903"/>
      <c r="AF88" s="906">
        <v>9870</v>
      </c>
      <c r="AG88" s="906"/>
      <c r="AH88" s="906"/>
      <c r="AI88" s="906"/>
      <c r="AJ88" s="906"/>
      <c r="AK88" s="903"/>
      <c r="AL88" s="903"/>
      <c r="AM88" s="903"/>
      <c r="AN88" s="903"/>
      <c r="AO88" s="903"/>
      <c r="AP88" s="906" t="s">
        <v>596</v>
      </c>
      <c r="AQ88" s="906"/>
      <c r="AR88" s="906"/>
      <c r="AS88" s="906"/>
      <c r="AT88" s="906"/>
      <c r="AU88" s="906" t="s">
        <v>596</v>
      </c>
      <c r="AV88" s="906"/>
      <c r="AW88" s="906"/>
      <c r="AX88" s="906"/>
      <c r="AY88" s="906"/>
      <c r="AZ88" s="911"/>
      <c r="BA88" s="911"/>
      <c r="BB88" s="911"/>
      <c r="BC88" s="911"/>
      <c r="BD88" s="912"/>
      <c r="BE88" s="235"/>
      <c r="BF88" s="235"/>
      <c r="BG88" s="235"/>
      <c r="BH88" s="235"/>
      <c r="BI88" s="235"/>
      <c r="BJ88" s="235"/>
      <c r="BK88" s="235"/>
      <c r="BL88" s="235"/>
      <c r="BM88" s="235"/>
      <c r="BN88" s="235"/>
      <c r="BO88" s="235"/>
      <c r="BP88" s="235"/>
      <c r="BQ88" s="232">
        <v>82</v>
      </c>
      <c r="BR88" s="237"/>
      <c r="BS88" s="921"/>
      <c r="BT88" s="922"/>
      <c r="BU88" s="922"/>
      <c r="BV88" s="922"/>
      <c r="BW88" s="922"/>
      <c r="BX88" s="922"/>
      <c r="BY88" s="922"/>
      <c r="BZ88" s="922"/>
      <c r="CA88" s="922"/>
      <c r="CB88" s="922"/>
      <c r="CC88" s="922"/>
      <c r="CD88" s="922"/>
      <c r="CE88" s="922"/>
      <c r="CF88" s="922"/>
      <c r="CG88" s="927"/>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21"/>
      <c r="BT89" s="922"/>
      <c r="BU89" s="922"/>
      <c r="BV89" s="922"/>
      <c r="BW89" s="922"/>
      <c r="BX89" s="922"/>
      <c r="BY89" s="922"/>
      <c r="BZ89" s="922"/>
      <c r="CA89" s="922"/>
      <c r="CB89" s="922"/>
      <c r="CC89" s="922"/>
      <c r="CD89" s="922"/>
      <c r="CE89" s="922"/>
      <c r="CF89" s="922"/>
      <c r="CG89" s="927"/>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21"/>
      <c r="BT90" s="922"/>
      <c r="BU90" s="922"/>
      <c r="BV90" s="922"/>
      <c r="BW90" s="922"/>
      <c r="BX90" s="922"/>
      <c r="BY90" s="922"/>
      <c r="BZ90" s="922"/>
      <c r="CA90" s="922"/>
      <c r="CB90" s="922"/>
      <c r="CC90" s="922"/>
      <c r="CD90" s="922"/>
      <c r="CE90" s="922"/>
      <c r="CF90" s="922"/>
      <c r="CG90" s="927"/>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21"/>
      <c r="BT91" s="922"/>
      <c r="BU91" s="922"/>
      <c r="BV91" s="922"/>
      <c r="BW91" s="922"/>
      <c r="BX91" s="922"/>
      <c r="BY91" s="922"/>
      <c r="BZ91" s="922"/>
      <c r="CA91" s="922"/>
      <c r="CB91" s="922"/>
      <c r="CC91" s="922"/>
      <c r="CD91" s="922"/>
      <c r="CE91" s="922"/>
      <c r="CF91" s="922"/>
      <c r="CG91" s="927"/>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21"/>
      <c r="BT92" s="922"/>
      <c r="BU92" s="922"/>
      <c r="BV92" s="922"/>
      <c r="BW92" s="922"/>
      <c r="BX92" s="922"/>
      <c r="BY92" s="922"/>
      <c r="BZ92" s="922"/>
      <c r="CA92" s="922"/>
      <c r="CB92" s="922"/>
      <c r="CC92" s="922"/>
      <c r="CD92" s="922"/>
      <c r="CE92" s="922"/>
      <c r="CF92" s="922"/>
      <c r="CG92" s="927"/>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21"/>
      <c r="BT93" s="922"/>
      <c r="BU93" s="922"/>
      <c r="BV93" s="922"/>
      <c r="BW93" s="922"/>
      <c r="BX93" s="922"/>
      <c r="BY93" s="922"/>
      <c r="BZ93" s="922"/>
      <c r="CA93" s="922"/>
      <c r="CB93" s="922"/>
      <c r="CC93" s="922"/>
      <c r="CD93" s="922"/>
      <c r="CE93" s="922"/>
      <c r="CF93" s="922"/>
      <c r="CG93" s="927"/>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21"/>
      <c r="BT94" s="922"/>
      <c r="BU94" s="922"/>
      <c r="BV94" s="922"/>
      <c r="BW94" s="922"/>
      <c r="BX94" s="922"/>
      <c r="BY94" s="922"/>
      <c r="BZ94" s="922"/>
      <c r="CA94" s="922"/>
      <c r="CB94" s="922"/>
      <c r="CC94" s="922"/>
      <c r="CD94" s="922"/>
      <c r="CE94" s="922"/>
      <c r="CF94" s="922"/>
      <c r="CG94" s="927"/>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21"/>
      <c r="BT95" s="922"/>
      <c r="BU95" s="922"/>
      <c r="BV95" s="922"/>
      <c r="BW95" s="922"/>
      <c r="BX95" s="922"/>
      <c r="BY95" s="922"/>
      <c r="BZ95" s="922"/>
      <c r="CA95" s="922"/>
      <c r="CB95" s="922"/>
      <c r="CC95" s="922"/>
      <c r="CD95" s="922"/>
      <c r="CE95" s="922"/>
      <c r="CF95" s="922"/>
      <c r="CG95" s="927"/>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21"/>
      <c r="BT96" s="922"/>
      <c r="BU96" s="922"/>
      <c r="BV96" s="922"/>
      <c r="BW96" s="922"/>
      <c r="BX96" s="922"/>
      <c r="BY96" s="922"/>
      <c r="BZ96" s="922"/>
      <c r="CA96" s="922"/>
      <c r="CB96" s="922"/>
      <c r="CC96" s="922"/>
      <c r="CD96" s="922"/>
      <c r="CE96" s="922"/>
      <c r="CF96" s="922"/>
      <c r="CG96" s="927"/>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21"/>
      <c r="BT97" s="922"/>
      <c r="BU97" s="922"/>
      <c r="BV97" s="922"/>
      <c r="BW97" s="922"/>
      <c r="BX97" s="922"/>
      <c r="BY97" s="922"/>
      <c r="BZ97" s="922"/>
      <c r="CA97" s="922"/>
      <c r="CB97" s="922"/>
      <c r="CC97" s="922"/>
      <c r="CD97" s="922"/>
      <c r="CE97" s="922"/>
      <c r="CF97" s="922"/>
      <c r="CG97" s="927"/>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21"/>
      <c r="BT98" s="922"/>
      <c r="BU98" s="922"/>
      <c r="BV98" s="922"/>
      <c r="BW98" s="922"/>
      <c r="BX98" s="922"/>
      <c r="BY98" s="922"/>
      <c r="BZ98" s="922"/>
      <c r="CA98" s="922"/>
      <c r="CB98" s="922"/>
      <c r="CC98" s="922"/>
      <c r="CD98" s="922"/>
      <c r="CE98" s="922"/>
      <c r="CF98" s="922"/>
      <c r="CG98" s="927"/>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21"/>
      <c r="BT99" s="922"/>
      <c r="BU99" s="922"/>
      <c r="BV99" s="922"/>
      <c r="BW99" s="922"/>
      <c r="BX99" s="922"/>
      <c r="BY99" s="922"/>
      <c r="BZ99" s="922"/>
      <c r="CA99" s="922"/>
      <c r="CB99" s="922"/>
      <c r="CC99" s="922"/>
      <c r="CD99" s="922"/>
      <c r="CE99" s="922"/>
      <c r="CF99" s="922"/>
      <c r="CG99" s="927"/>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21"/>
      <c r="BT100" s="922"/>
      <c r="BU100" s="922"/>
      <c r="BV100" s="922"/>
      <c r="BW100" s="922"/>
      <c r="BX100" s="922"/>
      <c r="BY100" s="922"/>
      <c r="BZ100" s="922"/>
      <c r="CA100" s="922"/>
      <c r="CB100" s="922"/>
      <c r="CC100" s="922"/>
      <c r="CD100" s="922"/>
      <c r="CE100" s="922"/>
      <c r="CF100" s="922"/>
      <c r="CG100" s="927"/>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21"/>
      <c r="BT101" s="922"/>
      <c r="BU101" s="922"/>
      <c r="BV101" s="922"/>
      <c r="BW101" s="922"/>
      <c r="BX101" s="922"/>
      <c r="BY101" s="922"/>
      <c r="BZ101" s="922"/>
      <c r="CA101" s="922"/>
      <c r="CB101" s="922"/>
      <c r="CC101" s="922"/>
      <c r="CD101" s="922"/>
      <c r="CE101" s="922"/>
      <c r="CF101" s="922"/>
      <c r="CG101" s="927"/>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851" t="s">
        <v>427</v>
      </c>
      <c r="BS102" s="852"/>
      <c r="BT102" s="852"/>
      <c r="BU102" s="852"/>
      <c r="BV102" s="852"/>
      <c r="BW102" s="852"/>
      <c r="BX102" s="852"/>
      <c r="BY102" s="852"/>
      <c r="BZ102" s="852"/>
      <c r="CA102" s="852"/>
      <c r="CB102" s="852"/>
      <c r="CC102" s="852"/>
      <c r="CD102" s="852"/>
      <c r="CE102" s="852"/>
      <c r="CF102" s="852"/>
      <c r="CG102" s="853"/>
      <c r="CH102" s="949"/>
      <c r="CI102" s="950"/>
      <c r="CJ102" s="950"/>
      <c r="CK102" s="950"/>
      <c r="CL102" s="951"/>
      <c r="CM102" s="949"/>
      <c r="CN102" s="950"/>
      <c r="CO102" s="950"/>
      <c r="CP102" s="950"/>
      <c r="CQ102" s="951"/>
      <c r="CR102" s="952">
        <f>SUM(CR7:CV15)</f>
        <v>276</v>
      </c>
      <c r="CS102" s="914"/>
      <c r="CT102" s="914"/>
      <c r="CU102" s="914"/>
      <c r="CV102" s="953"/>
      <c r="CW102" s="952">
        <f t="shared" ref="CW102" si="0">SUM(CW7:DA15)</f>
        <v>24</v>
      </c>
      <c r="CX102" s="914"/>
      <c r="CY102" s="914"/>
      <c r="CZ102" s="914"/>
      <c r="DA102" s="953"/>
      <c r="DB102" s="952" t="s">
        <v>597</v>
      </c>
      <c r="DC102" s="914"/>
      <c r="DD102" s="914"/>
      <c r="DE102" s="914"/>
      <c r="DF102" s="953"/>
      <c r="DG102" s="952" t="s">
        <v>597</v>
      </c>
      <c r="DH102" s="914"/>
      <c r="DI102" s="914"/>
      <c r="DJ102" s="914"/>
      <c r="DK102" s="953"/>
      <c r="DL102" s="952" t="s">
        <v>597</v>
      </c>
      <c r="DM102" s="914"/>
      <c r="DN102" s="914"/>
      <c r="DO102" s="914"/>
      <c r="DP102" s="953"/>
      <c r="DQ102" s="952" t="s">
        <v>597</v>
      </c>
      <c r="DR102" s="914"/>
      <c r="DS102" s="914"/>
      <c r="DT102" s="914"/>
      <c r="DU102" s="953"/>
      <c r="DV102" s="952"/>
      <c r="DW102" s="914"/>
      <c r="DX102" s="914"/>
      <c r="DY102" s="914"/>
      <c r="DZ102" s="953"/>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76" t="s">
        <v>428</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77" t="s">
        <v>429</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78" t="s">
        <v>432</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433</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4" customFormat="1" ht="26.25" customHeight="1">
      <c r="A109" s="974" t="s">
        <v>434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435</v>
      </c>
      <c r="AB109" s="955"/>
      <c r="AC109" s="955"/>
      <c r="AD109" s="955"/>
      <c r="AE109" s="956"/>
      <c r="AF109" s="954" t="s">
        <v>436</v>
      </c>
      <c r="AG109" s="955"/>
      <c r="AH109" s="955"/>
      <c r="AI109" s="955"/>
      <c r="AJ109" s="956"/>
      <c r="AK109" s="954" t="s">
        <v>304</v>
      </c>
      <c r="AL109" s="955"/>
      <c r="AM109" s="955"/>
      <c r="AN109" s="955"/>
      <c r="AO109" s="956"/>
      <c r="AP109" s="954" t="s">
        <v>437</v>
      </c>
      <c r="AQ109" s="955"/>
      <c r="AR109" s="955"/>
      <c r="AS109" s="955"/>
      <c r="AT109" s="957"/>
      <c r="AU109" s="974" t="s">
        <v>434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435</v>
      </c>
      <c r="BR109" s="955"/>
      <c r="BS109" s="955"/>
      <c r="BT109" s="955"/>
      <c r="BU109" s="956"/>
      <c r="BV109" s="954" t="s">
        <v>436</v>
      </c>
      <c r="BW109" s="955"/>
      <c r="BX109" s="955"/>
      <c r="BY109" s="955"/>
      <c r="BZ109" s="956"/>
      <c r="CA109" s="954" t="s">
        <v>304</v>
      </c>
      <c r="CB109" s="955"/>
      <c r="CC109" s="955"/>
      <c r="CD109" s="955"/>
      <c r="CE109" s="956"/>
      <c r="CF109" s="975" t="s">
        <v>437</v>
      </c>
      <c r="CG109" s="975"/>
      <c r="CH109" s="975"/>
      <c r="CI109" s="975"/>
      <c r="CJ109" s="975"/>
      <c r="CK109" s="954" t="s">
        <v>438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435</v>
      </c>
      <c r="DH109" s="955"/>
      <c r="DI109" s="955"/>
      <c r="DJ109" s="955"/>
      <c r="DK109" s="956"/>
      <c r="DL109" s="954" t="s">
        <v>436</v>
      </c>
      <c r="DM109" s="955"/>
      <c r="DN109" s="955"/>
      <c r="DO109" s="955"/>
      <c r="DP109" s="956"/>
      <c r="DQ109" s="954" t="s">
        <v>304</v>
      </c>
      <c r="DR109" s="955"/>
      <c r="DS109" s="955"/>
      <c r="DT109" s="955"/>
      <c r="DU109" s="956"/>
      <c r="DV109" s="954" t="s">
        <v>437</v>
      </c>
      <c r="DW109" s="955"/>
      <c r="DX109" s="955"/>
      <c r="DY109" s="955"/>
      <c r="DZ109" s="957"/>
    </row>
    <row r="110" spans="1:131" s="224" customFormat="1" ht="26.25" customHeight="1">
      <c r="A110" s="958" t="s">
        <v>439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4017575</v>
      </c>
      <c r="AB110" s="962"/>
      <c r="AC110" s="962"/>
      <c r="AD110" s="962"/>
      <c r="AE110" s="963"/>
      <c r="AF110" s="964">
        <v>4194069</v>
      </c>
      <c r="AG110" s="962"/>
      <c r="AH110" s="962"/>
      <c r="AI110" s="962"/>
      <c r="AJ110" s="963"/>
      <c r="AK110" s="964">
        <v>4306241</v>
      </c>
      <c r="AL110" s="962"/>
      <c r="AM110" s="962"/>
      <c r="AN110" s="962"/>
      <c r="AO110" s="963"/>
      <c r="AP110" s="965">
        <v>29.3</v>
      </c>
      <c r="AQ110" s="966"/>
      <c r="AR110" s="966"/>
      <c r="AS110" s="966"/>
      <c r="AT110" s="967"/>
      <c r="AU110" s="968" t="s">
        <v>73</v>
      </c>
      <c r="AV110" s="969"/>
      <c r="AW110" s="969"/>
      <c r="AX110" s="969"/>
      <c r="AY110" s="969"/>
      <c r="AZ110" s="990" t="s">
        <v>440</v>
      </c>
      <c r="BA110" s="959"/>
      <c r="BB110" s="959"/>
      <c r="BC110" s="959"/>
      <c r="BD110" s="959"/>
      <c r="BE110" s="959"/>
      <c r="BF110" s="959"/>
      <c r="BG110" s="959"/>
      <c r="BH110" s="959"/>
      <c r="BI110" s="959"/>
      <c r="BJ110" s="959"/>
      <c r="BK110" s="959"/>
      <c r="BL110" s="959"/>
      <c r="BM110" s="959"/>
      <c r="BN110" s="959"/>
      <c r="BO110" s="959"/>
      <c r="BP110" s="960"/>
      <c r="BQ110" s="991">
        <v>38578063</v>
      </c>
      <c r="BR110" s="992"/>
      <c r="BS110" s="992"/>
      <c r="BT110" s="992"/>
      <c r="BU110" s="992"/>
      <c r="BV110" s="992">
        <v>38630923</v>
      </c>
      <c r="BW110" s="992"/>
      <c r="BX110" s="992"/>
      <c r="BY110" s="992"/>
      <c r="BZ110" s="992"/>
      <c r="CA110" s="992">
        <v>38568858</v>
      </c>
      <c r="CB110" s="992"/>
      <c r="CC110" s="992"/>
      <c r="CD110" s="992"/>
      <c r="CE110" s="992"/>
      <c r="CF110" s="1005">
        <v>262.60000000000002</v>
      </c>
      <c r="CG110" s="1006"/>
      <c r="CH110" s="1006"/>
      <c r="CI110" s="1006"/>
      <c r="CJ110" s="1006"/>
      <c r="CK110" s="1007" t="s">
        <v>441</v>
      </c>
      <c r="CL110" s="1008"/>
      <c r="CM110" s="990" t="s">
        <v>442</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91" t="s">
        <v>127</v>
      </c>
      <c r="DH110" s="992"/>
      <c r="DI110" s="992"/>
      <c r="DJ110" s="992"/>
      <c r="DK110" s="992"/>
      <c r="DL110" s="992" t="s">
        <v>127</v>
      </c>
      <c r="DM110" s="992"/>
      <c r="DN110" s="992"/>
      <c r="DO110" s="992"/>
      <c r="DP110" s="992"/>
      <c r="DQ110" s="992" t="s">
        <v>443</v>
      </c>
      <c r="DR110" s="992"/>
      <c r="DS110" s="992"/>
      <c r="DT110" s="992"/>
      <c r="DU110" s="992"/>
      <c r="DV110" s="993" t="s">
        <v>127</v>
      </c>
      <c r="DW110" s="993"/>
      <c r="DX110" s="993"/>
      <c r="DY110" s="993"/>
      <c r="DZ110" s="994"/>
    </row>
    <row r="111" spans="1:131" s="224" customFormat="1" ht="26.25" customHeight="1">
      <c r="A111" s="995" t="s">
        <v>444</v>
      </c>
      <c r="B111" s="996"/>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7"/>
      <c r="AA111" s="998" t="s">
        <v>445</v>
      </c>
      <c r="AB111" s="999"/>
      <c r="AC111" s="999"/>
      <c r="AD111" s="999"/>
      <c r="AE111" s="1000"/>
      <c r="AF111" s="1001" t="s">
        <v>127</v>
      </c>
      <c r="AG111" s="999"/>
      <c r="AH111" s="999"/>
      <c r="AI111" s="999"/>
      <c r="AJ111" s="1000"/>
      <c r="AK111" s="1001" t="s">
        <v>445</v>
      </c>
      <c r="AL111" s="999"/>
      <c r="AM111" s="999"/>
      <c r="AN111" s="999"/>
      <c r="AO111" s="1000"/>
      <c r="AP111" s="1002" t="s">
        <v>127</v>
      </c>
      <c r="AQ111" s="1003"/>
      <c r="AR111" s="1003"/>
      <c r="AS111" s="1003"/>
      <c r="AT111" s="1004"/>
      <c r="AU111" s="970"/>
      <c r="AV111" s="971"/>
      <c r="AW111" s="971"/>
      <c r="AX111" s="971"/>
      <c r="AY111" s="971"/>
      <c r="AZ111" s="983" t="s">
        <v>446</v>
      </c>
      <c r="BA111" s="984"/>
      <c r="BB111" s="984"/>
      <c r="BC111" s="984"/>
      <c r="BD111" s="984"/>
      <c r="BE111" s="984"/>
      <c r="BF111" s="984"/>
      <c r="BG111" s="984"/>
      <c r="BH111" s="984"/>
      <c r="BI111" s="984"/>
      <c r="BJ111" s="984"/>
      <c r="BK111" s="984"/>
      <c r="BL111" s="984"/>
      <c r="BM111" s="984"/>
      <c r="BN111" s="984"/>
      <c r="BO111" s="984"/>
      <c r="BP111" s="985"/>
      <c r="BQ111" s="986">
        <v>683044</v>
      </c>
      <c r="BR111" s="987"/>
      <c r="BS111" s="987"/>
      <c r="BT111" s="987"/>
      <c r="BU111" s="987"/>
      <c r="BV111" s="987">
        <v>622473</v>
      </c>
      <c r="BW111" s="987"/>
      <c r="BX111" s="987"/>
      <c r="BY111" s="987"/>
      <c r="BZ111" s="987"/>
      <c r="CA111" s="987">
        <v>563167</v>
      </c>
      <c r="CB111" s="987"/>
      <c r="CC111" s="987"/>
      <c r="CD111" s="987"/>
      <c r="CE111" s="987"/>
      <c r="CF111" s="981">
        <v>3.8</v>
      </c>
      <c r="CG111" s="982"/>
      <c r="CH111" s="982"/>
      <c r="CI111" s="982"/>
      <c r="CJ111" s="982"/>
      <c r="CK111" s="1009"/>
      <c r="CL111" s="1010"/>
      <c r="CM111" s="983" t="s">
        <v>447</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127</v>
      </c>
      <c r="DH111" s="987"/>
      <c r="DI111" s="987"/>
      <c r="DJ111" s="987"/>
      <c r="DK111" s="987"/>
      <c r="DL111" s="987" t="s">
        <v>127</v>
      </c>
      <c r="DM111" s="987"/>
      <c r="DN111" s="987"/>
      <c r="DO111" s="987"/>
      <c r="DP111" s="987"/>
      <c r="DQ111" s="987" t="s">
        <v>127</v>
      </c>
      <c r="DR111" s="987"/>
      <c r="DS111" s="987"/>
      <c r="DT111" s="987"/>
      <c r="DU111" s="987"/>
      <c r="DV111" s="988" t="s">
        <v>127</v>
      </c>
      <c r="DW111" s="988"/>
      <c r="DX111" s="988"/>
      <c r="DY111" s="988"/>
      <c r="DZ111" s="989"/>
    </row>
    <row r="112" spans="1:131" s="224" customFormat="1" ht="26.25" customHeight="1">
      <c r="A112" s="1013" t="s">
        <v>448</v>
      </c>
      <c r="B112" s="1014"/>
      <c r="C112" s="984" t="s">
        <v>449</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1019" t="s">
        <v>443</v>
      </c>
      <c r="AB112" s="1020"/>
      <c r="AC112" s="1020"/>
      <c r="AD112" s="1020"/>
      <c r="AE112" s="1021"/>
      <c r="AF112" s="1022" t="s">
        <v>127</v>
      </c>
      <c r="AG112" s="1020"/>
      <c r="AH112" s="1020"/>
      <c r="AI112" s="1020"/>
      <c r="AJ112" s="1021"/>
      <c r="AK112" s="1022" t="s">
        <v>443</v>
      </c>
      <c r="AL112" s="1020"/>
      <c r="AM112" s="1020"/>
      <c r="AN112" s="1020"/>
      <c r="AO112" s="1021"/>
      <c r="AP112" s="1023" t="s">
        <v>127</v>
      </c>
      <c r="AQ112" s="1024"/>
      <c r="AR112" s="1024"/>
      <c r="AS112" s="1024"/>
      <c r="AT112" s="1025"/>
      <c r="AU112" s="970"/>
      <c r="AV112" s="971"/>
      <c r="AW112" s="971"/>
      <c r="AX112" s="971"/>
      <c r="AY112" s="971"/>
      <c r="AZ112" s="983" t="s">
        <v>450</v>
      </c>
      <c r="BA112" s="984"/>
      <c r="BB112" s="984"/>
      <c r="BC112" s="984"/>
      <c r="BD112" s="984"/>
      <c r="BE112" s="984"/>
      <c r="BF112" s="984"/>
      <c r="BG112" s="984"/>
      <c r="BH112" s="984"/>
      <c r="BI112" s="984"/>
      <c r="BJ112" s="984"/>
      <c r="BK112" s="984"/>
      <c r="BL112" s="984"/>
      <c r="BM112" s="984"/>
      <c r="BN112" s="984"/>
      <c r="BO112" s="984"/>
      <c r="BP112" s="985"/>
      <c r="BQ112" s="986">
        <v>9537259</v>
      </c>
      <c r="BR112" s="987"/>
      <c r="BS112" s="987"/>
      <c r="BT112" s="987"/>
      <c r="BU112" s="987"/>
      <c r="BV112" s="987">
        <v>8967343</v>
      </c>
      <c r="BW112" s="987"/>
      <c r="BX112" s="987"/>
      <c r="BY112" s="987"/>
      <c r="BZ112" s="987"/>
      <c r="CA112" s="987">
        <v>8514085</v>
      </c>
      <c r="CB112" s="987"/>
      <c r="CC112" s="987"/>
      <c r="CD112" s="987"/>
      <c r="CE112" s="987"/>
      <c r="CF112" s="981">
        <v>58</v>
      </c>
      <c r="CG112" s="982"/>
      <c r="CH112" s="982"/>
      <c r="CI112" s="982"/>
      <c r="CJ112" s="982"/>
      <c r="CK112" s="1009"/>
      <c r="CL112" s="1010"/>
      <c r="CM112" s="983" t="s">
        <v>451</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443</v>
      </c>
      <c r="DH112" s="987"/>
      <c r="DI112" s="987"/>
      <c r="DJ112" s="987"/>
      <c r="DK112" s="987"/>
      <c r="DL112" s="987" t="s">
        <v>127</v>
      </c>
      <c r="DM112" s="987"/>
      <c r="DN112" s="987"/>
      <c r="DO112" s="987"/>
      <c r="DP112" s="987"/>
      <c r="DQ112" s="987" t="s">
        <v>127</v>
      </c>
      <c r="DR112" s="987"/>
      <c r="DS112" s="987"/>
      <c r="DT112" s="987"/>
      <c r="DU112" s="987"/>
      <c r="DV112" s="988" t="s">
        <v>127</v>
      </c>
      <c r="DW112" s="988"/>
      <c r="DX112" s="988"/>
      <c r="DY112" s="988"/>
      <c r="DZ112" s="989"/>
    </row>
    <row r="113" spans="1:130" s="224" customFormat="1" ht="26.25" customHeight="1">
      <c r="A113" s="1015"/>
      <c r="B113" s="1016"/>
      <c r="C113" s="984" t="s">
        <v>452</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98">
        <v>853107</v>
      </c>
      <c r="AB113" s="999"/>
      <c r="AC113" s="999"/>
      <c r="AD113" s="999"/>
      <c r="AE113" s="1000"/>
      <c r="AF113" s="1001">
        <v>862257</v>
      </c>
      <c r="AG113" s="999"/>
      <c r="AH113" s="999"/>
      <c r="AI113" s="999"/>
      <c r="AJ113" s="1000"/>
      <c r="AK113" s="1001">
        <v>873585</v>
      </c>
      <c r="AL113" s="999"/>
      <c r="AM113" s="999"/>
      <c r="AN113" s="999"/>
      <c r="AO113" s="1000"/>
      <c r="AP113" s="1002">
        <v>5.9</v>
      </c>
      <c r="AQ113" s="1003"/>
      <c r="AR113" s="1003"/>
      <c r="AS113" s="1003"/>
      <c r="AT113" s="1004"/>
      <c r="AU113" s="970"/>
      <c r="AV113" s="971"/>
      <c r="AW113" s="971"/>
      <c r="AX113" s="971"/>
      <c r="AY113" s="971"/>
      <c r="AZ113" s="983" t="s">
        <v>453</v>
      </c>
      <c r="BA113" s="984"/>
      <c r="BB113" s="984"/>
      <c r="BC113" s="984"/>
      <c r="BD113" s="984"/>
      <c r="BE113" s="984"/>
      <c r="BF113" s="984"/>
      <c r="BG113" s="984"/>
      <c r="BH113" s="984"/>
      <c r="BI113" s="984"/>
      <c r="BJ113" s="984"/>
      <c r="BK113" s="984"/>
      <c r="BL113" s="984"/>
      <c r="BM113" s="984"/>
      <c r="BN113" s="984"/>
      <c r="BO113" s="984"/>
      <c r="BP113" s="985"/>
      <c r="BQ113" s="986">
        <v>9858</v>
      </c>
      <c r="BR113" s="987"/>
      <c r="BS113" s="987"/>
      <c r="BT113" s="987"/>
      <c r="BU113" s="987"/>
      <c r="BV113" s="987">
        <v>2687</v>
      </c>
      <c r="BW113" s="987"/>
      <c r="BX113" s="987"/>
      <c r="BY113" s="987"/>
      <c r="BZ113" s="987"/>
      <c r="CA113" s="987" t="s">
        <v>127</v>
      </c>
      <c r="CB113" s="987"/>
      <c r="CC113" s="987"/>
      <c r="CD113" s="987"/>
      <c r="CE113" s="987"/>
      <c r="CF113" s="981" t="s">
        <v>127</v>
      </c>
      <c r="CG113" s="982"/>
      <c r="CH113" s="982"/>
      <c r="CI113" s="982"/>
      <c r="CJ113" s="982"/>
      <c r="CK113" s="1009"/>
      <c r="CL113" s="1010"/>
      <c r="CM113" s="983" t="s">
        <v>454</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19">
        <v>658</v>
      </c>
      <c r="DH113" s="1020"/>
      <c r="DI113" s="1020"/>
      <c r="DJ113" s="1020"/>
      <c r="DK113" s="1021"/>
      <c r="DL113" s="1022">
        <v>31101</v>
      </c>
      <c r="DM113" s="1020"/>
      <c r="DN113" s="1020"/>
      <c r="DO113" s="1020"/>
      <c r="DP113" s="1021"/>
      <c r="DQ113" s="1022">
        <v>23381</v>
      </c>
      <c r="DR113" s="1020"/>
      <c r="DS113" s="1020"/>
      <c r="DT113" s="1020"/>
      <c r="DU113" s="1021"/>
      <c r="DV113" s="1023">
        <v>0.2</v>
      </c>
      <c r="DW113" s="1024"/>
      <c r="DX113" s="1024"/>
      <c r="DY113" s="1024"/>
      <c r="DZ113" s="1025"/>
    </row>
    <row r="114" spans="1:130" s="224" customFormat="1" ht="26.25" customHeight="1">
      <c r="A114" s="1015"/>
      <c r="B114" s="1016"/>
      <c r="C114" s="984" t="s">
        <v>455</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1019">
        <v>8587</v>
      </c>
      <c r="AB114" s="1020"/>
      <c r="AC114" s="1020"/>
      <c r="AD114" s="1020"/>
      <c r="AE114" s="1021"/>
      <c r="AF114" s="1022">
        <v>7359</v>
      </c>
      <c r="AG114" s="1020"/>
      <c r="AH114" s="1020"/>
      <c r="AI114" s="1020"/>
      <c r="AJ114" s="1021"/>
      <c r="AK114" s="1022">
        <v>2739</v>
      </c>
      <c r="AL114" s="1020"/>
      <c r="AM114" s="1020"/>
      <c r="AN114" s="1020"/>
      <c r="AO114" s="1021"/>
      <c r="AP114" s="1023">
        <v>0</v>
      </c>
      <c r="AQ114" s="1024"/>
      <c r="AR114" s="1024"/>
      <c r="AS114" s="1024"/>
      <c r="AT114" s="1025"/>
      <c r="AU114" s="970"/>
      <c r="AV114" s="971"/>
      <c r="AW114" s="971"/>
      <c r="AX114" s="971"/>
      <c r="AY114" s="971"/>
      <c r="AZ114" s="983" t="s">
        <v>456</v>
      </c>
      <c r="BA114" s="984"/>
      <c r="BB114" s="984"/>
      <c r="BC114" s="984"/>
      <c r="BD114" s="984"/>
      <c r="BE114" s="984"/>
      <c r="BF114" s="984"/>
      <c r="BG114" s="984"/>
      <c r="BH114" s="984"/>
      <c r="BI114" s="984"/>
      <c r="BJ114" s="984"/>
      <c r="BK114" s="984"/>
      <c r="BL114" s="984"/>
      <c r="BM114" s="984"/>
      <c r="BN114" s="984"/>
      <c r="BO114" s="984"/>
      <c r="BP114" s="985"/>
      <c r="BQ114" s="986">
        <v>3754839</v>
      </c>
      <c r="BR114" s="987"/>
      <c r="BS114" s="987"/>
      <c r="BT114" s="987"/>
      <c r="BU114" s="987"/>
      <c r="BV114" s="987">
        <v>3769346</v>
      </c>
      <c r="BW114" s="987"/>
      <c r="BX114" s="987"/>
      <c r="BY114" s="987"/>
      <c r="BZ114" s="987"/>
      <c r="CA114" s="987">
        <v>3798422</v>
      </c>
      <c r="CB114" s="987"/>
      <c r="CC114" s="987"/>
      <c r="CD114" s="987"/>
      <c r="CE114" s="987"/>
      <c r="CF114" s="981">
        <v>25.9</v>
      </c>
      <c r="CG114" s="982"/>
      <c r="CH114" s="982"/>
      <c r="CI114" s="982"/>
      <c r="CJ114" s="982"/>
      <c r="CK114" s="1009"/>
      <c r="CL114" s="1010"/>
      <c r="CM114" s="983" t="s">
        <v>457</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19" t="s">
        <v>127</v>
      </c>
      <c r="DH114" s="1020"/>
      <c r="DI114" s="1020"/>
      <c r="DJ114" s="1020"/>
      <c r="DK114" s="1021"/>
      <c r="DL114" s="1022" t="s">
        <v>127</v>
      </c>
      <c r="DM114" s="1020"/>
      <c r="DN114" s="1020"/>
      <c r="DO114" s="1020"/>
      <c r="DP114" s="1021"/>
      <c r="DQ114" s="1022" t="s">
        <v>127</v>
      </c>
      <c r="DR114" s="1020"/>
      <c r="DS114" s="1020"/>
      <c r="DT114" s="1020"/>
      <c r="DU114" s="1021"/>
      <c r="DV114" s="1023" t="s">
        <v>127</v>
      </c>
      <c r="DW114" s="1024"/>
      <c r="DX114" s="1024"/>
      <c r="DY114" s="1024"/>
      <c r="DZ114" s="1025"/>
    </row>
    <row r="115" spans="1:130" s="224" customFormat="1" ht="26.25" customHeight="1">
      <c r="A115" s="1015"/>
      <c r="B115" s="1016"/>
      <c r="C115" s="984" t="s">
        <v>458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98">
        <v>94661</v>
      </c>
      <c r="AB115" s="999"/>
      <c r="AC115" s="999"/>
      <c r="AD115" s="999"/>
      <c r="AE115" s="1000"/>
      <c r="AF115" s="1001">
        <v>79729</v>
      </c>
      <c r="AG115" s="999"/>
      <c r="AH115" s="999"/>
      <c r="AI115" s="999"/>
      <c r="AJ115" s="1000"/>
      <c r="AK115" s="1001">
        <v>66716</v>
      </c>
      <c r="AL115" s="999"/>
      <c r="AM115" s="999"/>
      <c r="AN115" s="999"/>
      <c r="AO115" s="1000"/>
      <c r="AP115" s="1002">
        <v>0.5</v>
      </c>
      <c r="AQ115" s="1003"/>
      <c r="AR115" s="1003"/>
      <c r="AS115" s="1003"/>
      <c r="AT115" s="1004"/>
      <c r="AU115" s="970"/>
      <c r="AV115" s="971"/>
      <c r="AW115" s="971"/>
      <c r="AX115" s="971"/>
      <c r="AY115" s="971"/>
      <c r="AZ115" s="983" t="s">
        <v>459</v>
      </c>
      <c r="BA115" s="984"/>
      <c r="BB115" s="984"/>
      <c r="BC115" s="984"/>
      <c r="BD115" s="984"/>
      <c r="BE115" s="984"/>
      <c r="BF115" s="984"/>
      <c r="BG115" s="984"/>
      <c r="BH115" s="984"/>
      <c r="BI115" s="984"/>
      <c r="BJ115" s="984"/>
      <c r="BK115" s="984"/>
      <c r="BL115" s="984"/>
      <c r="BM115" s="984"/>
      <c r="BN115" s="984"/>
      <c r="BO115" s="984"/>
      <c r="BP115" s="985"/>
      <c r="BQ115" s="986">
        <v>1015</v>
      </c>
      <c r="BR115" s="987"/>
      <c r="BS115" s="987"/>
      <c r="BT115" s="987"/>
      <c r="BU115" s="987"/>
      <c r="BV115" s="987">
        <v>9</v>
      </c>
      <c r="BW115" s="987"/>
      <c r="BX115" s="987"/>
      <c r="BY115" s="987"/>
      <c r="BZ115" s="987"/>
      <c r="CA115" s="987">
        <v>1</v>
      </c>
      <c r="CB115" s="987"/>
      <c r="CC115" s="987"/>
      <c r="CD115" s="987"/>
      <c r="CE115" s="987"/>
      <c r="CF115" s="981">
        <v>0</v>
      </c>
      <c r="CG115" s="982"/>
      <c r="CH115" s="982"/>
      <c r="CI115" s="982"/>
      <c r="CJ115" s="982"/>
      <c r="CK115" s="1009"/>
      <c r="CL115" s="1010"/>
      <c r="CM115" s="983" t="s">
        <v>460</v>
      </c>
      <c r="CN115" s="984"/>
      <c r="CO115" s="984"/>
      <c r="CP115" s="984"/>
      <c r="CQ115" s="984"/>
      <c r="CR115" s="984"/>
      <c r="CS115" s="984"/>
      <c r="CT115" s="984"/>
      <c r="CU115" s="984"/>
      <c r="CV115" s="984"/>
      <c r="CW115" s="984"/>
      <c r="CX115" s="984"/>
      <c r="CY115" s="984"/>
      <c r="CZ115" s="984"/>
      <c r="DA115" s="984"/>
      <c r="DB115" s="984"/>
      <c r="DC115" s="984"/>
      <c r="DD115" s="984"/>
      <c r="DE115" s="984"/>
      <c r="DF115" s="985"/>
      <c r="DG115" s="1019" t="s">
        <v>127</v>
      </c>
      <c r="DH115" s="1020"/>
      <c r="DI115" s="1020"/>
      <c r="DJ115" s="1020"/>
      <c r="DK115" s="1021"/>
      <c r="DL115" s="1022" t="s">
        <v>127</v>
      </c>
      <c r="DM115" s="1020"/>
      <c r="DN115" s="1020"/>
      <c r="DO115" s="1020"/>
      <c r="DP115" s="1021"/>
      <c r="DQ115" s="1022" t="s">
        <v>127</v>
      </c>
      <c r="DR115" s="1020"/>
      <c r="DS115" s="1020"/>
      <c r="DT115" s="1020"/>
      <c r="DU115" s="1021"/>
      <c r="DV115" s="1023" t="s">
        <v>127</v>
      </c>
      <c r="DW115" s="1024"/>
      <c r="DX115" s="1024"/>
      <c r="DY115" s="1024"/>
      <c r="DZ115" s="1025"/>
    </row>
    <row r="116" spans="1:130" s="224" customFormat="1" ht="26.25" customHeight="1">
      <c r="A116" s="1017"/>
      <c r="B116" s="1018"/>
      <c r="C116" s="1026" t="s">
        <v>461</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219</v>
      </c>
      <c r="AB116" s="1020"/>
      <c r="AC116" s="1020"/>
      <c r="AD116" s="1020"/>
      <c r="AE116" s="1021"/>
      <c r="AF116" s="1022">
        <v>110</v>
      </c>
      <c r="AG116" s="1020"/>
      <c r="AH116" s="1020"/>
      <c r="AI116" s="1020"/>
      <c r="AJ116" s="1021"/>
      <c r="AK116" s="1022">
        <v>219</v>
      </c>
      <c r="AL116" s="1020"/>
      <c r="AM116" s="1020"/>
      <c r="AN116" s="1020"/>
      <c r="AO116" s="1021"/>
      <c r="AP116" s="1023">
        <v>0</v>
      </c>
      <c r="AQ116" s="1024"/>
      <c r="AR116" s="1024"/>
      <c r="AS116" s="1024"/>
      <c r="AT116" s="1025"/>
      <c r="AU116" s="970"/>
      <c r="AV116" s="971"/>
      <c r="AW116" s="971"/>
      <c r="AX116" s="971"/>
      <c r="AY116" s="971"/>
      <c r="AZ116" s="1028" t="s">
        <v>462</v>
      </c>
      <c r="BA116" s="1029"/>
      <c r="BB116" s="1029"/>
      <c r="BC116" s="1029"/>
      <c r="BD116" s="1029"/>
      <c r="BE116" s="1029"/>
      <c r="BF116" s="1029"/>
      <c r="BG116" s="1029"/>
      <c r="BH116" s="1029"/>
      <c r="BI116" s="1029"/>
      <c r="BJ116" s="1029"/>
      <c r="BK116" s="1029"/>
      <c r="BL116" s="1029"/>
      <c r="BM116" s="1029"/>
      <c r="BN116" s="1029"/>
      <c r="BO116" s="1029"/>
      <c r="BP116" s="1030"/>
      <c r="BQ116" s="986" t="s">
        <v>443</v>
      </c>
      <c r="BR116" s="987"/>
      <c r="BS116" s="987"/>
      <c r="BT116" s="987"/>
      <c r="BU116" s="987"/>
      <c r="BV116" s="987" t="s">
        <v>127</v>
      </c>
      <c r="BW116" s="987"/>
      <c r="BX116" s="987"/>
      <c r="BY116" s="987"/>
      <c r="BZ116" s="987"/>
      <c r="CA116" s="987" t="s">
        <v>127</v>
      </c>
      <c r="CB116" s="987"/>
      <c r="CC116" s="987"/>
      <c r="CD116" s="987"/>
      <c r="CE116" s="987"/>
      <c r="CF116" s="981" t="s">
        <v>127</v>
      </c>
      <c r="CG116" s="982"/>
      <c r="CH116" s="982"/>
      <c r="CI116" s="982"/>
      <c r="CJ116" s="982"/>
      <c r="CK116" s="1009"/>
      <c r="CL116" s="1010"/>
      <c r="CM116" s="983" t="s">
        <v>463</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19" t="s">
        <v>127</v>
      </c>
      <c r="DH116" s="1020"/>
      <c r="DI116" s="1020"/>
      <c r="DJ116" s="1020"/>
      <c r="DK116" s="1021"/>
      <c r="DL116" s="1022" t="s">
        <v>127</v>
      </c>
      <c r="DM116" s="1020"/>
      <c r="DN116" s="1020"/>
      <c r="DO116" s="1020"/>
      <c r="DP116" s="1021"/>
      <c r="DQ116" s="1022" t="s">
        <v>443</v>
      </c>
      <c r="DR116" s="1020"/>
      <c r="DS116" s="1020"/>
      <c r="DT116" s="1020"/>
      <c r="DU116" s="1021"/>
      <c r="DV116" s="1023" t="s">
        <v>127</v>
      </c>
      <c r="DW116" s="1024"/>
      <c r="DX116" s="1024"/>
      <c r="DY116" s="1024"/>
      <c r="DZ116" s="1025"/>
    </row>
    <row r="117" spans="1:130" s="224" customFormat="1" ht="26.25" customHeight="1">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38" t="s">
        <v>464</v>
      </c>
      <c r="Z117" s="956"/>
      <c r="AA117" s="1039">
        <v>4974149</v>
      </c>
      <c r="AB117" s="1040"/>
      <c r="AC117" s="1040"/>
      <c r="AD117" s="1040"/>
      <c r="AE117" s="1041"/>
      <c r="AF117" s="1042">
        <v>5143524</v>
      </c>
      <c r="AG117" s="1040"/>
      <c r="AH117" s="1040"/>
      <c r="AI117" s="1040"/>
      <c r="AJ117" s="1041"/>
      <c r="AK117" s="1042">
        <v>5249500</v>
      </c>
      <c r="AL117" s="1040"/>
      <c r="AM117" s="1040"/>
      <c r="AN117" s="1040"/>
      <c r="AO117" s="1041"/>
      <c r="AP117" s="1043"/>
      <c r="AQ117" s="1044"/>
      <c r="AR117" s="1044"/>
      <c r="AS117" s="1044"/>
      <c r="AT117" s="1045"/>
      <c r="AU117" s="970"/>
      <c r="AV117" s="971"/>
      <c r="AW117" s="971"/>
      <c r="AX117" s="971"/>
      <c r="AY117" s="971"/>
      <c r="AZ117" s="1035" t="s">
        <v>465</v>
      </c>
      <c r="BA117" s="1036"/>
      <c r="BB117" s="1036"/>
      <c r="BC117" s="1036"/>
      <c r="BD117" s="1036"/>
      <c r="BE117" s="1036"/>
      <c r="BF117" s="1036"/>
      <c r="BG117" s="1036"/>
      <c r="BH117" s="1036"/>
      <c r="BI117" s="1036"/>
      <c r="BJ117" s="1036"/>
      <c r="BK117" s="1036"/>
      <c r="BL117" s="1036"/>
      <c r="BM117" s="1036"/>
      <c r="BN117" s="1036"/>
      <c r="BO117" s="1036"/>
      <c r="BP117" s="1037"/>
      <c r="BQ117" s="986" t="s">
        <v>127</v>
      </c>
      <c r="BR117" s="987"/>
      <c r="BS117" s="987"/>
      <c r="BT117" s="987"/>
      <c r="BU117" s="987"/>
      <c r="BV117" s="987" t="s">
        <v>127</v>
      </c>
      <c r="BW117" s="987"/>
      <c r="BX117" s="987"/>
      <c r="BY117" s="987"/>
      <c r="BZ117" s="987"/>
      <c r="CA117" s="987" t="s">
        <v>127</v>
      </c>
      <c r="CB117" s="987"/>
      <c r="CC117" s="987"/>
      <c r="CD117" s="987"/>
      <c r="CE117" s="987"/>
      <c r="CF117" s="981" t="s">
        <v>127</v>
      </c>
      <c r="CG117" s="982"/>
      <c r="CH117" s="982"/>
      <c r="CI117" s="982"/>
      <c r="CJ117" s="982"/>
      <c r="CK117" s="1009"/>
      <c r="CL117" s="1010"/>
      <c r="CM117" s="983" t="s">
        <v>466</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19" t="s">
        <v>127</v>
      </c>
      <c r="DH117" s="1020"/>
      <c r="DI117" s="1020"/>
      <c r="DJ117" s="1020"/>
      <c r="DK117" s="1021"/>
      <c r="DL117" s="1022" t="s">
        <v>127</v>
      </c>
      <c r="DM117" s="1020"/>
      <c r="DN117" s="1020"/>
      <c r="DO117" s="1020"/>
      <c r="DP117" s="1021"/>
      <c r="DQ117" s="1022" t="s">
        <v>127</v>
      </c>
      <c r="DR117" s="1020"/>
      <c r="DS117" s="1020"/>
      <c r="DT117" s="1020"/>
      <c r="DU117" s="1021"/>
      <c r="DV117" s="1023" t="s">
        <v>127</v>
      </c>
      <c r="DW117" s="1024"/>
      <c r="DX117" s="1024"/>
      <c r="DY117" s="1024"/>
      <c r="DZ117" s="1025"/>
    </row>
    <row r="118" spans="1:130" s="224" customFormat="1" ht="26.25" customHeight="1">
      <c r="A118" s="974" t="s">
        <v>438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435</v>
      </c>
      <c r="AB118" s="955"/>
      <c r="AC118" s="955"/>
      <c r="AD118" s="955"/>
      <c r="AE118" s="956"/>
      <c r="AF118" s="954" t="s">
        <v>436</v>
      </c>
      <c r="AG118" s="955"/>
      <c r="AH118" s="955"/>
      <c r="AI118" s="955"/>
      <c r="AJ118" s="956"/>
      <c r="AK118" s="954" t="s">
        <v>304</v>
      </c>
      <c r="AL118" s="955"/>
      <c r="AM118" s="955"/>
      <c r="AN118" s="955"/>
      <c r="AO118" s="956"/>
      <c r="AP118" s="1031" t="s">
        <v>437</v>
      </c>
      <c r="AQ118" s="1032"/>
      <c r="AR118" s="1032"/>
      <c r="AS118" s="1032"/>
      <c r="AT118" s="1033"/>
      <c r="AU118" s="970"/>
      <c r="AV118" s="971"/>
      <c r="AW118" s="971"/>
      <c r="AX118" s="971"/>
      <c r="AY118" s="971"/>
      <c r="AZ118" s="1034" t="s">
        <v>467</v>
      </c>
      <c r="BA118" s="1026"/>
      <c r="BB118" s="1026"/>
      <c r="BC118" s="1026"/>
      <c r="BD118" s="1026"/>
      <c r="BE118" s="1026"/>
      <c r="BF118" s="1026"/>
      <c r="BG118" s="1026"/>
      <c r="BH118" s="1026"/>
      <c r="BI118" s="1026"/>
      <c r="BJ118" s="1026"/>
      <c r="BK118" s="1026"/>
      <c r="BL118" s="1026"/>
      <c r="BM118" s="1026"/>
      <c r="BN118" s="1026"/>
      <c r="BO118" s="1026"/>
      <c r="BP118" s="1027"/>
      <c r="BQ118" s="1060" t="s">
        <v>127</v>
      </c>
      <c r="BR118" s="1061"/>
      <c r="BS118" s="1061"/>
      <c r="BT118" s="1061"/>
      <c r="BU118" s="1061"/>
      <c r="BV118" s="1061" t="s">
        <v>127</v>
      </c>
      <c r="BW118" s="1061"/>
      <c r="BX118" s="1061"/>
      <c r="BY118" s="1061"/>
      <c r="BZ118" s="1061"/>
      <c r="CA118" s="1061" t="s">
        <v>127</v>
      </c>
      <c r="CB118" s="1061"/>
      <c r="CC118" s="1061"/>
      <c r="CD118" s="1061"/>
      <c r="CE118" s="1061"/>
      <c r="CF118" s="981" t="s">
        <v>127</v>
      </c>
      <c r="CG118" s="982"/>
      <c r="CH118" s="982"/>
      <c r="CI118" s="982"/>
      <c r="CJ118" s="982"/>
      <c r="CK118" s="1009"/>
      <c r="CL118" s="1010"/>
      <c r="CM118" s="983" t="s">
        <v>468</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19" t="s">
        <v>127</v>
      </c>
      <c r="DH118" s="1020"/>
      <c r="DI118" s="1020"/>
      <c r="DJ118" s="1020"/>
      <c r="DK118" s="1021"/>
      <c r="DL118" s="1022" t="s">
        <v>127</v>
      </c>
      <c r="DM118" s="1020"/>
      <c r="DN118" s="1020"/>
      <c r="DO118" s="1020"/>
      <c r="DP118" s="1021"/>
      <c r="DQ118" s="1022" t="s">
        <v>127</v>
      </c>
      <c r="DR118" s="1020"/>
      <c r="DS118" s="1020"/>
      <c r="DT118" s="1020"/>
      <c r="DU118" s="1021"/>
      <c r="DV118" s="1023" t="s">
        <v>127</v>
      </c>
      <c r="DW118" s="1024"/>
      <c r="DX118" s="1024"/>
      <c r="DY118" s="1024"/>
      <c r="DZ118" s="1025"/>
    </row>
    <row r="119" spans="1:130" s="224" customFormat="1" ht="26.25" customHeight="1">
      <c r="A119" s="1117" t="s">
        <v>441</v>
      </c>
      <c r="B119" s="1008"/>
      <c r="C119" s="990" t="s">
        <v>442</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61" t="s">
        <v>127</v>
      </c>
      <c r="AB119" s="962"/>
      <c r="AC119" s="962"/>
      <c r="AD119" s="962"/>
      <c r="AE119" s="963"/>
      <c r="AF119" s="964" t="s">
        <v>127</v>
      </c>
      <c r="AG119" s="962"/>
      <c r="AH119" s="962"/>
      <c r="AI119" s="962"/>
      <c r="AJ119" s="963"/>
      <c r="AK119" s="964" t="s">
        <v>127</v>
      </c>
      <c r="AL119" s="962"/>
      <c r="AM119" s="962"/>
      <c r="AN119" s="962"/>
      <c r="AO119" s="963"/>
      <c r="AP119" s="965" t="s">
        <v>127</v>
      </c>
      <c r="AQ119" s="966"/>
      <c r="AR119" s="966"/>
      <c r="AS119" s="966"/>
      <c r="AT119" s="967"/>
      <c r="AU119" s="972"/>
      <c r="AV119" s="973"/>
      <c r="AW119" s="973"/>
      <c r="AX119" s="973"/>
      <c r="AY119" s="973"/>
      <c r="AZ119" s="245" t="s">
        <v>186</v>
      </c>
      <c r="BA119" s="245"/>
      <c r="BB119" s="245"/>
      <c r="BC119" s="245"/>
      <c r="BD119" s="245"/>
      <c r="BE119" s="245"/>
      <c r="BF119" s="245"/>
      <c r="BG119" s="245"/>
      <c r="BH119" s="245"/>
      <c r="BI119" s="245"/>
      <c r="BJ119" s="245"/>
      <c r="BK119" s="245"/>
      <c r="BL119" s="245"/>
      <c r="BM119" s="245"/>
      <c r="BN119" s="245"/>
      <c r="BO119" s="1038" t="s">
        <v>469</v>
      </c>
      <c r="BP119" s="1066"/>
      <c r="BQ119" s="1060">
        <v>52564078</v>
      </c>
      <c r="BR119" s="1061"/>
      <c r="BS119" s="1061"/>
      <c r="BT119" s="1061"/>
      <c r="BU119" s="1061"/>
      <c r="BV119" s="1061">
        <v>51992781</v>
      </c>
      <c r="BW119" s="1061"/>
      <c r="BX119" s="1061"/>
      <c r="BY119" s="1061"/>
      <c r="BZ119" s="1061"/>
      <c r="CA119" s="1061">
        <v>51444533</v>
      </c>
      <c r="CB119" s="1061"/>
      <c r="CC119" s="1061"/>
      <c r="CD119" s="1061"/>
      <c r="CE119" s="1061"/>
      <c r="CF119" s="1062"/>
      <c r="CG119" s="1063"/>
      <c r="CH119" s="1063"/>
      <c r="CI119" s="1063"/>
      <c r="CJ119" s="1064"/>
      <c r="CK119" s="1011"/>
      <c r="CL119" s="1012"/>
      <c r="CM119" s="1034" t="s">
        <v>470</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65">
        <v>682386</v>
      </c>
      <c r="DH119" s="1047"/>
      <c r="DI119" s="1047"/>
      <c r="DJ119" s="1047"/>
      <c r="DK119" s="1048"/>
      <c r="DL119" s="1046">
        <v>591372</v>
      </c>
      <c r="DM119" s="1047"/>
      <c r="DN119" s="1047"/>
      <c r="DO119" s="1047"/>
      <c r="DP119" s="1048"/>
      <c r="DQ119" s="1046">
        <v>539786</v>
      </c>
      <c r="DR119" s="1047"/>
      <c r="DS119" s="1047"/>
      <c r="DT119" s="1047"/>
      <c r="DU119" s="1048"/>
      <c r="DV119" s="1049">
        <v>3.7</v>
      </c>
      <c r="DW119" s="1050"/>
      <c r="DX119" s="1050"/>
      <c r="DY119" s="1050"/>
      <c r="DZ119" s="1051"/>
    </row>
    <row r="120" spans="1:130" s="224" customFormat="1" ht="26.25" customHeight="1">
      <c r="A120" s="1118"/>
      <c r="B120" s="1010"/>
      <c r="C120" s="983" t="s">
        <v>447</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19" t="s">
        <v>127</v>
      </c>
      <c r="AB120" s="1020"/>
      <c r="AC120" s="1020"/>
      <c r="AD120" s="1020"/>
      <c r="AE120" s="1021"/>
      <c r="AF120" s="1022" t="s">
        <v>127</v>
      </c>
      <c r="AG120" s="1020"/>
      <c r="AH120" s="1020"/>
      <c r="AI120" s="1020"/>
      <c r="AJ120" s="1021"/>
      <c r="AK120" s="1022" t="s">
        <v>127</v>
      </c>
      <c r="AL120" s="1020"/>
      <c r="AM120" s="1020"/>
      <c r="AN120" s="1020"/>
      <c r="AO120" s="1021"/>
      <c r="AP120" s="1023" t="s">
        <v>127</v>
      </c>
      <c r="AQ120" s="1024"/>
      <c r="AR120" s="1024"/>
      <c r="AS120" s="1024"/>
      <c r="AT120" s="1025"/>
      <c r="AU120" s="1052" t="s">
        <v>471</v>
      </c>
      <c r="AV120" s="1053"/>
      <c r="AW120" s="1053"/>
      <c r="AX120" s="1053"/>
      <c r="AY120" s="1054"/>
      <c r="AZ120" s="990" t="s">
        <v>472</v>
      </c>
      <c r="BA120" s="959"/>
      <c r="BB120" s="959"/>
      <c r="BC120" s="959"/>
      <c r="BD120" s="959"/>
      <c r="BE120" s="959"/>
      <c r="BF120" s="959"/>
      <c r="BG120" s="959"/>
      <c r="BH120" s="959"/>
      <c r="BI120" s="959"/>
      <c r="BJ120" s="959"/>
      <c r="BK120" s="959"/>
      <c r="BL120" s="959"/>
      <c r="BM120" s="959"/>
      <c r="BN120" s="959"/>
      <c r="BO120" s="959"/>
      <c r="BP120" s="960"/>
      <c r="BQ120" s="991">
        <v>4557468</v>
      </c>
      <c r="BR120" s="992"/>
      <c r="BS120" s="992"/>
      <c r="BT120" s="992"/>
      <c r="BU120" s="992"/>
      <c r="BV120" s="992">
        <v>4675844</v>
      </c>
      <c r="BW120" s="992"/>
      <c r="BX120" s="992"/>
      <c r="BY120" s="992"/>
      <c r="BZ120" s="992"/>
      <c r="CA120" s="992">
        <v>4940039</v>
      </c>
      <c r="CB120" s="992"/>
      <c r="CC120" s="992"/>
      <c r="CD120" s="992"/>
      <c r="CE120" s="992"/>
      <c r="CF120" s="1005">
        <v>33.6</v>
      </c>
      <c r="CG120" s="1006"/>
      <c r="CH120" s="1006"/>
      <c r="CI120" s="1006"/>
      <c r="CJ120" s="1006"/>
      <c r="CK120" s="1067" t="s">
        <v>473</v>
      </c>
      <c r="CL120" s="1068"/>
      <c r="CM120" s="1068"/>
      <c r="CN120" s="1068"/>
      <c r="CO120" s="1069"/>
      <c r="CP120" s="1075" t="s">
        <v>412</v>
      </c>
      <c r="CQ120" s="1076"/>
      <c r="CR120" s="1076"/>
      <c r="CS120" s="1076"/>
      <c r="CT120" s="1076"/>
      <c r="CU120" s="1076"/>
      <c r="CV120" s="1076"/>
      <c r="CW120" s="1076"/>
      <c r="CX120" s="1076"/>
      <c r="CY120" s="1076"/>
      <c r="CZ120" s="1076"/>
      <c r="DA120" s="1076"/>
      <c r="DB120" s="1076"/>
      <c r="DC120" s="1076"/>
      <c r="DD120" s="1076"/>
      <c r="DE120" s="1076"/>
      <c r="DF120" s="1077"/>
      <c r="DG120" s="991" t="s">
        <v>127</v>
      </c>
      <c r="DH120" s="992"/>
      <c r="DI120" s="992"/>
      <c r="DJ120" s="992"/>
      <c r="DK120" s="992"/>
      <c r="DL120" s="992">
        <v>3929409</v>
      </c>
      <c r="DM120" s="992"/>
      <c r="DN120" s="992"/>
      <c r="DO120" s="992"/>
      <c r="DP120" s="992"/>
      <c r="DQ120" s="992">
        <v>3664655</v>
      </c>
      <c r="DR120" s="992"/>
      <c r="DS120" s="992"/>
      <c r="DT120" s="992"/>
      <c r="DU120" s="992"/>
      <c r="DV120" s="993">
        <v>25</v>
      </c>
      <c r="DW120" s="993"/>
      <c r="DX120" s="993"/>
      <c r="DY120" s="993"/>
      <c r="DZ120" s="994"/>
    </row>
    <row r="121" spans="1:130" s="224" customFormat="1" ht="26.25" customHeight="1">
      <c r="A121" s="1118"/>
      <c r="B121" s="1010"/>
      <c r="C121" s="1035" t="s">
        <v>474</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19" t="s">
        <v>127</v>
      </c>
      <c r="AB121" s="1020"/>
      <c r="AC121" s="1020"/>
      <c r="AD121" s="1020"/>
      <c r="AE121" s="1021"/>
      <c r="AF121" s="1022" t="s">
        <v>127</v>
      </c>
      <c r="AG121" s="1020"/>
      <c r="AH121" s="1020"/>
      <c r="AI121" s="1020"/>
      <c r="AJ121" s="1021"/>
      <c r="AK121" s="1022" t="s">
        <v>127</v>
      </c>
      <c r="AL121" s="1020"/>
      <c r="AM121" s="1020"/>
      <c r="AN121" s="1020"/>
      <c r="AO121" s="1021"/>
      <c r="AP121" s="1023" t="s">
        <v>127</v>
      </c>
      <c r="AQ121" s="1024"/>
      <c r="AR121" s="1024"/>
      <c r="AS121" s="1024"/>
      <c r="AT121" s="1025"/>
      <c r="AU121" s="1055"/>
      <c r="AV121" s="1056"/>
      <c r="AW121" s="1056"/>
      <c r="AX121" s="1056"/>
      <c r="AY121" s="1057"/>
      <c r="AZ121" s="983" t="s">
        <v>475</v>
      </c>
      <c r="BA121" s="984"/>
      <c r="BB121" s="984"/>
      <c r="BC121" s="984"/>
      <c r="BD121" s="984"/>
      <c r="BE121" s="984"/>
      <c r="BF121" s="984"/>
      <c r="BG121" s="984"/>
      <c r="BH121" s="984"/>
      <c r="BI121" s="984"/>
      <c r="BJ121" s="984"/>
      <c r="BK121" s="984"/>
      <c r="BL121" s="984"/>
      <c r="BM121" s="984"/>
      <c r="BN121" s="984"/>
      <c r="BO121" s="984"/>
      <c r="BP121" s="985"/>
      <c r="BQ121" s="986">
        <v>189544</v>
      </c>
      <c r="BR121" s="987"/>
      <c r="BS121" s="987"/>
      <c r="BT121" s="987"/>
      <c r="BU121" s="987"/>
      <c r="BV121" s="987">
        <v>186367</v>
      </c>
      <c r="BW121" s="987"/>
      <c r="BX121" s="987"/>
      <c r="BY121" s="987"/>
      <c r="BZ121" s="987"/>
      <c r="CA121" s="987">
        <v>94715</v>
      </c>
      <c r="CB121" s="987"/>
      <c r="CC121" s="987"/>
      <c r="CD121" s="987"/>
      <c r="CE121" s="987"/>
      <c r="CF121" s="981">
        <v>0.6</v>
      </c>
      <c r="CG121" s="982"/>
      <c r="CH121" s="982"/>
      <c r="CI121" s="982"/>
      <c r="CJ121" s="982"/>
      <c r="CK121" s="1070"/>
      <c r="CL121" s="1071"/>
      <c r="CM121" s="1071"/>
      <c r="CN121" s="1071"/>
      <c r="CO121" s="1072"/>
      <c r="CP121" s="1080" t="s">
        <v>414</v>
      </c>
      <c r="CQ121" s="1081"/>
      <c r="CR121" s="1081"/>
      <c r="CS121" s="1081"/>
      <c r="CT121" s="1081"/>
      <c r="CU121" s="1081"/>
      <c r="CV121" s="1081"/>
      <c r="CW121" s="1081"/>
      <c r="CX121" s="1081"/>
      <c r="CY121" s="1081"/>
      <c r="CZ121" s="1081"/>
      <c r="DA121" s="1081"/>
      <c r="DB121" s="1081"/>
      <c r="DC121" s="1081"/>
      <c r="DD121" s="1081"/>
      <c r="DE121" s="1081"/>
      <c r="DF121" s="1082"/>
      <c r="DG121" s="986">
        <v>2614399</v>
      </c>
      <c r="DH121" s="987"/>
      <c r="DI121" s="987"/>
      <c r="DJ121" s="987"/>
      <c r="DK121" s="987"/>
      <c r="DL121" s="987">
        <v>2443962</v>
      </c>
      <c r="DM121" s="987"/>
      <c r="DN121" s="987"/>
      <c r="DO121" s="987"/>
      <c r="DP121" s="987"/>
      <c r="DQ121" s="987">
        <v>2266056</v>
      </c>
      <c r="DR121" s="987"/>
      <c r="DS121" s="987"/>
      <c r="DT121" s="987"/>
      <c r="DU121" s="987"/>
      <c r="DV121" s="988">
        <v>15.4</v>
      </c>
      <c r="DW121" s="988"/>
      <c r="DX121" s="988"/>
      <c r="DY121" s="988"/>
      <c r="DZ121" s="989"/>
    </row>
    <row r="122" spans="1:130" s="224" customFormat="1" ht="26.25" customHeight="1">
      <c r="A122" s="1118"/>
      <c r="B122" s="1010"/>
      <c r="C122" s="983" t="s">
        <v>457</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19" t="s">
        <v>127</v>
      </c>
      <c r="AB122" s="1020"/>
      <c r="AC122" s="1020"/>
      <c r="AD122" s="1020"/>
      <c r="AE122" s="1021"/>
      <c r="AF122" s="1022" t="s">
        <v>127</v>
      </c>
      <c r="AG122" s="1020"/>
      <c r="AH122" s="1020"/>
      <c r="AI122" s="1020"/>
      <c r="AJ122" s="1021"/>
      <c r="AK122" s="1022" t="s">
        <v>127</v>
      </c>
      <c r="AL122" s="1020"/>
      <c r="AM122" s="1020"/>
      <c r="AN122" s="1020"/>
      <c r="AO122" s="1021"/>
      <c r="AP122" s="1023" t="s">
        <v>127</v>
      </c>
      <c r="AQ122" s="1024"/>
      <c r="AR122" s="1024"/>
      <c r="AS122" s="1024"/>
      <c r="AT122" s="1025"/>
      <c r="AU122" s="1055"/>
      <c r="AV122" s="1056"/>
      <c r="AW122" s="1056"/>
      <c r="AX122" s="1056"/>
      <c r="AY122" s="1057"/>
      <c r="AZ122" s="1034" t="s">
        <v>476</v>
      </c>
      <c r="BA122" s="1026"/>
      <c r="BB122" s="1026"/>
      <c r="BC122" s="1026"/>
      <c r="BD122" s="1026"/>
      <c r="BE122" s="1026"/>
      <c r="BF122" s="1026"/>
      <c r="BG122" s="1026"/>
      <c r="BH122" s="1026"/>
      <c r="BI122" s="1026"/>
      <c r="BJ122" s="1026"/>
      <c r="BK122" s="1026"/>
      <c r="BL122" s="1026"/>
      <c r="BM122" s="1026"/>
      <c r="BN122" s="1026"/>
      <c r="BO122" s="1026"/>
      <c r="BP122" s="1027"/>
      <c r="BQ122" s="1060">
        <v>32408618</v>
      </c>
      <c r="BR122" s="1061"/>
      <c r="BS122" s="1061"/>
      <c r="BT122" s="1061"/>
      <c r="BU122" s="1061"/>
      <c r="BV122" s="1061">
        <v>32920060</v>
      </c>
      <c r="BW122" s="1061"/>
      <c r="BX122" s="1061"/>
      <c r="BY122" s="1061"/>
      <c r="BZ122" s="1061"/>
      <c r="CA122" s="1061">
        <v>31653989</v>
      </c>
      <c r="CB122" s="1061"/>
      <c r="CC122" s="1061"/>
      <c r="CD122" s="1061"/>
      <c r="CE122" s="1061"/>
      <c r="CF122" s="1078">
        <v>215.5</v>
      </c>
      <c r="CG122" s="1079"/>
      <c r="CH122" s="1079"/>
      <c r="CI122" s="1079"/>
      <c r="CJ122" s="1079"/>
      <c r="CK122" s="1070"/>
      <c r="CL122" s="1071"/>
      <c r="CM122" s="1071"/>
      <c r="CN122" s="1071"/>
      <c r="CO122" s="1072"/>
      <c r="CP122" s="1080" t="s">
        <v>409</v>
      </c>
      <c r="CQ122" s="1081"/>
      <c r="CR122" s="1081"/>
      <c r="CS122" s="1081"/>
      <c r="CT122" s="1081"/>
      <c r="CU122" s="1081"/>
      <c r="CV122" s="1081"/>
      <c r="CW122" s="1081"/>
      <c r="CX122" s="1081"/>
      <c r="CY122" s="1081"/>
      <c r="CZ122" s="1081"/>
      <c r="DA122" s="1081"/>
      <c r="DB122" s="1081"/>
      <c r="DC122" s="1081"/>
      <c r="DD122" s="1081"/>
      <c r="DE122" s="1081"/>
      <c r="DF122" s="1082"/>
      <c r="DG122" s="986">
        <v>1916831</v>
      </c>
      <c r="DH122" s="987"/>
      <c r="DI122" s="987"/>
      <c r="DJ122" s="987"/>
      <c r="DK122" s="987"/>
      <c r="DL122" s="987">
        <v>1893861</v>
      </c>
      <c r="DM122" s="987"/>
      <c r="DN122" s="987"/>
      <c r="DO122" s="987"/>
      <c r="DP122" s="987"/>
      <c r="DQ122" s="987">
        <v>1895972</v>
      </c>
      <c r="DR122" s="987"/>
      <c r="DS122" s="987"/>
      <c r="DT122" s="987"/>
      <c r="DU122" s="987"/>
      <c r="DV122" s="988">
        <v>12.9</v>
      </c>
      <c r="DW122" s="988"/>
      <c r="DX122" s="988"/>
      <c r="DY122" s="988"/>
      <c r="DZ122" s="989"/>
    </row>
    <row r="123" spans="1:130" s="224" customFormat="1" ht="26.25" customHeight="1">
      <c r="A123" s="1118"/>
      <c r="B123" s="1010"/>
      <c r="C123" s="983" t="s">
        <v>463</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19">
        <v>5130</v>
      </c>
      <c r="AB123" s="1020"/>
      <c r="AC123" s="1020"/>
      <c r="AD123" s="1020"/>
      <c r="AE123" s="1021"/>
      <c r="AF123" s="1022" t="s">
        <v>127</v>
      </c>
      <c r="AG123" s="1020"/>
      <c r="AH123" s="1020"/>
      <c r="AI123" s="1020"/>
      <c r="AJ123" s="1021"/>
      <c r="AK123" s="1022" t="s">
        <v>127</v>
      </c>
      <c r="AL123" s="1020"/>
      <c r="AM123" s="1020"/>
      <c r="AN123" s="1020"/>
      <c r="AO123" s="1021"/>
      <c r="AP123" s="1023" t="s">
        <v>127</v>
      </c>
      <c r="AQ123" s="1024"/>
      <c r="AR123" s="1024"/>
      <c r="AS123" s="1024"/>
      <c r="AT123" s="1025"/>
      <c r="AU123" s="1058"/>
      <c r="AV123" s="1059"/>
      <c r="AW123" s="1059"/>
      <c r="AX123" s="1059"/>
      <c r="AY123" s="1059"/>
      <c r="AZ123" s="245" t="s">
        <v>186</v>
      </c>
      <c r="BA123" s="245"/>
      <c r="BB123" s="245"/>
      <c r="BC123" s="245"/>
      <c r="BD123" s="245"/>
      <c r="BE123" s="245"/>
      <c r="BF123" s="245"/>
      <c r="BG123" s="245"/>
      <c r="BH123" s="245"/>
      <c r="BI123" s="245"/>
      <c r="BJ123" s="245"/>
      <c r="BK123" s="245"/>
      <c r="BL123" s="245"/>
      <c r="BM123" s="245"/>
      <c r="BN123" s="245"/>
      <c r="BO123" s="1038" t="s">
        <v>477</v>
      </c>
      <c r="BP123" s="1066"/>
      <c r="BQ123" s="1124">
        <v>37155630</v>
      </c>
      <c r="BR123" s="1125"/>
      <c r="BS123" s="1125"/>
      <c r="BT123" s="1125"/>
      <c r="BU123" s="1125"/>
      <c r="BV123" s="1125">
        <v>37782271</v>
      </c>
      <c r="BW123" s="1125"/>
      <c r="BX123" s="1125"/>
      <c r="BY123" s="1125"/>
      <c r="BZ123" s="1125"/>
      <c r="CA123" s="1125">
        <v>36688743</v>
      </c>
      <c r="CB123" s="1125"/>
      <c r="CC123" s="1125"/>
      <c r="CD123" s="1125"/>
      <c r="CE123" s="1125"/>
      <c r="CF123" s="1062"/>
      <c r="CG123" s="1063"/>
      <c r="CH123" s="1063"/>
      <c r="CI123" s="1063"/>
      <c r="CJ123" s="1064"/>
      <c r="CK123" s="1070"/>
      <c r="CL123" s="1071"/>
      <c r="CM123" s="1071"/>
      <c r="CN123" s="1071"/>
      <c r="CO123" s="1072"/>
      <c r="CP123" s="1080" t="s">
        <v>416</v>
      </c>
      <c r="CQ123" s="1081"/>
      <c r="CR123" s="1081"/>
      <c r="CS123" s="1081"/>
      <c r="CT123" s="1081"/>
      <c r="CU123" s="1081"/>
      <c r="CV123" s="1081"/>
      <c r="CW123" s="1081"/>
      <c r="CX123" s="1081"/>
      <c r="CY123" s="1081"/>
      <c r="CZ123" s="1081"/>
      <c r="DA123" s="1081"/>
      <c r="DB123" s="1081"/>
      <c r="DC123" s="1081"/>
      <c r="DD123" s="1081"/>
      <c r="DE123" s="1081"/>
      <c r="DF123" s="1082"/>
      <c r="DG123" s="1019">
        <v>507636</v>
      </c>
      <c r="DH123" s="1020"/>
      <c r="DI123" s="1020"/>
      <c r="DJ123" s="1020"/>
      <c r="DK123" s="1021"/>
      <c r="DL123" s="1022">
        <v>508641</v>
      </c>
      <c r="DM123" s="1020"/>
      <c r="DN123" s="1020"/>
      <c r="DO123" s="1020"/>
      <c r="DP123" s="1021"/>
      <c r="DQ123" s="1022">
        <v>513099</v>
      </c>
      <c r="DR123" s="1020"/>
      <c r="DS123" s="1020"/>
      <c r="DT123" s="1020"/>
      <c r="DU123" s="1021"/>
      <c r="DV123" s="1023">
        <v>3.5</v>
      </c>
      <c r="DW123" s="1024"/>
      <c r="DX123" s="1024"/>
      <c r="DY123" s="1024"/>
      <c r="DZ123" s="1025"/>
    </row>
    <row r="124" spans="1:130" s="224" customFormat="1" ht="26.25" customHeight="1" thickBot="1">
      <c r="A124" s="1118"/>
      <c r="B124" s="1010"/>
      <c r="C124" s="983" t="s">
        <v>466</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19">
        <v>62632</v>
      </c>
      <c r="AB124" s="1020"/>
      <c r="AC124" s="1020"/>
      <c r="AD124" s="1020"/>
      <c r="AE124" s="1021"/>
      <c r="AF124" s="1022">
        <v>61810</v>
      </c>
      <c r="AG124" s="1020"/>
      <c r="AH124" s="1020"/>
      <c r="AI124" s="1020"/>
      <c r="AJ124" s="1021"/>
      <c r="AK124" s="1022">
        <v>60588</v>
      </c>
      <c r="AL124" s="1020"/>
      <c r="AM124" s="1020"/>
      <c r="AN124" s="1020"/>
      <c r="AO124" s="1021"/>
      <c r="AP124" s="1023">
        <v>0.4</v>
      </c>
      <c r="AQ124" s="1024"/>
      <c r="AR124" s="1024"/>
      <c r="AS124" s="1024"/>
      <c r="AT124" s="1025"/>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111.9</v>
      </c>
      <c r="BR124" s="1088"/>
      <c r="BS124" s="1088"/>
      <c r="BT124" s="1088"/>
      <c r="BU124" s="1088"/>
      <c r="BV124" s="1088">
        <v>101.1</v>
      </c>
      <c r="BW124" s="1088"/>
      <c r="BX124" s="1088"/>
      <c r="BY124" s="1088"/>
      <c r="BZ124" s="1088"/>
      <c r="CA124" s="1088">
        <v>100.4</v>
      </c>
      <c r="CB124" s="1088"/>
      <c r="CC124" s="1088"/>
      <c r="CD124" s="1088"/>
      <c r="CE124" s="1088"/>
      <c r="CF124" s="1089"/>
      <c r="CG124" s="1090"/>
      <c r="CH124" s="1090"/>
      <c r="CI124" s="1090"/>
      <c r="CJ124" s="1091"/>
      <c r="CK124" s="1073"/>
      <c r="CL124" s="1073"/>
      <c r="CM124" s="1073"/>
      <c r="CN124" s="1073"/>
      <c r="CO124" s="1074"/>
      <c r="CP124" s="1080" t="s">
        <v>479</v>
      </c>
      <c r="CQ124" s="1081"/>
      <c r="CR124" s="1081"/>
      <c r="CS124" s="1081"/>
      <c r="CT124" s="1081"/>
      <c r="CU124" s="1081"/>
      <c r="CV124" s="1081"/>
      <c r="CW124" s="1081"/>
      <c r="CX124" s="1081"/>
      <c r="CY124" s="1081"/>
      <c r="CZ124" s="1081"/>
      <c r="DA124" s="1081"/>
      <c r="DB124" s="1081"/>
      <c r="DC124" s="1081"/>
      <c r="DD124" s="1081"/>
      <c r="DE124" s="1081"/>
      <c r="DF124" s="1082"/>
      <c r="DG124" s="1065">
        <v>4498393</v>
      </c>
      <c r="DH124" s="1047"/>
      <c r="DI124" s="1047"/>
      <c r="DJ124" s="1047"/>
      <c r="DK124" s="1048"/>
      <c r="DL124" s="1046">
        <v>191470</v>
      </c>
      <c r="DM124" s="1047"/>
      <c r="DN124" s="1047"/>
      <c r="DO124" s="1047"/>
      <c r="DP124" s="1048"/>
      <c r="DQ124" s="1046">
        <v>174303</v>
      </c>
      <c r="DR124" s="1047"/>
      <c r="DS124" s="1047"/>
      <c r="DT124" s="1047"/>
      <c r="DU124" s="1048"/>
      <c r="DV124" s="1049">
        <v>1.2</v>
      </c>
      <c r="DW124" s="1050"/>
      <c r="DX124" s="1050"/>
      <c r="DY124" s="1050"/>
      <c r="DZ124" s="1051"/>
    </row>
    <row r="125" spans="1:130" s="224" customFormat="1" ht="26.25" customHeight="1">
      <c r="A125" s="1118"/>
      <c r="B125" s="1010"/>
      <c r="C125" s="983" t="s">
        <v>468</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19" t="s">
        <v>127</v>
      </c>
      <c r="AB125" s="1020"/>
      <c r="AC125" s="1020"/>
      <c r="AD125" s="1020"/>
      <c r="AE125" s="1021"/>
      <c r="AF125" s="1022" t="s">
        <v>127</v>
      </c>
      <c r="AG125" s="1020"/>
      <c r="AH125" s="1020"/>
      <c r="AI125" s="1020"/>
      <c r="AJ125" s="1021"/>
      <c r="AK125" s="1022" t="s">
        <v>127</v>
      </c>
      <c r="AL125" s="1020"/>
      <c r="AM125" s="1020"/>
      <c r="AN125" s="1020"/>
      <c r="AO125" s="1021"/>
      <c r="AP125" s="1023" t="s">
        <v>127</v>
      </c>
      <c r="AQ125" s="1024"/>
      <c r="AR125" s="1024"/>
      <c r="AS125" s="1024"/>
      <c r="AT125" s="102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83" t="s">
        <v>480</v>
      </c>
      <c r="CL125" s="1068"/>
      <c r="CM125" s="1068"/>
      <c r="CN125" s="1068"/>
      <c r="CO125" s="1069"/>
      <c r="CP125" s="990" t="s">
        <v>481</v>
      </c>
      <c r="CQ125" s="959"/>
      <c r="CR125" s="959"/>
      <c r="CS125" s="959"/>
      <c r="CT125" s="959"/>
      <c r="CU125" s="959"/>
      <c r="CV125" s="959"/>
      <c r="CW125" s="959"/>
      <c r="CX125" s="959"/>
      <c r="CY125" s="959"/>
      <c r="CZ125" s="959"/>
      <c r="DA125" s="959"/>
      <c r="DB125" s="959"/>
      <c r="DC125" s="959"/>
      <c r="DD125" s="959"/>
      <c r="DE125" s="959"/>
      <c r="DF125" s="960"/>
      <c r="DG125" s="991" t="s">
        <v>127</v>
      </c>
      <c r="DH125" s="992"/>
      <c r="DI125" s="992"/>
      <c r="DJ125" s="992"/>
      <c r="DK125" s="992"/>
      <c r="DL125" s="992" t="s">
        <v>127</v>
      </c>
      <c r="DM125" s="992"/>
      <c r="DN125" s="992"/>
      <c r="DO125" s="992"/>
      <c r="DP125" s="992"/>
      <c r="DQ125" s="992" t="s">
        <v>127</v>
      </c>
      <c r="DR125" s="992"/>
      <c r="DS125" s="992"/>
      <c r="DT125" s="992"/>
      <c r="DU125" s="992"/>
      <c r="DV125" s="993" t="s">
        <v>127</v>
      </c>
      <c r="DW125" s="993"/>
      <c r="DX125" s="993"/>
      <c r="DY125" s="993"/>
      <c r="DZ125" s="994"/>
    </row>
    <row r="126" spans="1:130" s="224" customFormat="1" ht="26.25" customHeight="1" thickBot="1">
      <c r="A126" s="1118"/>
      <c r="B126" s="1010"/>
      <c r="C126" s="983" t="s">
        <v>470</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19" t="s">
        <v>127</v>
      </c>
      <c r="AB126" s="1020"/>
      <c r="AC126" s="1020"/>
      <c r="AD126" s="1020"/>
      <c r="AE126" s="1021"/>
      <c r="AF126" s="1022" t="s">
        <v>127</v>
      </c>
      <c r="AG126" s="1020"/>
      <c r="AH126" s="1020"/>
      <c r="AI126" s="1020"/>
      <c r="AJ126" s="1021"/>
      <c r="AK126" s="1022" t="s">
        <v>127</v>
      </c>
      <c r="AL126" s="1020"/>
      <c r="AM126" s="1020"/>
      <c r="AN126" s="1020"/>
      <c r="AO126" s="1021"/>
      <c r="AP126" s="1023" t="s">
        <v>127</v>
      </c>
      <c r="AQ126" s="1024"/>
      <c r="AR126" s="1024"/>
      <c r="AS126" s="1024"/>
      <c r="AT126" s="102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84"/>
      <c r="CL126" s="1071"/>
      <c r="CM126" s="1071"/>
      <c r="CN126" s="1071"/>
      <c r="CO126" s="1072"/>
      <c r="CP126" s="983" t="s">
        <v>482</v>
      </c>
      <c r="CQ126" s="984"/>
      <c r="CR126" s="984"/>
      <c r="CS126" s="984"/>
      <c r="CT126" s="984"/>
      <c r="CU126" s="984"/>
      <c r="CV126" s="984"/>
      <c r="CW126" s="984"/>
      <c r="CX126" s="984"/>
      <c r="CY126" s="984"/>
      <c r="CZ126" s="984"/>
      <c r="DA126" s="984"/>
      <c r="DB126" s="984"/>
      <c r="DC126" s="984"/>
      <c r="DD126" s="984"/>
      <c r="DE126" s="984"/>
      <c r="DF126" s="985"/>
      <c r="DG126" s="986" t="s">
        <v>127</v>
      </c>
      <c r="DH126" s="987"/>
      <c r="DI126" s="987"/>
      <c r="DJ126" s="987"/>
      <c r="DK126" s="987"/>
      <c r="DL126" s="987" t="s">
        <v>127</v>
      </c>
      <c r="DM126" s="987"/>
      <c r="DN126" s="987"/>
      <c r="DO126" s="987"/>
      <c r="DP126" s="987"/>
      <c r="DQ126" s="987" t="s">
        <v>127</v>
      </c>
      <c r="DR126" s="987"/>
      <c r="DS126" s="987"/>
      <c r="DT126" s="987"/>
      <c r="DU126" s="987"/>
      <c r="DV126" s="988" t="s">
        <v>127</v>
      </c>
      <c r="DW126" s="988"/>
      <c r="DX126" s="988"/>
      <c r="DY126" s="988"/>
      <c r="DZ126" s="989"/>
    </row>
    <row r="127" spans="1:130" s="224" customFormat="1" ht="26.25" customHeight="1">
      <c r="A127" s="1119"/>
      <c r="B127" s="1012"/>
      <c r="C127" s="1034" t="s">
        <v>483</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1019">
        <v>26899</v>
      </c>
      <c r="AB127" s="1020"/>
      <c r="AC127" s="1020"/>
      <c r="AD127" s="1020"/>
      <c r="AE127" s="1021"/>
      <c r="AF127" s="1022">
        <v>17919</v>
      </c>
      <c r="AG127" s="1020"/>
      <c r="AH127" s="1020"/>
      <c r="AI127" s="1020"/>
      <c r="AJ127" s="1021"/>
      <c r="AK127" s="1022">
        <v>6128</v>
      </c>
      <c r="AL127" s="1020"/>
      <c r="AM127" s="1020"/>
      <c r="AN127" s="1020"/>
      <c r="AO127" s="1021"/>
      <c r="AP127" s="1023">
        <v>0</v>
      </c>
      <c r="AQ127" s="1024"/>
      <c r="AR127" s="1024"/>
      <c r="AS127" s="1024"/>
      <c r="AT127" s="1025"/>
      <c r="AU127" s="226"/>
      <c r="AV127" s="226"/>
      <c r="AW127" s="226"/>
      <c r="AX127" s="1092" t="s">
        <v>484</v>
      </c>
      <c r="AY127" s="1093"/>
      <c r="AZ127" s="1093"/>
      <c r="BA127" s="1093"/>
      <c r="BB127" s="1093"/>
      <c r="BC127" s="1093"/>
      <c r="BD127" s="1093"/>
      <c r="BE127" s="1094"/>
      <c r="BF127" s="1095" t="s">
        <v>485</v>
      </c>
      <c r="BG127" s="1093"/>
      <c r="BH127" s="1093"/>
      <c r="BI127" s="1093"/>
      <c r="BJ127" s="1093"/>
      <c r="BK127" s="1093"/>
      <c r="BL127" s="1094"/>
      <c r="BM127" s="1095" t="s">
        <v>486</v>
      </c>
      <c r="BN127" s="1093"/>
      <c r="BO127" s="1093"/>
      <c r="BP127" s="1093"/>
      <c r="BQ127" s="1093"/>
      <c r="BR127" s="1093"/>
      <c r="BS127" s="1094"/>
      <c r="BT127" s="1095" t="s">
        <v>487</v>
      </c>
      <c r="BU127" s="1093"/>
      <c r="BV127" s="1093"/>
      <c r="BW127" s="1093"/>
      <c r="BX127" s="1093"/>
      <c r="BY127" s="1093"/>
      <c r="BZ127" s="1116"/>
      <c r="CA127" s="226"/>
      <c r="CB127" s="226"/>
      <c r="CC127" s="226"/>
      <c r="CD127" s="249"/>
      <c r="CE127" s="249"/>
      <c r="CF127" s="249"/>
      <c r="CG127" s="226"/>
      <c r="CH127" s="226"/>
      <c r="CI127" s="226"/>
      <c r="CJ127" s="248"/>
      <c r="CK127" s="1084"/>
      <c r="CL127" s="1071"/>
      <c r="CM127" s="1071"/>
      <c r="CN127" s="1071"/>
      <c r="CO127" s="1072"/>
      <c r="CP127" s="983" t="s">
        <v>488</v>
      </c>
      <c r="CQ127" s="984"/>
      <c r="CR127" s="984"/>
      <c r="CS127" s="984"/>
      <c r="CT127" s="984"/>
      <c r="CU127" s="984"/>
      <c r="CV127" s="984"/>
      <c r="CW127" s="984"/>
      <c r="CX127" s="984"/>
      <c r="CY127" s="984"/>
      <c r="CZ127" s="984"/>
      <c r="DA127" s="984"/>
      <c r="DB127" s="984"/>
      <c r="DC127" s="984"/>
      <c r="DD127" s="984"/>
      <c r="DE127" s="984"/>
      <c r="DF127" s="985"/>
      <c r="DG127" s="986" t="s">
        <v>127</v>
      </c>
      <c r="DH127" s="987"/>
      <c r="DI127" s="987"/>
      <c r="DJ127" s="987"/>
      <c r="DK127" s="987"/>
      <c r="DL127" s="987" t="s">
        <v>127</v>
      </c>
      <c r="DM127" s="987"/>
      <c r="DN127" s="987"/>
      <c r="DO127" s="987"/>
      <c r="DP127" s="987"/>
      <c r="DQ127" s="987" t="s">
        <v>127</v>
      </c>
      <c r="DR127" s="987"/>
      <c r="DS127" s="987"/>
      <c r="DT127" s="987"/>
      <c r="DU127" s="987"/>
      <c r="DV127" s="988" t="s">
        <v>127</v>
      </c>
      <c r="DW127" s="988"/>
      <c r="DX127" s="988"/>
      <c r="DY127" s="988"/>
      <c r="DZ127" s="989"/>
    </row>
    <row r="128" spans="1:130" s="224" customFormat="1" ht="26.25" customHeight="1" thickBot="1">
      <c r="A128" s="1102" t="s">
        <v>489</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490</v>
      </c>
      <c r="X128" s="1104"/>
      <c r="Y128" s="1104"/>
      <c r="Z128" s="1105"/>
      <c r="AA128" s="1106">
        <v>83723</v>
      </c>
      <c r="AB128" s="1107"/>
      <c r="AC128" s="1107"/>
      <c r="AD128" s="1107"/>
      <c r="AE128" s="1108"/>
      <c r="AF128" s="1109">
        <v>82082</v>
      </c>
      <c r="AG128" s="1107"/>
      <c r="AH128" s="1107"/>
      <c r="AI128" s="1107"/>
      <c r="AJ128" s="1108"/>
      <c r="AK128" s="1109">
        <v>77986</v>
      </c>
      <c r="AL128" s="1107"/>
      <c r="AM128" s="1107"/>
      <c r="AN128" s="1107"/>
      <c r="AO128" s="1108"/>
      <c r="AP128" s="1110"/>
      <c r="AQ128" s="1111"/>
      <c r="AR128" s="1111"/>
      <c r="AS128" s="1111"/>
      <c r="AT128" s="1112"/>
      <c r="AU128" s="226"/>
      <c r="AV128" s="226"/>
      <c r="AW128" s="226"/>
      <c r="AX128" s="958" t="s">
        <v>491</v>
      </c>
      <c r="AY128" s="959"/>
      <c r="AZ128" s="959"/>
      <c r="BA128" s="959"/>
      <c r="BB128" s="959"/>
      <c r="BC128" s="959"/>
      <c r="BD128" s="959"/>
      <c r="BE128" s="960"/>
      <c r="BF128" s="1113" t="s">
        <v>127</v>
      </c>
      <c r="BG128" s="1114"/>
      <c r="BH128" s="1114"/>
      <c r="BI128" s="1114"/>
      <c r="BJ128" s="1114"/>
      <c r="BK128" s="1114"/>
      <c r="BL128" s="1115"/>
      <c r="BM128" s="1113">
        <v>12.58</v>
      </c>
      <c r="BN128" s="1114"/>
      <c r="BO128" s="1114"/>
      <c r="BP128" s="1114"/>
      <c r="BQ128" s="1114"/>
      <c r="BR128" s="1114"/>
      <c r="BS128" s="1115"/>
      <c r="BT128" s="1113">
        <v>20</v>
      </c>
      <c r="BU128" s="1114"/>
      <c r="BV128" s="1114"/>
      <c r="BW128" s="1114"/>
      <c r="BX128" s="1114"/>
      <c r="BY128" s="1114"/>
      <c r="BZ128" s="1137"/>
      <c r="CA128" s="249"/>
      <c r="CB128" s="249"/>
      <c r="CC128" s="249"/>
      <c r="CD128" s="249"/>
      <c r="CE128" s="249"/>
      <c r="CF128" s="249"/>
      <c r="CG128" s="226"/>
      <c r="CH128" s="226"/>
      <c r="CI128" s="226"/>
      <c r="CJ128" s="248"/>
      <c r="CK128" s="1085"/>
      <c r="CL128" s="1086"/>
      <c r="CM128" s="1086"/>
      <c r="CN128" s="1086"/>
      <c r="CO128" s="1087"/>
      <c r="CP128" s="1096" t="s">
        <v>492</v>
      </c>
      <c r="CQ128" s="788"/>
      <c r="CR128" s="788"/>
      <c r="CS128" s="788"/>
      <c r="CT128" s="788"/>
      <c r="CU128" s="788"/>
      <c r="CV128" s="788"/>
      <c r="CW128" s="788"/>
      <c r="CX128" s="788"/>
      <c r="CY128" s="788"/>
      <c r="CZ128" s="788"/>
      <c r="DA128" s="788"/>
      <c r="DB128" s="788"/>
      <c r="DC128" s="788"/>
      <c r="DD128" s="788"/>
      <c r="DE128" s="788"/>
      <c r="DF128" s="1097"/>
      <c r="DG128" s="1098">
        <v>1015</v>
      </c>
      <c r="DH128" s="1099"/>
      <c r="DI128" s="1099"/>
      <c r="DJ128" s="1099"/>
      <c r="DK128" s="1099"/>
      <c r="DL128" s="1099">
        <v>9</v>
      </c>
      <c r="DM128" s="1099"/>
      <c r="DN128" s="1099"/>
      <c r="DO128" s="1099"/>
      <c r="DP128" s="1099"/>
      <c r="DQ128" s="1099">
        <v>1</v>
      </c>
      <c r="DR128" s="1099"/>
      <c r="DS128" s="1099"/>
      <c r="DT128" s="1099"/>
      <c r="DU128" s="1099"/>
      <c r="DV128" s="1100">
        <v>0</v>
      </c>
      <c r="DW128" s="1100"/>
      <c r="DX128" s="1100"/>
      <c r="DY128" s="1100"/>
      <c r="DZ128" s="1101"/>
    </row>
    <row r="129" spans="1:131" s="224" customFormat="1" ht="26.25" customHeight="1">
      <c r="A129" s="995" t="s">
        <v>106</v>
      </c>
      <c r="B129" s="996"/>
      <c r="C129" s="996"/>
      <c r="D129" s="996"/>
      <c r="E129" s="996"/>
      <c r="F129" s="996"/>
      <c r="G129" s="996"/>
      <c r="H129" s="996"/>
      <c r="I129" s="996"/>
      <c r="J129" s="996"/>
      <c r="K129" s="996"/>
      <c r="L129" s="996"/>
      <c r="M129" s="996"/>
      <c r="N129" s="996"/>
      <c r="O129" s="996"/>
      <c r="P129" s="996"/>
      <c r="Q129" s="996"/>
      <c r="R129" s="996"/>
      <c r="S129" s="996"/>
      <c r="T129" s="996"/>
      <c r="U129" s="996"/>
      <c r="V129" s="996"/>
      <c r="W129" s="1131" t="s">
        <v>493</v>
      </c>
      <c r="X129" s="1132"/>
      <c r="Y129" s="1132"/>
      <c r="Z129" s="1133"/>
      <c r="AA129" s="1019">
        <v>17123323</v>
      </c>
      <c r="AB129" s="1020"/>
      <c r="AC129" s="1020"/>
      <c r="AD129" s="1020"/>
      <c r="AE129" s="1021"/>
      <c r="AF129" s="1022">
        <v>17539619</v>
      </c>
      <c r="AG129" s="1020"/>
      <c r="AH129" s="1020"/>
      <c r="AI129" s="1020"/>
      <c r="AJ129" s="1021"/>
      <c r="AK129" s="1022">
        <v>18261533</v>
      </c>
      <c r="AL129" s="1020"/>
      <c r="AM129" s="1020"/>
      <c r="AN129" s="1020"/>
      <c r="AO129" s="1021"/>
      <c r="AP129" s="1134"/>
      <c r="AQ129" s="1135"/>
      <c r="AR129" s="1135"/>
      <c r="AS129" s="1135"/>
      <c r="AT129" s="1136"/>
      <c r="AU129" s="227"/>
      <c r="AV129" s="227"/>
      <c r="AW129" s="227"/>
      <c r="AX129" s="1126" t="s">
        <v>494</v>
      </c>
      <c r="AY129" s="984"/>
      <c r="AZ129" s="984"/>
      <c r="BA129" s="984"/>
      <c r="BB129" s="984"/>
      <c r="BC129" s="984"/>
      <c r="BD129" s="984"/>
      <c r="BE129" s="985"/>
      <c r="BF129" s="1127" t="s">
        <v>127</v>
      </c>
      <c r="BG129" s="1128"/>
      <c r="BH129" s="1128"/>
      <c r="BI129" s="1128"/>
      <c r="BJ129" s="1128"/>
      <c r="BK129" s="1128"/>
      <c r="BL129" s="1129"/>
      <c r="BM129" s="1127">
        <v>17.579999999999998</v>
      </c>
      <c r="BN129" s="1128"/>
      <c r="BO129" s="1128"/>
      <c r="BP129" s="1128"/>
      <c r="BQ129" s="1128"/>
      <c r="BR129" s="1128"/>
      <c r="BS129" s="1129"/>
      <c r="BT129" s="1127">
        <v>30</v>
      </c>
      <c r="BU129" s="1128"/>
      <c r="BV129" s="1128"/>
      <c r="BW129" s="1128"/>
      <c r="BX129" s="1128"/>
      <c r="BY129" s="1128"/>
      <c r="BZ129" s="113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95" t="s">
        <v>495</v>
      </c>
      <c r="B130" s="996"/>
      <c r="C130" s="996"/>
      <c r="D130" s="996"/>
      <c r="E130" s="996"/>
      <c r="F130" s="996"/>
      <c r="G130" s="996"/>
      <c r="H130" s="996"/>
      <c r="I130" s="996"/>
      <c r="J130" s="996"/>
      <c r="K130" s="996"/>
      <c r="L130" s="996"/>
      <c r="M130" s="996"/>
      <c r="N130" s="996"/>
      <c r="O130" s="996"/>
      <c r="P130" s="996"/>
      <c r="Q130" s="996"/>
      <c r="R130" s="996"/>
      <c r="S130" s="996"/>
      <c r="T130" s="996"/>
      <c r="U130" s="996"/>
      <c r="V130" s="996"/>
      <c r="W130" s="1131" t="s">
        <v>496</v>
      </c>
      <c r="X130" s="1132"/>
      <c r="Y130" s="1132"/>
      <c r="Z130" s="1133"/>
      <c r="AA130" s="1019">
        <v>3364377</v>
      </c>
      <c r="AB130" s="1020"/>
      <c r="AC130" s="1020"/>
      <c r="AD130" s="1020"/>
      <c r="AE130" s="1021"/>
      <c r="AF130" s="1022">
        <v>3483870</v>
      </c>
      <c r="AG130" s="1020"/>
      <c r="AH130" s="1020"/>
      <c r="AI130" s="1020"/>
      <c r="AJ130" s="1021"/>
      <c r="AK130" s="1022">
        <v>3573856</v>
      </c>
      <c r="AL130" s="1020"/>
      <c r="AM130" s="1020"/>
      <c r="AN130" s="1020"/>
      <c r="AO130" s="1021"/>
      <c r="AP130" s="1134"/>
      <c r="AQ130" s="1135"/>
      <c r="AR130" s="1135"/>
      <c r="AS130" s="1135"/>
      <c r="AT130" s="1136"/>
      <c r="AU130" s="227"/>
      <c r="AV130" s="227"/>
      <c r="AW130" s="227"/>
      <c r="AX130" s="1126" t="s">
        <v>497</v>
      </c>
      <c r="AY130" s="984"/>
      <c r="AZ130" s="984"/>
      <c r="BA130" s="984"/>
      <c r="BB130" s="984"/>
      <c r="BC130" s="984"/>
      <c r="BD130" s="984"/>
      <c r="BE130" s="985"/>
      <c r="BF130" s="1162">
        <v>11</v>
      </c>
      <c r="BG130" s="1163"/>
      <c r="BH130" s="1163"/>
      <c r="BI130" s="1163"/>
      <c r="BJ130" s="1163"/>
      <c r="BK130" s="1163"/>
      <c r="BL130" s="1164"/>
      <c r="BM130" s="1162">
        <v>25</v>
      </c>
      <c r="BN130" s="1163"/>
      <c r="BO130" s="1163"/>
      <c r="BP130" s="1163"/>
      <c r="BQ130" s="1163"/>
      <c r="BR130" s="1163"/>
      <c r="BS130" s="1164"/>
      <c r="BT130" s="1162">
        <v>35</v>
      </c>
      <c r="BU130" s="1163"/>
      <c r="BV130" s="1163"/>
      <c r="BW130" s="1163"/>
      <c r="BX130" s="1163"/>
      <c r="BY130" s="1163"/>
      <c r="BZ130" s="1165"/>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5">
        <v>13758946</v>
      </c>
      <c r="AB131" s="1047"/>
      <c r="AC131" s="1047"/>
      <c r="AD131" s="1047"/>
      <c r="AE131" s="1048"/>
      <c r="AF131" s="1046">
        <v>14055749</v>
      </c>
      <c r="AG131" s="1047"/>
      <c r="AH131" s="1047"/>
      <c r="AI131" s="1047"/>
      <c r="AJ131" s="1048"/>
      <c r="AK131" s="1046">
        <v>14687677</v>
      </c>
      <c r="AL131" s="1047"/>
      <c r="AM131" s="1047"/>
      <c r="AN131" s="1047"/>
      <c r="AO131" s="1048"/>
      <c r="AP131" s="1171"/>
      <c r="AQ131" s="1172"/>
      <c r="AR131" s="1172"/>
      <c r="AS131" s="1172"/>
      <c r="AT131" s="1173"/>
      <c r="AU131" s="227"/>
      <c r="AV131" s="227"/>
      <c r="AW131" s="227"/>
      <c r="AX131" s="1144" t="s">
        <v>499</v>
      </c>
      <c r="AY131" s="788"/>
      <c r="AZ131" s="788"/>
      <c r="BA131" s="788"/>
      <c r="BB131" s="788"/>
      <c r="BC131" s="788"/>
      <c r="BD131" s="788"/>
      <c r="BE131" s="1097"/>
      <c r="BF131" s="1145">
        <v>100.4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11.091321969999999</v>
      </c>
      <c r="AB132" s="1158"/>
      <c r="AC132" s="1158"/>
      <c r="AD132" s="1158"/>
      <c r="AE132" s="1159"/>
      <c r="AF132" s="1160">
        <v>11.22367794</v>
      </c>
      <c r="AG132" s="1158"/>
      <c r="AH132" s="1158"/>
      <c r="AI132" s="1158"/>
      <c r="AJ132" s="1159"/>
      <c r="AK132" s="1160">
        <v>10.877540400000001</v>
      </c>
      <c r="AL132" s="1158"/>
      <c r="AM132" s="1158"/>
      <c r="AN132" s="1158"/>
      <c r="AO132" s="1159"/>
      <c r="AP132" s="1062"/>
      <c r="AQ132" s="1063"/>
      <c r="AR132" s="1063"/>
      <c r="AS132" s="1063"/>
      <c r="AT132" s="1161"/>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13.2</v>
      </c>
      <c r="AB133" s="1141"/>
      <c r="AC133" s="1141"/>
      <c r="AD133" s="1141"/>
      <c r="AE133" s="1142"/>
      <c r="AF133" s="1140">
        <v>11.9</v>
      </c>
      <c r="AG133" s="1141"/>
      <c r="AH133" s="1141"/>
      <c r="AI133" s="1141"/>
      <c r="AJ133" s="1142"/>
      <c r="AK133" s="1140">
        <v>11</v>
      </c>
      <c r="AL133" s="1141"/>
      <c r="AM133" s="1141"/>
      <c r="AN133" s="1141"/>
      <c r="AO133" s="1142"/>
      <c r="AP133" s="1089"/>
      <c r="AQ133" s="1090"/>
      <c r="AR133" s="1090"/>
      <c r="AS133" s="1090"/>
      <c r="AT133" s="1143"/>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mfSOXbAyikJdfjwd9VMPkXXxdVS3TTygNToFbHtKlhYO4Y1ZE7FAAzo5fe71H/sgFqYfGM7+3jdmcrVdjh+Aw==" saltValue="lqovYe7yUqDpd6UixwmE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54" customWidth="1"/>
    <col min="121" max="121" width="0" style="253" hidden="1" customWidth="1"/>
    <col min="122" max="16384" width="9" style="253" hidden="1"/>
  </cols>
  <sheetData>
    <row r="1" spans="1:120" ht="13">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3"/>
    </row>
    <row r="17" spans="119:120" ht="13">
      <c r="DP17" s="253"/>
    </row>
    <row r="18" spans="119:120" ht="13"/>
    <row r="19" spans="119:120" ht="13"/>
    <row r="20" spans="119:120" ht="13">
      <c r="DO20" s="253"/>
      <c r="DP20" s="253"/>
    </row>
    <row r="21" spans="119:120" ht="13">
      <c r="DP21" s="253"/>
    </row>
    <row r="22" spans="119:120" ht="13"/>
    <row r="23" spans="119:120" ht="13">
      <c r="DO23" s="253"/>
      <c r="DP23" s="253"/>
    </row>
    <row r="24" spans="119:120" ht="13">
      <c r="DP24" s="253"/>
    </row>
    <row r="25" spans="119:120" ht="13">
      <c r="DP25" s="253"/>
    </row>
    <row r="26" spans="119:120" ht="13">
      <c r="DO26" s="253"/>
      <c r="DP26" s="253"/>
    </row>
    <row r="27" spans="119:120" ht="13"/>
    <row r="28" spans="119:120" ht="13">
      <c r="DO28" s="253"/>
      <c r="DP28" s="253"/>
    </row>
    <row r="29" spans="119:120" ht="13">
      <c r="DP29" s="253"/>
    </row>
    <row r="30" spans="119:120" ht="13"/>
    <row r="31" spans="119:120" ht="13">
      <c r="DO31" s="253"/>
      <c r="DP31" s="253"/>
    </row>
    <row r="32" spans="119:120" ht="13"/>
    <row r="33" spans="98:120" ht="13">
      <c r="DO33" s="253"/>
      <c r="DP33" s="253"/>
    </row>
    <row r="34" spans="98:120" ht="13">
      <c r="DM34" s="253"/>
    </row>
    <row r="35" spans="98:120" ht="13">
      <c r="CT35" s="253"/>
      <c r="CU35" s="253"/>
      <c r="CV35" s="253"/>
      <c r="CY35" s="253"/>
      <c r="CZ35" s="253"/>
      <c r="DA35" s="253"/>
      <c r="DD35" s="253"/>
      <c r="DE35" s="253"/>
      <c r="DF35" s="253"/>
      <c r="DI35" s="253"/>
      <c r="DJ35" s="253"/>
      <c r="DK35" s="253"/>
      <c r="DM35" s="253"/>
      <c r="DN35" s="253"/>
      <c r="DO35" s="253"/>
      <c r="DP35" s="253"/>
    </row>
    <row r="36" spans="98:120" ht="13"/>
    <row r="37" spans="98:120" ht="13">
      <c r="CW37" s="253"/>
      <c r="DB37" s="253"/>
      <c r="DG37" s="253"/>
      <c r="DL37" s="253"/>
      <c r="DP37" s="253"/>
    </row>
    <row r="38" spans="98:120" ht="13">
      <c r="CT38" s="253"/>
      <c r="CU38" s="253"/>
      <c r="CV38" s="253"/>
      <c r="CW38" s="253"/>
      <c r="CY38" s="253"/>
      <c r="CZ38" s="253"/>
      <c r="DA38" s="253"/>
      <c r="DB38" s="253"/>
      <c r="DD38" s="253"/>
      <c r="DE38" s="253"/>
      <c r="DF38" s="253"/>
      <c r="DG38" s="253"/>
      <c r="DI38" s="253"/>
      <c r="DJ38" s="253"/>
      <c r="DK38" s="253"/>
      <c r="DL38" s="253"/>
      <c r="DN38" s="253"/>
      <c r="DO38" s="253"/>
      <c r="DP38" s="253"/>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3"/>
      <c r="DO49" s="253"/>
      <c r="DP49" s="253"/>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3"/>
      <c r="CS63" s="253"/>
      <c r="CX63" s="253"/>
      <c r="DC63" s="253"/>
      <c r="DH63" s="253"/>
    </row>
    <row r="64" spans="22:120" ht="13">
      <c r="V64" s="253"/>
    </row>
    <row r="65" spans="15:120" ht="13">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c r="Q66" s="253"/>
      <c r="S66" s="253"/>
      <c r="U66" s="253"/>
      <c r="DM66" s="253"/>
    </row>
    <row r="67" spans="15:120" ht="13">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row r="69" spans="15:120" ht="13"/>
    <row r="70" spans="15:120" ht="13"/>
    <row r="71" spans="15:120" ht="13"/>
    <row r="72" spans="15:120" ht="13">
      <c r="DP72" s="253"/>
    </row>
    <row r="73" spans="15:120" ht="13">
      <c r="DP73" s="253"/>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3"/>
      <c r="CX96" s="253"/>
      <c r="DC96" s="253"/>
      <c r="DH96" s="253"/>
    </row>
    <row r="97" spans="24:120" ht="13">
      <c r="CS97" s="253"/>
      <c r="CX97" s="253"/>
      <c r="DC97" s="253"/>
      <c r="DH97" s="253"/>
      <c r="DP97" s="254" t="s">
        <v>503</v>
      </c>
    </row>
    <row r="98" spans="24:120" ht="13" hidden="1">
      <c r="CS98" s="253"/>
      <c r="CX98" s="253"/>
      <c r="DC98" s="253"/>
      <c r="DH98" s="253"/>
    </row>
    <row r="99" spans="24:120" ht="13"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t="13" hidden="1">
      <c r="CT103" s="253"/>
      <c r="CV103" s="253"/>
      <c r="CW103" s="253"/>
      <c r="CY103" s="253"/>
      <c r="DA103" s="253"/>
      <c r="DB103" s="253"/>
      <c r="DD103" s="253"/>
      <c r="DF103" s="253"/>
      <c r="DG103" s="253"/>
      <c r="DI103" s="253"/>
      <c r="DK103" s="253"/>
      <c r="DL103" s="253"/>
      <c r="DM103" s="253"/>
      <c r="DN103" s="253"/>
      <c r="DO103" s="253"/>
      <c r="DP103" s="253"/>
    </row>
    <row r="104" spans="24:120" ht="13" hidden="1">
      <c r="CV104" s="253"/>
      <c r="CW104" s="253"/>
      <c r="DA104" s="253"/>
      <c r="DB104" s="253"/>
      <c r="DF104" s="253"/>
      <c r="DG104" s="253"/>
      <c r="DK104" s="253"/>
      <c r="DL104" s="253"/>
      <c r="DN104" s="253"/>
      <c r="DO104" s="253"/>
      <c r="DP104" s="253"/>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54" customWidth="1"/>
    <col min="117" max="16384" width="9" style="253" hidden="1"/>
  </cols>
  <sheetData>
    <row r="1" spans="2:116" ht="1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row r="3" spans="2:116" ht="13"/>
    <row r="4" spans="2:116" ht="1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row r="20" spans="9:116" ht="13"/>
    <row r="21" spans="9:116" ht="13">
      <c r="DL21" s="253"/>
    </row>
    <row r="22" spans="9:116" ht="13">
      <c r="DI22" s="253"/>
      <c r="DJ22" s="253"/>
      <c r="DK22" s="253"/>
      <c r="DL22" s="253"/>
    </row>
    <row r="23" spans="9:116" ht="13">
      <c r="CY23" s="253"/>
      <c r="CZ23" s="253"/>
      <c r="DA23" s="253"/>
      <c r="DB23" s="253"/>
      <c r="DC23" s="253"/>
      <c r="DD23" s="253"/>
      <c r="DE23" s="253"/>
      <c r="DF23" s="253"/>
      <c r="DG23" s="253"/>
      <c r="DH23" s="253"/>
      <c r="DI23" s="253"/>
      <c r="DJ23" s="253"/>
      <c r="DK23" s="253"/>
      <c r="DL23" s="253"/>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3"/>
      <c r="DA35" s="253"/>
      <c r="DB35" s="253"/>
      <c r="DC35" s="253"/>
      <c r="DD35" s="253"/>
      <c r="DE35" s="253"/>
      <c r="DF35" s="253"/>
      <c r="DG35" s="253"/>
      <c r="DH35" s="253"/>
      <c r="DI35" s="253"/>
      <c r="DJ35" s="253"/>
      <c r="DK35" s="253"/>
      <c r="DL35" s="253"/>
    </row>
    <row r="36" spans="15:116" ht="13"/>
    <row r="37" spans="15:116" ht="13">
      <c r="DL37" s="253"/>
    </row>
    <row r="38" spans="15:116" ht="13">
      <c r="DI38" s="253"/>
      <c r="DJ38" s="253"/>
      <c r="DK38" s="253"/>
      <c r="DL38" s="253"/>
    </row>
    <row r="39" spans="15:116" ht="13"/>
    <row r="40" spans="15:116" ht="13"/>
    <row r="41" spans="15:116" ht="13"/>
    <row r="42" spans="15:116" ht="13"/>
    <row r="43" spans="15:116" ht="1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c r="DL44" s="253"/>
    </row>
    <row r="45" spans="15:116" ht="13"/>
    <row r="46" spans="15:116" ht="13">
      <c r="DA46" s="253"/>
      <c r="DB46" s="253"/>
      <c r="DC46" s="253"/>
      <c r="DD46" s="253"/>
      <c r="DE46" s="253"/>
      <c r="DF46" s="253"/>
      <c r="DG46" s="253"/>
      <c r="DH46" s="253"/>
      <c r="DI46" s="253"/>
      <c r="DJ46" s="253"/>
      <c r="DK46" s="253"/>
      <c r="DL46" s="253"/>
    </row>
    <row r="47" spans="15:116" ht="13"/>
    <row r="48" spans="15:116" ht="13"/>
    <row r="49" spans="104:116" ht="13"/>
    <row r="50" spans="104:116" ht="13">
      <c r="CZ50" s="253"/>
      <c r="DA50" s="253"/>
      <c r="DB50" s="253"/>
      <c r="DC50" s="253"/>
      <c r="DD50" s="253"/>
      <c r="DE50" s="253"/>
      <c r="DF50" s="253"/>
      <c r="DG50" s="253"/>
      <c r="DH50" s="253"/>
      <c r="DI50" s="253"/>
      <c r="DJ50" s="253"/>
      <c r="DK50" s="253"/>
      <c r="DL50" s="253"/>
    </row>
    <row r="51" spans="104:116" ht="13"/>
    <row r="52" spans="104:116" ht="13"/>
    <row r="53" spans="104:116" ht="13">
      <c r="DL53" s="253"/>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3"/>
      <c r="DD67" s="253"/>
      <c r="DE67" s="253"/>
      <c r="DF67" s="253"/>
      <c r="DG67" s="253"/>
      <c r="DH67" s="253"/>
      <c r="DI67" s="253"/>
      <c r="DJ67" s="253"/>
      <c r="DK67" s="253"/>
      <c r="DL67" s="253"/>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jLSB2GKtNpFW/g6fb2yWQtAY20PYV4NuV4Zq5zqnmM55SAFh40TLdfwLazRL8l+2tAXQG5QsPTN2Yd23FFtzYA==" saltValue="cxCPr99pwfs649f57Y/L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55" customWidth="1"/>
    <col min="37" max="44" width="17" style="255" customWidth="1"/>
    <col min="45" max="45" width="6.08984375" style="262" customWidth="1"/>
    <col min="46" max="46" width="3" style="260" customWidth="1"/>
    <col min="47" max="47" width="19.08984375" style="255" hidden="1" customWidth="1"/>
    <col min="48" max="52" width="12.6328125" style="255" hidden="1" customWidth="1"/>
    <col min="53" max="16384" width="8.6328125" style="255" hidden="1"/>
  </cols>
  <sheetData>
    <row r="1" spans="1:46" ht="13">
      <c r="AS1" s="256"/>
      <c r="AT1" s="256"/>
    </row>
    <row r="2" spans="1:46" ht="13">
      <c r="AS2" s="256"/>
      <c r="AT2" s="256"/>
    </row>
    <row r="3" spans="1:46" ht="13">
      <c r="AS3" s="256"/>
      <c r="AT3" s="256"/>
    </row>
    <row r="4" spans="1:46" ht="13">
      <c r="AS4" s="256"/>
      <c r="AT4" s="256"/>
    </row>
    <row r="5" spans="1:46" ht="16.5">
      <c r="A5" s="257" t="s">
        <v>504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ht="13">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505</v>
      </c>
      <c r="AL6" s="261"/>
      <c r="AM6" s="261"/>
      <c r="AN6" s="261"/>
      <c r="AO6" s="256"/>
      <c r="AP6" s="256"/>
      <c r="AQ6" s="256"/>
      <c r="AR6" s="256"/>
    </row>
    <row r="7" spans="1:46" ht="13.5" customHeight="1">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75" t="s">
        <v>506</v>
      </c>
      <c r="AP7" s="266"/>
      <c r="AQ7" s="267" t="s">
        <v>507</v>
      </c>
      <c r="AR7" s="268"/>
    </row>
    <row r="8" spans="1:46" ht="13">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76"/>
      <c r="AP8" s="272" t="s">
        <v>508</v>
      </c>
      <c r="AQ8" s="273" t="s">
        <v>509</v>
      </c>
      <c r="AR8" s="274" t="s">
        <v>510</v>
      </c>
    </row>
    <row r="9" spans="1:46" ht="13">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77" t="s">
        <v>511</v>
      </c>
      <c r="AL9" s="1178"/>
      <c r="AM9" s="1178"/>
      <c r="AN9" s="1179"/>
      <c r="AO9" s="275">
        <v>4050339</v>
      </c>
      <c r="AP9" s="275">
        <v>121384</v>
      </c>
      <c r="AQ9" s="276">
        <v>104625</v>
      </c>
      <c r="AR9" s="277">
        <v>16</v>
      </c>
    </row>
    <row r="10" spans="1:46" ht="13.5" customHeight="1">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77" t="s">
        <v>512</v>
      </c>
      <c r="AL10" s="1178"/>
      <c r="AM10" s="1178"/>
      <c r="AN10" s="1179"/>
      <c r="AO10" s="278">
        <v>684371</v>
      </c>
      <c r="AP10" s="278">
        <v>20510</v>
      </c>
      <c r="AQ10" s="279">
        <v>9752</v>
      </c>
      <c r="AR10" s="280">
        <v>110.3</v>
      </c>
    </row>
    <row r="11" spans="1:46" ht="13.5" customHeight="1">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77" t="s">
        <v>513</v>
      </c>
      <c r="AL11" s="1178"/>
      <c r="AM11" s="1178"/>
      <c r="AN11" s="1179"/>
      <c r="AO11" s="278">
        <v>28974</v>
      </c>
      <c r="AP11" s="278">
        <v>868</v>
      </c>
      <c r="AQ11" s="279">
        <v>1608</v>
      </c>
      <c r="AR11" s="280">
        <v>-46</v>
      </c>
    </row>
    <row r="12" spans="1:46" ht="13.5" customHeight="1">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77" t="s">
        <v>514</v>
      </c>
      <c r="AL12" s="1178"/>
      <c r="AM12" s="1178"/>
      <c r="AN12" s="1179"/>
      <c r="AO12" s="278" t="s">
        <v>515</v>
      </c>
      <c r="AP12" s="278" t="s">
        <v>515</v>
      </c>
      <c r="AQ12" s="279">
        <v>4</v>
      </c>
      <c r="AR12" s="280" t="s">
        <v>515</v>
      </c>
    </row>
    <row r="13" spans="1:46" ht="13.5" customHeight="1">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77" t="s">
        <v>516</v>
      </c>
      <c r="AL13" s="1178"/>
      <c r="AM13" s="1178"/>
      <c r="AN13" s="1179"/>
      <c r="AO13" s="278">
        <v>105732</v>
      </c>
      <c r="AP13" s="278">
        <v>3169</v>
      </c>
      <c r="AQ13" s="279">
        <v>4175</v>
      </c>
      <c r="AR13" s="280">
        <v>-24.1</v>
      </c>
    </row>
    <row r="14" spans="1:46" ht="13.5" customHeight="1">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77" t="s">
        <v>517</v>
      </c>
      <c r="AL14" s="1178"/>
      <c r="AM14" s="1178"/>
      <c r="AN14" s="1179"/>
      <c r="AO14" s="278">
        <v>146451</v>
      </c>
      <c r="AP14" s="278">
        <v>4389</v>
      </c>
      <c r="AQ14" s="279">
        <v>2340</v>
      </c>
      <c r="AR14" s="280">
        <v>87.6</v>
      </c>
    </row>
    <row r="15" spans="1:46" ht="13.5" customHeight="1">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80" t="s">
        <v>518</v>
      </c>
      <c r="AL15" s="1181"/>
      <c r="AM15" s="1181"/>
      <c r="AN15" s="1182"/>
      <c r="AO15" s="278">
        <v>-238880</v>
      </c>
      <c r="AP15" s="278">
        <v>-7159</v>
      </c>
      <c r="AQ15" s="279">
        <v>-8060</v>
      </c>
      <c r="AR15" s="280">
        <v>-11.2</v>
      </c>
    </row>
    <row r="16" spans="1:46" ht="13">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80" t="s">
        <v>186</v>
      </c>
      <c r="AL16" s="1181"/>
      <c r="AM16" s="1181"/>
      <c r="AN16" s="1182"/>
      <c r="AO16" s="278">
        <v>4776987</v>
      </c>
      <c r="AP16" s="278">
        <v>143161</v>
      </c>
      <c r="AQ16" s="279">
        <v>114444</v>
      </c>
      <c r="AR16" s="280">
        <v>25.1</v>
      </c>
    </row>
    <row r="17" spans="1:46" ht="13">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ht="13">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ht="13">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519</v>
      </c>
      <c r="AL19" s="256"/>
      <c r="AM19" s="256"/>
      <c r="AN19" s="256"/>
      <c r="AO19" s="256"/>
      <c r="AP19" s="256"/>
      <c r="AQ19" s="256"/>
      <c r="AR19" s="256"/>
    </row>
    <row r="20" spans="1:46" ht="13">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520</v>
      </c>
      <c r="AP20" s="287" t="s">
        <v>521</v>
      </c>
      <c r="AQ20" s="288" t="s">
        <v>522</v>
      </c>
      <c r="AR20" s="289"/>
    </row>
    <row r="21" spans="1:46" s="295" customFormat="1" ht="13">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83" t="s">
        <v>523</v>
      </c>
      <c r="AL21" s="1184"/>
      <c r="AM21" s="1184"/>
      <c r="AN21" s="1185"/>
      <c r="AO21" s="291">
        <v>13.1</v>
      </c>
      <c r="AP21" s="292">
        <v>10.6</v>
      </c>
      <c r="AQ21" s="293">
        <v>2.5</v>
      </c>
      <c r="AR21" s="261"/>
      <c r="AS21" s="294"/>
      <c r="AT21" s="290"/>
    </row>
    <row r="22" spans="1:46" s="295" customFormat="1" ht="13">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83" t="s">
        <v>524</v>
      </c>
      <c r="AL22" s="1184"/>
      <c r="AM22" s="1184"/>
      <c r="AN22" s="1185"/>
      <c r="AO22" s="296">
        <v>96.7</v>
      </c>
      <c r="AP22" s="297">
        <v>97.5</v>
      </c>
      <c r="AQ22" s="298">
        <v>-0.8</v>
      </c>
      <c r="AR22" s="282"/>
      <c r="AS22" s="294"/>
      <c r="AT22" s="290"/>
    </row>
    <row r="23" spans="1:46" s="295" customFormat="1" ht="13">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ht="13">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ht="13">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ht="13">
      <c r="A26" s="1174" t="s">
        <v>525</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261"/>
    </row>
    <row r="27" spans="1:46" ht="13">
      <c r="A27" s="303"/>
      <c r="AO27" s="256"/>
      <c r="AP27" s="256"/>
      <c r="AQ27" s="256"/>
      <c r="AR27" s="256"/>
      <c r="AS27" s="256"/>
      <c r="AT27" s="256"/>
    </row>
    <row r="28" spans="1:46" ht="16.5">
      <c r="A28" s="257" t="s">
        <v>526</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ht="13">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527</v>
      </c>
      <c r="AL29" s="261"/>
      <c r="AM29" s="261"/>
      <c r="AN29" s="261"/>
      <c r="AO29" s="256"/>
      <c r="AP29" s="256"/>
      <c r="AQ29" s="256"/>
      <c r="AR29" s="256"/>
      <c r="AS29" s="305"/>
    </row>
    <row r="30" spans="1:46" ht="13.5" customHeight="1">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75" t="s">
        <v>506</v>
      </c>
      <c r="AP30" s="266"/>
      <c r="AQ30" s="267" t="s">
        <v>507</v>
      </c>
      <c r="AR30" s="268"/>
    </row>
    <row r="31" spans="1:46" ht="13">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76"/>
      <c r="AP31" s="272" t="s">
        <v>508</v>
      </c>
      <c r="AQ31" s="273" t="s">
        <v>509</v>
      </c>
      <c r="AR31" s="274" t="s">
        <v>510</v>
      </c>
    </row>
    <row r="32" spans="1:46" ht="27" customHeight="1">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91" t="s">
        <v>528</v>
      </c>
      <c r="AL32" s="1192"/>
      <c r="AM32" s="1192"/>
      <c r="AN32" s="1193"/>
      <c r="AO32" s="306">
        <v>4306241</v>
      </c>
      <c r="AP32" s="306">
        <v>129053</v>
      </c>
      <c r="AQ32" s="307">
        <v>72468</v>
      </c>
      <c r="AR32" s="308">
        <v>78.099999999999994</v>
      </c>
    </row>
    <row r="33" spans="1:46" ht="13.5" customHeight="1">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91" t="s">
        <v>529</v>
      </c>
      <c r="AL33" s="1192"/>
      <c r="AM33" s="1192"/>
      <c r="AN33" s="1193"/>
      <c r="AO33" s="306" t="s">
        <v>515</v>
      </c>
      <c r="AP33" s="306" t="s">
        <v>515</v>
      </c>
      <c r="AQ33" s="307" t="s">
        <v>515</v>
      </c>
      <c r="AR33" s="308" t="s">
        <v>515</v>
      </c>
    </row>
    <row r="34" spans="1:46" ht="27" customHeight="1">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91" t="s">
        <v>530</v>
      </c>
      <c r="AL34" s="1192"/>
      <c r="AM34" s="1192"/>
      <c r="AN34" s="1193"/>
      <c r="AO34" s="306" t="s">
        <v>515</v>
      </c>
      <c r="AP34" s="306" t="s">
        <v>515</v>
      </c>
      <c r="AQ34" s="307">
        <v>1</v>
      </c>
      <c r="AR34" s="308" t="s">
        <v>515</v>
      </c>
    </row>
    <row r="35" spans="1:46" ht="27" customHeight="1">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91" t="s">
        <v>531</v>
      </c>
      <c r="AL35" s="1192"/>
      <c r="AM35" s="1192"/>
      <c r="AN35" s="1193"/>
      <c r="AO35" s="306">
        <v>873585</v>
      </c>
      <c r="AP35" s="306">
        <v>26180</v>
      </c>
      <c r="AQ35" s="307">
        <v>17710</v>
      </c>
      <c r="AR35" s="308">
        <v>47.8</v>
      </c>
    </row>
    <row r="36" spans="1:46" ht="27" customHeight="1">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91" t="s">
        <v>532</v>
      </c>
      <c r="AL36" s="1192"/>
      <c r="AM36" s="1192"/>
      <c r="AN36" s="1193"/>
      <c r="AO36" s="306">
        <v>2739</v>
      </c>
      <c r="AP36" s="306">
        <v>82</v>
      </c>
      <c r="AQ36" s="307">
        <v>2475</v>
      </c>
      <c r="AR36" s="308">
        <v>-96.7</v>
      </c>
    </row>
    <row r="37" spans="1:46" ht="13.5" customHeight="1">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91" t="s">
        <v>533</v>
      </c>
      <c r="AL37" s="1192"/>
      <c r="AM37" s="1192"/>
      <c r="AN37" s="1193"/>
      <c r="AO37" s="306">
        <v>66716</v>
      </c>
      <c r="AP37" s="306">
        <v>1999</v>
      </c>
      <c r="AQ37" s="307">
        <v>637</v>
      </c>
      <c r="AR37" s="308">
        <v>213.8</v>
      </c>
    </row>
    <row r="38" spans="1:46" ht="27" customHeight="1">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94" t="s">
        <v>534</v>
      </c>
      <c r="AL38" s="1195"/>
      <c r="AM38" s="1195"/>
      <c r="AN38" s="1196"/>
      <c r="AO38" s="309">
        <v>219</v>
      </c>
      <c r="AP38" s="309">
        <v>7</v>
      </c>
      <c r="AQ38" s="310">
        <v>2</v>
      </c>
      <c r="AR38" s="298">
        <v>250</v>
      </c>
      <c r="AS38" s="305"/>
    </row>
    <row r="39" spans="1:46" ht="13">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94" t="s">
        <v>535</v>
      </c>
      <c r="AL39" s="1195"/>
      <c r="AM39" s="1195"/>
      <c r="AN39" s="1196"/>
      <c r="AO39" s="306">
        <v>-77986</v>
      </c>
      <c r="AP39" s="306">
        <v>-2337</v>
      </c>
      <c r="AQ39" s="307">
        <v>-3769</v>
      </c>
      <c r="AR39" s="308">
        <v>-38</v>
      </c>
      <c r="AS39" s="305"/>
    </row>
    <row r="40" spans="1:46" ht="27" customHeight="1">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91" t="s">
        <v>536</v>
      </c>
      <c r="AL40" s="1192"/>
      <c r="AM40" s="1192"/>
      <c r="AN40" s="1193"/>
      <c r="AO40" s="306">
        <v>-3573856</v>
      </c>
      <c r="AP40" s="306">
        <v>-107104</v>
      </c>
      <c r="AQ40" s="307">
        <v>-62733</v>
      </c>
      <c r="AR40" s="308">
        <v>70.7</v>
      </c>
      <c r="AS40" s="305"/>
    </row>
    <row r="41" spans="1:46" ht="13">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97" t="s">
        <v>297</v>
      </c>
      <c r="AL41" s="1198"/>
      <c r="AM41" s="1198"/>
      <c r="AN41" s="1199"/>
      <c r="AO41" s="306">
        <v>1597658</v>
      </c>
      <c r="AP41" s="306">
        <v>47880</v>
      </c>
      <c r="AQ41" s="307">
        <v>26792</v>
      </c>
      <c r="AR41" s="308">
        <v>78.7</v>
      </c>
      <c r="AS41" s="305"/>
    </row>
    <row r="42" spans="1:46" ht="13">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537</v>
      </c>
      <c r="AL42" s="256"/>
      <c r="AM42" s="256"/>
      <c r="AN42" s="256"/>
      <c r="AO42" s="256"/>
      <c r="AP42" s="256"/>
      <c r="AQ42" s="282"/>
      <c r="AR42" s="282"/>
      <c r="AS42" s="305"/>
    </row>
    <row r="43" spans="1:46" ht="13">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ht="13">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ht="13">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ht="13">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c r="A47" s="315" t="s">
        <v>538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ht="13">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539</v>
      </c>
      <c r="AL48" s="316"/>
      <c r="AM48" s="316"/>
      <c r="AN48" s="316"/>
      <c r="AO48" s="316"/>
      <c r="AP48" s="316"/>
      <c r="AQ48" s="317"/>
      <c r="AR48" s="316"/>
    </row>
    <row r="49" spans="1:44" ht="13.5" customHeight="1">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86" t="s">
        <v>506</v>
      </c>
      <c r="AN49" s="1188" t="s">
        <v>540</v>
      </c>
      <c r="AO49" s="1189"/>
      <c r="AP49" s="1189"/>
      <c r="AQ49" s="1189"/>
      <c r="AR49" s="1190"/>
    </row>
    <row r="50" spans="1:44" ht="13">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87"/>
      <c r="AN50" s="322" t="s">
        <v>541</v>
      </c>
      <c r="AO50" s="323" t="s">
        <v>542</v>
      </c>
      <c r="AP50" s="324" t="s">
        <v>543</v>
      </c>
      <c r="AQ50" s="325" t="s">
        <v>544</v>
      </c>
      <c r="AR50" s="326" t="s">
        <v>545</v>
      </c>
    </row>
    <row r="51" spans="1:44" ht="13">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546</v>
      </c>
      <c r="AL51" s="319"/>
      <c r="AM51" s="327">
        <v>6057312</v>
      </c>
      <c r="AN51" s="328">
        <v>166983</v>
      </c>
      <c r="AO51" s="329">
        <v>44.6</v>
      </c>
      <c r="AP51" s="330">
        <v>88968</v>
      </c>
      <c r="AQ51" s="331">
        <v>6.8</v>
      </c>
      <c r="AR51" s="332">
        <v>37.799999999999997</v>
      </c>
    </row>
    <row r="52" spans="1:44" ht="13">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547</v>
      </c>
      <c r="AM52" s="335">
        <v>4550640</v>
      </c>
      <c r="AN52" s="336">
        <v>125448</v>
      </c>
      <c r="AO52" s="337">
        <v>50.9</v>
      </c>
      <c r="AP52" s="338">
        <v>45482</v>
      </c>
      <c r="AQ52" s="339">
        <v>5.5</v>
      </c>
      <c r="AR52" s="340">
        <v>45.4</v>
      </c>
    </row>
    <row r="53" spans="1:44" ht="13">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548</v>
      </c>
      <c r="AL53" s="319"/>
      <c r="AM53" s="327">
        <v>5205334</v>
      </c>
      <c r="AN53" s="328">
        <v>146398</v>
      </c>
      <c r="AO53" s="329">
        <v>-12.3</v>
      </c>
      <c r="AP53" s="330">
        <v>85173</v>
      </c>
      <c r="AQ53" s="331">
        <v>-4.3</v>
      </c>
      <c r="AR53" s="332">
        <v>-8</v>
      </c>
    </row>
    <row r="54" spans="1:44" ht="13">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547</v>
      </c>
      <c r="AM54" s="335">
        <v>3575470</v>
      </c>
      <c r="AN54" s="336">
        <v>100559</v>
      </c>
      <c r="AO54" s="337">
        <v>-19.8</v>
      </c>
      <c r="AP54" s="338">
        <v>43913</v>
      </c>
      <c r="AQ54" s="339">
        <v>-3.4</v>
      </c>
      <c r="AR54" s="340">
        <v>-16.399999999999999</v>
      </c>
    </row>
    <row r="55" spans="1:44" ht="13">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549</v>
      </c>
      <c r="AL55" s="319"/>
      <c r="AM55" s="327">
        <v>3903283</v>
      </c>
      <c r="AN55" s="328">
        <v>111941</v>
      </c>
      <c r="AO55" s="329">
        <v>-23.5</v>
      </c>
      <c r="AP55" s="330">
        <v>94081</v>
      </c>
      <c r="AQ55" s="331">
        <v>10.5</v>
      </c>
      <c r="AR55" s="332">
        <v>-34</v>
      </c>
    </row>
    <row r="56" spans="1:44" ht="13">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547</v>
      </c>
      <c r="AM56" s="335">
        <v>2494843</v>
      </c>
      <c r="AN56" s="336">
        <v>71549</v>
      </c>
      <c r="AO56" s="337">
        <v>-28.8</v>
      </c>
      <c r="AP56" s="338">
        <v>48949</v>
      </c>
      <c r="AQ56" s="339">
        <v>11.5</v>
      </c>
      <c r="AR56" s="340">
        <v>-40.299999999999997</v>
      </c>
    </row>
    <row r="57" spans="1:44" ht="13">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550</v>
      </c>
      <c r="AL57" s="319"/>
      <c r="AM57" s="327">
        <v>5080593</v>
      </c>
      <c r="AN57" s="328">
        <v>148521</v>
      </c>
      <c r="AO57" s="329">
        <v>32.700000000000003</v>
      </c>
      <c r="AP57" s="330">
        <v>92632</v>
      </c>
      <c r="AQ57" s="331">
        <v>-1.5</v>
      </c>
      <c r="AR57" s="332">
        <v>34.200000000000003</v>
      </c>
    </row>
    <row r="58" spans="1:44" ht="13">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547</v>
      </c>
      <c r="AM58" s="335">
        <v>1896414</v>
      </c>
      <c r="AN58" s="336">
        <v>55438</v>
      </c>
      <c r="AO58" s="337">
        <v>-22.5</v>
      </c>
      <c r="AP58" s="338">
        <v>47978</v>
      </c>
      <c r="AQ58" s="339">
        <v>-2</v>
      </c>
      <c r="AR58" s="340">
        <v>-20.5</v>
      </c>
    </row>
    <row r="59" spans="1:44" ht="13">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551</v>
      </c>
      <c r="AL59" s="319"/>
      <c r="AM59" s="327">
        <v>5206535</v>
      </c>
      <c r="AN59" s="328">
        <v>156034</v>
      </c>
      <c r="AO59" s="329">
        <v>5.0999999999999996</v>
      </c>
      <c r="AP59" s="330">
        <v>96469</v>
      </c>
      <c r="AQ59" s="331">
        <v>4.0999999999999996</v>
      </c>
      <c r="AR59" s="332">
        <v>1</v>
      </c>
    </row>
    <row r="60" spans="1:44" ht="13">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547</v>
      </c>
      <c r="AM60" s="335">
        <v>2681378</v>
      </c>
      <c r="AN60" s="336">
        <v>80358</v>
      </c>
      <c r="AO60" s="337">
        <v>45</v>
      </c>
      <c r="AP60" s="338">
        <v>49775</v>
      </c>
      <c r="AQ60" s="339">
        <v>3.7</v>
      </c>
      <c r="AR60" s="340">
        <v>41.3</v>
      </c>
    </row>
    <row r="61" spans="1:44" ht="13">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552</v>
      </c>
      <c r="AL61" s="341"/>
      <c r="AM61" s="342">
        <v>5090611</v>
      </c>
      <c r="AN61" s="343">
        <v>145975</v>
      </c>
      <c r="AO61" s="344">
        <v>9.3000000000000007</v>
      </c>
      <c r="AP61" s="345">
        <v>91465</v>
      </c>
      <c r="AQ61" s="346">
        <v>3.1</v>
      </c>
      <c r="AR61" s="332">
        <v>6.2</v>
      </c>
    </row>
    <row r="62" spans="1:44" ht="13">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547</v>
      </c>
      <c r="AM62" s="335">
        <v>3039749</v>
      </c>
      <c r="AN62" s="336">
        <v>86670</v>
      </c>
      <c r="AO62" s="337">
        <v>5</v>
      </c>
      <c r="AP62" s="338">
        <v>47219</v>
      </c>
      <c r="AQ62" s="339">
        <v>3.1</v>
      </c>
      <c r="AR62" s="340">
        <v>1.9</v>
      </c>
    </row>
    <row r="63" spans="1:44" ht="13">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ht="13">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ht="13">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ht="13">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c r="AK67" s="256"/>
      <c r="AL67" s="256"/>
      <c r="AM67" s="256"/>
      <c r="AN67" s="256"/>
      <c r="AO67" s="256"/>
      <c r="AP67" s="256"/>
      <c r="AQ67" s="256"/>
      <c r="AR67" s="256"/>
      <c r="AS67" s="256"/>
      <c r="AT67" s="256"/>
    </row>
    <row r="68" spans="1:46" ht="13.5" hidden="1" customHeight="1">
      <c r="AK68" s="256"/>
      <c r="AL68" s="256"/>
      <c r="AM68" s="256"/>
      <c r="AN68" s="256"/>
      <c r="AO68" s="256"/>
      <c r="AP68" s="256"/>
      <c r="AQ68" s="256"/>
      <c r="AR68" s="256"/>
    </row>
    <row r="69" spans="1:46" ht="13.5" hidden="1" customHeight="1">
      <c r="AK69" s="256"/>
      <c r="AL69" s="256"/>
      <c r="AM69" s="256"/>
      <c r="AN69" s="256"/>
      <c r="AO69" s="256"/>
      <c r="AP69" s="256"/>
      <c r="AQ69" s="256"/>
      <c r="AR69" s="256"/>
    </row>
    <row r="70" spans="1:46" ht="13" hidden="1">
      <c r="AK70" s="256"/>
      <c r="AL70" s="256"/>
      <c r="AM70" s="256"/>
      <c r="AN70" s="256"/>
      <c r="AO70" s="256"/>
      <c r="AP70" s="256"/>
      <c r="AQ70" s="256"/>
      <c r="AR70" s="256"/>
    </row>
    <row r="71" spans="1:46" ht="13" hidden="1">
      <c r="AK71" s="256"/>
      <c r="AL71" s="256"/>
      <c r="AM71" s="256"/>
      <c r="AN71" s="256"/>
      <c r="AO71" s="256"/>
      <c r="AP71" s="256"/>
      <c r="AQ71" s="256"/>
      <c r="AR71" s="256"/>
    </row>
    <row r="72" spans="1:46" ht="13" hidden="1">
      <c r="AK72" s="256"/>
      <c r="AL72" s="256"/>
      <c r="AM72" s="256"/>
      <c r="AN72" s="256"/>
      <c r="AO72" s="256"/>
      <c r="AP72" s="256"/>
      <c r="AQ72" s="256"/>
      <c r="AR72" s="256"/>
    </row>
    <row r="73" spans="1:46" ht="13" hidden="1">
      <c r="AK73" s="256"/>
      <c r="AL73" s="256"/>
      <c r="AM73" s="256"/>
      <c r="AN73" s="256"/>
      <c r="AO73" s="256"/>
      <c r="AP73" s="256"/>
      <c r="AQ73" s="256"/>
      <c r="AR73" s="256"/>
    </row>
  </sheetData>
  <sheetProtection algorithmName="SHA-512" hashValue="jDO5iQzpOXyqm03SsXZ66Fe2e+tSpWzs8XeMI/3LV8EufcZ2GVzvGN0NQvKtBQQM9sAjYnmtoNEhoPf38Q/Iqw==" saltValue="r/jM+lzftJZOX70w25aL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c r="B2" s="253"/>
      <c r="DG2" s="253"/>
    </row>
    <row r="3" spans="2:125" ht="1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row r="5" spans="2:125" ht="13"/>
    <row r="6" spans="2:125" ht="13"/>
    <row r="7" spans="2:125" ht="13"/>
    <row r="8" spans="2:125" ht="13"/>
    <row r="9" spans="2:125" ht="13">
      <c r="DU9" s="253"/>
    </row>
    <row r="10" spans="2:125" ht="13"/>
    <row r="11" spans="2:125" ht="13"/>
    <row r="12" spans="2:125" ht="13"/>
    <row r="13" spans="2:125" ht="13"/>
    <row r="14" spans="2:125" ht="13"/>
    <row r="15" spans="2:125" ht="13"/>
    <row r="16" spans="2:125" ht="13"/>
    <row r="17" spans="125:125" ht="13">
      <c r="DU17" s="253"/>
    </row>
    <row r="18" spans="125:125" ht="13"/>
    <row r="19" spans="125:125" ht="13"/>
    <row r="20" spans="125:125" ht="13">
      <c r="DU20" s="253"/>
    </row>
    <row r="21" spans="125:125" ht="13">
      <c r="DU21" s="253"/>
    </row>
    <row r="22" spans="125:125" ht="13"/>
    <row r="23" spans="125:125" ht="13"/>
    <row r="24" spans="125:125" ht="13"/>
    <row r="25" spans="125:125" ht="13"/>
    <row r="26" spans="125:125" ht="13"/>
    <row r="27" spans="125:125" ht="13"/>
    <row r="28" spans="125:125" ht="13">
      <c r="DU28" s="253"/>
    </row>
    <row r="29" spans="125:125" ht="13"/>
    <row r="30" spans="125:125" ht="13"/>
    <row r="31" spans="125:125" ht="13"/>
    <row r="32" spans="125:125" ht="13"/>
    <row r="33" spans="2:125" ht="13">
      <c r="B33" s="253"/>
      <c r="G33" s="253"/>
      <c r="I33" s="253"/>
    </row>
    <row r="34" spans="2:125" ht="13">
      <c r="C34" s="253"/>
      <c r="P34" s="253"/>
      <c r="DE34" s="253"/>
      <c r="DH34" s="253"/>
    </row>
    <row r="35" spans="2:125" ht="13">
      <c r="D35" s="253"/>
      <c r="E35" s="253"/>
      <c r="DG35" s="253"/>
      <c r="DJ35" s="253"/>
      <c r="DP35" s="253"/>
      <c r="DQ35" s="253"/>
      <c r="DR35" s="253"/>
      <c r="DS35" s="253"/>
      <c r="DT35" s="253"/>
      <c r="DU35" s="253"/>
    </row>
    <row r="36" spans="2:125" ht="13">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c r="DU37" s="253"/>
    </row>
    <row r="38" spans="2:125" ht="13">
      <c r="DT38" s="253"/>
      <c r="DU38" s="253"/>
    </row>
    <row r="39" spans="2:125" ht="13"/>
    <row r="40" spans="2:125" ht="13">
      <c r="DH40" s="253"/>
    </row>
    <row r="41" spans="2:125" ht="13">
      <c r="DE41" s="253"/>
    </row>
    <row r="42" spans="2:125" ht="13">
      <c r="DG42" s="253"/>
      <c r="DJ42" s="253"/>
    </row>
    <row r="43" spans="2:125" ht="1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c r="DU44" s="253"/>
    </row>
    <row r="45" spans="2:125" ht="13"/>
    <row r="46" spans="2:125" ht="13"/>
    <row r="47" spans="2:125" ht="13"/>
    <row r="48" spans="2:125" ht="13">
      <c r="DT48" s="253"/>
      <c r="DU48" s="253"/>
    </row>
    <row r="49" spans="120:125" ht="13">
      <c r="DU49" s="253"/>
    </row>
    <row r="50" spans="120:125" ht="13">
      <c r="DU50" s="253"/>
    </row>
    <row r="51" spans="120:125" ht="13">
      <c r="DP51" s="253"/>
      <c r="DQ51" s="253"/>
      <c r="DR51" s="253"/>
      <c r="DS51" s="253"/>
      <c r="DT51" s="253"/>
      <c r="DU51" s="253"/>
    </row>
    <row r="52" spans="120:125" ht="13"/>
    <row r="53" spans="120:125" ht="13"/>
    <row r="54" spans="120:125" ht="13">
      <c r="DU54" s="253"/>
    </row>
    <row r="55" spans="120:125" ht="13"/>
    <row r="56" spans="120:125" ht="13"/>
    <row r="57" spans="120:125" ht="13"/>
    <row r="58" spans="120:125" ht="13">
      <c r="DU58" s="253"/>
    </row>
    <row r="59" spans="120:125" ht="13"/>
    <row r="60" spans="120:125" ht="13"/>
    <row r="61" spans="120:125" ht="13"/>
    <row r="62" spans="120:125" ht="13"/>
    <row r="63" spans="120:125" ht="13">
      <c r="DU63" s="253"/>
    </row>
    <row r="64" spans="120:125" ht="13">
      <c r="DT64" s="253"/>
      <c r="DU64" s="253"/>
    </row>
    <row r="65" spans="123:125" ht="13"/>
    <row r="66" spans="123:125" ht="13"/>
    <row r="67" spans="123:125" ht="13"/>
    <row r="68" spans="123:125" ht="13"/>
    <row r="69" spans="123:125" ht="13">
      <c r="DS69" s="253"/>
      <c r="DT69" s="253"/>
      <c r="DU69" s="253"/>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3"/>
    </row>
    <row r="83" spans="116:125" ht="13">
      <c r="DM83" s="253"/>
      <c r="DN83" s="253"/>
      <c r="DO83" s="253"/>
      <c r="DP83" s="253"/>
      <c r="DQ83" s="253"/>
      <c r="DR83" s="253"/>
      <c r="DS83" s="253"/>
      <c r="DT83" s="253"/>
      <c r="DU83" s="253"/>
    </row>
    <row r="84" spans="116:125" ht="13"/>
    <row r="85" spans="116:125" ht="13"/>
    <row r="86" spans="116:125" ht="13"/>
    <row r="87" spans="116:125" ht="13"/>
    <row r="88" spans="116:125" ht="13">
      <c r="DU88" s="253"/>
    </row>
    <row r="89" spans="116:125" ht="13"/>
    <row r="90" spans="116:125" ht="13"/>
    <row r="91" spans="116:125" ht="13"/>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554</v>
      </c>
    </row>
    <row r="120" spans="125:125" ht="13.5" hidden="1" customHeight="1"/>
    <row r="121" spans="125:125" ht="13.5" hidden="1" customHeight="1">
      <c r="DU121" s="253"/>
    </row>
  </sheetData>
  <sheetProtection algorithmName="SHA-512" hashValue="eLGUN1wzN0GcHJCLmJi5dWz9WcF+m+2bk7nMw/Zwns+ApjwCa+YPc624I6GhWbZMuWEMschR6ZDC0pmhneMURw==" saltValue="Gi9kv1Efpc0aYq5jJaB8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531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c r="B2" s="253"/>
      <c r="T2" s="253"/>
    </row>
    <row r="3" spans="1:125" ht="13">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3"/>
      <c r="G33" s="253"/>
      <c r="I33" s="253"/>
    </row>
    <row r="34" spans="2:125" ht="13">
      <c r="C34" s="253"/>
      <c r="P34" s="253"/>
      <c r="R34" s="253"/>
      <c r="U34" s="253"/>
    </row>
    <row r="35" spans="2:125" ht="13">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c r="F36" s="253"/>
      <c r="H36" s="253"/>
      <c r="J36" s="253"/>
      <c r="K36" s="253"/>
      <c r="L36" s="253"/>
      <c r="M36" s="253"/>
      <c r="N36" s="253"/>
      <c r="O36" s="253"/>
      <c r="Q36" s="253"/>
      <c r="S36" s="253"/>
      <c r="V36" s="253"/>
    </row>
    <row r="37" spans="2:125" ht="13"/>
    <row r="38" spans="2:125" ht="13"/>
    <row r="39" spans="2:125" ht="13"/>
    <row r="40" spans="2:125" ht="13">
      <c r="U40" s="253"/>
    </row>
    <row r="41" spans="2:125" ht="13">
      <c r="R41" s="253"/>
    </row>
    <row r="42" spans="2:125" ht="13">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c r="Q43" s="253"/>
      <c r="S43" s="253"/>
      <c r="V43" s="253"/>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555</v>
      </c>
    </row>
  </sheetData>
  <sheetProtection algorithmName="SHA-512" hashValue="2rBGGPfZDnsUZDNmaz3N8NEte84cWeQplTllgoDC1t54dGjJus/n7WbDIurtOLFksWH7nu3whCOnJRg0Xg627A==" saltValue="Gn6pltJNwfoluHUSwFIm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0" t="s">
        <v>3</v>
      </c>
      <c r="D47" s="1200"/>
      <c r="E47" s="1201"/>
      <c r="F47" s="11">
        <v>24.26</v>
      </c>
      <c r="G47" s="12">
        <v>20.36</v>
      </c>
      <c r="H47" s="12">
        <v>21.76</v>
      </c>
      <c r="I47" s="12">
        <v>20.85</v>
      </c>
      <c r="J47" s="13">
        <v>20.97</v>
      </c>
    </row>
    <row r="48" spans="2:10" ht="57.75" customHeight="1">
      <c r="B48" s="14"/>
      <c r="C48" s="1202" t="s">
        <v>4</v>
      </c>
      <c r="D48" s="1202"/>
      <c r="E48" s="1203"/>
      <c r="F48" s="15">
        <v>3.1</v>
      </c>
      <c r="G48" s="16">
        <v>2.83</v>
      </c>
      <c r="H48" s="16">
        <v>2.81</v>
      </c>
      <c r="I48" s="16">
        <v>2.81</v>
      </c>
      <c r="J48" s="17">
        <v>6.81</v>
      </c>
    </row>
    <row r="49" spans="2:10" ht="57.75" customHeight="1" thickBot="1">
      <c r="B49" s="18"/>
      <c r="C49" s="1204" t="s">
        <v>5</v>
      </c>
      <c r="D49" s="1204"/>
      <c r="E49" s="1205"/>
      <c r="F49" s="19" t="s">
        <v>561</v>
      </c>
      <c r="G49" s="20" t="s">
        <v>562</v>
      </c>
      <c r="H49" s="20" t="s">
        <v>563</v>
      </c>
      <c r="I49" s="20" t="s">
        <v>564</v>
      </c>
      <c r="J49" s="21">
        <v>6.48</v>
      </c>
    </row>
    <row r="50" spans="2:10" ht="13"/>
  </sheetData>
  <sheetProtection algorithmName="SHA-512" hashValue="uuXvs/bh3xKbkfvgLM7TPrcZ75DBadQh2xAVCAA5c/eKCis4WJFGLswlHHNIehFdcEJjvMibLdnxYl82P3cwsA==" saltValue="ttXPzcmMl3sRQKWtcZAB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2023-10-06T01:03:11Z</cp:lastPrinted>
  <dcterms:created xsi:type="dcterms:W3CDTF">2023-02-20T06:43:30Z</dcterms:created>
  <dcterms:modified xsi:type="dcterms:W3CDTF">2023-10-06T08:51:07Z</dcterms:modified>
  <cp:category/>
</cp:coreProperties>
</file>