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93\Desktop\"/>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C36" i="10"/>
  <c r="BE35" i="10"/>
  <c r="C35" i="10"/>
  <c r="BE34" i="10"/>
  <c r="U34" i="10"/>
  <c r="U35" i="10" s="1"/>
  <c r="U36" i="10" s="1"/>
  <c r="C34" i="10"/>
  <c r="AM34" i="10" l="1"/>
  <c r="AM35" i="10" s="1"/>
  <c r="AM36" i="10" s="1"/>
  <c r="BW34" i="10"/>
  <c r="BW35" i="10" s="1"/>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<sst xmlns="http://schemas.openxmlformats.org/spreadsheetml/2006/main" count="1099" uniqueCount="601">
  <si>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</si>
  <si>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</si>
  <si>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</si>
  <si>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</si>
  <si>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</si>
  <si>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</si>
  <si>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</si>
  <si>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</si>
  <si>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</si>
  <si>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</si>
  <si>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</si>
  <si>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</si>
  <si>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</si>
  <si>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</si>
  <si>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</si>
  <si>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</si>
  <si>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</si>
  <si>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</si>
  <si>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</si>
  <si>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</si>
  <si>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</si>
  <si>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</si>
  <si>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</si>
  <si>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</si>
  <si>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</si>
  <si>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</si>
  <si>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</si>
  <si>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</si>
  <si>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</si>
  <si>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</si>
  <si>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</si>
  <si>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</si>
  <si>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</si>
  <si>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</si>
  <si>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</si>
  <si>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</si>
  <si>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</si>
  <si>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</si>
  <si>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</si>
  <si>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</si>
  <si>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</si>
  <si>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</si>
  <si>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</si>
  <si>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</si>
  <si>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</si>
  <si>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</si>
  <si>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</si>
  <si>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</si>
  <si>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</si>
  <si>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</si>
  <si>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</si>
  <si>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</si>
  <si>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</si>
  <si>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</si>
  <si>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</si>
  <si>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</si>
  <si>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</si>
  <si>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</si>
  <si>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</si>
  <si>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</si>
  <si>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</si>
  <si>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</si>
  <si>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</si>
  <si>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</si>
  <si>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</si>
  <si>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</si>
  <si>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</si>
  <si>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</si>
  <si>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</si>
  <si>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</si>
  <si>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</si>
  <si>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</si>
  <si>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</si>
  <si>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</si>
  <si>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</si>
  <si>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</si>
  <si>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</si>
  <si>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</si>
  <si>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</si>
  <si>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</si>
  <si>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</si>
  <si>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</si>
  <si>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</si>
  <si>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</si>
  <si>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</si>
  <si>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</si>
  <si>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</si>
  <si>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</si>
  <si>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</si>
  <si>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</si>
  <si>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</si>
  <si>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</si>
  <si>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</si>
  <si>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</si>
  <si>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</si>
  <si>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</si>
  <si>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</si>
  <si>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</si>
  <si>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</si>
  <si>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</si>
  <si>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</si>
  <si>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</si>
  <si>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</si>
  <si>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</si>
  <si>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</si>
  <si>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</si>
  <si>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</si>
  <si>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</si>
  <si>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</si>
  <si>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</si>
  <si>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</si>
  <si>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</si>
  <si>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</si>
  <si>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</si>
  <si>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</si>
  <si>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</si>
  <si>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</si>
  <si>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</si>
  <si>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</si>
  <si>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</si>
  <si>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</si>
  <si>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</si>
  <si>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</si>
  <si>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</si>
  <si>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</si>
  <si>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</si>
  <si>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</si>
  <si>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</si>
  <si>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</si>
  <si>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</si>
  <si>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</si>
  <si>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</si>
  <si>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</si>
  <si>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</si>
  <si>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</si>
  <si>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</si>
  <si>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</si>
  <si>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</si>
  <si>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</si>
  <si>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</si>
  <si>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</si>
  <si>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</si>
  <si>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</si>
  <si>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</si>
  <si>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</si>
  <si>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</si>
  <si>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</si>
  <si>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</si>
  <si>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</si>
  <si>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</si>
  <si>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</si>
  <si>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</si>
  <si>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</si>
  <si>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</si>
  <si>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</si>
  <si>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</si>
  <si>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</si>
  <si>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</si>
  <si>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</si>
  <si>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</si>
  <si>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</si>
  <si>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</si>
  <si>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</si>
  <si>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</si>
  <si>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</si>
  <si>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</si>
  <si>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</si>
  <si>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</si>
  <si>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</si>
  <si>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</si>
  <si>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</si>
  <si>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</si>
  <si>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</si>
  <si>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</si>
  <si>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</si>
  <si>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</si>
  <si>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</si>
  <si>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</si>
  <si>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</si>
  <si>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</si>
  <si>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</si>
  <si>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</si>
  <si>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</si>
  <si>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</si>
  <si>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</si>
  <si>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</si>
  <si>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</si>
  <si>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</si>
  <si>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</si>
  <si>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</si>
  <si>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</si>
  <si>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</si>
  <si>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</si>
  <si>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</si>
  <si>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</si>
  <si>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</si>
  <si>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</si>
  <si>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</si>
  <si>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</si>
  <si>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</si>
  <si>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</si>
  <si>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</si>
  <si>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</si>
  <si>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</si>
  <si>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</si>
  <si>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</si>
  <si>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</si>
  <si>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</si>
  <si>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</si>
  <si>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</si>
  <si>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</si>
  <si>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</si>
  <si>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</si>
  <si>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</si>
  <si>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</si>
  <si>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</si>
  <si>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</si>
  <si>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</si>
  <si>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</si>
  <si>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</si>
  <si>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</si>
  <si>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</si>
  <si>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</si>
  <si>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</si>
  <si>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</si>
  <si>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</si>
  <si>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</si>
  <si>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</si>
  <si>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</si>
  <si>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</si>
  <si>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</si>
  <si>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</si>
  <si>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</si>
  <si>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</si>
  <si>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</si>
  <si>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</si>
  <si>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</si>
  <si>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</si>
  <si>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</si>
  <si>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</si>
  <si>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</si>
  <si>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</si>
  <si>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</si>
  <si>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</si>
  <si>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</si>
  <si>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</si>
  <si>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</si>
  <si>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</si>
  <si>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</si>
  <si>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</si>
  <si>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</si>
  <si>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</si>
  <si>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</si>
  <si>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</si>
  <si>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</si>
  <si>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</si>
  <si>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</si>
  <si>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</si>
  <si>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</si>
  <si>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</si>
  <si>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</si>
  <si>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</si>
  <si>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</si>
  <si>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</si>
  <si>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</si>
  <si>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</si>
  <si>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</si>
  <si>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</si>
  <si>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</si>
  <si>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</si>
  <si>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</si>
  <si>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</si>
  <si>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</si>
  <si>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</si>
  <si>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</si>
  <si>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</si>
  <si>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</si>
  <si>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</si>
  <si>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</si>
  <si>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</si>
  <si>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</si>
  <si>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</si>
  <si>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</si>
  <si>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</si>
  <si>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</si>
  <si>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</si>
  <si>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</si>
  <si>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</si>
  <si>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</si>
  <si>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</si>
  <si>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</si>
  <si>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</si>
  <si>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</si>
  <si>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</si>
  <si>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</si>
  <si>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</si>
  <si>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</si>
  <si>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</si>
  <si>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</si>
  <si>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</si>
  <si>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</si>
  <si>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</si>
  <si>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</si>
  <si>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</si>
  <si>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</si>
  <si>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</si>
  <si>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</si>
  <si>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</si>
  <si>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</si>
  <si>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</si>
  <si>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</si>
  <si>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</si>
  <si>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</si>
  <si>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</si>
  <si>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</si>
  <si>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</si>
  <si>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</si>
  <si>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</si>
  <si>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</si>
  <si>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</si>
  <si>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</si>
  <si>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</si>
  <si>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</si>
  <si>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</si>
  <si>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</si>
  <si>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</si>
  <si>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</si>
  <si>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</si>
  <si>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</si>
  <si>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</si>
  <si>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</si>
  <si>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</si>
  <si>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</si>
  <si>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</si>
  <si>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</si>
  <si>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</si>
  <si>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</si>
  <si>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</si>
  <si>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</si>
  <si>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</si>
  <si>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</si>
  <si>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</si>
  <si>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</si>
  <si>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</si>
  <si>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</si>
  <si>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</si>
  <si>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</si>
  <si>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</si>
  <si>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</si>
  <si>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</si>
  <si>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</si>
  <si>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</si>
  <si>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</si>
  <si>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</si>
  <si>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</si>
  <si>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</si>
  <si>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</si>
  <si>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</si>
  <si>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</si>
  <si>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</si>
  <si>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</si>
  <si>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</si>
  <si>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</si>
  <si>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</si>
  <si>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</si>
  <si>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</si>
  <si>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</si>
  <si>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</si>
  <si>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</si>
  <si>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</si>
  <si>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</si>
  <si>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</si>
  <si>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</si>
  <si>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</si>
  <si>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</si>
  <si>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</si>
  <si>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</si>
  <si>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</si>
  <si>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</si>
  <si>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</si>
  <si>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</si>
  <si>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</si>
  <si>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</si>
  <si>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</si>
  <si>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</si>
  <si>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</si>
  <si>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</si>
  <si>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</si>
  <si>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</si>
  <si>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</si>
  <si>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</si>
  <si>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</si>
  <si>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</si>
  <si>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</si>
  <si>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</si>
  <si>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</si>
  <si>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</si>
  <si>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</si>
  <si>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</si>
  <si>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</si>
  <si>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</si>
  <si>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</si>
  <si>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</si>
  <si>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</si>
  <si>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</si>
  <si>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</si>
  <si>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</si>
  <si>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</si>
  <si>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</si>
  <si>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</si>
  <si>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</si>
  <si>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</si>
  <si>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</si>
  <si>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</si>
  <si>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</si>
  <si>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</si>
  <si>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</si>
  <si>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</si>
  <si>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</si>
  <si>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</si>
  <si>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</si>
  <si>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</si>
  <si>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</si>
  <si>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</si>
  <si>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</si>
  <si>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</si>
  <si>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</si>
  <si>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</si>
  <si>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</si>
  <si>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</si>
  <si>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</si>
  <si>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</si>
  <si>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</si>
  <si>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</si>
  <si>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</si>
  <si>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</si>
  <si>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</si>
  <si>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</si>
  <si>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</si>
  <si>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</si>
  <si>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</si>
  <si>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</si>
  <si>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</si>
  <si>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</si>
  <si>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</si>
  <si>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</si>
  <si>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</si>
  <si>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</si>
  <si>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</si>
  <si>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</si>
  <si>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</si>
  <si>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</si>
  <si>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</si>
  <si>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</si>
  <si>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</si>
  <si>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</si>
  <si>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</si>
  <si>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</si>
  <si>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</si>
  <si>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</si>
  <si>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</si>
  <si>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</si>
  <si>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</si>
  <si>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</si>
  <si>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</si>
  <si>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</si>
  <si>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</si>
  <si>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</si>
  <si>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</si>
  <si>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</si>
  <si>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</si>
  <si>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</si>
  <si>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</si>
  <si>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</si>
  <si>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</si>
  <si>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</si>
  <si>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</si>
  <si>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</si>
  <si>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</si>
  <si>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</si>
  <si>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</si>
  <si>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</si>
  <si>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</si>
  <si>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</si>
  <si>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</si>
  <si>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</si>
  <si>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</si>
  <si>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</si>
  <si>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</si>
  <si>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</si>
  <si>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</si>
  <si>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</si>
  <si>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</si>
  <si>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</si>
  <si>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</si>
  <si>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</si>
  <si>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</si>
  <si>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</si>
  <si>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</si>
  <si>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</si>
  <si>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</si>
  <si>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</si>
  <si>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</si>
  <si>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</si>
  <si>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</si>
  <si>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</si>
  <si>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</si>
  <si>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</si>
  <si>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</si>
  <si>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</si>
  <si>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</si>
  <si>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</si>
  <si>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</si>
  <si>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</si>
  <si>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</si>
  <si>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</si>
  <si>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</si>
  <si>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</si>
  <si>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</si>
  <si>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</si>
  <si>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</si>
  <si>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</si>
  <si>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</si>
  <si>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</si>
  <si>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</si>
  <si>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</si>
  <si>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</si>
  <si>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</si>
  <si>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</si>
  <si>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</si>
  <si>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</si>
  <si>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</si>
  <si>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</si>
  <si>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</si>
  <si>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</si>
  <si>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</si>
  <si>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</si>
  <si>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</si>
  <si>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</si>
  <si>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</si>
  <si>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</si>
  <si>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</si>
  <si>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</si>
  <si>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</si>
  <si>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</si>
  <si>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</si>
  <si>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</si>
  <si>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</si>
  <si>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</si>
  <si>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</si>
  <si>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</si>
  <si>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</si>
  <si>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</si>
  <si>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</si>
  <si>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</si>
  <si>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9.48</t>
  </si>
  <si>
    <t>▲ 5.95</t>
  </si>
  <si>
    <t>▲ 7.54</t>
  </si>
  <si>
    <t>病院事業会計</t>
  </si>
  <si>
    <t>水道事業会計</t>
  </si>
  <si>
    <t>一般会計</t>
  </si>
  <si>
    <t>介護保険特別会計</t>
  </si>
  <si>
    <t>下水道事業会計</t>
  </si>
  <si>
    <t>国民健康保険特別会計</t>
  </si>
  <si>
    <t>後期高齢者医療特別会計</t>
  </si>
  <si>
    <t>病院事業債管理特別会計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</si>
  <si>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</si>
  <si>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</si>
  <si>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</si>
  <si>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</si>
  <si>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</si>
  <si>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</si>
  <si>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</si>
  <si>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</si>
  <si>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公共施設維持整備基金</t>
    <phoneticPr fontId="5"/>
  </si>
  <si>
    <t>観光・まちづくり基金</t>
    <phoneticPr fontId="5"/>
  </si>
  <si>
    <t>地域環境保全基金</t>
    <phoneticPr fontId="5"/>
  </si>
  <si>
    <t>学校教育施設整備基金</t>
    <phoneticPr fontId="5"/>
  </si>
  <si>
    <t>地域福祉基金</t>
    <phoneticPr fontId="5"/>
  </si>
  <si>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</si>
  <si>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</si>
  <si>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</si>
  <si>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</si>
  <si>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t>
    <phoneticPr fontId="2"/>
  </si>
  <si>
    <t>〇</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</si>
  <si>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</si>
  <si>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</si>
  <si>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</si>
  <si>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</si>
  <si>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</si>
  <si>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</si>
  <si>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</si>
  <si>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</si>
  <si>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</si>
  <si>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</si>
  <si>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</si>
  <si>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</si>
  <si>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</si>
  <si>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</si>
  <si>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類似団体の平均と比較すると、有形固定資産減価償却率は低く、将来負担比率は高くなっている。施設の更新に対する財政負担が大きいことが考えられる。</t>
    <rPh sb="2" eb="4">
      <t>ルイジ</t>
    </rPh>
    <rPh sb="4" eb="6">
      <t>ダンタイ</t>
    </rPh>
    <rPh sb="7" eb="9">
      <t>ヘイキン</t>
    </rPh>
    <rPh sb="10" eb="12">
      <t>ヒカク</t>
    </rPh>
    <rPh sb="16" eb="18">
      <t>ユウケイ</t>
    </rPh>
    <rPh sb="18" eb="20">
      <t>コテイ</t>
    </rPh>
    <rPh sb="20" eb="22">
      <t>シサン</t>
    </rPh>
    <rPh sb="22" eb="24">
      <t>ゲンカ</t>
    </rPh>
    <rPh sb="24" eb="26">
      <t>ショウキャク</t>
    </rPh>
    <rPh sb="26" eb="27">
      <t>リツ</t>
    </rPh>
    <rPh sb="28" eb="29">
      <t>ヒク</t>
    </rPh>
    <rPh sb="31" eb="33">
      <t>ショウライ</t>
    </rPh>
    <rPh sb="33" eb="35">
      <t>フタン</t>
    </rPh>
    <rPh sb="35" eb="37">
      <t>ヒリツ</t>
    </rPh>
    <rPh sb="38" eb="39">
      <t>タカ</t>
    </rPh>
    <rPh sb="46" eb="48">
      <t>シセツ</t>
    </rPh>
    <rPh sb="49" eb="51">
      <t>コウシン</t>
    </rPh>
    <rPh sb="52" eb="53">
      <t>タイ</t>
    </rPh>
    <rPh sb="55" eb="57">
      <t>ザイセイ</t>
    </rPh>
    <rPh sb="57" eb="59">
      <t>フタン</t>
    </rPh>
    <rPh sb="60" eb="61">
      <t>オオ</t>
    </rPh>
    <rPh sb="66" eb="67">
      <t>カンガ</t>
    </rPh>
    <phoneticPr fontId="5"/>
  </si>
  <si>
    <t>　将来負担比率は、類似団体の平均と比較すると高く推移しているが、R02、R03年度は減少している。実質公債費比率は改善傾向であったが、R01年度から大型事業の償還が始まったことにより増加しており、類似団体平均より高い率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</si>
</sst>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A395-400B-843A-98AD7E2DB5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62130</c:v>
                </c:pt>
                <c:pt idx="1">
                  <c:v>46260</c:v>
                </c:pt>
                <c:pt idx="2">
                  <c:v>66072</c:v>
                </c:pt>
                <c:pt idx="3">
                  <c:v>89245</c:v>
                </c:pt>
                <c:pt idx="4">
                  <c:v>111512</c:v>
                </c:pt>
              </c:numCache>
            </c:numRef>
          </c:val>
          <c:smooth val="0"/>
          <c:extLst>
            <c:ext xmlns:c16="http://schemas.microsoft.com/office/drawing/2014/chart" uri="{C3380CC4-5D6E-409C-BE32-E72D297353CC}">
              <c16:uniqueId val="{00000001-A395-400B-843A-98AD7E2DB5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5.29</c:v>
                </c:pt>
                <c:pt idx="1">
                  <c:v>6.03</c:v>
                </c:pt>
                <c:pt idx="2">
                  <c:v>6.97</c:v>
                </c:pt>
                <c:pt idx="3">
                  <c:v>3.45</c:v>
                </c:pt>
                <c:pt idx="4">
                  <c:v>6.32</c:v>
                </c:pt>
              </c:numCache>
            </c:numRef>
          </c:val>
          <c:extLst>
            <c:ext xmlns:c16="http://schemas.microsoft.com/office/drawing/2014/chart" uri="{C3380CC4-5D6E-409C-BE32-E72D297353CC}">
              <c16:uniqueId val="{00000000-612A-4D75-8FC2-7F30534B05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34.619999999999997</c:v>
                </c:pt>
                <c:pt idx="1">
                  <c:v>27.1</c:v>
                </c:pt>
                <c:pt idx="2">
                  <c:v>23.48</c:v>
                </c:pt>
                <c:pt idx="3">
                  <c:v>22.2</c:v>
                </c:pt>
                <c:pt idx="4">
                  <c:v>21.89</c:v>
                </c:pt>
              </c:numCache>
            </c:numRef>
          </c:val>
          <c:extLst>
            <c:ext xmlns:c16="http://schemas.microsoft.com/office/drawing/2014/chart" uri="{C3380CC4-5D6E-409C-BE32-E72D297353CC}">
              <c16:uniqueId val="{00000001-612A-4D75-8FC2-7F30534B05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1.52</c:v>
                </c:pt>
                <c:pt idx="1">
                  <c:v>-9.48</c:v>
                </c:pt>
                <c:pt idx="2">
                  <c:v>-5.95</c:v>
                </c:pt>
                <c:pt idx="3">
                  <c:v>-7.54</c:v>
                </c:pt>
                <c:pt idx="4">
                  <c:v>1.99</c:v>
                </c:pt>
              </c:numCache>
            </c:numRef>
          </c:val>
          <c:smooth val="0"/>
          <c:extLst>
            <c:ext xmlns:c16="http://schemas.microsoft.com/office/drawing/2014/chart" uri="{C3380CC4-5D6E-409C-BE32-E72D297353CC}">
              <c16:uniqueId val="{00000002-612A-4D75-8FC2-7F30534B05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0.57999999999999996</c:v>
                </c:pt>
                <c:pt idx="6">
                  <c:v>0</c:v>
                </c:pt>
                <c:pt idx="7">
                  <c:v>0</c:v>
                </c:pt>
                <c:pt idx="8">
                  <c:v>0</c:v>
                </c:pt>
                <c:pt idx="9">
                  <c:v>0</c:v>
                </c:pt>
              </c:numCache>
            </c:numRef>
          </c:val>
          <c:extLst>
            <c:ext xmlns:c16="http://schemas.microsoft.com/office/drawing/2014/chart" uri="{C3380CC4-5D6E-409C-BE32-E72D297353CC}">
              <c16:uniqueId val="{00000000-C539-4EA6-A317-820ED7805B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39-4EA6-A317-820ED7805B67}"/>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39-4EA6-A317-820ED7805B6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3-C539-4EA6-A317-820ED7805B6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1.1000000000000001</c:v>
                </c:pt>
                <c:pt idx="2">
                  <c:v>#N/A</c:v>
                </c:pt>
                <c:pt idx="3">
                  <c:v>0.66</c:v>
                </c:pt>
                <c:pt idx="4">
                  <c:v>#N/A</c:v>
                </c:pt>
                <c:pt idx="5">
                  <c:v>0.06</c:v>
                </c:pt>
                <c:pt idx="6">
                  <c:v>#N/A</c:v>
                </c:pt>
                <c:pt idx="7">
                  <c:v>0.72</c:v>
                </c:pt>
                <c:pt idx="8">
                  <c:v>#N/A</c:v>
                </c:pt>
                <c:pt idx="9">
                  <c:v>0.47</c:v>
                </c:pt>
              </c:numCache>
            </c:numRef>
          </c:val>
          <c:extLst>
            <c:ext xmlns:c16="http://schemas.microsoft.com/office/drawing/2014/chart" uri="{C3380CC4-5D6E-409C-BE32-E72D297353CC}">
              <c16:uniqueId val="{00000004-C539-4EA6-A317-820ED7805B6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1.01</c:v>
                </c:pt>
                <c:pt idx="8">
                  <c:v>#N/A</c:v>
                </c:pt>
                <c:pt idx="9">
                  <c:v>0.67</c:v>
                </c:pt>
              </c:numCache>
            </c:numRef>
          </c:val>
          <c:extLst>
            <c:ext xmlns:c16="http://schemas.microsoft.com/office/drawing/2014/chart" uri="{C3380CC4-5D6E-409C-BE32-E72D297353CC}">
              <c16:uniqueId val="{00000005-C539-4EA6-A317-820ED7805B6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0.12</c:v>
                </c:pt>
                <c:pt idx="4">
                  <c:v>#N/A</c:v>
                </c:pt>
                <c:pt idx="5">
                  <c:v>0.08</c:v>
                </c:pt>
                <c:pt idx="6">
                  <c:v>#N/A</c:v>
                </c:pt>
                <c:pt idx="7">
                  <c:v>0.14000000000000001</c:v>
                </c:pt>
                <c:pt idx="8">
                  <c:v>#N/A</c:v>
                </c:pt>
                <c:pt idx="9">
                  <c:v>0.73</c:v>
                </c:pt>
              </c:numCache>
            </c:numRef>
          </c:val>
          <c:extLst>
            <c:ext xmlns:c16="http://schemas.microsoft.com/office/drawing/2014/chart" uri="{C3380CC4-5D6E-409C-BE32-E72D297353CC}">
              <c16:uniqueId val="{00000006-C539-4EA6-A317-820ED7805B6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5.28</c:v>
                </c:pt>
                <c:pt idx="2">
                  <c:v>#N/A</c:v>
                </c:pt>
                <c:pt idx="3">
                  <c:v>6.03</c:v>
                </c:pt>
                <c:pt idx="4">
                  <c:v>#N/A</c:v>
                </c:pt>
                <c:pt idx="5">
                  <c:v>6.96</c:v>
                </c:pt>
                <c:pt idx="6">
                  <c:v>#N/A</c:v>
                </c:pt>
                <c:pt idx="7">
                  <c:v>3.45</c:v>
                </c:pt>
                <c:pt idx="8">
                  <c:v>#N/A</c:v>
                </c:pt>
                <c:pt idx="9">
                  <c:v>6.31</c:v>
                </c:pt>
              </c:numCache>
            </c:numRef>
          </c:val>
          <c:extLst>
            <c:ext xmlns:c16="http://schemas.microsoft.com/office/drawing/2014/chart" uri="{C3380CC4-5D6E-409C-BE32-E72D297353CC}">
              <c16:uniqueId val="{00000007-C539-4EA6-A317-820ED7805B6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8.75</c:v>
                </c:pt>
                <c:pt idx="2">
                  <c:v>#N/A</c:v>
                </c:pt>
                <c:pt idx="3">
                  <c:v>8.4600000000000009</c:v>
                </c:pt>
                <c:pt idx="4">
                  <c:v>#N/A</c:v>
                </c:pt>
                <c:pt idx="5">
                  <c:v>8.59</c:v>
                </c:pt>
                <c:pt idx="6">
                  <c:v>#N/A</c:v>
                </c:pt>
                <c:pt idx="7">
                  <c:v>8.5299999999999994</c:v>
                </c:pt>
                <c:pt idx="8">
                  <c:v>#N/A</c:v>
                </c:pt>
                <c:pt idx="9">
                  <c:v>8.0299999999999994</c:v>
                </c:pt>
              </c:numCache>
            </c:numRef>
          </c:val>
          <c:extLst>
            <c:ext xmlns:c16="http://schemas.microsoft.com/office/drawing/2014/chart" uri="{C3380CC4-5D6E-409C-BE32-E72D297353CC}">
              <c16:uniqueId val="{00000008-C539-4EA6-A317-820ED7805B6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17.43</c:v>
                </c:pt>
                <c:pt idx="2">
                  <c:v>#N/A</c:v>
                </c:pt>
                <c:pt idx="3">
                  <c:v>18.04</c:v>
                </c:pt>
                <c:pt idx="4">
                  <c:v>#N/A</c:v>
                </c:pt>
                <c:pt idx="5">
                  <c:v>18.66</c:v>
                </c:pt>
                <c:pt idx="6">
                  <c:v>#N/A</c:v>
                </c:pt>
                <c:pt idx="7">
                  <c:v>15.71</c:v>
                </c:pt>
                <c:pt idx="8">
                  <c:v>#N/A</c:v>
                </c:pt>
                <c:pt idx="9">
                  <c:v>15.4</c:v>
                </c:pt>
              </c:numCache>
            </c:numRef>
          </c:val>
          <c:extLst>
            <c:ext xmlns:c16="http://schemas.microsoft.com/office/drawing/2014/chart" uri="{C3380CC4-5D6E-409C-BE32-E72D297353CC}">
              <c16:uniqueId val="{00000009-C539-4EA6-A317-820ED7805B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2579</c:v>
                </c:pt>
                <c:pt idx="5">
                  <c:v>2660</c:v>
                </c:pt>
                <c:pt idx="8">
                  <c:v>2687</c:v>
                </c:pt>
                <c:pt idx="11">
                  <c:v>2698</c:v>
                </c:pt>
                <c:pt idx="14">
                  <c:v>2661</c:v>
                </c:pt>
              </c:numCache>
            </c:numRef>
          </c:val>
          <c:extLst>
            <c:ext xmlns:c16="http://schemas.microsoft.com/office/drawing/2014/chart" uri="{C3380CC4-5D6E-409C-BE32-E72D297353CC}">
              <c16:uniqueId val="{00000000-9DAB-4361-B7FA-4984690159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AB-4361-B7FA-4984690159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9</c:v>
                </c:pt>
                <c:pt idx="6">
                  <c:v>8</c:v>
                </c:pt>
                <c:pt idx="9">
                  <c:v>7</c:v>
                </c:pt>
                <c:pt idx="12">
                  <c:v>7</c:v>
                </c:pt>
              </c:numCache>
            </c:numRef>
          </c:val>
          <c:extLst>
            <c:ext xmlns:c16="http://schemas.microsoft.com/office/drawing/2014/chart" uri="{C3380CC4-5D6E-409C-BE32-E72D297353CC}">
              <c16:uniqueId val="{00000002-9DAB-4361-B7FA-4984690159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41</c:v>
                </c:pt>
                <c:pt idx="6">
                  <c:v>40</c:v>
                </c:pt>
                <c:pt idx="9">
                  <c:v>38</c:v>
                </c:pt>
                <c:pt idx="12">
                  <c:v>34</c:v>
                </c:pt>
              </c:numCache>
            </c:numRef>
          </c:val>
          <c:extLst>
            <c:ext xmlns:c16="http://schemas.microsoft.com/office/drawing/2014/chart" uri="{C3380CC4-5D6E-409C-BE32-E72D297353CC}">
              <c16:uniqueId val="{00000003-9DAB-4361-B7FA-4984690159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570</c:v>
                </c:pt>
                <c:pt idx="3">
                  <c:v>601</c:v>
                </c:pt>
                <c:pt idx="6">
                  <c:v>638</c:v>
                </c:pt>
                <c:pt idx="9">
                  <c:v>651</c:v>
                </c:pt>
                <c:pt idx="12">
                  <c:v>630</c:v>
                </c:pt>
              </c:numCache>
            </c:numRef>
          </c:val>
          <c:extLst>
            <c:ext xmlns:c16="http://schemas.microsoft.com/office/drawing/2014/chart" uri="{C3380CC4-5D6E-409C-BE32-E72D297353CC}">
              <c16:uniqueId val="{00000004-9DAB-4361-B7FA-4984690159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AB-4361-B7FA-4984690159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AB-4361-B7FA-4984690159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2862</c:v>
                </c:pt>
                <c:pt idx="3">
                  <c:v>2887</c:v>
                </c:pt>
                <c:pt idx="6">
                  <c:v>2937</c:v>
                </c:pt>
                <c:pt idx="9">
                  <c:v>3015</c:v>
                </c:pt>
                <c:pt idx="12">
                  <c:v>2947</c:v>
                </c:pt>
              </c:numCache>
            </c:numRef>
          </c:val>
          <c:extLst>
            <c:ext xmlns:c16="http://schemas.microsoft.com/office/drawing/2014/chart" uri="{C3380CC4-5D6E-409C-BE32-E72D297353CC}">
              <c16:uniqueId val="{00000007-9DAB-4361-B7FA-4984690159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902</c:v>
                </c:pt>
                <c:pt idx="2">
                  <c:v>#N/A</c:v>
                </c:pt>
                <c:pt idx="3">
                  <c:v>#N/A</c:v>
                </c:pt>
                <c:pt idx="4">
                  <c:v>878</c:v>
                </c:pt>
                <c:pt idx="5">
                  <c:v>#N/A</c:v>
                </c:pt>
                <c:pt idx="6">
                  <c:v>#N/A</c:v>
                </c:pt>
                <c:pt idx="7">
                  <c:v>936</c:v>
                </c:pt>
                <c:pt idx="8">
                  <c:v>#N/A</c:v>
                </c:pt>
                <c:pt idx="9">
                  <c:v>#N/A</c:v>
                </c:pt>
                <c:pt idx="10">
                  <c:v>1013</c:v>
                </c:pt>
                <c:pt idx="11">
                  <c:v>#N/A</c:v>
                </c:pt>
                <c:pt idx="12">
                  <c:v>#N/A</c:v>
                </c:pt>
                <c:pt idx="13">
                  <c:v>957</c:v>
                </c:pt>
                <c:pt idx="14">
                  <c:v>#N/A</c:v>
                </c:pt>
              </c:numCache>
            </c:numRef>
          </c:val>
          <c:smooth val="0"/>
          <c:extLst>
            <c:ext xmlns:c16="http://schemas.microsoft.com/office/drawing/2014/chart" uri="{C3380CC4-5D6E-409C-BE32-E72D297353CC}">
              <c16:uniqueId val="{00000008-9DAB-4361-B7FA-4984690159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22226</c:v>
                </c:pt>
                <c:pt idx="5">
                  <c:v>22015</c:v>
                </c:pt>
                <c:pt idx="8">
                  <c:v>21717</c:v>
                </c:pt>
                <c:pt idx="11">
                  <c:v>21356</c:v>
                </c:pt>
                <c:pt idx="14">
                  <c:v>21632</c:v>
                </c:pt>
              </c:numCache>
            </c:numRef>
          </c:val>
          <c:extLst>
            <c:ext xmlns:c16="http://schemas.microsoft.com/office/drawing/2014/chart" uri="{C3380CC4-5D6E-409C-BE32-E72D297353CC}">
              <c16:uniqueId val="{00000000-7A5E-4808-A253-CE62622027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4428</c:v>
                </c:pt>
                <c:pt idx="5">
                  <c:v>4088</c:v>
                </c:pt>
                <c:pt idx="8">
                  <c:v>3910</c:v>
                </c:pt>
                <c:pt idx="11">
                  <c:v>3357</c:v>
                </c:pt>
                <c:pt idx="14">
                  <c:v>2948</c:v>
                </c:pt>
              </c:numCache>
            </c:numRef>
          </c:val>
          <c:extLst>
            <c:ext xmlns:c16="http://schemas.microsoft.com/office/drawing/2014/chart" uri="{C3380CC4-5D6E-409C-BE32-E72D297353CC}">
              <c16:uniqueId val="{00000001-7A5E-4808-A253-CE62622027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5091</c:v>
                </c:pt>
                <c:pt idx="5">
                  <c:v>4375</c:v>
                </c:pt>
                <c:pt idx="8">
                  <c:v>3801</c:v>
                </c:pt>
                <c:pt idx="11">
                  <c:v>3790</c:v>
                </c:pt>
                <c:pt idx="14">
                  <c:v>4112</c:v>
                </c:pt>
              </c:numCache>
            </c:numRef>
          </c:val>
          <c:extLst>
            <c:ext xmlns:c16="http://schemas.microsoft.com/office/drawing/2014/chart" uri="{C3380CC4-5D6E-409C-BE32-E72D297353CC}">
              <c16:uniqueId val="{00000002-7A5E-4808-A253-CE62622027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5E-4808-A253-CE62622027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5E-4808-A253-CE62622027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273</c:v>
                </c:pt>
                <c:pt idx="3">
                  <c:v>288</c:v>
                </c:pt>
                <c:pt idx="6">
                  <c:v>475</c:v>
                </c:pt>
                <c:pt idx="9">
                  <c:v>597</c:v>
                </c:pt>
                <c:pt idx="12">
                  <c:v>495</c:v>
                </c:pt>
              </c:numCache>
            </c:numRef>
          </c:val>
          <c:extLst>
            <c:ext xmlns:c16="http://schemas.microsoft.com/office/drawing/2014/chart" uri="{C3380CC4-5D6E-409C-BE32-E72D297353CC}">
              <c16:uniqueId val="{00000005-7A5E-4808-A253-CE62622027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4054</c:v>
                </c:pt>
                <c:pt idx="3">
                  <c:v>3819</c:v>
                </c:pt>
                <c:pt idx="6">
                  <c:v>3793</c:v>
                </c:pt>
                <c:pt idx="9">
                  <c:v>3659</c:v>
                </c:pt>
                <c:pt idx="12">
                  <c:v>3618</c:v>
                </c:pt>
              </c:numCache>
            </c:numRef>
          </c:val>
          <c:extLst>
            <c:ext xmlns:c16="http://schemas.microsoft.com/office/drawing/2014/chart" uri="{C3380CC4-5D6E-409C-BE32-E72D297353CC}">
              <c16:uniqueId val="{00000006-7A5E-4808-A253-CE62622027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178</c:v>
                </c:pt>
                <c:pt idx="3">
                  <c:v>155</c:v>
                </c:pt>
                <c:pt idx="6">
                  <c:v>132</c:v>
                </c:pt>
                <c:pt idx="9">
                  <c:v>109</c:v>
                </c:pt>
                <c:pt idx="12">
                  <c:v>126</c:v>
                </c:pt>
              </c:numCache>
            </c:numRef>
          </c:val>
          <c:extLst>
            <c:ext xmlns:c16="http://schemas.microsoft.com/office/drawing/2014/chart" uri="{C3380CC4-5D6E-409C-BE32-E72D297353CC}">
              <c16:uniqueId val="{00000007-7A5E-4808-A253-CE62622027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7627</c:v>
                </c:pt>
                <c:pt idx="3">
                  <c:v>7151</c:v>
                </c:pt>
                <c:pt idx="6">
                  <c:v>6838</c:v>
                </c:pt>
                <c:pt idx="9">
                  <c:v>6301</c:v>
                </c:pt>
                <c:pt idx="12">
                  <c:v>5766</c:v>
                </c:pt>
              </c:numCache>
            </c:numRef>
          </c:val>
          <c:extLst>
            <c:ext xmlns:c16="http://schemas.microsoft.com/office/drawing/2014/chart" uri="{C3380CC4-5D6E-409C-BE32-E72D297353CC}">
              <c16:uniqueId val="{00000008-7A5E-4808-A253-CE62622027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5E-4808-A253-CE62622027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26594</c:v>
                </c:pt>
                <c:pt idx="3">
                  <c:v>25762</c:v>
                </c:pt>
                <c:pt idx="6">
                  <c:v>25311</c:v>
                </c:pt>
                <c:pt idx="9">
                  <c:v>25026</c:v>
                </c:pt>
                <c:pt idx="12">
                  <c:v>25525</c:v>
                </c:pt>
              </c:numCache>
            </c:numRef>
          </c:val>
          <c:extLst>
            <c:ext xmlns:c16="http://schemas.microsoft.com/office/drawing/2014/chart" uri="{C3380CC4-5D6E-409C-BE32-E72D297353CC}">
              <c16:uniqueId val="{0000000A-7A5E-4808-A253-CE62622027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6981</c:v>
                </c:pt>
                <c:pt idx="2">
                  <c:v>#N/A</c:v>
                </c:pt>
                <c:pt idx="3">
                  <c:v>#N/A</c:v>
                </c:pt>
                <c:pt idx="4">
                  <c:v>6696</c:v>
                </c:pt>
                <c:pt idx="5">
                  <c:v>#N/A</c:v>
                </c:pt>
                <c:pt idx="6">
                  <c:v>#N/A</c:v>
                </c:pt>
                <c:pt idx="7">
                  <c:v>7121</c:v>
                </c:pt>
                <c:pt idx="8">
                  <c:v>#N/A</c:v>
                </c:pt>
                <c:pt idx="9">
                  <c:v>#N/A</c:v>
                </c:pt>
                <c:pt idx="10">
                  <c:v>7190</c:v>
                </c:pt>
                <c:pt idx="11">
                  <c:v>#N/A</c:v>
                </c:pt>
                <c:pt idx="12">
                  <c:v>#N/A</c:v>
                </c:pt>
                <c:pt idx="13">
                  <c:v>6839</c:v>
                </c:pt>
                <c:pt idx="14">
                  <c:v>#N/A</c:v>
                </c:pt>
              </c:numCache>
            </c:numRef>
          </c:val>
          <c:smooth val="0"/>
          <c:extLst>
            <c:ext xmlns:c16="http://schemas.microsoft.com/office/drawing/2014/chart" uri="{C3380CC4-5D6E-409C-BE32-E72D297353CC}">
              <c16:uniqueId val="{0000000B-7A5E-4808-A253-CE62622027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2727</c:v>
                </c:pt>
                <c:pt idx="1">
                  <c:v>2639</c:v>
                </c:pt>
                <c:pt idx="2">
                  <c:v>2721</c:v>
                </c:pt>
              </c:numCache>
            </c:numRef>
          </c:val>
          <c:extLst>
            <c:ext xmlns:c16="http://schemas.microsoft.com/office/drawing/2014/chart" uri="{C3380CC4-5D6E-409C-BE32-E72D297353CC}">
              <c16:uniqueId val="{00000000-74F1-4D67-979A-764994FBD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180</c:v>
                </c:pt>
              </c:numCache>
            </c:numRef>
          </c:val>
          <c:extLst>
            <c:ext xmlns:c16="http://schemas.microsoft.com/office/drawing/2014/chart" uri="{C3380CC4-5D6E-409C-BE32-E72D297353CC}">
              <c16:uniqueId val="{00000001-74F1-4D67-979A-764994FBD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246</c:v>
                </c:pt>
                <c:pt idx="1">
                  <c:v>402</c:v>
                </c:pt>
                <c:pt idx="2">
                  <c:v>417</c:v>
                </c:pt>
              </c:numCache>
            </c:numRef>
          </c:val>
          <c:extLst>
            <c:ext xmlns:c16="http://schemas.microsoft.com/office/drawing/2014/chart" uri="{C3380CC4-5D6E-409C-BE32-E72D297353CC}">
              <c16:uniqueId val="{00000002-74F1-4D67-979A-764994FBD3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{FCC106C3-987E-4BE3-9E4B-1A480D8FE88A}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46-4A1A-B2B6-B6CF4F2F0A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{010B274C-1035-4818-865D-B83C7C8E5749}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6-4A1A-B2B6-B6CF4F2F0A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{EDF3E9AA-DE6B-45F5-99E2-10AACB7ECE5E}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6-4A1A-B2B6-B6CF4F2F0A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{20C2DBA8-AE63-45E8-B9AA-3390E1A9AAA7}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6-4A1A-B2B6-B6CF4F2F0A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{0588449E-DEEF-42F9-95C0-0E1334ACB254}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6-4A1A-B2B6-B6CF4F2F0A9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{DEA78D13-7B2A-4D7D-B1A1-7090ED6D2E9B}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46-4A1A-B2B6-B6CF4F2F0A9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{0ECA4C42-6AE7-4D27-8066-52C71EB0DA1E}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46-4A1A-B2B6-B6CF4F2F0A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{F4793F39-0785-4968-8EDB-CCED151C87CC}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46-4A1A-B2B6-B6CF4F2F0A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{97985905-8BEC-415C-B66F-9DCC37DA62C3}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46-4A1A-B2B6-B6CF4F2F0A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c:v>
                </c:pt>
                <c:pt idx="16">
                  <c:v>56.5</c:v>
                </c:pt>
                <c:pt idx="24">
                  <c:v>57.4</c:v>
                </c:pt>
                <c:pt idx="32">
                  <c:v>56.6</c:v>
                </c:pt>
              </c:numCache>
            </c:numRef>
          </c:xVal>
          <c:yVal>
            <c:numRef>
              <c:f>公会計指標分析・財政指標組合せ分析表!$BP$51:$DC$51</c:f>
              <c:numCache>
                <c:formatCode>#,##0.0;"▲ "#,##0.0</c:formatCode>
                <c:ptCount val="40"/>
                <c:pt idx="0">
                  <c:v>72.2</c:v>
                </c:pt>
                <c:pt idx="8">
                  <c:v>69.2</c:v>
                </c:pt>
                <c:pt idx="16">
                  <c:v>74.099999999999994</c:v>
                </c:pt>
                <c:pt idx="24">
                  <c:v>73.099999999999994</c:v>
                </c:pt>
                <c:pt idx="32">
                  <c:v>66</c:v>
                </c:pt>
              </c:numCache>
            </c:numRef>
          </c:yVal>
          <c:smooth val="0"/>
          <c:extLst>
            <c:ext xmlns:c16="http://schemas.microsoft.com/office/drawing/2014/chart" uri="{C3380CC4-5D6E-409C-BE32-E72D297353CC}">
              <c16:uniqueId val="{00000009-3046-4A1A-B2B6-B6CF4F2F0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{0172612C-BCD7-4A04-9D6A-570315862656}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46-4A1A-B2B6-B6CF4F2F0A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{F640D096-6041-4403-8E14-F5B40607E151}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6-4A1A-B2B6-B6CF4F2F0A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{3972DC15-FC36-402F-B61E-88CDC4235A70}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6-4A1A-B2B6-B6CF4F2F0A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{6AC5135C-406F-483F-84F8-75253228786E}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6-4A1A-B2B6-B6CF4F2F0A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{2E162F3F-2CB6-4DB1-9BDF-FA45CF8810E9}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6-4A1A-B2B6-B6CF4F2F0A91}"/>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{6D25FF30-9B01-494D-A949-5AEFE006A049}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46-4A1A-B2B6-B6CF4F2F0A91}"/>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{784B47D8-B0F6-4341-BA1C-EB7A2C8DA39E}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46-4A1A-B2B6-B6CF4F2F0A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{3F1B8658-38DC-44F1-AEF7-8981A6C17B30}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46-4A1A-B2B6-B6CF4F2F0A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{03A5EE61-6CF9-48A0-9BF2-A70733D71523}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46-4A1A-B2B6-B6CF4F2F0A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046-4A1A-B2B6-B6CF4F2F0A91}"/>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83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{BE98AFE9-4675-4A89-BBD9-CA6FC85DAED7}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5C-468D-8E40-966492B3D2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{95207FE2-ED4D-4D06-B154-CADE3531434D}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5C-468D-8E40-966492B3D2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{5E74BF2B-5364-4DCD-9765-C82BB9AF91C4}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5C-468D-8E40-966492B3D2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{41BFD35A-6498-4022-8446-A811ECF67EB3}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5C-468D-8E40-966492B3D2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{82989739-A754-40DA-8367-F9A027215590}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5C-468D-8E40-966492B3D2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{E4C2F6E5-ACDB-4D92-BDDD-F530F293B991}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5C-468D-8E40-966492B3D2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{E6D77711-602D-4E4F-990D-87EA51D8CBD3}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5C-468D-8E40-966492B3D24A}"/>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{E79A4934-88F9-42F5-B011-9200B68456E0}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5C-468D-8E40-966492B3D2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{4C99C05C-9D86-4492-8D3D-F39FEBE61B96}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5C-468D-8E40-966492B3D2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9.1999999999999993</c:v>
                </c:pt>
                <c:pt idx="16">
                  <c:v>9.3000000000000007</c:v>
                </c:pt>
                <c:pt idx="24">
                  <c:v>9.6</c:v>
                </c:pt>
                <c:pt idx="32">
                  <c:v>9.6999999999999993</c:v>
                </c:pt>
              </c:numCache>
            </c:numRef>
          </c:xVal>
          <c:yVal>
            <c:numRef>
              <c:f>公会計指標分析・財政指標組合せ分析表!$BP$73:$DC$73</c:f>
              <c:numCache>
                <c:formatCode>#,##0.0;"▲ "#,##0.0</c:formatCode>
                <c:ptCount val="40"/>
                <c:pt idx="0">
                  <c:v>72.2</c:v>
                </c:pt>
                <c:pt idx="8">
                  <c:v>69.2</c:v>
                </c:pt>
                <c:pt idx="16">
                  <c:v>74.099999999999994</c:v>
                </c:pt>
                <c:pt idx="24">
                  <c:v>73.099999999999994</c:v>
                </c:pt>
                <c:pt idx="32">
                  <c:v>66</c:v>
                </c:pt>
              </c:numCache>
            </c:numRef>
          </c:yVal>
          <c:smooth val="0"/>
          <c:extLst>
            <c:ext xmlns:c16="http://schemas.microsoft.com/office/drawing/2014/chart" uri="{C3380CC4-5D6E-409C-BE32-E72D297353CC}">
              <c16:uniqueId val="{00000009-D35C-468D-8E40-966492B3D2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{1EA71B65-472B-4FB7-AC8D-CD3BC8ED3816}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5C-468D-8E40-966492B3D2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{6D9C1ED5-09C0-493D-B00F-8D0E8EDD321D}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5C-468D-8E40-966492B3D2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{1BC27DE1-6F75-4F83-9876-327714717F10}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5C-468D-8E40-966492B3D2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{2413774D-7574-414C-99B2-1E6A18A8A23D}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5C-468D-8E40-966492B3D2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{9C96D1C1-6F72-4A43-A0AE-4F45EB74CC64}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5C-468D-8E40-966492B3D2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{344141B5-4F07-4EFF-9397-9A41E0CE3BF0}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5C-468D-8E40-966492B3D2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{2F63D934-57E4-44F6-8009-A61EDE7C5021}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5C-468D-8E40-966492B3D2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{78B77592-F353-470C-A0F0-C02EE591F1ED}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5C-468D-8E40-966492B3D2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{CF102B0A-1FED-4403-AA01-475D353D236D}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5C-468D-8E40-966492B3D2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35C-468D-8E40-966492B3D24A}"/>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前年度と比較すると、元利償還金が６８百万円減少したこと等により実質公債費比率の分子は減少した。</a:t>
          </a:r>
        </a:p>
        <a:p>
          <a:r>
            <a:rPr kumimoji="1" lang="ja-JP" altLang="en-US" sz="1400">
              <a:latin typeface="ＭＳ ゴシック" pitchFamily="49" charset="-128"/>
              <a:ea typeface="ＭＳ ゴシック" pitchFamily="49" charset="-128"/>
            </a:rPr>
            <a:t>　今後、大型事業の実施に伴い元利償還金の増加が見込まれるため、普通建設事業費の抑制、公的資金の活用による金利負担の軽減、有利な財源確保など、比率の上昇を抑制していく。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前年度と比較すると、将来負担額は１６２百万円減少し、将来負担比率の分子は３５１百万円減少している。要因としては、公営企業債等繰入見込額が５３５百万円減少したことなどがあげられる。</a:t>
          </a:r>
        </a:p>
        <a:p>
          <a:r>
            <a:rPr kumimoji="1" lang="ja-JP" altLang="en-US" sz="1400">
              <a:latin typeface="ＭＳ ゴシック" pitchFamily="49" charset="-128"/>
              <a:ea typeface="ＭＳ ゴシック" pitchFamily="49" charset="-128"/>
            </a:rPr>
            <a:t>　今後、大型事業の実施に伴い地方債残高の増加が見込まれることから、普通建設事業費の抑制など行財政改革を進め、財政の健全化に努める。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主な要因としては、財政調整基金について令和２年度決算剰余金から２億１，０００万円を積み立てたこと、減債基金について普通交付税収入額のうち臨時財政対策債償還基金費分１億７，７５５万円を積み立てたことなど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財政調整基金は県内市町と比較して残高が少ないため、積立ができるよう財政の健全化を図り、突発的な災害や大型事業への備えとする。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また、今後新たな事業を進めるにあたり、既存事業の見直し、スクラップ＆ビルドを行うことで、より費用対効果の高い財政運営を行う。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　公共施設の維持整備経費について年度間の費用の平準化を目的とする。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　各施設や目的に応じて活用する。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　財産売払収入で得た１，７１９万円を学校教育施設整備に活用するため積み立てたことなどにより増加した。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観光にかかる事業を行うため６００万円を取り崩したことにより減少した。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　公共施設の整備・維持修繕を行うため積立、活用を行う。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令和元年度より積立を開始し、森林整備及びその促進のために活用する。令和３年度は３４３万円を積み立てた。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　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令和２年度決算剰余金から２億１，０００万円を積み立てたことなどにより増加した。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県内市町と比較して残高が少ないため、積立ができるよう財政の健全化を図り、突発的な災害や大型事業への備えとする。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普通交付税収入額のうち臨時財政対策債償還基金費分１億７，７５５万円を積み立てたことにより増加した。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年度については類似団体平均と比較すると低い率となっている。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ポイント減少しており、依然として全国平均より低い値となっている。施設別で見ると道路や児童館、一般廃棄物処理施設などが低い。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3" name="楕円 82"/>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4" name="有形固定資産減価償却率該当値テキスト"/>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5" name="楕円 84"/>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54519</xdr:rowOff>
    </xdr:to>
    <xdr:cxnSp macro="">
      <xdr:nvCxnSpPr>
        <xdr:cNvPr id="86" name="直線コネクタ 85"/>
        <xdr:cNvCxnSpPr/>
      </xdr:nvCxnSpPr>
      <xdr:spPr>
        <a:xfrm flipV="1">
          <a:off x="4051300" y="577342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54519</xdr:rowOff>
    </xdr:to>
    <xdr:cxnSp macro="">
      <xdr:nvCxnSpPr>
        <xdr:cNvPr id="88" name="直線コネクタ 87"/>
        <xdr:cNvCxnSpPr/>
      </xdr:nvCxnSpPr>
      <xdr:spPr>
        <a:xfrm>
          <a:off x="3289300" y="577033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89" name="楕円 88"/>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26761</xdr:rowOff>
    </xdr:to>
    <xdr:cxnSp macro="">
      <xdr:nvCxnSpPr>
        <xdr:cNvPr id="90" name="直線コネクタ 89"/>
        <xdr:cNvCxnSpPr/>
      </xdr:nvCxnSpPr>
      <xdr:spPr>
        <a:xfrm>
          <a:off x="2527300" y="575491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113483</xdr:rowOff>
    </xdr:from>
    <xdr:to>
      <xdr:col>7</xdr:col>
      <xdr:colOff>187325</xdr:colOff>
      <xdr:row>29</xdr:row>
      <xdr:rowOff>43633</xdr:rowOff>
    </xdr:to>
    <xdr:sp macro="" textlink="">
      <xdr:nvSpPr>
        <xdr:cNvPr id="91" name="楕円 90"/>
        <xdr:cNvSpPr/>
      </xdr:nvSpPr>
      <xdr:spPr>
        <a:xfrm>
          <a:off x="1714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164283</xdr:rowOff>
    </xdr:from>
    <xdr:to>
      <xdr:col>11</xdr:col>
      <xdr:colOff>136525</xdr:colOff>
      <xdr:row>29</xdr:row>
      <xdr:rowOff>11339</xdr:rowOff>
    </xdr:to>
    <xdr:cxnSp macro="">
      <xdr:nvCxnSpPr>
        <xdr:cNvPr id="92" name="直線コネクタ 91"/>
        <xdr:cNvCxnSpPr/>
      </xdr:nvCxnSpPr>
      <xdr:spPr>
        <a:xfrm>
          <a:off x="1765300" y="573640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97" name="n_1mainValue有形固定資産減価償却率"/>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99" name="n_3mainValue有形固定資産減価償却率"/>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0" name="n_4main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類似団体平均や全国平均と比較すると高い率となっているが、一般的に良好であるとされる</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％は下回っている。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165629</xdr:rowOff>
    </xdr:from>
    <xdr:to>
      <xdr:col>76</xdr:col>
      <xdr:colOff>73025</xdr:colOff>
      <xdr:row>31</xdr:row>
      <xdr:rowOff>95779</xdr:rowOff>
    </xdr:to>
    <xdr:sp macro="" textlink="">
      <xdr:nvSpPr>
        <xdr:cNvPr id="146" name="楕円 145"/>
        <xdr:cNvSpPr/>
      </xdr:nvSpPr>
      <xdr:spPr>
        <a:xfrm>
          <a:off x="147447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144056</xdr:rowOff>
    </xdr:from>
    <xdr:ext cx="469744" cy="259045"/>
    <xdr:sp macro="" textlink="">
      <xdr:nvSpPr>
        <xdr:cNvPr id="147" name="債務償還比率該当値テキスト"/>
        <xdr:cNvSpPr txBox="1"/>
      </xdr:nvSpPr>
      <xdr:spPr>
        <a:xfrm>
          <a:off x="14846300" y="605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159713</xdr:rowOff>
    </xdr:from>
    <xdr:to>
      <xdr:col>72</xdr:col>
      <xdr:colOff>123825</xdr:colOff>
      <xdr:row>33</xdr:row>
      <xdr:rowOff>89863</xdr:rowOff>
    </xdr:to>
    <xdr:sp macro="" textlink="">
      <xdr:nvSpPr>
        <xdr:cNvPr id="148" name="楕円 147"/>
        <xdr:cNvSpPr/>
      </xdr:nvSpPr>
      <xdr:spPr>
        <a:xfrm>
          <a:off x="14033500" y="6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44979</xdr:rowOff>
    </xdr:from>
    <xdr:to>
      <xdr:col>76</xdr:col>
      <xdr:colOff>22225</xdr:colOff>
      <xdr:row>33</xdr:row>
      <xdr:rowOff>39063</xdr:rowOff>
    </xdr:to>
    <xdr:cxnSp macro="">
      <xdr:nvCxnSpPr>
        <xdr:cNvPr id="149" name="直線コネクタ 148"/>
        <xdr:cNvCxnSpPr/>
      </xdr:nvCxnSpPr>
      <xdr:spPr>
        <a:xfrm flipV="1">
          <a:off x="14084300" y="6131454"/>
          <a:ext cx="711200" cy="3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65267</xdr:rowOff>
    </xdr:from>
    <xdr:to>
      <xdr:col>68</xdr:col>
      <xdr:colOff>123825</xdr:colOff>
      <xdr:row>33</xdr:row>
      <xdr:rowOff>166867</xdr:rowOff>
    </xdr:to>
    <xdr:sp macro="" textlink="">
      <xdr:nvSpPr>
        <xdr:cNvPr id="150" name="楕円 149"/>
        <xdr:cNvSpPr/>
      </xdr:nvSpPr>
      <xdr:spPr>
        <a:xfrm>
          <a:off x="13271500" y="64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39063</xdr:rowOff>
    </xdr:from>
    <xdr:to>
      <xdr:col>72</xdr:col>
      <xdr:colOff>73025</xdr:colOff>
      <xdr:row>33</xdr:row>
      <xdr:rowOff>116067</xdr:rowOff>
    </xdr:to>
    <xdr:cxnSp macro="">
      <xdr:nvCxnSpPr>
        <xdr:cNvPr id="151" name="直線コネクタ 150"/>
        <xdr:cNvCxnSpPr/>
      </xdr:nvCxnSpPr>
      <xdr:spPr>
        <a:xfrm flipV="1">
          <a:off x="13322300" y="6468438"/>
          <a:ext cx="762000" cy="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10933</xdr:rowOff>
    </xdr:from>
    <xdr:to>
      <xdr:col>64</xdr:col>
      <xdr:colOff>123825</xdr:colOff>
      <xdr:row>33</xdr:row>
      <xdr:rowOff>112533</xdr:rowOff>
    </xdr:to>
    <xdr:sp macro="" textlink="">
      <xdr:nvSpPr>
        <xdr:cNvPr id="152" name="楕円 151"/>
        <xdr:cNvSpPr/>
      </xdr:nvSpPr>
      <xdr:spPr>
        <a:xfrm>
          <a:off x="12509500" y="64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61733</xdr:rowOff>
    </xdr:from>
    <xdr:to>
      <xdr:col>68</xdr:col>
      <xdr:colOff>73025</xdr:colOff>
      <xdr:row>33</xdr:row>
      <xdr:rowOff>116067</xdr:rowOff>
    </xdr:to>
    <xdr:cxnSp macro="">
      <xdr:nvCxnSpPr>
        <xdr:cNvPr id="153" name="直線コネクタ 152"/>
        <xdr:cNvCxnSpPr/>
      </xdr:nvCxnSpPr>
      <xdr:spPr>
        <a:xfrm>
          <a:off x="12560300" y="6491108"/>
          <a:ext cx="762000" cy="5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98721</xdr:rowOff>
    </xdr:from>
    <xdr:to>
      <xdr:col>60</xdr:col>
      <xdr:colOff>123825</xdr:colOff>
      <xdr:row>33</xdr:row>
      <xdr:rowOff>28871</xdr:rowOff>
    </xdr:to>
    <xdr:sp macro="" textlink="">
      <xdr:nvSpPr>
        <xdr:cNvPr id="154" name="楕円 153"/>
        <xdr:cNvSpPr/>
      </xdr:nvSpPr>
      <xdr:spPr>
        <a:xfrm>
          <a:off x="11747500" y="63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149521</xdr:rowOff>
    </xdr:from>
    <xdr:to>
      <xdr:col>64</xdr:col>
      <xdr:colOff>73025</xdr:colOff>
      <xdr:row>33</xdr:row>
      <xdr:rowOff>61733</xdr:rowOff>
    </xdr:to>
    <xdr:cxnSp macro="">
      <xdr:nvCxnSpPr>
        <xdr:cNvPr id="155" name="直線コネクタ 154"/>
        <xdr:cNvCxnSpPr/>
      </xdr:nvCxnSpPr>
      <xdr:spPr>
        <a:xfrm>
          <a:off x="11798300" y="6407446"/>
          <a:ext cx="762000" cy="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80990</xdr:rowOff>
    </xdr:from>
    <xdr:ext cx="469744" cy="259045"/>
    <xdr:sp macro="" textlink="">
      <xdr:nvSpPr>
        <xdr:cNvPr id="160" name="n_1mainValue債務償還比率"/>
        <xdr:cNvSpPr txBox="1"/>
      </xdr:nvSpPr>
      <xdr:spPr>
        <a:xfrm>
          <a:off x="13836727" y="65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157994</xdr:rowOff>
    </xdr:from>
    <xdr:ext cx="469744" cy="259045"/>
    <xdr:sp macro="" textlink="">
      <xdr:nvSpPr>
        <xdr:cNvPr id="161" name="n_2mainValue債務償還比率"/>
        <xdr:cNvSpPr txBox="1"/>
      </xdr:nvSpPr>
      <xdr:spPr>
        <a:xfrm>
          <a:off x="13087427" y="658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103660</xdr:rowOff>
    </xdr:from>
    <xdr:ext cx="469744" cy="259045"/>
    <xdr:sp macro="" textlink="">
      <xdr:nvSpPr>
        <xdr:cNvPr id="162" name="n_3mainValue債務償還比率"/>
        <xdr:cNvSpPr txBox="1"/>
      </xdr:nvSpPr>
      <xdr:spPr>
        <a:xfrm>
          <a:off x="12325427" y="65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19998</xdr:rowOff>
    </xdr:from>
    <xdr:ext cx="469744" cy="259045"/>
    <xdr:sp macro="" textlink="">
      <xdr:nvSpPr>
        <xdr:cNvPr id="163" name="n_4mainValue債務償還比率"/>
        <xdr:cNvSpPr txBox="1"/>
      </xdr:nvSpPr>
      <xdr:spPr>
        <a:xfrm>
          <a:off x="11563427" y="6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4" name="【道路】&#10;有形固定資産減価償却率該当値テキスト"/>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5" name="楕円 74"/>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81915</xdr:rowOff>
    </xdr:to>
    <xdr:cxnSp macro="">
      <xdr:nvCxnSpPr>
        <xdr:cNvPr id="76" name="直線コネクタ 75"/>
        <xdr:cNvCxnSpPr/>
      </xdr:nvCxnSpPr>
      <xdr:spPr>
        <a:xfrm>
          <a:off x="3797300" y="62255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160655</xdr:rowOff>
    </xdr:from>
    <xdr:to>
      <xdr:col>15</xdr:col>
      <xdr:colOff>101600</xdr:colOff>
      <xdr:row>36</xdr:row>
      <xdr:rowOff>90805</xdr:rowOff>
    </xdr:to>
    <xdr:sp macro="" textlink="">
      <xdr:nvSpPr>
        <xdr:cNvPr id="77" name="楕円 76"/>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36</xdr:row>
      <xdr:rowOff>53340</xdr:rowOff>
    </xdr:to>
    <xdr:cxnSp macro="">
      <xdr:nvCxnSpPr>
        <xdr:cNvPr id="78" name="直線コネクタ 77"/>
        <xdr:cNvCxnSpPr/>
      </xdr:nvCxnSpPr>
      <xdr:spPr>
        <a:xfrm>
          <a:off x="2908300" y="62122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137795</xdr:rowOff>
    </xdr:from>
    <xdr:to>
      <xdr:col>10</xdr:col>
      <xdr:colOff>165100</xdr:colOff>
      <xdr:row>36</xdr:row>
      <xdr:rowOff>67945</xdr:rowOff>
    </xdr:to>
    <xdr:sp macro="" textlink="">
      <xdr:nvSpPr>
        <xdr:cNvPr id="79" name="楕円 78"/>
        <xdr:cNvSpPr/>
      </xdr:nvSpPr>
      <xdr:spPr>
        <a:xfrm>
          <a:off x="1968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17145</xdr:rowOff>
    </xdr:from>
    <xdr:to>
      <xdr:col>15</xdr:col>
      <xdr:colOff>50800</xdr:colOff>
      <xdr:row>36</xdr:row>
      <xdr:rowOff>40005</xdr:rowOff>
    </xdr:to>
    <xdr:cxnSp macro="">
      <xdr:nvCxnSpPr>
        <xdr:cNvPr id="80" name="直線コネクタ 79"/>
        <xdr:cNvCxnSpPr/>
      </xdr:nvCxnSpPr>
      <xdr:spPr>
        <a:xfrm>
          <a:off x="2019300" y="6189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17145</xdr:rowOff>
    </xdr:to>
    <xdr:cxnSp macro="">
      <xdr:nvCxnSpPr>
        <xdr:cNvPr id="82" name="直線コネクタ 81"/>
        <xdr:cNvCxnSpPr/>
      </xdr:nvCxnSpPr>
      <xdr:spPr>
        <a:xfrm>
          <a:off x="1130300" y="6172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7" name="n_1mainValue【道路】&#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107332</xdr:rowOff>
    </xdr:from>
    <xdr:ext cx="405111" cy="259045"/>
    <xdr:sp macro="" textlink="">
      <xdr:nvSpPr>
        <xdr:cNvPr id="88" name="n_2mainValue【道路】&#10;有形固定資産減価償却率"/>
        <xdr:cNvSpPr txBox="1"/>
      </xdr:nvSpPr>
      <xdr:spPr>
        <a:xfrm>
          <a:off x="2705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9" name="n_3mainValue【道路】&#10;有形固定資産減価償却率"/>
        <xdr:cNvSpPr txBox="1"/>
      </xdr:nvSpPr>
      <xdr:spPr>
        <a:xfrm>
          <a:off x="1816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90" name="n_4main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112431</xdr:rowOff>
    </xdr:from>
    <xdr:to>
      <xdr:col>55</xdr:col>
      <xdr:colOff>50800</xdr:colOff>
      <xdr:row>40</xdr:row>
      <xdr:rowOff>42581</xdr:rowOff>
    </xdr:to>
    <xdr:sp macro="" textlink="">
      <xdr:nvSpPr>
        <xdr:cNvPr id="132" name="楕円 131"/>
        <xdr:cNvSpPr/>
      </xdr:nvSpPr>
      <xdr:spPr>
        <a:xfrm>
          <a:off x="10426700" y="67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90858</xdr:rowOff>
    </xdr:from>
    <xdr:ext cx="534377" cy="259045"/>
    <xdr:sp macro="" textlink="">
      <xdr:nvSpPr>
        <xdr:cNvPr id="133" name="【道路】&#10;一人当たり延長該当値テキスト"/>
        <xdr:cNvSpPr txBox="1"/>
      </xdr:nvSpPr>
      <xdr:spPr>
        <a:xfrm>
          <a:off x="10515600" y="67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123796</xdr:rowOff>
    </xdr:from>
    <xdr:to>
      <xdr:col>50</xdr:col>
      <xdr:colOff>165100</xdr:colOff>
      <xdr:row>40</xdr:row>
      <xdr:rowOff>53946</xdr:rowOff>
    </xdr:to>
    <xdr:sp macro="" textlink="">
      <xdr:nvSpPr>
        <xdr:cNvPr id="134" name="楕円 133"/>
        <xdr:cNvSpPr/>
      </xdr:nvSpPr>
      <xdr:spPr>
        <a:xfrm>
          <a:off x="9588500" y="68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163231</xdr:rowOff>
    </xdr:from>
    <xdr:to>
      <xdr:col>55</xdr:col>
      <xdr:colOff>0</xdr:colOff>
      <xdr:row>40</xdr:row>
      <xdr:rowOff>3146</xdr:rowOff>
    </xdr:to>
    <xdr:cxnSp macro="">
      <xdr:nvCxnSpPr>
        <xdr:cNvPr id="135" name="直線コネクタ 134"/>
        <xdr:cNvCxnSpPr/>
      </xdr:nvCxnSpPr>
      <xdr:spPr>
        <a:xfrm flipV="1">
          <a:off x="9639300" y="6849781"/>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132614</xdr:rowOff>
    </xdr:from>
    <xdr:to>
      <xdr:col>46</xdr:col>
      <xdr:colOff>38100</xdr:colOff>
      <xdr:row>40</xdr:row>
      <xdr:rowOff>62764</xdr:rowOff>
    </xdr:to>
    <xdr:sp macro="" textlink="">
      <xdr:nvSpPr>
        <xdr:cNvPr id="136" name="楕円 135"/>
        <xdr:cNvSpPr/>
      </xdr:nvSpPr>
      <xdr:spPr>
        <a:xfrm>
          <a:off x="8699500" y="68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3146</xdr:rowOff>
    </xdr:from>
    <xdr:to>
      <xdr:col>50</xdr:col>
      <xdr:colOff>114300</xdr:colOff>
      <xdr:row>40</xdr:row>
      <xdr:rowOff>11964</xdr:rowOff>
    </xdr:to>
    <xdr:cxnSp macro="">
      <xdr:nvCxnSpPr>
        <xdr:cNvPr id="137" name="直線コネクタ 136"/>
        <xdr:cNvCxnSpPr/>
      </xdr:nvCxnSpPr>
      <xdr:spPr>
        <a:xfrm flipV="1">
          <a:off x="8750300" y="686114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139080</xdr:rowOff>
    </xdr:from>
    <xdr:to>
      <xdr:col>41</xdr:col>
      <xdr:colOff>101600</xdr:colOff>
      <xdr:row>40</xdr:row>
      <xdr:rowOff>69230</xdr:rowOff>
    </xdr:to>
    <xdr:sp macro="" textlink="">
      <xdr:nvSpPr>
        <xdr:cNvPr id="138" name="楕円 137"/>
        <xdr:cNvSpPr/>
      </xdr:nvSpPr>
      <xdr:spPr>
        <a:xfrm>
          <a:off x="7810500" y="68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11964</xdr:rowOff>
    </xdr:from>
    <xdr:to>
      <xdr:col>45</xdr:col>
      <xdr:colOff>177800</xdr:colOff>
      <xdr:row>40</xdr:row>
      <xdr:rowOff>18430</xdr:rowOff>
    </xdr:to>
    <xdr:cxnSp macro="">
      <xdr:nvCxnSpPr>
        <xdr:cNvPr id="139" name="直線コネクタ 138"/>
        <xdr:cNvCxnSpPr/>
      </xdr:nvCxnSpPr>
      <xdr:spPr>
        <a:xfrm flipV="1">
          <a:off x="7861300" y="686996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146035</xdr:rowOff>
    </xdr:from>
    <xdr:to>
      <xdr:col>36</xdr:col>
      <xdr:colOff>165100</xdr:colOff>
      <xdr:row>40</xdr:row>
      <xdr:rowOff>76185</xdr:rowOff>
    </xdr:to>
    <xdr:sp macro="" textlink="">
      <xdr:nvSpPr>
        <xdr:cNvPr id="140" name="楕円 139"/>
        <xdr:cNvSpPr/>
      </xdr:nvSpPr>
      <xdr:spPr>
        <a:xfrm>
          <a:off x="6921500" y="6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18430</xdr:rowOff>
    </xdr:from>
    <xdr:to>
      <xdr:col>41</xdr:col>
      <xdr:colOff>50800</xdr:colOff>
      <xdr:row>40</xdr:row>
      <xdr:rowOff>25385</xdr:rowOff>
    </xdr:to>
    <xdr:cxnSp macro="">
      <xdr:nvCxnSpPr>
        <xdr:cNvPr id="141" name="直線コネクタ 140"/>
        <xdr:cNvCxnSpPr/>
      </xdr:nvCxnSpPr>
      <xdr:spPr>
        <a:xfrm flipV="1">
          <a:off x="6972300" y="6876430"/>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45073</xdr:rowOff>
    </xdr:from>
    <xdr:ext cx="534377" cy="259045"/>
    <xdr:sp macro="" textlink="">
      <xdr:nvSpPr>
        <xdr:cNvPr id="146" name="n_1mainValue【道路】&#10;一人当たり延長"/>
        <xdr:cNvSpPr txBox="1"/>
      </xdr:nvSpPr>
      <xdr:spPr>
        <a:xfrm>
          <a:off x="9359411" y="69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53891</xdr:rowOff>
    </xdr:from>
    <xdr:ext cx="534377" cy="259045"/>
    <xdr:sp macro="" textlink="">
      <xdr:nvSpPr>
        <xdr:cNvPr id="147" name="n_2mainValue【道路】&#10;一人当たり延長"/>
        <xdr:cNvSpPr txBox="1"/>
      </xdr:nvSpPr>
      <xdr:spPr>
        <a:xfrm>
          <a:off x="8483111" y="69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60357</xdr:rowOff>
    </xdr:from>
    <xdr:ext cx="534377" cy="259045"/>
    <xdr:sp macro="" textlink="">
      <xdr:nvSpPr>
        <xdr:cNvPr id="148" name="n_3mainValue【道路】&#10;一人当たり延長"/>
        <xdr:cNvSpPr txBox="1"/>
      </xdr:nvSpPr>
      <xdr:spPr>
        <a:xfrm>
          <a:off x="7594111" y="69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67312</xdr:rowOff>
    </xdr:from>
    <xdr:ext cx="534377" cy="259045"/>
    <xdr:sp macro="" textlink="">
      <xdr:nvSpPr>
        <xdr:cNvPr id="149" name="n_4mainValue【道路】&#10;一人当たり延長"/>
        <xdr:cNvSpPr txBox="1"/>
      </xdr:nvSpPr>
      <xdr:spPr>
        <a:xfrm>
          <a:off x="6705111" y="69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91" name="楕円 190"/>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2" name="【橋りょう・トンネ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3" name="楕円 192"/>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47353</xdr:rowOff>
    </xdr:to>
    <xdr:cxnSp macro="">
      <xdr:nvCxnSpPr>
        <xdr:cNvPr id="194" name="直線コネクタ 193"/>
        <xdr:cNvCxnSpPr/>
      </xdr:nvCxnSpPr>
      <xdr:spPr>
        <a:xfrm>
          <a:off x="3797300" y="10677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159838</xdr:rowOff>
    </xdr:from>
    <xdr:to>
      <xdr:col>15</xdr:col>
      <xdr:colOff>101600</xdr:colOff>
      <xdr:row>62</xdr:row>
      <xdr:rowOff>89988</xdr:rowOff>
    </xdr:to>
    <xdr:sp macro="" textlink="">
      <xdr:nvSpPr>
        <xdr:cNvPr id="195" name="楕円 194"/>
        <xdr:cNvSpPr/>
      </xdr:nvSpPr>
      <xdr:spPr>
        <a:xfrm>
          <a:off x="2857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39188</xdr:rowOff>
    </xdr:from>
    <xdr:to>
      <xdr:col>19</xdr:col>
      <xdr:colOff>177800</xdr:colOff>
      <xdr:row>62</xdr:row>
      <xdr:rowOff>47353</xdr:rowOff>
    </xdr:to>
    <xdr:cxnSp macro="">
      <xdr:nvCxnSpPr>
        <xdr:cNvPr id="196" name="直線コネクタ 195"/>
        <xdr:cNvCxnSpPr/>
      </xdr:nvCxnSpPr>
      <xdr:spPr>
        <a:xfrm>
          <a:off x="2908300" y="106690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7" name="楕円 196"/>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39188</xdr:rowOff>
    </xdr:to>
    <xdr:cxnSp macro="">
      <xdr:nvCxnSpPr>
        <xdr:cNvPr id="198" name="直線コネクタ 197"/>
        <xdr:cNvCxnSpPr/>
      </xdr:nvCxnSpPr>
      <xdr:spPr>
        <a:xfrm>
          <a:off x="2019300" y="106527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128815</xdr:rowOff>
    </xdr:from>
    <xdr:to>
      <xdr:col>6</xdr:col>
      <xdr:colOff>38100</xdr:colOff>
      <xdr:row>62</xdr:row>
      <xdr:rowOff>58965</xdr:rowOff>
    </xdr:to>
    <xdr:sp macro="" textlink="">
      <xdr:nvSpPr>
        <xdr:cNvPr id="199" name="楕円 198"/>
        <xdr:cNvSpPr/>
      </xdr:nvSpPr>
      <xdr:spPr>
        <a:xfrm>
          <a:off x="1079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8165</xdr:rowOff>
    </xdr:from>
    <xdr:to>
      <xdr:col>10</xdr:col>
      <xdr:colOff>114300</xdr:colOff>
      <xdr:row>62</xdr:row>
      <xdr:rowOff>22860</xdr:rowOff>
    </xdr:to>
    <xdr:cxnSp macro="">
      <xdr:nvCxnSpPr>
        <xdr:cNvPr id="200" name="直線コネクタ 199"/>
        <xdr:cNvCxnSpPr/>
      </xdr:nvCxnSpPr>
      <xdr:spPr>
        <a:xfrm>
          <a:off x="1130300" y="106380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5" name="n_1mainValue【橋りょう・トンネル】&#10;有形固定資産減価償却率"/>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81115</xdr:rowOff>
    </xdr:from>
    <xdr:ext cx="405111" cy="259045"/>
    <xdr:sp macro="" textlink="">
      <xdr:nvSpPr>
        <xdr:cNvPr id="206" name="n_2mainValue【橋りょう・トンネル】&#10;有形固定資産減価償却率"/>
        <xdr:cNvSpPr txBox="1"/>
      </xdr:nvSpPr>
      <xdr:spPr>
        <a:xfrm>
          <a:off x="2705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7"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50092</xdr:rowOff>
    </xdr:from>
    <xdr:ext cx="405111" cy="259045"/>
    <xdr:sp macro="" textlink="">
      <xdr:nvSpPr>
        <xdr:cNvPr id="208" name="n_4mainValue【橋りょう・トンネル】&#10;有形固定資産減価償却率"/>
        <xdr:cNvSpPr txBox="1"/>
      </xdr:nvSpPr>
      <xdr:spPr>
        <a:xfrm>
          <a:off x="927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86744</xdr:rowOff>
    </xdr:from>
    <xdr:to>
      <xdr:col>55</xdr:col>
      <xdr:colOff>50800</xdr:colOff>
      <xdr:row>62</xdr:row>
      <xdr:rowOff>16894</xdr:rowOff>
    </xdr:to>
    <xdr:sp macro="" textlink="">
      <xdr:nvSpPr>
        <xdr:cNvPr id="250" name="楕円 249"/>
        <xdr:cNvSpPr/>
      </xdr:nvSpPr>
      <xdr:spPr>
        <a:xfrm>
          <a:off x="10426700" y="105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109621</xdr:rowOff>
    </xdr:from>
    <xdr:ext cx="599010" cy="259045"/>
    <xdr:sp macro="" textlink="">
      <xdr:nvSpPr>
        <xdr:cNvPr id="251" name="【橋りょう・トンネル】&#10;一人当たり有形固定資産（償却資産）額該当値テキスト"/>
        <xdr:cNvSpPr txBox="1"/>
      </xdr:nvSpPr>
      <xdr:spPr>
        <a:xfrm>
          <a:off x="10515600" y="1039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107794</xdr:rowOff>
    </xdr:from>
    <xdr:to>
      <xdr:col>50</xdr:col>
      <xdr:colOff>165100</xdr:colOff>
      <xdr:row>62</xdr:row>
      <xdr:rowOff>37944</xdr:rowOff>
    </xdr:to>
    <xdr:sp macro="" textlink="">
      <xdr:nvSpPr>
        <xdr:cNvPr id="252" name="楕円 251"/>
        <xdr:cNvSpPr/>
      </xdr:nvSpPr>
      <xdr:spPr>
        <a:xfrm>
          <a:off x="9588500" y="10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137544</xdr:rowOff>
    </xdr:from>
    <xdr:to>
      <xdr:col>55</xdr:col>
      <xdr:colOff>0</xdr:colOff>
      <xdr:row>61</xdr:row>
      <xdr:rowOff>158594</xdr:rowOff>
    </xdr:to>
    <xdr:cxnSp macro="">
      <xdr:nvCxnSpPr>
        <xdr:cNvPr id="253" name="直線コネクタ 252"/>
        <xdr:cNvCxnSpPr/>
      </xdr:nvCxnSpPr>
      <xdr:spPr>
        <a:xfrm flipV="1">
          <a:off x="9639300" y="10595994"/>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122866</xdr:rowOff>
    </xdr:from>
    <xdr:to>
      <xdr:col>46</xdr:col>
      <xdr:colOff>38100</xdr:colOff>
      <xdr:row>62</xdr:row>
      <xdr:rowOff>53016</xdr:rowOff>
    </xdr:to>
    <xdr:sp macro="" textlink="">
      <xdr:nvSpPr>
        <xdr:cNvPr id="254" name="楕円 253"/>
        <xdr:cNvSpPr/>
      </xdr:nvSpPr>
      <xdr:spPr>
        <a:xfrm>
          <a:off x="8699500" y="105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158594</xdr:rowOff>
    </xdr:from>
    <xdr:to>
      <xdr:col>50</xdr:col>
      <xdr:colOff>114300</xdr:colOff>
      <xdr:row>62</xdr:row>
      <xdr:rowOff>2216</xdr:rowOff>
    </xdr:to>
    <xdr:cxnSp macro="">
      <xdr:nvCxnSpPr>
        <xdr:cNvPr id="255" name="直線コネクタ 254"/>
        <xdr:cNvCxnSpPr/>
      </xdr:nvCxnSpPr>
      <xdr:spPr>
        <a:xfrm flipV="1">
          <a:off x="8750300" y="10617044"/>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132470</xdr:rowOff>
    </xdr:from>
    <xdr:to>
      <xdr:col>41</xdr:col>
      <xdr:colOff>101600</xdr:colOff>
      <xdr:row>62</xdr:row>
      <xdr:rowOff>62620</xdr:rowOff>
    </xdr:to>
    <xdr:sp macro="" textlink="">
      <xdr:nvSpPr>
        <xdr:cNvPr id="256" name="楕円 255"/>
        <xdr:cNvSpPr/>
      </xdr:nvSpPr>
      <xdr:spPr>
        <a:xfrm>
          <a:off x="7810500" y="105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2216</xdr:rowOff>
    </xdr:from>
    <xdr:to>
      <xdr:col>45</xdr:col>
      <xdr:colOff>177800</xdr:colOff>
      <xdr:row>62</xdr:row>
      <xdr:rowOff>11820</xdr:rowOff>
    </xdr:to>
    <xdr:cxnSp macro="">
      <xdr:nvCxnSpPr>
        <xdr:cNvPr id="257" name="直線コネクタ 256"/>
        <xdr:cNvCxnSpPr/>
      </xdr:nvCxnSpPr>
      <xdr:spPr>
        <a:xfrm flipV="1">
          <a:off x="7861300" y="10632116"/>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142226</xdr:rowOff>
    </xdr:from>
    <xdr:to>
      <xdr:col>36</xdr:col>
      <xdr:colOff>165100</xdr:colOff>
      <xdr:row>62</xdr:row>
      <xdr:rowOff>72376</xdr:rowOff>
    </xdr:to>
    <xdr:sp macro="" textlink="">
      <xdr:nvSpPr>
        <xdr:cNvPr id="258" name="楕円 257"/>
        <xdr:cNvSpPr/>
      </xdr:nvSpPr>
      <xdr:spPr>
        <a:xfrm>
          <a:off x="6921500" y="106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11820</xdr:rowOff>
    </xdr:from>
    <xdr:to>
      <xdr:col>41</xdr:col>
      <xdr:colOff>50800</xdr:colOff>
      <xdr:row>62</xdr:row>
      <xdr:rowOff>21576</xdr:rowOff>
    </xdr:to>
    <xdr:cxnSp macro="">
      <xdr:nvCxnSpPr>
        <xdr:cNvPr id="259" name="直線コネクタ 258"/>
        <xdr:cNvCxnSpPr/>
      </xdr:nvCxnSpPr>
      <xdr:spPr>
        <a:xfrm flipV="1">
          <a:off x="6972300" y="10641720"/>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54471</xdr:rowOff>
    </xdr:from>
    <xdr:ext cx="599010" cy="259045"/>
    <xdr:sp macro="" textlink="">
      <xdr:nvSpPr>
        <xdr:cNvPr id="264" name="n_1mainValue【橋りょう・トンネル】&#10;一人当たり有形固定資産（償却資産）額"/>
        <xdr:cNvSpPr txBox="1"/>
      </xdr:nvSpPr>
      <xdr:spPr>
        <a:xfrm>
          <a:off x="9327095" y="1034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69543</xdr:rowOff>
    </xdr:from>
    <xdr:ext cx="599010" cy="259045"/>
    <xdr:sp macro="" textlink="">
      <xdr:nvSpPr>
        <xdr:cNvPr id="265" name="n_2mainValue【橋りょう・トンネル】&#10;一人当たり有形固定資産（償却資産）額"/>
        <xdr:cNvSpPr txBox="1"/>
      </xdr:nvSpPr>
      <xdr:spPr>
        <a:xfrm>
          <a:off x="8450795" y="1035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79147</xdr:rowOff>
    </xdr:from>
    <xdr:ext cx="599010" cy="259045"/>
    <xdr:sp macro="" textlink="">
      <xdr:nvSpPr>
        <xdr:cNvPr id="266" name="n_3mainValue【橋りょう・トンネル】&#10;一人当たり有形固定資産（償却資産）額"/>
        <xdr:cNvSpPr txBox="1"/>
      </xdr:nvSpPr>
      <xdr:spPr>
        <a:xfrm>
          <a:off x="7561795" y="103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88903</xdr:rowOff>
    </xdr:from>
    <xdr:ext cx="599010" cy="259045"/>
    <xdr:sp macro="" textlink="">
      <xdr:nvSpPr>
        <xdr:cNvPr id="267" name="n_4mainValue【橋りょう・トンネル】&#10;一人当たり有形固定資産（償却資産）額"/>
        <xdr:cNvSpPr txBox="1"/>
      </xdr:nvSpPr>
      <xdr:spPr>
        <a:xfrm>
          <a:off x="6672795" y="103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8" name="楕円 307"/>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09" name="【公営住宅】&#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10" name="楕円 309"/>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129539</xdr:rowOff>
    </xdr:to>
    <xdr:cxnSp macro="">
      <xdr:nvCxnSpPr>
        <xdr:cNvPr id="311" name="直線コネクタ 310"/>
        <xdr:cNvCxnSpPr/>
      </xdr:nvCxnSpPr>
      <xdr:spPr>
        <a:xfrm flipV="1">
          <a:off x="3797300" y="145103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312" name="楕円 311"/>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146686</xdr:rowOff>
    </xdr:to>
    <xdr:cxnSp macro="">
      <xdr:nvCxnSpPr>
        <xdr:cNvPr id="313" name="直線コネクタ 312"/>
        <xdr:cNvCxnSpPr/>
      </xdr:nvCxnSpPr>
      <xdr:spPr>
        <a:xfrm flipV="1">
          <a:off x="2908300" y="145313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95886</xdr:rowOff>
    </xdr:from>
    <xdr:to>
      <xdr:col>10</xdr:col>
      <xdr:colOff>165100</xdr:colOff>
      <xdr:row>85</xdr:row>
      <xdr:rowOff>26036</xdr:rowOff>
    </xdr:to>
    <xdr:sp macro="" textlink="">
      <xdr:nvSpPr>
        <xdr:cNvPr id="314" name="楕円 313"/>
        <xdr:cNvSpPr/>
      </xdr:nvSpPr>
      <xdr:spPr>
        <a:xfrm>
          <a:off x="196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84</xdr:row>
      <xdr:rowOff>146686</xdr:rowOff>
    </xdr:to>
    <xdr:cxnSp macro="">
      <xdr:nvCxnSpPr>
        <xdr:cNvPr id="315" name="直線コネクタ 314"/>
        <xdr:cNvCxnSpPr/>
      </xdr:nvCxnSpPr>
      <xdr:spPr>
        <a:xfrm>
          <a:off x="2019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88264</xdr:rowOff>
    </xdr:from>
    <xdr:to>
      <xdr:col>6</xdr:col>
      <xdr:colOff>38100</xdr:colOff>
      <xdr:row>85</xdr:row>
      <xdr:rowOff>18414</xdr:rowOff>
    </xdr:to>
    <xdr:sp macro="" textlink="">
      <xdr:nvSpPr>
        <xdr:cNvPr id="316" name="楕円 315"/>
        <xdr:cNvSpPr/>
      </xdr:nvSpPr>
      <xdr:spPr>
        <a:xfrm>
          <a:off x="107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139064</xdr:rowOff>
    </xdr:from>
    <xdr:to>
      <xdr:col>10</xdr:col>
      <xdr:colOff>114300</xdr:colOff>
      <xdr:row>84</xdr:row>
      <xdr:rowOff>146686</xdr:rowOff>
    </xdr:to>
    <xdr:cxnSp macro="">
      <xdr:nvCxnSpPr>
        <xdr:cNvPr id="317" name="直線コネクタ 316"/>
        <xdr:cNvCxnSpPr/>
      </xdr:nvCxnSpPr>
      <xdr:spPr>
        <a:xfrm>
          <a:off x="1130300" y="145408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22"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323" name="n_2mainValue【公営住宅】&#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17163</xdr:rowOff>
    </xdr:from>
    <xdr:ext cx="405111" cy="259045"/>
    <xdr:sp macro="" textlink="">
      <xdr:nvSpPr>
        <xdr:cNvPr id="324" name="n_3mainValue【公営住宅】&#10;有形固定資産減価償却率"/>
        <xdr:cNvSpPr txBox="1"/>
      </xdr:nvSpPr>
      <xdr:spPr>
        <a:xfrm>
          <a:off x="1816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9541</xdr:rowOff>
    </xdr:from>
    <xdr:ext cx="405111" cy="259045"/>
    <xdr:sp macro="" textlink="">
      <xdr:nvSpPr>
        <xdr:cNvPr id="325" name="n_4mainValue【公営住宅】&#10;有形固定資産減価償却率"/>
        <xdr:cNvSpPr txBox="1"/>
      </xdr:nvSpPr>
      <xdr:spPr>
        <a:xfrm>
          <a:off x="927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65" name="楕円 364"/>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5732</xdr:rowOff>
    </xdr:from>
    <xdr:ext cx="469744" cy="259045"/>
    <xdr:sp macro="" textlink="">
      <xdr:nvSpPr>
        <xdr:cNvPr id="366" name="【公営住宅】&#10;一人当たり面積該当値テキスト"/>
        <xdr:cNvSpPr txBox="1"/>
      </xdr:nvSpPr>
      <xdr:spPr>
        <a:xfrm>
          <a:off x="10515600"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26924</xdr:rowOff>
    </xdr:from>
    <xdr:to>
      <xdr:col>50</xdr:col>
      <xdr:colOff>165100</xdr:colOff>
      <xdr:row>85</xdr:row>
      <xdr:rowOff>128524</xdr:rowOff>
    </xdr:to>
    <xdr:sp macro="" textlink="">
      <xdr:nvSpPr>
        <xdr:cNvPr id="367" name="楕円 366"/>
        <xdr:cNvSpPr/>
      </xdr:nvSpPr>
      <xdr:spPr>
        <a:xfrm>
          <a:off x="9588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78105</xdr:rowOff>
    </xdr:to>
    <xdr:cxnSp macro="">
      <xdr:nvCxnSpPr>
        <xdr:cNvPr id="368" name="直線コネクタ 367"/>
        <xdr:cNvCxnSpPr/>
      </xdr:nvCxnSpPr>
      <xdr:spPr>
        <a:xfrm>
          <a:off x="9639300" y="1465097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27687</xdr:rowOff>
    </xdr:from>
    <xdr:to>
      <xdr:col>46</xdr:col>
      <xdr:colOff>38100</xdr:colOff>
      <xdr:row>85</xdr:row>
      <xdr:rowOff>129287</xdr:rowOff>
    </xdr:to>
    <xdr:sp macro="" textlink="">
      <xdr:nvSpPr>
        <xdr:cNvPr id="369" name="楕円 368"/>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77724</xdr:rowOff>
    </xdr:from>
    <xdr:to>
      <xdr:col>50</xdr:col>
      <xdr:colOff>114300</xdr:colOff>
      <xdr:row>85</xdr:row>
      <xdr:rowOff>78487</xdr:rowOff>
    </xdr:to>
    <xdr:cxnSp macro="">
      <xdr:nvCxnSpPr>
        <xdr:cNvPr id="370" name="直線コネクタ 369"/>
        <xdr:cNvCxnSpPr/>
      </xdr:nvCxnSpPr>
      <xdr:spPr>
        <a:xfrm flipV="1">
          <a:off x="8750300" y="146509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25781</xdr:rowOff>
    </xdr:from>
    <xdr:to>
      <xdr:col>41</xdr:col>
      <xdr:colOff>101600</xdr:colOff>
      <xdr:row>85</xdr:row>
      <xdr:rowOff>127381</xdr:rowOff>
    </xdr:to>
    <xdr:sp macro="" textlink="">
      <xdr:nvSpPr>
        <xdr:cNvPr id="371" name="楕円 370"/>
        <xdr:cNvSpPr/>
      </xdr:nvSpPr>
      <xdr:spPr>
        <a:xfrm>
          <a:off x="78105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76581</xdr:rowOff>
    </xdr:from>
    <xdr:to>
      <xdr:col>45</xdr:col>
      <xdr:colOff>177800</xdr:colOff>
      <xdr:row>85</xdr:row>
      <xdr:rowOff>78487</xdr:rowOff>
    </xdr:to>
    <xdr:cxnSp macro="">
      <xdr:nvCxnSpPr>
        <xdr:cNvPr id="372" name="直線コネクタ 371"/>
        <xdr:cNvCxnSpPr/>
      </xdr:nvCxnSpPr>
      <xdr:spPr>
        <a:xfrm>
          <a:off x="7861300" y="1464983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xdr:rowOff>
    </xdr:from>
    <xdr:to>
      <xdr:col>36</xdr:col>
      <xdr:colOff>165100</xdr:colOff>
      <xdr:row>85</xdr:row>
      <xdr:rowOff>117856</xdr:rowOff>
    </xdr:to>
    <xdr:sp macro="" textlink="">
      <xdr:nvSpPr>
        <xdr:cNvPr id="373" name="楕円 372"/>
        <xdr:cNvSpPr/>
      </xdr:nvSpPr>
      <xdr:spPr>
        <a:xfrm>
          <a:off x="6921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67056</xdr:rowOff>
    </xdr:from>
    <xdr:to>
      <xdr:col>41</xdr:col>
      <xdr:colOff>50800</xdr:colOff>
      <xdr:row>85</xdr:row>
      <xdr:rowOff>76581</xdr:rowOff>
    </xdr:to>
    <xdr:cxnSp macro="">
      <xdr:nvCxnSpPr>
        <xdr:cNvPr id="374" name="直線コネクタ 373"/>
        <xdr:cNvCxnSpPr/>
      </xdr:nvCxnSpPr>
      <xdr:spPr>
        <a:xfrm>
          <a:off x="6972300" y="1464030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119651</xdr:rowOff>
    </xdr:from>
    <xdr:ext cx="469744" cy="259045"/>
    <xdr:sp macro="" textlink="">
      <xdr:nvSpPr>
        <xdr:cNvPr id="379" name="n_1mainValue【公営住宅】&#10;一人当たり面積"/>
        <xdr:cNvSpPr txBox="1"/>
      </xdr:nvSpPr>
      <xdr:spPr>
        <a:xfrm>
          <a:off x="93917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120414</xdr:rowOff>
    </xdr:from>
    <xdr:ext cx="469744" cy="259045"/>
    <xdr:sp macro="" textlink="">
      <xdr:nvSpPr>
        <xdr:cNvPr id="380" name="n_2mainValue【公営住宅】&#10;一人当たり面積"/>
        <xdr:cNvSpPr txBox="1"/>
      </xdr:nvSpPr>
      <xdr:spPr>
        <a:xfrm>
          <a:off x="8515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118508</xdr:rowOff>
    </xdr:from>
    <xdr:ext cx="469744" cy="259045"/>
    <xdr:sp macro="" textlink="">
      <xdr:nvSpPr>
        <xdr:cNvPr id="381" name="n_3mainValue【公営住宅】&#10;一人当たり面積"/>
        <xdr:cNvSpPr txBox="1"/>
      </xdr:nvSpPr>
      <xdr:spPr>
        <a:xfrm>
          <a:off x="7626427" y="1469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108983</xdr:rowOff>
    </xdr:from>
    <xdr:ext cx="469744" cy="259045"/>
    <xdr:sp macro="" textlink="">
      <xdr:nvSpPr>
        <xdr:cNvPr id="382" name="n_4mainValue【公営住宅】&#10;一人当たり面積"/>
        <xdr:cNvSpPr txBox="1"/>
      </xdr:nvSpPr>
      <xdr:spPr>
        <a:xfrm>
          <a:off x="67374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39" name="楕円 438"/>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133367</xdr:rowOff>
    </xdr:from>
    <xdr:ext cx="405111" cy="259045"/>
    <xdr:sp macro="" textlink="">
      <xdr:nvSpPr>
        <xdr:cNvPr id="440" name="【認定こども園・幼稚園・保育所】&#10;有形固定資産減価償却率該当値テキスト"/>
        <xdr:cNvSpPr txBox="1"/>
      </xdr:nvSpPr>
      <xdr:spPr>
        <a:xfrm>
          <a:off x="16357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441" name="楕円 440"/>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34290</xdr:rowOff>
    </xdr:to>
    <xdr:cxnSp macro="">
      <xdr:nvCxnSpPr>
        <xdr:cNvPr id="442" name="直線コネクタ 441"/>
        <xdr:cNvCxnSpPr/>
      </xdr:nvCxnSpPr>
      <xdr:spPr>
        <a:xfrm>
          <a:off x="15481300" y="6513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43" name="楕円 442"/>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37</xdr:row>
      <xdr:rowOff>169545</xdr:rowOff>
    </xdr:to>
    <xdr:cxnSp macro="">
      <xdr:nvCxnSpPr>
        <xdr:cNvPr id="444" name="直線コネクタ 443"/>
        <xdr:cNvCxnSpPr/>
      </xdr:nvCxnSpPr>
      <xdr:spPr>
        <a:xfrm>
          <a:off x="14592300" y="65112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45" name="楕円 444"/>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24765</xdr:rowOff>
    </xdr:to>
    <xdr:cxnSp macro="">
      <xdr:nvCxnSpPr>
        <xdr:cNvPr id="446" name="直線コネクタ 445"/>
        <xdr:cNvCxnSpPr/>
      </xdr:nvCxnSpPr>
      <xdr:spPr>
        <a:xfrm flipV="1">
          <a:off x="13703300" y="6511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447" name="楕円 446"/>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38</xdr:row>
      <xdr:rowOff>34290</xdr:rowOff>
    </xdr:to>
    <xdr:cxnSp macro="">
      <xdr:nvCxnSpPr>
        <xdr:cNvPr id="448" name="直線コネクタ 447"/>
        <xdr:cNvCxnSpPr/>
      </xdr:nvCxnSpPr>
      <xdr:spPr>
        <a:xfrm flipV="1">
          <a:off x="12814300" y="65398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453" name="n_1mainValue【認定こども園・幼稚園・保育所】&#10;有形固定資産減価償却率"/>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4" name="n_2mainValue【認定こども園・幼稚園・保育所】&#10;有形固定資産減価償却率"/>
        <xdr:cNvSpPr txBox="1"/>
      </xdr:nvSpPr>
      <xdr:spPr>
        <a:xfrm>
          <a:off x="14389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55" name="n_3main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456" name="n_4mainValue【認定こども園・幼稚園・保育所】&#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130175</xdr:rowOff>
    </xdr:from>
    <xdr:to>
      <xdr:col>116</xdr:col>
      <xdr:colOff>114300</xdr:colOff>
      <xdr:row>39</xdr:row>
      <xdr:rowOff>60325</xdr:rowOff>
    </xdr:to>
    <xdr:sp macro="" textlink="">
      <xdr:nvSpPr>
        <xdr:cNvPr id="496" name="楕円 495"/>
        <xdr:cNvSpPr/>
      </xdr:nvSpPr>
      <xdr:spPr>
        <a:xfrm>
          <a:off x="22110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153052</xdr:rowOff>
    </xdr:from>
    <xdr:ext cx="469744" cy="259045"/>
    <xdr:sp macro="" textlink="">
      <xdr:nvSpPr>
        <xdr:cNvPr id="497" name="【認定こども園・幼稚園・保育所】&#10;一人当たり面積該当値テキスト"/>
        <xdr:cNvSpPr txBox="1"/>
      </xdr:nvSpPr>
      <xdr:spPr>
        <a:xfrm>
          <a:off x="221996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143510</xdr:rowOff>
    </xdr:from>
    <xdr:to>
      <xdr:col>112</xdr:col>
      <xdr:colOff>38100</xdr:colOff>
      <xdr:row>39</xdr:row>
      <xdr:rowOff>73660</xdr:rowOff>
    </xdr:to>
    <xdr:sp macro="" textlink="">
      <xdr:nvSpPr>
        <xdr:cNvPr id="498" name="楕円 497"/>
        <xdr:cNvSpPr/>
      </xdr:nvSpPr>
      <xdr:spPr>
        <a:xfrm>
          <a:off x="2127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xdr:rowOff>
    </xdr:from>
    <xdr:to>
      <xdr:col>116</xdr:col>
      <xdr:colOff>63500</xdr:colOff>
      <xdr:row>39</xdr:row>
      <xdr:rowOff>22860</xdr:rowOff>
    </xdr:to>
    <xdr:cxnSp macro="">
      <xdr:nvCxnSpPr>
        <xdr:cNvPr id="499" name="直線コネクタ 498"/>
        <xdr:cNvCxnSpPr/>
      </xdr:nvCxnSpPr>
      <xdr:spPr>
        <a:xfrm flipV="1">
          <a:off x="21323300" y="66960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500" name="楕円 499"/>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22860</xdr:rowOff>
    </xdr:to>
    <xdr:cxnSp macro="">
      <xdr:nvCxnSpPr>
        <xdr:cNvPr id="501" name="直線コネクタ 500"/>
        <xdr:cNvCxnSpPr/>
      </xdr:nvCxnSpPr>
      <xdr:spPr>
        <a:xfrm>
          <a:off x="20434300" y="6694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502" name="楕円 501"/>
        <xdr:cNvSpPr/>
      </xdr:nvSpPr>
      <xdr:spPr>
        <a:xfrm>
          <a:off x="19494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39</xdr:row>
      <xdr:rowOff>7620</xdr:rowOff>
    </xdr:to>
    <xdr:cxnSp macro="">
      <xdr:nvCxnSpPr>
        <xdr:cNvPr id="503" name="直線コネクタ 502"/>
        <xdr:cNvCxnSpPr/>
      </xdr:nvCxnSpPr>
      <xdr:spPr>
        <a:xfrm>
          <a:off x="19545300" y="6652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126365</xdr:rowOff>
    </xdr:from>
    <xdr:to>
      <xdr:col>98</xdr:col>
      <xdr:colOff>38100</xdr:colOff>
      <xdr:row>38</xdr:row>
      <xdr:rowOff>56515</xdr:rowOff>
    </xdr:to>
    <xdr:sp macro="" textlink="">
      <xdr:nvSpPr>
        <xdr:cNvPr id="504" name="楕円 503"/>
        <xdr:cNvSpPr/>
      </xdr:nvSpPr>
      <xdr:spPr>
        <a:xfrm>
          <a:off x="18605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5715</xdr:rowOff>
    </xdr:from>
    <xdr:to>
      <xdr:col>102</xdr:col>
      <xdr:colOff>114300</xdr:colOff>
      <xdr:row>38</xdr:row>
      <xdr:rowOff>137160</xdr:rowOff>
    </xdr:to>
    <xdr:cxnSp macro="">
      <xdr:nvCxnSpPr>
        <xdr:cNvPr id="505" name="直線コネクタ 504"/>
        <xdr:cNvCxnSpPr/>
      </xdr:nvCxnSpPr>
      <xdr:spPr>
        <a:xfrm>
          <a:off x="18656300" y="65208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90187</xdr:rowOff>
    </xdr:from>
    <xdr:ext cx="469744" cy="259045"/>
    <xdr:sp macro="" textlink="">
      <xdr:nvSpPr>
        <xdr:cNvPr id="510" name="n_1main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11" name="n_2main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33037</xdr:rowOff>
    </xdr:from>
    <xdr:ext cx="469744" cy="259045"/>
    <xdr:sp macro="" textlink="">
      <xdr:nvSpPr>
        <xdr:cNvPr id="512" name="n_3mainValue【認定こども園・幼稚園・保育所】&#10;一人当たり面積"/>
        <xdr:cNvSpPr txBox="1"/>
      </xdr:nvSpPr>
      <xdr:spPr>
        <a:xfrm>
          <a:off x="19310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73042</xdr:rowOff>
    </xdr:from>
    <xdr:ext cx="469744" cy="259045"/>
    <xdr:sp macro="" textlink="">
      <xdr:nvSpPr>
        <xdr:cNvPr id="513" name="n_4mainValue【認定こども園・幼稚園・保育所】&#10;一人当たり面積"/>
        <xdr:cNvSpPr txBox="1"/>
      </xdr:nvSpPr>
      <xdr:spPr>
        <a:xfrm>
          <a:off x="18421427"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54" name="楕円 553"/>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555" name="【学校施設】&#10;有形固定資産減価償却率該当値テキスト"/>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56" name="楕円 555"/>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13335</xdr:rowOff>
    </xdr:to>
    <xdr:cxnSp macro="">
      <xdr:nvCxnSpPr>
        <xdr:cNvPr id="557" name="直線コネクタ 556"/>
        <xdr:cNvCxnSpPr/>
      </xdr:nvCxnSpPr>
      <xdr:spPr>
        <a:xfrm>
          <a:off x="15481300" y="102774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558" name="楕円 557"/>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59</xdr:row>
      <xdr:rowOff>161925</xdr:rowOff>
    </xdr:to>
    <xdr:cxnSp macro="">
      <xdr:nvCxnSpPr>
        <xdr:cNvPr id="559" name="直線コネクタ 558"/>
        <xdr:cNvCxnSpPr/>
      </xdr:nvCxnSpPr>
      <xdr:spPr>
        <a:xfrm>
          <a:off x="14592300" y="10266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0" name="楕円 559"/>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59</xdr:row>
      <xdr:rowOff>154305</xdr:rowOff>
    </xdr:to>
    <xdr:cxnSp macro="">
      <xdr:nvCxnSpPr>
        <xdr:cNvPr id="561" name="直線コネクタ 560"/>
        <xdr:cNvCxnSpPr/>
      </xdr:nvCxnSpPr>
      <xdr:spPr>
        <a:xfrm flipV="1">
          <a:off x="13703300" y="10266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122555</xdr:rowOff>
    </xdr:from>
    <xdr:to>
      <xdr:col>67</xdr:col>
      <xdr:colOff>101600</xdr:colOff>
      <xdr:row>60</xdr:row>
      <xdr:rowOff>52705</xdr:rowOff>
    </xdr:to>
    <xdr:sp macro="" textlink="">
      <xdr:nvSpPr>
        <xdr:cNvPr id="562" name="楕円 561"/>
        <xdr:cNvSpPr/>
      </xdr:nvSpPr>
      <xdr:spPr>
        <a:xfrm>
          <a:off x="12763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1905</xdr:rowOff>
    </xdr:to>
    <xdr:cxnSp macro="">
      <xdr:nvCxnSpPr>
        <xdr:cNvPr id="563" name="直線コネクタ 562"/>
        <xdr:cNvCxnSpPr/>
      </xdr:nvCxnSpPr>
      <xdr:spPr>
        <a:xfrm flipV="1">
          <a:off x="12814300" y="1026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68" name="n_1main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69" name="n_2mainValue【学校施設】&#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0" name="n_3main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71" name="n_4main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84074</xdr:rowOff>
    </xdr:from>
    <xdr:to>
      <xdr:col>116</xdr:col>
      <xdr:colOff>114300</xdr:colOff>
      <xdr:row>61</xdr:row>
      <xdr:rowOff>14224</xdr:rowOff>
    </xdr:to>
    <xdr:sp macro="" textlink="">
      <xdr:nvSpPr>
        <xdr:cNvPr id="608" name="楕円 607"/>
        <xdr:cNvSpPr/>
      </xdr:nvSpPr>
      <xdr:spPr>
        <a:xfrm>
          <a:off x="22110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62501</xdr:rowOff>
    </xdr:from>
    <xdr:ext cx="469744" cy="259045"/>
    <xdr:sp macro="" textlink="">
      <xdr:nvSpPr>
        <xdr:cNvPr id="609" name="【学校施設】&#10;一人当たり面積該当値テキスト"/>
        <xdr:cNvSpPr txBox="1"/>
      </xdr:nvSpPr>
      <xdr:spPr>
        <a:xfrm>
          <a:off x="22199600" y="103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109792</xdr:rowOff>
    </xdr:from>
    <xdr:to>
      <xdr:col>112</xdr:col>
      <xdr:colOff>38100</xdr:colOff>
      <xdr:row>61</xdr:row>
      <xdr:rowOff>39942</xdr:rowOff>
    </xdr:to>
    <xdr:sp macro="" textlink="">
      <xdr:nvSpPr>
        <xdr:cNvPr id="610" name="楕円 609"/>
        <xdr:cNvSpPr/>
      </xdr:nvSpPr>
      <xdr:spPr>
        <a:xfrm>
          <a:off x="21272500" y="103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134874</xdr:rowOff>
    </xdr:from>
    <xdr:to>
      <xdr:col>116</xdr:col>
      <xdr:colOff>63500</xdr:colOff>
      <xdr:row>60</xdr:row>
      <xdr:rowOff>160592</xdr:rowOff>
    </xdr:to>
    <xdr:cxnSp macro="">
      <xdr:nvCxnSpPr>
        <xdr:cNvPr id="611" name="直線コネクタ 610"/>
        <xdr:cNvCxnSpPr/>
      </xdr:nvCxnSpPr>
      <xdr:spPr>
        <a:xfrm flipV="1">
          <a:off x="21323300" y="10421874"/>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129794</xdr:rowOff>
    </xdr:from>
    <xdr:to>
      <xdr:col>107</xdr:col>
      <xdr:colOff>101600</xdr:colOff>
      <xdr:row>61</xdr:row>
      <xdr:rowOff>59944</xdr:rowOff>
    </xdr:to>
    <xdr:sp macro="" textlink="">
      <xdr:nvSpPr>
        <xdr:cNvPr id="612" name="楕円 611"/>
        <xdr:cNvSpPr/>
      </xdr:nvSpPr>
      <xdr:spPr>
        <a:xfrm>
          <a:off x="20383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160592</xdr:rowOff>
    </xdr:from>
    <xdr:to>
      <xdr:col>111</xdr:col>
      <xdr:colOff>177800</xdr:colOff>
      <xdr:row>61</xdr:row>
      <xdr:rowOff>9144</xdr:rowOff>
    </xdr:to>
    <xdr:cxnSp macro="">
      <xdr:nvCxnSpPr>
        <xdr:cNvPr id="613" name="直線コネクタ 612"/>
        <xdr:cNvCxnSpPr/>
      </xdr:nvCxnSpPr>
      <xdr:spPr>
        <a:xfrm flipV="1">
          <a:off x="20434300" y="1044759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144081</xdr:rowOff>
    </xdr:from>
    <xdr:to>
      <xdr:col>102</xdr:col>
      <xdr:colOff>165100</xdr:colOff>
      <xdr:row>61</xdr:row>
      <xdr:rowOff>74231</xdr:rowOff>
    </xdr:to>
    <xdr:sp macro="" textlink="">
      <xdr:nvSpPr>
        <xdr:cNvPr id="614" name="楕円 613"/>
        <xdr:cNvSpPr/>
      </xdr:nvSpPr>
      <xdr:spPr>
        <a:xfrm>
          <a:off x="19494500" y="104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23431</xdr:rowOff>
    </xdr:to>
    <xdr:cxnSp macro="">
      <xdr:nvCxnSpPr>
        <xdr:cNvPr id="615" name="直線コネクタ 614"/>
        <xdr:cNvCxnSpPr/>
      </xdr:nvCxnSpPr>
      <xdr:spPr>
        <a:xfrm flipV="1">
          <a:off x="19545300" y="1046759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84074</xdr:rowOff>
    </xdr:from>
    <xdr:to>
      <xdr:col>98</xdr:col>
      <xdr:colOff>38100</xdr:colOff>
      <xdr:row>61</xdr:row>
      <xdr:rowOff>14224</xdr:rowOff>
    </xdr:to>
    <xdr:sp macro="" textlink="">
      <xdr:nvSpPr>
        <xdr:cNvPr id="616" name="楕円 615"/>
        <xdr:cNvSpPr/>
      </xdr:nvSpPr>
      <xdr:spPr>
        <a:xfrm>
          <a:off x="18605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134874</xdr:rowOff>
    </xdr:from>
    <xdr:to>
      <xdr:col>102</xdr:col>
      <xdr:colOff>114300</xdr:colOff>
      <xdr:row>61</xdr:row>
      <xdr:rowOff>23431</xdr:rowOff>
    </xdr:to>
    <xdr:cxnSp macro="">
      <xdr:nvCxnSpPr>
        <xdr:cNvPr id="617" name="直線コネクタ 616"/>
        <xdr:cNvCxnSpPr/>
      </xdr:nvCxnSpPr>
      <xdr:spPr>
        <a:xfrm>
          <a:off x="18656300" y="1042187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31069</xdr:rowOff>
    </xdr:from>
    <xdr:ext cx="469744" cy="259045"/>
    <xdr:sp macro="" textlink="">
      <xdr:nvSpPr>
        <xdr:cNvPr id="622" name="n_1mainValue【学校施設】&#10;一人当たり面積"/>
        <xdr:cNvSpPr txBox="1"/>
      </xdr:nvSpPr>
      <xdr:spPr>
        <a:xfrm>
          <a:off x="210757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51071</xdr:rowOff>
    </xdr:from>
    <xdr:ext cx="469744" cy="259045"/>
    <xdr:sp macro="" textlink="">
      <xdr:nvSpPr>
        <xdr:cNvPr id="623" name="n_2mainValue【学校施設】&#10;一人当たり面積"/>
        <xdr:cNvSpPr txBox="1"/>
      </xdr:nvSpPr>
      <xdr:spPr>
        <a:xfrm>
          <a:off x="20199427"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65358</xdr:rowOff>
    </xdr:from>
    <xdr:ext cx="469744" cy="259045"/>
    <xdr:sp macro="" textlink="">
      <xdr:nvSpPr>
        <xdr:cNvPr id="624" name="n_3mainValue【学校施設】&#10;一人当たり面積"/>
        <xdr:cNvSpPr txBox="1"/>
      </xdr:nvSpPr>
      <xdr:spPr>
        <a:xfrm>
          <a:off x="19310427" y="105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5351</xdr:rowOff>
    </xdr:from>
    <xdr:ext cx="469744" cy="259045"/>
    <xdr:sp macro="" textlink="">
      <xdr:nvSpPr>
        <xdr:cNvPr id="625" name="n_4mainValue【学校施設】&#10;一人当たり面積"/>
        <xdr:cNvSpPr txBox="1"/>
      </xdr:nvSpPr>
      <xdr:spPr>
        <a:xfrm>
          <a:off x="184214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160382</xdr:rowOff>
    </xdr:from>
    <xdr:to>
      <xdr:col>85</xdr:col>
      <xdr:colOff>177800</xdr:colOff>
      <xdr:row>78</xdr:row>
      <xdr:rowOff>90532</xdr:rowOff>
    </xdr:to>
    <xdr:sp macro="" textlink="">
      <xdr:nvSpPr>
        <xdr:cNvPr id="667" name="楕円 666"/>
        <xdr:cNvSpPr/>
      </xdr:nvSpPr>
      <xdr:spPr>
        <a:xfrm>
          <a:off x="162687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113409</xdr:rowOff>
    </xdr:from>
    <xdr:ext cx="340478" cy="259045"/>
    <xdr:sp macro="" textlink="">
      <xdr:nvSpPr>
        <xdr:cNvPr id="668" name="【児童館】&#10;有形固定資産減価償却率該当値テキスト"/>
        <xdr:cNvSpPr txBox="1"/>
      </xdr:nvSpPr>
      <xdr:spPr>
        <a:xfrm>
          <a:off x="16357600" y="13315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126093</xdr:rowOff>
    </xdr:from>
    <xdr:to>
      <xdr:col>81</xdr:col>
      <xdr:colOff>101600</xdr:colOff>
      <xdr:row>78</xdr:row>
      <xdr:rowOff>56243</xdr:rowOff>
    </xdr:to>
    <xdr:sp macro="" textlink="">
      <xdr:nvSpPr>
        <xdr:cNvPr id="669" name="楕円 668"/>
        <xdr:cNvSpPr/>
      </xdr:nvSpPr>
      <xdr:spPr>
        <a:xfrm>
          <a:off x="15430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5443</xdr:rowOff>
    </xdr:from>
    <xdr:to>
      <xdr:col>85</xdr:col>
      <xdr:colOff>127000</xdr:colOff>
      <xdr:row>78</xdr:row>
      <xdr:rowOff>39732</xdr:rowOff>
    </xdr:to>
    <xdr:cxnSp macro="">
      <xdr:nvCxnSpPr>
        <xdr:cNvPr id="670" name="直線コネクタ 669"/>
        <xdr:cNvCxnSpPr/>
      </xdr:nvCxnSpPr>
      <xdr:spPr>
        <a:xfrm>
          <a:off x="15481300" y="133785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93436</xdr:rowOff>
    </xdr:from>
    <xdr:to>
      <xdr:col>76</xdr:col>
      <xdr:colOff>165100</xdr:colOff>
      <xdr:row>78</xdr:row>
      <xdr:rowOff>23586</xdr:rowOff>
    </xdr:to>
    <xdr:sp macro="" textlink="">
      <xdr:nvSpPr>
        <xdr:cNvPr id="671" name="楕円 670"/>
        <xdr:cNvSpPr/>
      </xdr:nvSpPr>
      <xdr:spPr>
        <a:xfrm>
          <a:off x="14541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144236</xdr:rowOff>
    </xdr:from>
    <xdr:to>
      <xdr:col>81</xdr:col>
      <xdr:colOff>50800</xdr:colOff>
      <xdr:row>78</xdr:row>
      <xdr:rowOff>5443</xdr:rowOff>
    </xdr:to>
    <xdr:cxnSp macro="">
      <xdr:nvCxnSpPr>
        <xdr:cNvPr id="672" name="直線コネクタ 671"/>
        <xdr:cNvCxnSpPr/>
      </xdr:nvCxnSpPr>
      <xdr:spPr>
        <a:xfrm>
          <a:off x="14592300" y="1334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60779</xdr:rowOff>
    </xdr:from>
    <xdr:to>
      <xdr:col>72</xdr:col>
      <xdr:colOff>38100</xdr:colOff>
      <xdr:row>77</xdr:row>
      <xdr:rowOff>162379</xdr:rowOff>
    </xdr:to>
    <xdr:sp macro="" textlink="">
      <xdr:nvSpPr>
        <xdr:cNvPr id="673" name="楕円 672"/>
        <xdr:cNvSpPr/>
      </xdr:nvSpPr>
      <xdr:spPr>
        <a:xfrm>
          <a:off x="1365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77</xdr:row>
      <xdr:rowOff>144236</xdr:rowOff>
    </xdr:to>
    <xdr:cxnSp macro="">
      <xdr:nvCxnSpPr>
        <xdr:cNvPr id="674" name="直線コネクタ 673"/>
        <xdr:cNvCxnSpPr/>
      </xdr:nvCxnSpPr>
      <xdr:spPr>
        <a:xfrm>
          <a:off x="13703300" y="1331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675" name="楕円 674"/>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111579</xdr:rowOff>
    </xdr:from>
    <xdr:to>
      <xdr:col>71</xdr:col>
      <xdr:colOff>177800</xdr:colOff>
      <xdr:row>80</xdr:row>
      <xdr:rowOff>106680</xdr:rowOff>
    </xdr:to>
    <xdr:cxnSp macro="">
      <xdr:nvCxnSpPr>
        <xdr:cNvPr id="676" name="直線コネクタ 675"/>
        <xdr:cNvCxnSpPr/>
      </xdr:nvCxnSpPr>
      <xdr:spPr>
        <a:xfrm flipV="1">
          <a:off x="12814300" y="13313229"/>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72770</xdr:rowOff>
    </xdr:from>
    <xdr:ext cx="340478" cy="259045"/>
    <xdr:sp macro="" textlink="">
      <xdr:nvSpPr>
        <xdr:cNvPr id="681" name="n_1mainValue【児童館】&#10;有形固定資産減価償却率"/>
        <xdr:cNvSpPr txBox="1"/>
      </xdr:nvSpPr>
      <xdr:spPr>
        <a:xfrm>
          <a:off x="152983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40113</xdr:rowOff>
    </xdr:from>
    <xdr:ext cx="340478" cy="259045"/>
    <xdr:sp macro="" textlink="">
      <xdr:nvSpPr>
        <xdr:cNvPr id="682" name="n_2mainValue【児童館】&#10;有形固定資産減価償却率"/>
        <xdr:cNvSpPr txBox="1"/>
      </xdr:nvSpPr>
      <xdr:spPr>
        <a:xfrm>
          <a:off x="14422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7456</xdr:rowOff>
    </xdr:from>
    <xdr:ext cx="340478" cy="259045"/>
    <xdr:sp macro="" textlink="">
      <xdr:nvSpPr>
        <xdr:cNvPr id="683" name="n_3mainValue【児童館】&#10;有形固定資産減価償却率"/>
        <xdr:cNvSpPr txBox="1"/>
      </xdr:nvSpPr>
      <xdr:spPr>
        <a:xfrm>
          <a:off x="13533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684" name="n_4mainValue【児童館】&#10;有形固定資産減価償却率"/>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22" name="楕円 721"/>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23" name="【児童館】&#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4" name="楕円 723"/>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725" name="直線コネクタ 724"/>
        <xdr:cNvCxnSpPr/>
      </xdr:nvCxnSpPr>
      <xdr:spPr>
        <a:xfrm flipV="1">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6" name="楕円 725"/>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727" name="直線コネクタ 726"/>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8" name="楕円 727"/>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54102</xdr:rowOff>
    </xdr:to>
    <xdr:cxnSp macro="">
      <xdr:nvCxnSpPr>
        <xdr:cNvPr id="729" name="直線コネクタ 728"/>
        <xdr:cNvCxnSpPr/>
      </xdr:nvCxnSpPr>
      <xdr:spPr>
        <a:xfrm flipV="1">
          <a:off x="19545300" y="1462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30" name="楕円 729"/>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85</xdr:row>
      <xdr:rowOff>54102</xdr:rowOff>
    </xdr:to>
    <xdr:cxnSp macro="">
      <xdr:nvCxnSpPr>
        <xdr:cNvPr id="731" name="直線コネクタ 730"/>
        <xdr:cNvCxnSpPr/>
      </xdr:nvCxnSpPr>
      <xdr:spPr>
        <a:xfrm>
          <a:off x="18656300" y="144581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735" name="n_4aveValue【児童館】&#10;一人当たり面積"/>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36"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37"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8" name="n_3mainValue【児童館】&#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9" name="n_4main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81" name="楕円 780"/>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71138</xdr:rowOff>
    </xdr:from>
    <xdr:ext cx="405111" cy="259045"/>
    <xdr:sp macro="" textlink="">
      <xdr:nvSpPr>
        <xdr:cNvPr id="782" name="【公民館】&#10;有形固定資産減価償却率該当値テキスト"/>
        <xdr:cNvSpPr txBox="1"/>
      </xdr:nvSpPr>
      <xdr:spPr>
        <a:xfrm>
          <a:off x="16357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83" name="楕円 782"/>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99061</xdr:rowOff>
    </xdr:to>
    <xdr:cxnSp macro="">
      <xdr:nvCxnSpPr>
        <xdr:cNvPr id="784" name="直線コネクタ 783"/>
        <xdr:cNvCxnSpPr/>
      </xdr:nvCxnSpPr>
      <xdr:spPr>
        <a:xfrm>
          <a:off x="15481300" y="1808008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785" name="楕円 784"/>
        <xdr:cNvSpPr/>
      </xdr:nvSpPr>
      <xdr:spPr>
        <a:xfrm>
          <a:off x="14541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85998</xdr:rowOff>
    </xdr:to>
    <xdr:cxnSp macro="">
      <xdr:nvCxnSpPr>
        <xdr:cNvPr id="786" name="直線コネクタ 785"/>
        <xdr:cNvCxnSpPr/>
      </xdr:nvCxnSpPr>
      <xdr:spPr>
        <a:xfrm flipV="1">
          <a:off x="14592300" y="180800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787" name="楕円 786"/>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107</xdr:row>
      <xdr:rowOff>15784</xdr:rowOff>
    </xdr:to>
    <xdr:cxnSp macro="">
      <xdr:nvCxnSpPr>
        <xdr:cNvPr id="788" name="直線コネクタ 787"/>
        <xdr:cNvCxnSpPr/>
      </xdr:nvCxnSpPr>
      <xdr:spPr>
        <a:xfrm flipV="1">
          <a:off x="13703300" y="18088248"/>
          <a:ext cx="889000" cy="2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89" name="楕円 788"/>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15784</xdr:rowOff>
    </xdr:to>
    <xdr:cxnSp macro="">
      <xdr:nvCxnSpPr>
        <xdr:cNvPr id="790" name="直線コネクタ 789"/>
        <xdr:cNvCxnSpPr/>
      </xdr:nvCxnSpPr>
      <xdr:spPr>
        <a:xfrm>
          <a:off x="12814300" y="18341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145159</xdr:rowOff>
    </xdr:from>
    <xdr:ext cx="405111" cy="259045"/>
    <xdr:sp macro="" textlink="">
      <xdr:nvSpPr>
        <xdr:cNvPr id="795" name="n_1mainValue【公民館】&#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153325</xdr:rowOff>
    </xdr:from>
    <xdr:ext cx="405111" cy="259045"/>
    <xdr:sp macro="" textlink="">
      <xdr:nvSpPr>
        <xdr:cNvPr id="796" name="n_2mainValue【公民館】&#10;有形固定資産減価償却率"/>
        <xdr:cNvSpPr txBox="1"/>
      </xdr:nvSpPr>
      <xdr:spPr>
        <a:xfrm>
          <a:off x="14389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797" name="n_3mainValue【公民館】&#10;有形固定資産減価償却率"/>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8" name="n_4mainValue【公民館】&#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112268</xdr:rowOff>
    </xdr:from>
    <xdr:to>
      <xdr:col>116</xdr:col>
      <xdr:colOff>114300</xdr:colOff>
      <xdr:row>104</xdr:row>
      <xdr:rowOff>42418</xdr:rowOff>
    </xdr:to>
    <xdr:sp macro="" textlink="">
      <xdr:nvSpPr>
        <xdr:cNvPr id="836" name="楕円 835"/>
        <xdr:cNvSpPr/>
      </xdr:nvSpPr>
      <xdr:spPr>
        <a:xfrm>
          <a:off x="221107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135145</xdr:rowOff>
    </xdr:from>
    <xdr:ext cx="469744" cy="259045"/>
    <xdr:sp macro="" textlink="">
      <xdr:nvSpPr>
        <xdr:cNvPr id="837" name="【公民館】&#10;一人当たり面積該当値テキスト"/>
        <xdr:cNvSpPr txBox="1"/>
      </xdr:nvSpPr>
      <xdr:spPr>
        <a:xfrm>
          <a:off x="22199600"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132842</xdr:rowOff>
    </xdr:from>
    <xdr:to>
      <xdr:col>112</xdr:col>
      <xdr:colOff>38100</xdr:colOff>
      <xdr:row>104</xdr:row>
      <xdr:rowOff>62992</xdr:rowOff>
    </xdr:to>
    <xdr:sp macro="" textlink="">
      <xdr:nvSpPr>
        <xdr:cNvPr id="838" name="楕円 837"/>
        <xdr:cNvSpPr/>
      </xdr:nvSpPr>
      <xdr:spPr>
        <a:xfrm>
          <a:off x="2127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163068</xdr:rowOff>
    </xdr:from>
    <xdr:to>
      <xdr:col>116</xdr:col>
      <xdr:colOff>63500</xdr:colOff>
      <xdr:row>104</xdr:row>
      <xdr:rowOff>12192</xdr:rowOff>
    </xdr:to>
    <xdr:cxnSp macro="">
      <xdr:nvCxnSpPr>
        <xdr:cNvPr id="839" name="直線コネクタ 838"/>
        <xdr:cNvCxnSpPr/>
      </xdr:nvCxnSpPr>
      <xdr:spPr>
        <a:xfrm flipV="1">
          <a:off x="21323300" y="1782241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87122</xdr:rowOff>
    </xdr:from>
    <xdr:to>
      <xdr:col>107</xdr:col>
      <xdr:colOff>101600</xdr:colOff>
      <xdr:row>104</xdr:row>
      <xdr:rowOff>17272</xdr:rowOff>
    </xdr:to>
    <xdr:sp macro="" textlink="">
      <xdr:nvSpPr>
        <xdr:cNvPr id="840" name="楕円 839"/>
        <xdr:cNvSpPr/>
      </xdr:nvSpPr>
      <xdr:spPr>
        <a:xfrm>
          <a:off x="20383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104</xdr:row>
      <xdr:rowOff>12192</xdr:rowOff>
    </xdr:to>
    <xdr:cxnSp macro="">
      <xdr:nvCxnSpPr>
        <xdr:cNvPr id="841" name="直線コネクタ 840"/>
        <xdr:cNvCxnSpPr/>
      </xdr:nvCxnSpPr>
      <xdr:spPr>
        <a:xfrm>
          <a:off x="20434300" y="1779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42" name="楕円 841"/>
        <xdr:cNvSpPr/>
      </xdr:nvSpPr>
      <xdr:spPr>
        <a:xfrm>
          <a:off x="19494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137922</xdr:rowOff>
    </xdr:from>
    <xdr:to>
      <xdr:col>107</xdr:col>
      <xdr:colOff>50800</xdr:colOff>
      <xdr:row>103</xdr:row>
      <xdr:rowOff>160782</xdr:rowOff>
    </xdr:to>
    <xdr:cxnSp macro="">
      <xdr:nvCxnSpPr>
        <xdr:cNvPr id="843" name="直線コネクタ 842"/>
        <xdr:cNvCxnSpPr/>
      </xdr:nvCxnSpPr>
      <xdr:spPr>
        <a:xfrm flipV="1">
          <a:off x="19545300" y="17797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167132</xdr:rowOff>
    </xdr:from>
    <xdr:to>
      <xdr:col>98</xdr:col>
      <xdr:colOff>38100</xdr:colOff>
      <xdr:row>105</xdr:row>
      <xdr:rowOff>97282</xdr:rowOff>
    </xdr:to>
    <xdr:sp macro="" textlink="">
      <xdr:nvSpPr>
        <xdr:cNvPr id="844" name="楕円 843"/>
        <xdr:cNvSpPr/>
      </xdr:nvSpPr>
      <xdr:spPr>
        <a:xfrm>
          <a:off x="18605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160782</xdr:rowOff>
    </xdr:from>
    <xdr:to>
      <xdr:col>102</xdr:col>
      <xdr:colOff>114300</xdr:colOff>
      <xdr:row>105</xdr:row>
      <xdr:rowOff>46482</xdr:rowOff>
    </xdr:to>
    <xdr:cxnSp macro="">
      <xdr:nvCxnSpPr>
        <xdr:cNvPr id="845" name="直線コネクタ 844"/>
        <xdr:cNvCxnSpPr/>
      </xdr:nvCxnSpPr>
      <xdr:spPr>
        <a:xfrm flipV="1">
          <a:off x="18656300" y="1782013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79519</xdr:rowOff>
    </xdr:from>
    <xdr:ext cx="469744" cy="259045"/>
    <xdr:sp macro="" textlink="">
      <xdr:nvSpPr>
        <xdr:cNvPr id="850" name="n_1mainValue【公民館】&#10;一人当たり面積"/>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33799</xdr:rowOff>
    </xdr:from>
    <xdr:ext cx="469744" cy="259045"/>
    <xdr:sp macro="" textlink="">
      <xdr:nvSpPr>
        <xdr:cNvPr id="851" name="n_2mainValue【公民館】&#10;一人当たり面積"/>
        <xdr:cNvSpPr txBox="1"/>
      </xdr:nvSpPr>
      <xdr:spPr>
        <a:xfrm>
          <a:off x="20199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52" name="n_3mainValue【公民館】&#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113809</xdr:rowOff>
    </xdr:from>
    <xdr:ext cx="469744" cy="259045"/>
    <xdr:sp macro="" textlink="">
      <xdr:nvSpPr>
        <xdr:cNvPr id="853" name="n_4mainValue【公民館】&#10;一人当たり面積"/>
        <xdr:cNvSpPr txBox="1"/>
      </xdr:nvSpPr>
      <xdr:spPr>
        <a:xfrm>
          <a:off x="18421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では一人当たりの延長が短いことから更新が進んでおり、類似団体と比較して有形固定資産減価償却率が低くなっている。ただし、整備の遅れている橋りょう・トンネルについては比較的高くなっている。児童館の有形固定資産減価償却率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年度に新規整備を行ったことにより大きく減少した。公民館についても、</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年度に耐震補強を含めた改修工事を行ったことにより減少した。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89263</xdr:rowOff>
    </xdr:to>
    <xdr:cxnSp macro="">
      <xdr:nvCxnSpPr>
        <xdr:cNvPr id="77" name="直線コネクタ 76"/>
        <xdr:cNvCxnSpPr/>
      </xdr:nvCxnSpPr>
      <xdr:spPr>
        <a:xfrm>
          <a:off x="3797300" y="657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56606</xdr:rowOff>
    </xdr:to>
    <xdr:cxnSp macro="">
      <xdr:nvCxnSpPr>
        <xdr:cNvPr id="79" name="直線コネクタ 78"/>
        <xdr:cNvCxnSpPr/>
      </xdr:nvCxnSpPr>
      <xdr:spPr>
        <a:xfrm>
          <a:off x="2908300" y="653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23949</xdr:rowOff>
    </xdr:to>
    <xdr:cxnSp macro="">
      <xdr:nvCxnSpPr>
        <xdr:cNvPr id="81" name="直線コネクタ 80"/>
        <xdr:cNvCxnSpPr/>
      </xdr:nvCxnSpPr>
      <xdr:spPr>
        <a:xfrm>
          <a:off x="2019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31" name="楕円 130"/>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7637</xdr:rowOff>
    </xdr:from>
    <xdr:ext cx="469744" cy="259045"/>
    <xdr:sp macro="" textlink="">
      <xdr:nvSpPr>
        <xdr:cNvPr id="132" name="【図書館】&#10;一人当たり面積該当値テキスト"/>
        <xdr:cNvSpPr txBox="1"/>
      </xdr:nvSpPr>
      <xdr:spPr>
        <a:xfrm>
          <a:off x="10515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33" name="楕円 132"/>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87630</xdr:rowOff>
    </xdr:to>
    <xdr:cxnSp macro="">
      <xdr:nvCxnSpPr>
        <xdr:cNvPr id="134" name="直線コネクタ 133"/>
        <xdr:cNvCxnSpPr/>
      </xdr:nvCxnSpPr>
      <xdr:spPr>
        <a:xfrm flipV="1">
          <a:off x="9639300" y="676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102870</xdr:rowOff>
    </xdr:to>
    <xdr:cxnSp macro="">
      <xdr:nvCxnSpPr>
        <xdr:cNvPr id="136" name="直線コネクタ 135"/>
        <xdr:cNvCxnSpPr/>
      </xdr:nvCxnSpPr>
      <xdr:spPr>
        <a:xfrm flipV="1">
          <a:off x="8750300" y="677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37" name="楕円 136"/>
        <xdr:cNvSpPr/>
      </xdr:nvSpPr>
      <xdr:spPr>
        <a:xfrm>
          <a:off x="781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102870</xdr:rowOff>
    </xdr:to>
    <xdr:cxnSp macro="">
      <xdr:nvCxnSpPr>
        <xdr:cNvPr id="138" name="直線コネクタ 137"/>
        <xdr:cNvCxnSpPr/>
      </xdr:nvCxnSpPr>
      <xdr:spPr>
        <a:xfrm>
          <a:off x="7861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9" name="楕円 138"/>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102870</xdr:rowOff>
    </xdr:from>
    <xdr:to>
      <xdr:col>41</xdr:col>
      <xdr:colOff>50800</xdr:colOff>
      <xdr:row>39</xdr:row>
      <xdr:rowOff>110490</xdr:rowOff>
    </xdr:to>
    <xdr:cxnSp macro="">
      <xdr:nvCxnSpPr>
        <xdr:cNvPr id="140" name="直線コネクタ 139"/>
        <xdr:cNvCxnSpPr/>
      </xdr:nvCxnSpPr>
      <xdr:spPr>
        <a:xfrm flipV="1">
          <a:off x="6972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154957</xdr:rowOff>
    </xdr:from>
    <xdr:ext cx="469744" cy="259045"/>
    <xdr:sp macro="" textlink="">
      <xdr:nvSpPr>
        <xdr:cNvPr id="145" name="n_1main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8515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7" name="n_3mainValue【図書館】&#10;一人当たり面積"/>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8" name="n_4main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9" name="楕円 188"/>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90" name="【体育館・プー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1" name="楕円 190"/>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9525</xdr:rowOff>
    </xdr:to>
    <xdr:cxnSp macro="">
      <xdr:nvCxnSpPr>
        <xdr:cNvPr id="192" name="直線コネクタ 191"/>
        <xdr:cNvCxnSpPr/>
      </xdr:nvCxnSpPr>
      <xdr:spPr>
        <a:xfrm>
          <a:off x="3797300" y="10629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3" name="楕円 192"/>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0</xdr:rowOff>
    </xdr:to>
    <xdr:cxnSp macro="">
      <xdr:nvCxnSpPr>
        <xdr:cNvPr id="194" name="直線コネクタ 193"/>
        <xdr:cNvCxnSpPr/>
      </xdr:nvCxnSpPr>
      <xdr:spPr>
        <a:xfrm>
          <a:off x="2908300" y="106089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5" name="楕円 194"/>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150495</xdr:rowOff>
    </xdr:to>
    <xdr:cxnSp macro="">
      <xdr:nvCxnSpPr>
        <xdr:cNvPr id="196" name="直線コネクタ 195"/>
        <xdr:cNvCxnSpPr/>
      </xdr:nvCxnSpPr>
      <xdr:spPr>
        <a:xfrm>
          <a:off x="2019300" y="105498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7" name="楕円 196"/>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61</xdr:row>
      <xdr:rowOff>91440</xdr:rowOff>
    </xdr:to>
    <xdr:cxnSp macro="">
      <xdr:nvCxnSpPr>
        <xdr:cNvPr id="198" name="直線コネクタ 197"/>
        <xdr:cNvCxnSpPr/>
      </xdr:nvCxnSpPr>
      <xdr:spPr>
        <a:xfrm>
          <a:off x="1130300" y="1031557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3" name="n_1mainValue【体育館・プール】&#10;有形固定資産減価償却率"/>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4" name="n_2mainValue【体育館・プー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5" name="n_3mainValue【体育館・プー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6" name="n_4mainValue【体育館・プール】&#10;有形固定資産減価償却率"/>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135346</xdr:rowOff>
    </xdr:from>
    <xdr:to>
      <xdr:col>55</xdr:col>
      <xdr:colOff>50800</xdr:colOff>
      <xdr:row>61</xdr:row>
      <xdr:rowOff>65496</xdr:rowOff>
    </xdr:to>
    <xdr:sp macro="" textlink="">
      <xdr:nvSpPr>
        <xdr:cNvPr id="248" name="楕円 247"/>
        <xdr:cNvSpPr/>
      </xdr:nvSpPr>
      <xdr:spPr>
        <a:xfrm>
          <a:off x="10426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158223</xdr:rowOff>
    </xdr:from>
    <xdr:ext cx="469744" cy="259045"/>
    <xdr:sp macro="" textlink="">
      <xdr:nvSpPr>
        <xdr:cNvPr id="249" name="【体育館・プール】&#10;一人当たり面積該当値テキスト"/>
        <xdr:cNvSpPr txBox="1"/>
      </xdr:nvSpPr>
      <xdr:spPr>
        <a:xfrm>
          <a:off x="10515600" y="1027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148409</xdr:rowOff>
    </xdr:from>
    <xdr:to>
      <xdr:col>50</xdr:col>
      <xdr:colOff>165100</xdr:colOff>
      <xdr:row>61</xdr:row>
      <xdr:rowOff>78559</xdr:rowOff>
    </xdr:to>
    <xdr:sp macro="" textlink="">
      <xdr:nvSpPr>
        <xdr:cNvPr id="250" name="楕円 249"/>
        <xdr:cNvSpPr/>
      </xdr:nvSpPr>
      <xdr:spPr>
        <a:xfrm>
          <a:off x="958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14696</xdr:rowOff>
    </xdr:from>
    <xdr:to>
      <xdr:col>55</xdr:col>
      <xdr:colOff>0</xdr:colOff>
      <xdr:row>61</xdr:row>
      <xdr:rowOff>27759</xdr:rowOff>
    </xdr:to>
    <xdr:cxnSp macro="">
      <xdr:nvCxnSpPr>
        <xdr:cNvPr id="251" name="直線コネクタ 250"/>
        <xdr:cNvCxnSpPr/>
      </xdr:nvCxnSpPr>
      <xdr:spPr>
        <a:xfrm flipV="1">
          <a:off x="9639300" y="10473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161472</xdr:rowOff>
    </xdr:from>
    <xdr:to>
      <xdr:col>46</xdr:col>
      <xdr:colOff>38100</xdr:colOff>
      <xdr:row>61</xdr:row>
      <xdr:rowOff>91622</xdr:rowOff>
    </xdr:to>
    <xdr:sp macro="" textlink="">
      <xdr:nvSpPr>
        <xdr:cNvPr id="252" name="楕円 251"/>
        <xdr:cNvSpPr/>
      </xdr:nvSpPr>
      <xdr:spPr>
        <a:xfrm>
          <a:off x="869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27759</xdr:rowOff>
    </xdr:from>
    <xdr:to>
      <xdr:col>50</xdr:col>
      <xdr:colOff>114300</xdr:colOff>
      <xdr:row>61</xdr:row>
      <xdr:rowOff>40822</xdr:rowOff>
    </xdr:to>
    <xdr:cxnSp macro="">
      <xdr:nvCxnSpPr>
        <xdr:cNvPr id="253" name="直線コネクタ 252"/>
        <xdr:cNvCxnSpPr/>
      </xdr:nvCxnSpPr>
      <xdr:spPr>
        <a:xfrm flipV="1">
          <a:off x="8750300" y="10486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171269</xdr:rowOff>
    </xdr:from>
    <xdr:to>
      <xdr:col>41</xdr:col>
      <xdr:colOff>101600</xdr:colOff>
      <xdr:row>61</xdr:row>
      <xdr:rowOff>101419</xdr:rowOff>
    </xdr:to>
    <xdr:sp macro="" textlink="">
      <xdr:nvSpPr>
        <xdr:cNvPr id="254" name="楕円 253"/>
        <xdr:cNvSpPr/>
      </xdr:nvSpPr>
      <xdr:spPr>
        <a:xfrm>
          <a:off x="781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40822</xdr:rowOff>
    </xdr:from>
    <xdr:to>
      <xdr:col>45</xdr:col>
      <xdr:colOff>177800</xdr:colOff>
      <xdr:row>61</xdr:row>
      <xdr:rowOff>50619</xdr:rowOff>
    </xdr:to>
    <xdr:cxnSp macro="">
      <xdr:nvCxnSpPr>
        <xdr:cNvPr id="255" name="直線コネクタ 254"/>
        <xdr:cNvCxnSpPr/>
      </xdr:nvCxnSpPr>
      <xdr:spPr>
        <a:xfrm flipV="1">
          <a:off x="7861300" y="10499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122283</xdr:rowOff>
    </xdr:from>
    <xdr:to>
      <xdr:col>36</xdr:col>
      <xdr:colOff>165100</xdr:colOff>
      <xdr:row>63</xdr:row>
      <xdr:rowOff>52433</xdr:rowOff>
    </xdr:to>
    <xdr:sp macro="" textlink="">
      <xdr:nvSpPr>
        <xdr:cNvPr id="256" name="楕円 255"/>
        <xdr:cNvSpPr/>
      </xdr:nvSpPr>
      <xdr:spPr>
        <a:xfrm>
          <a:off x="692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50619</xdr:rowOff>
    </xdr:from>
    <xdr:to>
      <xdr:col>41</xdr:col>
      <xdr:colOff>50800</xdr:colOff>
      <xdr:row>63</xdr:row>
      <xdr:rowOff>1633</xdr:rowOff>
    </xdr:to>
    <xdr:cxnSp macro="">
      <xdr:nvCxnSpPr>
        <xdr:cNvPr id="257" name="直線コネクタ 256"/>
        <xdr:cNvCxnSpPr/>
      </xdr:nvCxnSpPr>
      <xdr:spPr>
        <a:xfrm flipV="1">
          <a:off x="6972300" y="1050906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95086</xdr:rowOff>
    </xdr:from>
    <xdr:ext cx="469744" cy="259045"/>
    <xdr:sp macro="" textlink="">
      <xdr:nvSpPr>
        <xdr:cNvPr id="262" name="n_1mainValue【体育館・プール】&#10;一人当たり面積"/>
        <xdr:cNvSpPr txBox="1"/>
      </xdr:nvSpPr>
      <xdr:spPr>
        <a:xfrm>
          <a:off x="9391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108149</xdr:rowOff>
    </xdr:from>
    <xdr:ext cx="469744" cy="259045"/>
    <xdr:sp macro="" textlink="">
      <xdr:nvSpPr>
        <xdr:cNvPr id="263" name="n_2mainValue【体育館・プール】&#10;一人当たり面積"/>
        <xdr:cNvSpPr txBox="1"/>
      </xdr:nvSpPr>
      <xdr:spPr>
        <a:xfrm>
          <a:off x="8515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117946</xdr:rowOff>
    </xdr:from>
    <xdr:ext cx="469744" cy="259045"/>
    <xdr:sp macro="" textlink="">
      <xdr:nvSpPr>
        <xdr:cNvPr id="264" name="n_3mainValue【体育館・プール】&#10;一人当たり面積"/>
        <xdr:cNvSpPr txBox="1"/>
      </xdr:nvSpPr>
      <xdr:spPr>
        <a:xfrm>
          <a:off x="7626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43560</xdr:rowOff>
    </xdr:from>
    <xdr:ext cx="469744" cy="259045"/>
    <xdr:sp macro="" textlink="">
      <xdr:nvSpPr>
        <xdr:cNvPr id="265" name="n_4mainValue【体育館・プール】&#10;一人当たり面積"/>
        <xdr:cNvSpPr txBox="1"/>
      </xdr:nvSpPr>
      <xdr:spPr>
        <a:xfrm>
          <a:off x="6737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154939</xdr:rowOff>
    </xdr:from>
    <xdr:to>
      <xdr:col>24</xdr:col>
      <xdr:colOff>114300</xdr:colOff>
      <xdr:row>85</xdr:row>
      <xdr:rowOff>85089</xdr:rowOff>
    </xdr:to>
    <xdr:sp macro="" textlink="">
      <xdr:nvSpPr>
        <xdr:cNvPr id="306" name="楕円 305"/>
        <xdr:cNvSpPr/>
      </xdr:nvSpPr>
      <xdr:spPr>
        <a:xfrm>
          <a:off x="4584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133366</xdr:rowOff>
    </xdr:from>
    <xdr:ext cx="405111" cy="259045"/>
    <xdr:sp macro="" textlink="">
      <xdr:nvSpPr>
        <xdr:cNvPr id="307" name="【福祉施設】&#10;有形固定資産減価償却率該当値テキスト"/>
        <xdr:cNvSpPr txBox="1"/>
      </xdr:nvSpPr>
      <xdr:spPr>
        <a:xfrm>
          <a:off x="4673600"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8" name="楕円 307"/>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34289</xdr:rowOff>
    </xdr:to>
    <xdr:cxnSp macro="">
      <xdr:nvCxnSpPr>
        <xdr:cNvPr id="309" name="直線コネクタ 308"/>
        <xdr:cNvCxnSpPr/>
      </xdr:nvCxnSpPr>
      <xdr:spPr>
        <a:xfrm>
          <a:off x="3797300" y="14577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10" name="楕円 309"/>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3811</xdr:rowOff>
    </xdr:to>
    <xdr:cxnSp macro="">
      <xdr:nvCxnSpPr>
        <xdr:cNvPr id="311" name="直線コネクタ 310"/>
        <xdr:cNvCxnSpPr/>
      </xdr:nvCxnSpPr>
      <xdr:spPr>
        <a:xfrm>
          <a:off x="2908300" y="145522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69214</xdr:rowOff>
    </xdr:from>
    <xdr:to>
      <xdr:col>10</xdr:col>
      <xdr:colOff>165100</xdr:colOff>
      <xdr:row>84</xdr:row>
      <xdr:rowOff>170814</xdr:rowOff>
    </xdr:to>
    <xdr:sp macro="" textlink="">
      <xdr:nvSpPr>
        <xdr:cNvPr id="312" name="楕円 311"/>
        <xdr:cNvSpPr/>
      </xdr:nvSpPr>
      <xdr:spPr>
        <a:xfrm>
          <a:off x="196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150495</xdr:rowOff>
    </xdr:to>
    <xdr:cxnSp macro="">
      <xdr:nvCxnSpPr>
        <xdr:cNvPr id="313" name="直線コネクタ 312"/>
        <xdr:cNvCxnSpPr/>
      </xdr:nvCxnSpPr>
      <xdr:spPr>
        <a:xfrm>
          <a:off x="2019300" y="14521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14" name="楕円 313"/>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85725</xdr:rowOff>
    </xdr:from>
    <xdr:to>
      <xdr:col>10</xdr:col>
      <xdr:colOff>114300</xdr:colOff>
      <xdr:row>84</xdr:row>
      <xdr:rowOff>120014</xdr:rowOff>
    </xdr:to>
    <xdr:cxnSp macro="">
      <xdr:nvCxnSpPr>
        <xdr:cNvPr id="315" name="直線コネクタ 314"/>
        <xdr:cNvCxnSpPr/>
      </xdr:nvCxnSpPr>
      <xdr:spPr>
        <a:xfrm>
          <a:off x="1130300" y="13973175"/>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20" name="n_1mainValue【福祉施設】&#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21" name="n_2mainValue【福祉施設】&#10;有形固定資産減価償却率"/>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161941</xdr:rowOff>
    </xdr:from>
    <xdr:ext cx="405111" cy="259045"/>
    <xdr:sp macro="" textlink="">
      <xdr:nvSpPr>
        <xdr:cNvPr id="322" name="n_3mainValue【福祉施設】&#10;有形固定資産減価償却率"/>
        <xdr:cNvSpPr txBox="1"/>
      </xdr:nvSpPr>
      <xdr:spPr>
        <a:xfrm>
          <a:off x="1816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127652</xdr:rowOff>
    </xdr:from>
    <xdr:ext cx="405111" cy="259045"/>
    <xdr:sp macro="" textlink="">
      <xdr:nvSpPr>
        <xdr:cNvPr id="323" name="n_4mainValue【福祉施設】&#10;有形固定資産減価償却率"/>
        <xdr:cNvSpPr txBox="1"/>
      </xdr:nvSpPr>
      <xdr:spPr>
        <a:xfrm>
          <a:off x="927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85598</xdr:rowOff>
    </xdr:from>
    <xdr:to>
      <xdr:col>55</xdr:col>
      <xdr:colOff>50800</xdr:colOff>
      <xdr:row>83</xdr:row>
      <xdr:rowOff>15748</xdr:rowOff>
    </xdr:to>
    <xdr:sp macro="" textlink="">
      <xdr:nvSpPr>
        <xdr:cNvPr id="361" name="楕円 360"/>
        <xdr:cNvSpPr/>
      </xdr:nvSpPr>
      <xdr:spPr>
        <a:xfrm>
          <a:off x="10426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108475</xdr:rowOff>
    </xdr:from>
    <xdr:ext cx="469744" cy="259045"/>
    <xdr:sp macro="" textlink="">
      <xdr:nvSpPr>
        <xdr:cNvPr id="362" name="【福祉施設】&#10;一人当たり面積該当値テキスト"/>
        <xdr:cNvSpPr txBox="1"/>
      </xdr:nvSpPr>
      <xdr:spPr>
        <a:xfrm>
          <a:off x="10515600" y="139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92456</xdr:rowOff>
    </xdr:from>
    <xdr:to>
      <xdr:col>50</xdr:col>
      <xdr:colOff>165100</xdr:colOff>
      <xdr:row>83</xdr:row>
      <xdr:rowOff>22606</xdr:rowOff>
    </xdr:to>
    <xdr:sp macro="" textlink="">
      <xdr:nvSpPr>
        <xdr:cNvPr id="363" name="楕円 362"/>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136398</xdr:rowOff>
    </xdr:from>
    <xdr:to>
      <xdr:col>55</xdr:col>
      <xdr:colOff>0</xdr:colOff>
      <xdr:row>82</xdr:row>
      <xdr:rowOff>143256</xdr:rowOff>
    </xdr:to>
    <xdr:cxnSp macro="">
      <xdr:nvCxnSpPr>
        <xdr:cNvPr id="364" name="直線コネクタ 363"/>
        <xdr:cNvCxnSpPr/>
      </xdr:nvCxnSpPr>
      <xdr:spPr>
        <a:xfrm flipV="1">
          <a:off x="9639300" y="141952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94742</xdr:rowOff>
    </xdr:from>
    <xdr:to>
      <xdr:col>46</xdr:col>
      <xdr:colOff>38100</xdr:colOff>
      <xdr:row>83</xdr:row>
      <xdr:rowOff>24892</xdr:rowOff>
    </xdr:to>
    <xdr:sp macro="" textlink="">
      <xdr:nvSpPr>
        <xdr:cNvPr id="365" name="楕円 364"/>
        <xdr:cNvSpPr/>
      </xdr:nvSpPr>
      <xdr:spPr>
        <a:xfrm>
          <a:off x="8699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143256</xdr:rowOff>
    </xdr:from>
    <xdr:to>
      <xdr:col>50</xdr:col>
      <xdr:colOff>114300</xdr:colOff>
      <xdr:row>82</xdr:row>
      <xdr:rowOff>145542</xdr:rowOff>
    </xdr:to>
    <xdr:cxnSp macro="">
      <xdr:nvCxnSpPr>
        <xdr:cNvPr id="366" name="直線コネクタ 365"/>
        <xdr:cNvCxnSpPr/>
      </xdr:nvCxnSpPr>
      <xdr:spPr>
        <a:xfrm flipV="1">
          <a:off x="8750300" y="142021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103887</xdr:rowOff>
    </xdr:from>
    <xdr:to>
      <xdr:col>41</xdr:col>
      <xdr:colOff>101600</xdr:colOff>
      <xdr:row>83</xdr:row>
      <xdr:rowOff>34037</xdr:rowOff>
    </xdr:to>
    <xdr:sp macro="" textlink="">
      <xdr:nvSpPr>
        <xdr:cNvPr id="367" name="楕円 366"/>
        <xdr:cNvSpPr/>
      </xdr:nvSpPr>
      <xdr:spPr>
        <a:xfrm>
          <a:off x="7810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145542</xdr:rowOff>
    </xdr:from>
    <xdr:to>
      <xdr:col>45</xdr:col>
      <xdr:colOff>177800</xdr:colOff>
      <xdr:row>82</xdr:row>
      <xdr:rowOff>154687</xdr:rowOff>
    </xdr:to>
    <xdr:cxnSp macro="">
      <xdr:nvCxnSpPr>
        <xdr:cNvPr id="368" name="直線コネクタ 367"/>
        <xdr:cNvCxnSpPr/>
      </xdr:nvCxnSpPr>
      <xdr:spPr>
        <a:xfrm flipV="1">
          <a:off x="7861300" y="142044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60452</xdr:rowOff>
    </xdr:from>
    <xdr:to>
      <xdr:col>36</xdr:col>
      <xdr:colOff>165100</xdr:colOff>
      <xdr:row>81</xdr:row>
      <xdr:rowOff>162052</xdr:rowOff>
    </xdr:to>
    <xdr:sp macro="" textlink="">
      <xdr:nvSpPr>
        <xdr:cNvPr id="369" name="楕円 368"/>
        <xdr:cNvSpPr/>
      </xdr:nvSpPr>
      <xdr:spPr>
        <a:xfrm>
          <a:off x="6921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111252</xdr:rowOff>
    </xdr:from>
    <xdr:to>
      <xdr:col>41</xdr:col>
      <xdr:colOff>50800</xdr:colOff>
      <xdr:row>82</xdr:row>
      <xdr:rowOff>154687</xdr:rowOff>
    </xdr:to>
    <xdr:cxnSp macro="">
      <xdr:nvCxnSpPr>
        <xdr:cNvPr id="370" name="直線コネクタ 369"/>
        <xdr:cNvCxnSpPr/>
      </xdr:nvCxnSpPr>
      <xdr:spPr>
        <a:xfrm>
          <a:off x="6972300" y="1399870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39133</xdr:rowOff>
    </xdr:from>
    <xdr:ext cx="469744" cy="259045"/>
    <xdr:sp macro="" textlink="">
      <xdr:nvSpPr>
        <xdr:cNvPr id="375" name="n_1mainValue【福祉施設】&#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41419</xdr:rowOff>
    </xdr:from>
    <xdr:ext cx="469744" cy="259045"/>
    <xdr:sp macro="" textlink="">
      <xdr:nvSpPr>
        <xdr:cNvPr id="376" name="n_2mainValue【福祉施設】&#10;一人当たり面積"/>
        <xdr:cNvSpPr txBox="1"/>
      </xdr:nvSpPr>
      <xdr:spPr>
        <a:xfrm>
          <a:off x="85154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50564</xdr:rowOff>
    </xdr:from>
    <xdr:ext cx="469744" cy="259045"/>
    <xdr:sp macro="" textlink="">
      <xdr:nvSpPr>
        <xdr:cNvPr id="377" name="n_3mainValue【福祉施設】&#10;一人当たり面積"/>
        <xdr:cNvSpPr txBox="1"/>
      </xdr:nvSpPr>
      <xdr:spPr>
        <a:xfrm>
          <a:off x="7626427" y="139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7129</xdr:rowOff>
    </xdr:from>
    <xdr:ext cx="469744" cy="259045"/>
    <xdr:sp macro="" textlink="">
      <xdr:nvSpPr>
        <xdr:cNvPr id="378" name="n_4mainValue【福祉施設】&#10;一人当たり面積"/>
        <xdr:cNvSpPr txBox="1"/>
      </xdr:nvSpPr>
      <xdr:spPr>
        <a:xfrm>
          <a:off x="6737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66221</xdr:rowOff>
    </xdr:from>
    <xdr:to>
      <xdr:col>24</xdr:col>
      <xdr:colOff>114300</xdr:colOff>
      <xdr:row>106</xdr:row>
      <xdr:rowOff>167821</xdr:rowOff>
    </xdr:to>
    <xdr:sp macro="" textlink="">
      <xdr:nvSpPr>
        <xdr:cNvPr id="420" name="楕円 419"/>
        <xdr:cNvSpPr/>
      </xdr:nvSpPr>
      <xdr:spPr>
        <a:xfrm>
          <a:off x="4584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44648</xdr:rowOff>
    </xdr:from>
    <xdr:ext cx="405111" cy="259045"/>
    <xdr:sp macro="" textlink="">
      <xdr:nvSpPr>
        <xdr:cNvPr id="421" name="【市民会館】&#10;有形固定資産減価償却率該当値テキスト"/>
        <xdr:cNvSpPr txBox="1"/>
      </xdr:nvSpPr>
      <xdr:spPr>
        <a:xfrm>
          <a:off x="4673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64588</xdr:rowOff>
    </xdr:from>
    <xdr:to>
      <xdr:col>20</xdr:col>
      <xdr:colOff>38100</xdr:colOff>
      <xdr:row>106</xdr:row>
      <xdr:rowOff>166188</xdr:rowOff>
    </xdr:to>
    <xdr:sp macro="" textlink="">
      <xdr:nvSpPr>
        <xdr:cNvPr id="422" name="楕円 421"/>
        <xdr:cNvSpPr/>
      </xdr:nvSpPr>
      <xdr:spPr>
        <a:xfrm>
          <a:off x="3746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115388</xdr:rowOff>
    </xdr:from>
    <xdr:to>
      <xdr:col>24</xdr:col>
      <xdr:colOff>63500</xdr:colOff>
      <xdr:row>106</xdr:row>
      <xdr:rowOff>117021</xdr:rowOff>
    </xdr:to>
    <xdr:cxnSp macro="">
      <xdr:nvCxnSpPr>
        <xdr:cNvPr id="423" name="直線コネクタ 422"/>
        <xdr:cNvCxnSpPr/>
      </xdr:nvCxnSpPr>
      <xdr:spPr>
        <a:xfrm>
          <a:off x="3797300" y="182890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44994</xdr:rowOff>
    </xdr:from>
    <xdr:to>
      <xdr:col>15</xdr:col>
      <xdr:colOff>101600</xdr:colOff>
      <xdr:row>106</xdr:row>
      <xdr:rowOff>146594</xdr:rowOff>
    </xdr:to>
    <xdr:sp macro="" textlink="">
      <xdr:nvSpPr>
        <xdr:cNvPr id="424" name="楕円 423"/>
        <xdr:cNvSpPr/>
      </xdr:nvSpPr>
      <xdr:spPr>
        <a:xfrm>
          <a:off x="2857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95794</xdr:rowOff>
    </xdr:from>
    <xdr:to>
      <xdr:col>19</xdr:col>
      <xdr:colOff>177800</xdr:colOff>
      <xdr:row>106</xdr:row>
      <xdr:rowOff>115388</xdr:rowOff>
    </xdr:to>
    <xdr:cxnSp macro="">
      <xdr:nvCxnSpPr>
        <xdr:cNvPr id="425" name="直線コネクタ 424"/>
        <xdr:cNvCxnSpPr/>
      </xdr:nvCxnSpPr>
      <xdr:spPr>
        <a:xfrm>
          <a:off x="2908300" y="1826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33564</xdr:rowOff>
    </xdr:from>
    <xdr:to>
      <xdr:col>10</xdr:col>
      <xdr:colOff>165100</xdr:colOff>
      <xdr:row>106</xdr:row>
      <xdr:rowOff>135164</xdr:rowOff>
    </xdr:to>
    <xdr:sp macro="" textlink="">
      <xdr:nvSpPr>
        <xdr:cNvPr id="426" name="楕円 425"/>
        <xdr:cNvSpPr/>
      </xdr:nvSpPr>
      <xdr:spPr>
        <a:xfrm>
          <a:off x="1968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84364</xdr:rowOff>
    </xdr:from>
    <xdr:to>
      <xdr:col>15</xdr:col>
      <xdr:colOff>50800</xdr:colOff>
      <xdr:row>106</xdr:row>
      <xdr:rowOff>95794</xdr:rowOff>
    </xdr:to>
    <xdr:cxnSp macro="">
      <xdr:nvCxnSpPr>
        <xdr:cNvPr id="427" name="直線コネクタ 426"/>
        <xdr:cNvCxnSpPr/>
      </xdr:nvCxnSpPr>
      <xdr:spPr>
        <a:xfrm>
          <a:off x="2019300" y="182580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41729</xdr:rowOff>
    </xdr:from>
    <xdr:to>
      <xdr:col>6</xdr:col>
      <xdr:colOff>38100</xdr:colOff>
      <xdr:row>106</xdr:row>
      <xdr:rowOff>143329</xdr:rowOff>
    </xdr:to>
    <xdr:sp macro="" textlink="">
      <xdr:nvSpPr>
        <xdr:cNvPr id="428" name="楕円 427"/>
        <xdr:cNvSpPr/>
      </xdr:nvSpPr>
      <xdr:spPr>
        <a:xfrm>
          <a:off x="1079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84364</xdr:rowOff>
    </xdr:from>
    <xdr:to>
      <xdr:col>10</xdr:col>
      <xdr:colOff>114300</xdr:colOff>
      <xdr:row>106</xdr:row>
      <xdr:rowOff>92529</xdr:rowOff>
    </xdr:to>
    <xdr:cxnSp macro="">
      <xdr:nvCxnSpPr>
        <xdr:cNvPr id="429" name="直線コネクタ 428"/>
        <xdr:cNvCxnSpPr/>
      </xdr:nvCxnSpPr>
      <xdr:spPr>
        <a:xfrm flipV="1">
          <a:off x="1130300" y="182580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157315</xdr:rowOff>
    </xdr:from>
    <xdr:ext cx="405111" cy="259045"/>
    <xdr:sp macro="" textlink="">
      <xdr:nvSpPr>
        <xdr:cNvPr id="434" name="n_1mainValue【市民会館】&#10;有形固定資産減価償却率"/>
        <xdr:cNvSpPr txBox="1"/>
      </xdr:nvSpPr>
      <xdr:spPr>
        <a:xfrm>
          <a:off x="3582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137721</xdr:rowOff>
    </xdr:from>
    <xdr:ext cx="405111" cy="259045"/>
    <xdr:sp macro="" textlink="">
      <xdr:nvSpPr>
        <xdr:cNvPr id="435" name="n_2mainValue【市民会館】&#10;有形固定資産減価償却率"/>
        <xdr:cNvSpPr txBox="1"/>
      </xdr:nvSpPr>
      <xdr:spPr>
        <a:xfrm>
          <a:off x="2705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126291</xdr:rowOff>
    </xdr:from>
    <xdr:ext cx="405111" cy="259045"/>
    <xdr:sp macro="" textlink="">
      <xdr:nvSpPr>
        <xdr:cNvPr id="436" name="n_3mainValue【市民会館】&#10;有形固定資産減価償却率"/>
        <xdr:cNvSpPr txBox="1"/>
      </xdr:nvSpPr>
      <xdr:spPr>
        <a:xfrm>
          <a:off x="1816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134456</xdr:rowOff>
    </xdr:from>
    <xdr:ext cx="405111" cy="259045"/>
    <xdr:sp macro="" textlink="">
      <xdr:nvSpPr>
        <xdr:cNvPr id="437" name="n_4mainValue【市民会館】&#10;有形固定資産減価償却率"/>
        <xdr:cNvSpPr txBox="1"/>
      </xdr:nvSpPr>
      <xdr:spPr>
        <a:xfrm>
          <a:off x="927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77" name="楕円 476"/>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78" name="【市民会館】&#10;一人当たり面積該当値テキスト"/>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9" name="楕円 478"/>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137161</xdr:rowOff>
    </xdr:to>
    <xdr:cxnSp macro="">
      <xdr:nvCxnSpPr>
        <xdr:cNvPr id="480" name="直線コネクタ 479"/>
        <xdr:cNvCxnSpPr/>
      </xdr:nvCxnSpPr>
      <xdr:spPr>
        <a:xfrm flipV="1">
          <a:off x="9639300" y="183013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92075</xdr:rowOff>
    </xdr:from>
    <xdr:to>
      <xdr:col>46</xdr:col>
      <xdr:colOff>38100</xdr:colOff>
      <xdr:row>107</xdr:row>
      <xdr:rowOff>22225</xdr:rowOff>
    </xdr:to>
    <xdr:sp macro="" textlink="">
      <xdr:nvSpPr>
        <xdr:cNvPr id="481" name="楕円 480"/>
        <xdr:cNvSpPr/>
      </xdr:nvSpPr>
      <xdr:spPr>
        <a:xfrm>
          <a:off x="869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142875</xdr:rowOff>
    </xdr:to>
    <xdr:cxnSp macro="">
      <xdr:nvCxnSpPr>
        <xdr:cNvPr id="482" name="直線コネクタ 481"/>
        <xdr:cNvCxnSpPr/>
      </xdr:nvCxnSpPr>
      <xdr:spPr>
        <a:xfrm flipV="1">
          <a:off x="8750300" y="18310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3" name="楕円 482"/>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142875</xdr:rowOff>
    </xdr:from>
    <xdr:to>
      <xdr:col>45</xdr:col>
      <xdr:colOff>177800</xdr:colOff>
      <xdr:row>106</xdr:row>
      <xdr:rowOff>148589</xdr:rowOff>
    </xdr:to>
    <xdr:cxnSp macro="">
      <xdr:nvCxnSpPr>
        <xdr:cNvPr id="484" name="直線コネクタ 483"/>
        <xdr:cNvCxnSpPr/>
      </xdr:nvCxnSpPr>
      <xdr:spPr>
        <a:xfrm flipV="1">
          <a:off x="7861300" y="183165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85" name="楕円 484"/>
        <xdr:cNvSpPr/>
      </xdr:nvSpPr>
      <xdr:spPr>
        <a:xfrm>
          <a:off x="692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154305</xdr:rowOff>
    </xdr:to>
    <xdr:cxnSp macro="">
      <xdr:nvCxnSpPr>
        <xdr:cNvPr id="486" name="直線コネクタ 485"/>
        <xdr:cNvCxnSpPr/>
      </xdr:nvCxnSpPr>
      <xdr:spPr>
        <a:xfrm flipV="1">
          <a:off x="6972300" y="1832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91"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38752</xdr:rowOff>
    </xdr:from>
    <xdr:ext cx="469744" cy="259045"/>
    <xdr:sp macro="" textlink="">
      <xdr:nvSpPr>
        <xdr:cNvPr id="492" name="n_2mainValue【市民会館】&#10;一人当たり面積"/>
        <xdr:cNvSpPr txBox="1"/>
      </xdr:nvSpPr>
      <xdr:spPr>
        <a:xfrm>
          <a:off x="8515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93" name="n_3mainValue【市民会館】&#10;一人当たり面積"/>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4" name="n_4main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130175</xdr:rowOff>
    </xdr:from>
    <xdr:to>
      <xdr:col>85</xdr:col>
      <xdr:colOff>177800</xdr:colOff>
      <xdr:row>34</xdr:row>
      <xdr:rowOff>60325</xdr:rowOff>
    </xdr:to>
    <xdr:sp macro="" textlink="">
      <xdr:nvSpPr>
        <xdr:cNvPr id="535" name="楕円 534"/>
        <xdr:cNvSpPr/>
      </xdr:nvSpPr>
      <xdr:spPr>
        <a:xfrm>
          <a:off x="16268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153052</xdr:rowOff>
    </xdr:from>
    <xdr:ext cx="405111" cy="259045"/>
    <xdr:sp macro="" textlink="">
      <xdr:nvSpPr>
        <xdr:cNvPr id="536" name="【一般廃棄物処理施設】&#10;有形固定資産減価償却率該当値テキスト"/>
        <xdr:cNvSpPr txBox="1"/>
      </xdr:nvSpPr>
      <xdr:spPr>
        <a:xfrm>
          <a:off x="16357600"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537" name="楕円 536"/>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37</xdr:row>
      <xdr:rowOff>32385</xdr:rowOff>
    </xdr:to>
    <xdr:cxnSp macro="">
      <xdr:nvCxnSpPr>
        <xdr:cNvPr id="538" name="直線コネクタ 537"/>
        <xdr:cNvCxnSpPr/>
      </xdr:nvCxnSpPr>
      <xdr:spPr>
        <a:xfrm flipV="1">
          <a:off x="15481300" y="5838825"/>
          <a:ext cx="8382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539" name="楕円 538"/>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32385</xdr:rowOff>
    </xdr:to>
    <xdr:cxnSp macro="">
      <xdr:nvCxnSpPr>
        <xdr:cNvPr id="540" name="直線コネクタ 539"/>
        <xdr:cNvCxnSpPr/>
      </xdr:nvCxnSpPr>
      <xdr:spPr>
        <a:xfrm>
          <a:off x="14592300" y="63665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95885</xdr:rowOff>
    </xdr:from>
    <xdr:to>
      <xdr:col>72</xdr:col>
      <xdr:colOff>38100</xdr:colOff>
      <xdr:row>37</xdr:row>
      <xdr:rowOff>26035</xdr:rowOff>
    </xdr:to>
    <xdr:sp macro="" textlink="">
      <xdr:nvSpPr>
        <xdr:cNvPr id="541" name="楕円 540"/>
        <xdr:cNvSpPr/>
      </xdr:nvSpPr>
      <xdr:spPr>
        <a:xfrm>
          <a:off x="13652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146685</xdr:rowOff>
    </xdr:from>
    <xdr:to>
      <xdr:col>76</xdr:col>
      <xdr:colOff>114300</xdr:colOff>
      <xdr:row>37</xdr:row>
      <xdr:rowOff>22860</xdr:rowOff>
    </xdr:to>
    <xdr:cxnSp macro="">
      <xdr:nvCxnSpPr>
        <xdr:cNvPr id="542" name="直線コネクタ 541"/>
        <xdr:cNvCxnSpPr/>
      </xdr:nvCxnSpPr>
      <xdr:spPr>
        <a:xfrm>
          <a:off x="13703300" y="63188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97790</xdr:rowOff>
    </xdr:from>
    <xdr:to>
      <xdr:col>67</xdr:col>
      <xdr:colOff>101600</xdr:colOff>
      <xdr:row>36</xdr:row>
      <xdr:rowOff>27940</xdr:rowOff>
    </xdr:to>
    <xdr:sp macro="" textlink="">
      <xdr:nvSpPr>
        <xdr:cNvPr id="543" name="楕円 542"/>
        <xdr:cNvSpPr/>
      </xdr:nvSpPr>
      <xdr:spPr>
        <a:xfrm>
          <a:off x="12763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148590</xdr:rowOff>
    </xdr:from>
    <xdr:to>
      <xdr:col>71</xdr:col>
      <xdr:colOff>177800</xdr:colOff>
      <xdr:row>36</xdr:row>
      <xdr:rowOff>146685</xdr:rowOff>
    </xdr:to>
    <xdr:cxnSp macro="">
      <xdr:nvCxnSpPr>
        <xdr:cNvPr id="544" name="直線コネクタ 543"/>
        <xdr:cNvCxnSpPr/>
      </xdr:nvCxnSpPr>
      <xdr:spPr>
        <a:xfrm>
          <a:off x="12814300" y="614934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99712</xdr:rowOff>
    </xdr:from>
    <xdr:ext cx="405111" cy="259045"/>
    <xdr:sp macro="" textlink="">
      <xdr:nvSpPr>
        <xdr:cNvPr id="549" name="n_1mainValue【一般廃棄物処理施設】&#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64787</xdr:rowOff>
    </xdr:from>
    <xdr:ext cx="405111" cy="259045"/>
    <xdr:sp macro="" textlink="">
      <xdr:nvSpPr>
        <xdr:cNvPr id="550" name="n_2mainValue【一般廃棄物処理施設】&#10;有形固定資産減価償却率"/>
        <xdr:cNvSpPr txBox="1"/>
      </xdr:nvSpPr>
      <xdr:spPr>
        <a:xfrm>
          <a:off x="14389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42562</xdr:rowOff>
    </xdr:from>
    <xdr:ext cx="405111" cy="259045"/>
    <xdr:sp macro="" textlink="">
      <xdr:nvSpPr>
        <xdr:cNvPr id="551" name="n_3mainValue【一般廃棄物処理施設】&#10;有形固定資産減価償却率"/>
        <xdr:cNvSpPr txBox="1"/>
      </xdr:nvSpPr>
      <xdr:spPr>
        <a:xfrm>
          <a:off x="13500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44467</xdr:rowOff>
    </xdr:from>
    <xdr:ext cx="405111" cy="259045"/>
    <xdr:sp macro="" textlink="">
      <xdr:nvSpPr>
        <xdr:cNvPr id="552" name="n_4mainValue【一般廃棄物処理施設】&#10;有形固定資産減価償却率"/>
        <xdr:cNvSpPr txBox="1"/>
      </xdr:nvSpPr>
      <xdr:spPr>
        <a:xfrm>
          <a:off x="12611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85316</xdr:rowOff>
    </xdr:from>
    <xdr:to>
      <xdr:col>116</xdr:col>
      <xdr:colOff>114300</xdr:colOff>
      <xdr:row>41</xdr:row>
      <xdr:rowOff>15466</xdr:rowOff>
    </xdr:to>
    <xdr:sp macro="" textlink="">
      <xdr:nvSpPr>
        <xdr:cNvPr id="594" name="楕円 593"/>
        <xdr:cNvSpPr/>
      </xdr:nvSpPr>
      <xdr:spPr>
        <a:xfrm>
          <a:off x="22110700" y="69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63743</xdr:rowOff>
    </xdr:from>
    <xdr:ext cx="534377" cy="259045"/>
    <xdr:sp macro="" textlink="">
      <xdr:nvSpPr>
        <xdr:cNvPr id="595" name="【一般廃棄物処理施設】&#10;一人当たり有形固定資産（償却資産）額該当値テキスト"/>
        <xdr:cNvSpPr txBox="1"/>
      </xdr:nvSpPr>
      <xdr:spPr>
        <a:xfrm>
          <a:off x="22199600" y="692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76329</xdr:rowOff>
    </xdr:from>
    <xdr:to>
      <xdr:col>112</xdr:col>
      <xdr:colOff>38100</xdr:colOff>
      <xdr:row>42</xdr:row>
      <xdr:rowOff>6479</xdr:rowOff>
    </xdr:to>
    <xdr:sp macro="" textlink="">
      <xdr:nvSpPr>
        <xdr:cNvPr id="596" name="楕円 595"/>
        <xdr:cNvSpPr/>
      </xdr:nvSpPr>
      <xdr:spPr>
        <a:xfrm>
          <a:off x="21272500" y="7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136116</xdr:rowOff>
    </xdr:from>
    <xdr:to>
      <xdr:col>116</xdr:col>
      <xdr:colOff>63500</xdr:colOff>
      <xdr:row>41</xdr:row>
      <xdr:rowOff>127129</xdr:rowOff>
    </xdr:to>
    <xdr:cxnSp macro="">
      <xdr:nvCxnSpPr>
        <xdr:cNvPr id="597" name="直線コネクタ 596"/>
        <xdr:cNvCxnSpPr/>
      </xdr:nvCxnSpPr>
      <xdr:spPr>
        <a:xfrm flipV="1">
          <a:off x="21323300" y="6994116"/>
          <a:ext cx="838200" cy="1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73050</xdr:rowOff>
    </xdr:from>
    <xdr:to>
      <xdr:col>107</xdr:col>
      <xdr:colOff>101600</xdr:colOff>
      <xdr:row>42</xdr:row>
      <xdr:rowOff>3200</xdr:rowOff>
    </xdr:to>
    <xdr:sp macro="" textlink="">
      <xdr:nvSpPr>
        <xdr:cNvPr id="598" name="楕円 597"/>
        <xdr:cNvSpPr/>
      </xdr:nvSpPr>
      <xdr:spPr>
        <a:xfrm>
          <a:off x="20383500" y="71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123850</xdr:rowOff>
    </xdr:from>
    <xdr:to>
      <xdr:col>111</xdr:col>
      <xdr:colOff>177800</xdr:colOff>
      <xdr:row>41</xdr:row>
      <xdr:rowOff>127129</xdr:rowOff>
    </xdr:to>
    <xdr:cxnSp macro="">
      <xdr:nvCxnSpPr>
        <xdr:cNvPr id="599" name="直線コネクタ 598"/>
        <xdr:cNvCxnSpPr/>
      </xdr:nvCxnSpPr>
      <xdr:spPr>
        <a:xfrm>
          <a:off x="20434300" y="7153300"/>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75163</xdr:rowOff>
    </xdr:from>
    <xdr:to>
      <xdr:col>102</xdr:col>
      <xdr:colOff>165100</xdr:colOff>
      <xdr:row>42</xdr:row>
      <xdr:rowOff>5313</xdr:rowOff>
    </xdr:to>
    <xdr:sp macro="" textlink="">
      <xdr:nvSpPr>
        <xdr:cNvPr id="600" name="楕円 599"/>
        <xdr:cNvSpPr/>
      </xdr:nvSpPr>
      <xdr:spPr>
        <a:xfrm>
          <a:off x="19494500" y="7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123850</xdr:rowOff>
    </xdr:from>
    <xdr:to>
      <xdr:col>107</xdr:col>
      <xdr:colOff>50800</xdr:colOff>
      <xdr:row>41</xdr:row>
      <xdr:rowOff>125963</xdr:rowOff>
    </xdr:to>
    <xdr:cxnSp macro="">
      <xdr:nvCxnSpPr>
        <xdr:cNvPr id="601" name="直線コネクタ 600"/>
        <xdr:cNvCxnSpPr/>
      </xdr:nvCxnSpPr>
      <xdr:spPr>
        <a:xfrm flipV="1">
          <a:off x="19545300" y="715330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95946</xdr:rowOff>
    </xdr:from>
    <xdr:to>
      <xdr:col>98</xdr:col>
      <xdr:colOff>38100</xdr:colOff>
      <xdr:row>42</xdr:row>
      <xdr:rowOff>26096</xdr:rowOff>
    </xdr:to>
    <xdr:sp macro="" textlink="">
      <xdr:nvSpPr>
        <xdr:cNvPr id="602" name="楕円 601"/>
        <xdr:cNvSpPr/>
      </xdr:nvSpPr>
      <xdr:spPr>
        <a:xfrm>
          <a:off x="18605500" y="71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125963</xdr:rowOff>
    </xdr:from>
    <xdr:to>
      <xdr:col>102</xdr:col>
      <xdr:colOff>114300</xdr:colOff>
      <xdr:row>41</xdr:row>
      <xdr:rowOff>146746</xdr:rowOff>
    </xdr:to>
    <xdr:cxnSp macro="">
      <xdr:nvCxnSpPr>
        <xdr:cNvPr id="603" name="直線コネクタ 602"/>
        <xdr:cNvCxnSpPr/>
      </xdr:nvCxnSpPr>
      <xdr:spPr>
        <a:xfrm flipV="1">
          <a:off x="18656300" y="7155413"/>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169056</xdr:rowOff>
    </xdr:from>
    <xdr:ext cx="534377" cy="259045"/>
    <xdr:sp macro="" textlink="">
      <xdr:nvSpPr>
        <xdr:cNvPr id="608" name="n_1mainValue【一般廃棄物処理施設】&#10;一人当たり有形固定資産（償却資産）額"/>
        <xdr:cNvSpPr txBox="1"/>
      </xdr:nvSpPr>
      <xdr:spPr>
        <a:xfrm>
          <a:off x="21043411" y="71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165777</xdr:rowOff>
    </xdr:from>
    <xdr:ext cx="534377" cy="259045"/>
    <xdr:sp macro="" textlink="">
      <xdr:nvSpPr>
        <xdr:cNvPr id="609" name="n_2mainValue【一般廃棄物処理施設】&#10;一人当たり有形固定資産（償却資産）額"/>
        <xdr:cNvSpPr txBox="1"/>
      </xdr:nvSpPr>
      <xdr:spPr>
        <a:xfrm>
          <a:off x="20167111" y="7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167890</xdr:rowOff>
    </xdr:from>
    <xdr:ext cx="534377" cy="259045"/>
    <xdr:sp macro="" textlink="">
      <xdr:nvSpPr>
        <xdr:cNvPr id="610" name="n_3mainValue【一般廃棄物処理施設】&#10;一人当たり有形固定資産（償却資産）額"/>
        <xdr:cNvSpPr txBox="1"/>
      </xdr:nvSpPr>
      <xdr:spPr>
        <a:xfrm>
          <a:off x="19278111" y="71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17223</xdr:rowOff>
    </xdr:from>
    <xdr:ext cx="534377" cy="259045"/>
    <xdr:sp macro="" textlink="">
      <xdr:nvSpPr>
        <xdr:cNvPr id="611" name="n_4mainValue【一般廃棄物処理施設】&#10;一人当たり有形固定資産（償却資産）額"/>
        <xdr:cNvSpPr txBox="1"/>
      </xdr:nvSpPr>
      <xdr:spPr>
        <a:xfrm>
          <a:off x="18389111" y="72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653" name="楕円 652"/>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654" name="【保健センター・保健所】&#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655" name="楕円 654"/>
        <xdr:cNvSpPr/>
      </xdr:nvSpPr>
      <xdr:spPr>
        <a:xfrm>
          <a:off x="1543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143691</xdr:rowOff>
    </xdr:to>
    <xdr:cxnSp macro="">
      <xdr:nvCxnSpPr>
        <xdr:cNvPr id="656" name="直線コネクタ 655"/>
        <xdr:cNvCxnSpPr/>
      </xdr:nvCxnSpPr>
      <xdr:spPr>
        <a:xfrm>
          <a:off x="15481300" y="100535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657" name="楕円 656"/>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109401</xdr:rowOff>
    </xdr:to>
    <xdr:cxnSp macro="">
      <xdr:nvCxnSpPr>
        <xdr:cNvPr id="658" name="直線コネクタ 657"/>
        <xdr:cNvCxnSpPr/>
      </xdr:nvCxnSpPr>
      <xdr:spPr>
        <a:xfrm>
          <a:off x="14592300" y="100192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161472</xdr:rowOff>
    </xdr:from>
    <xdr:to>
      <xdr:col>72</xdr:col>
      <xdr:colOff>38100</xdr:colOff>
      <xdr:row>58</xdr:row>
      <xdr:rowOff>91622</xdr:rowOff>
    </xdr:to>
    <xdr:sp macro="" textlink="">
      <xdr:nvSpPr>
        <xdr:cNvPr id="659" name="楕円 658"/>
        <xdr:cNvSpPr/>
      </xdr:nvSpPr>
      <xdr:spPr>
        <a:xfrm>
          <a:off x="13652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40822</xdr:rowOff>
    </xdr:from>
    <xdr:to>
      <xdr:col>76</xdr:col>
      <xdr:colOff>114300</xdr:colOff>
      <xdr:row>58</xdr:row>
      <xdr:rowOff>75112</xdr:rowOff>
    </xdr:to>
    <xdr:cxnSp macro="">
      <xdr:nvCxnSpPr>
        <xdr:cNvPr id="660" name="直線コネクタ 659"/>
        <xdr:cNvCxnSpPr/>
      </xdr:nvCxnSpPr>
      <xdr:spPr>
        <a:xfrm>
          <a:off x="13703300" y="99849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127181</xdr:rowOff>
    </xdr:from>
    <xdr:to>
      <xdr:col>67</xdr:col>
      <xdr:colOff>101600</xdr:colOff>
      <xdr:row>58</xdr:row>
      <xdr:rowOff>57331</xdr:rowOff>
    </xdr:to>
    <xdr:sp macro="" textlink="">
      <xdr:nvSpPr>
        <xdr:cNvPr id="661" name="楕円 660"/>
        <xdr:cNvSpPr/>
      </xdr:nvSpPr>
      <xdr:spPr>
        <a:xfrm>
          <a:off x="12763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xdr:rowOff>
    </xdr:from>
    <xdr:to>
      <xdr:col>71</xdr:col>
      <xdr:colOff>177800</xdr:colOff>
      <xdr:row>58</xdr:row>
      <xdr:rowOff>40822</xdr:rowOff>
    </xdr:to>
    <xdr:cxnSp macro="">
      <xdr:nvCxnSpPr>
        <xdr:cNvPr id="662" name="直線コネクタ 661"/>
        <xdr:cNvCxnSpPr/>
      </xdr:nvCxnSpPr>
      <xdr:spPr>
        <a:xfrm>
          <a:off x="12814300" y="995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667" name="n_1mainValue【保健センター・保健所】&#10;有形固定資産減価償却率"/>
        <xdr:cNvSpPr txBox="1"/>
      </xdr:nvSpPr>
      <xdr:spPr>
        <a:xfrm>
          <a:off x="15266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668" name="n_2mainValue【保健センター・保健所】&#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108149</xdr:rowOff>
    </xdr:from>
    <xdr:ext cx="405111" cy="259045"/>
    <xdr:sp macro="" textlink="">
      <xdr:nvSpPr>
        <xdr:cNvPr id="669" name="n_3mainValue【保健センター・保健所】&#10;有形固定資産減価償却率"/>
        <xdr:cNvSpPr txBox="1"/>
      </xdr:nvSpPr>
      <xdr:spPr>
        <a:xfrm>
          <a:off x="13500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73858</xdr:rowOff>
    </xdr:from>
    <xdr:ext cx="405111" cy="259045"/>
    <xdr:sp macro="" textlink="">
      <xdr:nvSpPr>
        <xdr:cNvPr id="670" name="n_4mainValue【保健センター・保健所】&#10;有形固定資産減価償却率"/>
        <xdr:cNvSpPr txBox="1"/>
      </xdr:nvSpPr>
      <xdr:spPr>
        <a:xfrm>
          <a:off x="12611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710" name="楕円 709"/>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90187</xdr:rowOff>
    </xdr:from>
    <xdr:ext cx="469744" cy="259045"/>
    <xdr:sp macro="" textlink="">
      <xdr:nvSpPr>
        <xdr:cNvPr id="711" name="【保健センター・保健所】&#10;一人当たり面積該当値テキスト"/>
        <xdr:cNvSpPr txBox="1"/>
      </xdr:nvSpPr>
      <xdr:spPr>
        <a:xfrm>
          <a:off x="22199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78740</xdr:rowOff>
    </xdr:from>
    <xdr:to>
      <xdr:col>112</xdr:col>
      <xdr:colOff>38100</xdr:colOff>
      <xdr:row>62</xdr:row>
      <xdr:rowOff>8890</xdr:rowOff>
    </xdr:to>
    <xdr:sp macro="" textlink="">
      <xdr:nvSpPr>
        <xdr:cNvPr id="712" name="楕円 711"/>
        <xdr:cNvSpPr/>
      </xdr:nvSpPr>
      <xdr:spPr>
        <a:xfrm>
          <a:off x="2127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129540</xdr:rowOff>
    </xdr:to>
    <xdr:cxnSp macro="">
      <xdr:nvCxnSpPr>
        <xdr:cNvPr id="713" name="直線コネクタ 712"/>
        <xdr:cNvCxnSpPr/>
      </xdr:nvCxnSpPr>
      <xdr:spPr>
        <a:xfrm flipV="1">
          <a:off x="21323300" y="10576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714" name="楕円 713"/>
        <xdr:cNvSpPr/>
      </xdr:nvSpPr>
      <xdr:spPr>
        <a:xfrm>
          <a:off x="2038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129540</xdr:rowOff>
    </xdr:from>
    <xdr:to>
      <xdr:col>111</xdr:col>
      <xdr:colOff>177800</xdr:colOff>
      <xdr:row>61</xdr:row>
      <xdr:rowOff>140970</xdr:rowOff>
    </xdr:to>
    <xdr:cxnSp macro="">
      <xdr:nvCxnSpPr>
        <xdr:cNvPr id="715" name="直線コネクタ 714"/>
        <xdr:cNvCxnSpPr/>
      </xdr:nvCxnSpPr>
      <xdr:spPr>
        <a:xfrm flipV="1">
          <a:off x="20434300" y="1058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16" name="楕円 715"/>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148590</xdr:rowOff>
    </xdr:to>
    <xdr:cxnSp macro="">
      <xdr:nvCxnSpPr>
        <xdr:cNvPr id="717" name="直線コネクタ 716"/>
        <xdr:cNvCxnSpPr/>
      </xdr:nvCxnSpPr>
      <xdr:spPr>
        <a:xfrm flipV="1">
          <a:off x="19545300" y="1059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18" name="楕円 717"/>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152400</xdr:rowOff>
    </xdr:to>
    <xdr:cxnSp macro="">
      <xdr:nvCxnSpPr>
        <xdr:cNvPr id="719" name="直線コネクタ 718"/>
        <xdr:cNvCxnSpPr/>
      </xdr:nvCxnSpPr>
      <xdr:spPr>
        <a:xfrm flipV="1">
          <a:off x="18656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25417</xdr:rowOff>
    </xdr:from>
    <xdr:ext cx="469744" cy="259045"/>
    <xdr:sp macro="" textlink="">
      <xdr:nvSpPr>
        <xdr:cNvPr id="724" name="n_1mainValue【保健センター・保健所】&#10;一人当たり面積"/>
        <xdr:cNvSpPr txBox="1"/>
      </xdr:nvSpPr>
      <xdr:spPr>
        <a:xfrm>
          <a:off x="21075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36847</xdr:rowOff>
    </xdr:from>
    <xdr:ext cx="469744" cy="259045"/>
    <xdr:sp macro="" textlink="">
      <xdr:nvSpPr>
        <xdr:cNvPr id="725" name="n_2mainValue【保健センター・保健所】&#10;一人当たり面積"/>
        <xdr:cNvSpPr txBox="1"/>
      </xdr:nvSpPr>
      <xdr:spPr>
        <a:xfrm>
          <a:off x="20199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26"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727" name="n_4mainValue【保健センター・保健所】&#10;一人当たり面積"/>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768" name="楕円 767"/>
        <xdr:cNvSpPr/>
      </xdr:nvSpPr>
      <xdr:spPr>
        <a:xfrm>
          <a:off x="16268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769" name="【消防施設】&#10;有形固定資産減価償却率該当値テキスト"/>
        <xdr:cNvSpPr txBox="1"/>
      </xdr:nvSpPr>
      <xdr:spPr>
        <a:xfrm>
          <a:off x="16357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61595</xdr:rowOff>
    </xdr:from>
    <xdr:to>
      <xdr:col>81</xdr:col>
      <xdr:colOff>101600</xdr:colOff>
      <xdr:row>80</xdr:row>
      <xdr:rowOff>163195</xdr:rowOff>
    </xdr:to>
    <xdr:sp macro="" textlink="">
      <xdr:nvSpPr>
        <xdr:cNvPr id="770" name="楕円 769"/>
        <xdr:cNvSpPr/>
      </xdr:nvSpPr>
      <xdr:spPr>
        <a:xfrm>
          <a:off x="15430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150495</xdr:rowOff>
    </xdr:to>
    <xdr:cxnSp macro="">
      <xdr:nvCxnSpPr>
        <xdr:cNvPr id="771" name="直線コネクタ 770"/>
        <xdr:cNvCxnSpPr/>
      </xdr:nvCxnSpPr>
      <xdr:spPr>
        <a:xfrm>
          <a:off x="15481300" y="13828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23495</xdr:rowOff>
    </xdr:from>
    <xdr:to>
      <xdr:col>76</xdr:col>
      <xdr:colOff>165100</xdr:colOff>
      <xdr:row>80</xdr:row>
      <xdr:rowOff>125095</xdr:rowOff>
    </xdr:to>
    <xdr:sp macro="" textlink="">
      <xdr:nvSpPr>
        <xdr:cNvPr id="772" name="楕円 771"/>
        <xdr:cNvSpPr/>
      </xdr:nvSpPr>
      <xdr:spPr>
        <a:xfrm>
          <a:off x="14541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112395</xdr:rowOff>
    </xdr:to>
    <xdr:cxnSp macro="">
      <xdr:nvCxnSpPr>
        <xdr:cNvPr id="773" name="直線コネクタ 772"/>
        <xdr:cNvCxnSpPr/>
      </xdr:nvCxnSpPr>
      <xdr:spPr>
        <a:xfrm>
          <a:off x="14592300" y="13790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154939</xdr:rowOff>
    </xdr:from>
    <xdr:to>
      <xdr:col>72</xdr:col>
      <xdr:colOff>38100</xdr:colOff>
      <xdr:row>80</xdr:row>
      <xdr:rowOff>85089</xdr:rowOff>
    </xdr:to>
    <xdr:sp macro="" textlink="">
      <xdr:nvSpPr>
        <xdr:cNvPr id="774" name="楕円 773"/>
        <xdr:cNvSpPr/>
      </xdr:nvSpPr>
      <xdr:spPr>
        <a:xfrm>
          <a:off x="13652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34289</xdr:rowOff>
    </xdr:from>
    <xdr:to>
      <xdr:col>76</xdr:col>
      <xdr:colOff>114300</xdr:colOff>
      <xdr:row>80</xdr:row>
      <xdr:rowOff>74295</xdr:rowOff>
    </xdr:to>
    <xdr:cxnSp macro="">
      <xdr:nvCxnSpPr>
        <xdr:cNvPr id="775" name="直線コネクタ 774"/>
        <xdr:cNvCxnSpPr/>
      </xdr:nvCxnSpPr>
      <xdr:spPr>
        <a:xfrm>
          <a:off x="13703300" y="1375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105411</xdr:rowOff>
    </xdr:from>
    <xdr:to>
      <xdr:col>67</xdr:col>
      <xdr:colOff>101600</xdr:colOff>
      <xdr:row>80</xdr:row>
      <xdr:rowOff>35561</xdr:rowOff>
    </xdr:to>
    <xdr:sp macro="" textlink="">
      <xdr:nvSpPr>
        <xdr:cNvPr id="776" name="楕円 775"/>
        <xdr:cNvSpPr/>
      </xdr:nvSpPr>
      <xdr:spPr>
        <a:xfrm>
          <a:off x="12763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156211</xdr:rowOff>
    </xdr:from>
    <xdr:to>
      <xdr:col>71</xdr:col>
      <xdr:colOff>177800</xdr:colOff>
      <xdr:row>80</xdr:row>
      <xdr:rowOff>34289</xdr:rowOff>
    </xdr:to>
    <xdr:cxnSp macro="">
      <xdr:nvCxnSpPr>
        <xdr:cNvPr id="777" name="直線コネクタ 776"/>
        <xdr:cNvCxnSpPr/>
      </xdr:nvCxnSpPr>
      <xdr:spPr>
        <a:xfrm>
          <a:off x="12814300" y="13700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8272</xdr:rowOff>
    </xdr:from>
    <xdr:ext cx="405111" cy="259045"/>
    <xdr:sp macro="" textlink="">
      <xdr:nvSpPr>
        <xdr:cNvPr id="782" name="n_1mainValue【消防施設】&#10;有形固定資産減価償却率"/>
        <xdr:cNvSpPr txBox="1"/>
      </xdr:nvSpPr>
      <xdr:spPr>
        <a:xfrm>
          <a:off x="152660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141622</xdr:rowOff>
    </xdr:from>
    <xdr:ext cx="405111" cy="259045"/>
    <xdr:sp macro="" textlink="">
      <xdr:nvSpPr>
        <xdr:cNvPr id="783" name="n_2mainValue【消防施設】&#10;有形固定資産減価償却率"/>
        <xdr:cNvSpPr txBox="1"/>
      </xdr:nvSpPr>
      <xdr:spPr>
        <a:xfrm>
          <a:off x="14389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101616</xdr:rowOff>
    </xdr:from>
    <xdr:ext cx="405111" cy="259045"/>
    <xdr:sp macro="" textlink="">
      <xdr:nvSpPr>
        <xdr:cNvPr id="784" name="n_3mainValue【消防施設】&#10;有形固定資産減価償却率"/>
        <xdr:cNvSpPr txBox="1"/>
      </xdr:nvSpPr>
      <xdr:spPr>
        <a:xfrm>
          <a:off x="13500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52088</xdr:rowOff>
    </xdr:from>
    <xdr:ext cx="405111" cy="259045"/>
    <xdr:sp macro="" textlink="">
      <xdr:nvSpPr>
        <xdr:cNvPr id="785" name="n_4mainValue【消防施設】&#10;有形固定資産減価償却率"/>
        <xdr:cNvSpPr txBox="1"/>
      </xdr:nvSpPr>
      <xdr:spPr>
        <a:xfrm>
          <a:off x="12611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131536</xdr:rowOff>
    </xdr:from>
    <xdr:to>
      <xdr:col>116</xdr:col>
      <xdr:colOff>114300</xdr:colOff>
      <xdr:row>86</xdr:row>
      <xdr:rowOff>61686</xdr:rowOff>
    </xdr:to>
    <xdr:sp macro="" textlink="">
      <xdr:nvSpPr>
        <xdr:cNvPr id="827" name="楕円 826"/>
        <xdr:cNvSpPr/>
      </xdr:nvSpPr>
      <xdr:spPr>
        <a:xfrm>
          <a:off x="221107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154413</xdr:rowOff>
    </xdr:from>
    <xdr:ext cx="469744" cy="259045"/>
    <xdr:sp macro="" textlink="">
      <xdr:nvSpPr>
        <xdr:cNvPr id="828" name="【消防施設】&#10;一人当たり面積該当値テキスト"/>
        <xdr:cNvSpPr txBox="1"/>
      </xdr:nvSpPr>
      <xdr:spPr>
        <a:xfrm>
          <a:off x="22199600" y="1455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134801</xdr:rowOff>
    </xdr:from>
    <xdr:to>
      <xdr:col>112</xdr:col>
      <xdr:colOff>38100</xdr:colOff>
      <xdr:row>86</xdr:row>
      <xdr:rowOff>64951</xdr:rowOff>
    </xdr:to>
    <xdr:sp macro="" textlink="">
      <xdr:nvSpPr>
        <xdr:cNvPr id="829" name="楕円 828"/>
        <xdr:cNvSpPr/>
      </xdr:nvSpPr>
      <xdr:spPr>
        <a:xfrm>
          <a:off x="21272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10886</xdr:rowOff>
    </xdr:from>
    <xdr:to>
      <xdr:col>116</xdr:col>
      <xdr:colOff>63500</xdr:colOff>
      <xdr:row>86</xdr:row>
      <xdr:rowOff>14151</xdr:rowOff>
    </xdr:to>
    <xdr:cxnSp macro="">
      <xdr:nvCxnSpPr>
        <xdr:cNvPr id="830" name="直線コネクタ 829"/>
        <xdr:cNvCxnSpPr/>
      </xdr:nvCxnSpPr>
      <xdr:spPr>
        <a:xfrm flipV="1">
          <a:off x="21323300" y="147555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138068</xdr:rowOff>
    </xdr:from>
    <xdr:to>
      <xdr:col>107</xdr:col>
      <xdr:colOff>101600</xdr:colOff>
      <xdr:row>86</xdr:row>
      <xdr:rowOff>68218</xdr:rowOff>
    </xdr:to>
    <xdr:sp macro="" textlink="">
      <xdr:nvSpPr>
        <xdr:cNvPr id="831" name="楕円 830"/>
        <xdr:cNvSpPr/>
      </xdr:nvSpPr>
      <xdr:spPr>
        <a:xfrm>
          <a:off x="20383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14151</xdr:rowOff>
    </xdr:from>
    <xdr:to>
      <xdr:col>111</xdr:col>
      <xdr:colOff>177800</xdr:colOff>
      <xdr:row>86</xdr:row>
      <xdr:rowOff>17418</xdr:rowOff>
    </xdr:to>
    <xdr:cxnSp macro="">
      <xdr:nvCxnSpPr>
        <xdr:cNvPr id="832" name="直線コネクタ 831"/>
        <xdr:cNvCxnSpPr/>
      </xdr:nvCxnSpPr>
      <xdr:spPr>
        <a:xfrm flipV="1">
          <a:off x="20434300" y="1475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140244</xdr:rowOff>
    </xdr:from>
    <xdr:to>
      <xdr:col>102</xdr:col>
      <xdr:colOff>165100</xdr:colOff>
      <xdr:row>86</xdr:row>
      <xdr:rowOff>70394</xdr:rowOff>
    </xdr:to>
    <xdr:sp macro="" textlink="">
      <xdr:nvSpPr>
        <xdr:cNvPr id="833" name="楕円 832"/>
        <xdr:cNvSpPr/>
      </xdr:nvSpPr>
      <xdr:spPr>
        <a:xfrm>
          <a:off x="19494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17418</xdr:rowOff>
    </xdr:from>
    <xdr:to>
      <xdr:col>107</xdr:col>
      <xdr:colOff>50800</xdr:colOff>
      <xdr:row>86</xdr:row>
      <xdr:rowOff>19594</xdr:rowOff>
    </xdr:to>
    <xdr:cxnSp macro="">
      <xdr:nvCxnSpPr>
        <xdr:cNvPr id="834" name="直線コネクタ 833"/>
        <xdr:cNvCxnSpPr/>
      </xdr:nvCxnSpPr>
      <xdr:spPr>
        <a:xfrm flipV="1">
          <a:off x="19545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145687</xdr:rowOff>
    </xdr:from>
    <xdr:to>
      <xdr:col>98</xdr:col>
      <xdr:colOff>38100</xdr:colOff>
      <xdr:row>86</xdr:row>
      <xdr:rowOff>75837</xdr:rowOff>
    </xdr:to>
    <xdr:sp macro="" textlink="">
      <xdr:nvSpPr>
        <xdr:cNvPr id="835" name="楕円 834"/>
        <xdr:cNvSpPr/>
      </xdr:nvSpPr>
      <xdr:spPr>
        <a:xfrm>
          <a:off x="18605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19594</xdr:rowOff>
    </xdr:from>
    <xdr:to>
      <xdr:col>102</xdr:col>
      <xdr:colOff>114300</xdr:colOff>
      <xdr:row>86</xdr:row>
      <xdr:rowOff>25037</xdr:rowOff>
    </xdr:to>
    <xdr:cxnSp macro="">
      <xdr:nvCxnSpPr>
        <xdr:cNvPr id="836" name="直線コネクタ 835"/>
        <xdr:cNvCxnSpPr/>
      </xdr:nvCxnSpPr>
      <xdr:spPr>
        <a:xfrm flipV="1">
          <a:off x="18656300" y="147642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81478</xdr:rowOff>
    </xdr:from>
    <xdr:ext cx="469744" cy="259045"/>
    <xdr:sp macro="" textlink="">
      <xdr:nvSpPr>
        <xdr:cNvPr id="841" name="n_1mainValue【消防施設】&#10;一人当たり面積"/>
        <xdr:cNvSpPr txBox="1"/>
      </xdr:nvSpPr>
      <xdr:spPr>
        <a:xfrm>
          <a:off x="21075727" y="1448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84745</xdr:rowOff>
    </xdr:from>
    <xdr:ext cx="469744" cy="259045"/>
    <xdr:sp macro="" textlink="">
      <xdr:nvSpPr>
        <xdr:cNvPr id="842" name="n_2mainValue【消防施設】&#10;一人当たり面積"/>
        <xdr:cNvSpPr txBox="1"/>
      </xdr:nvSpPr>
      <xdr:spPr>
        <a:xfrm>
          <a:off x="201994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86921</xdr:rowOff>
    </xdr:from>
    <xdr:ext cx="469744" cy="259045"/>
    <xdr:sp macro="" textlink="">
      <xdr:nvSpPr>
        <xdr:cNvPr id="843" name="n_3mainValue【消防施設】&#10;一人当たり面積"/>
        <xdr:cNvSpPr txBox="1"/>
      </xdr:nvSpPr>
      <xdr:spPr>
        <a:xfrm>
          <a:off x="19310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92364</xdr:rowOff>
    </xdr:from>
    <xdr:ext cx="469744" cy="259045"/>
    <xdr:sp macro="" textlink="">
      <xdr:nvSpPr>
        <xdr:cNvPr id="844" name="n_4mainValue【消防施設】&#10;一人当たり面積"/>
        <xdr:cNvSpPr txBox="1"/>
      </xdr:nvSpPr>
      <xdr:spPr>
        <a:xfrm>
          <a:off x="18421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886" name="楕円 885"/>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887" name="【庁舎】&#10;有形固定資産減価償却率該当値テキスト"/>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888" name="楕円 887"/>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148045</xdr:rowOff>
    </xdr:to>
    <xdr:cxnSp macro="">
      <xdr:nvCxnSpPr>
        <xdr:cNvPr id="889" name="直線コネクタ 888"/>
        <xdr:cNvCxnSpPr/>
      </xdr:nvCxnSpPr>
      <xdr:spPr>
        <a:xfrm>
          <a:off x="15481300" y="1848013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890" name="楕円 889"/>
        <xdr:cNvSpPr/>
      </xdr:nvSpPr>
      <xdr:spPr>
        <a:xfrm>
          <a:off x="14541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134982</xdr:rowOff>
    </xdr:to>
    <xdr:cxnSp macro="">
      <xdr:nvCxnSpPr>
        <xdr:cNvPr id="891" name="直線コネクタ 890"/>
        <xdr:cNvCxnSpPr/>
      </xdr:nvCxnSpPr>
      <xdr:spPr>
        <a:xfrm>
          <a:off x="14592300" y="184589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892" name="楕円 891"/>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113756</xdr:rowOff>
    </xdr:to>
    <xdr:cxnSp macro="">
      <xdr:nvCxnSpPr>
        <xdr:cNvPr id="893" name="直線コネクタ 892"/>
        <xdr:cNvCxnSpPr/>
      </xdr:nvCxnSpPr>
      <xdr:spPr>
        <a:xfrm>
          <a:off x="13703300" y="184278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894" name="楕円 893"/>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82731</xdr:rowOff>
    </xdr:to>
    <xdr:cxnSp macro="">
      <xdr:nvCxnSpPr>
        <xdr:cNvPr id="895" name="直線コネクタ 894"/>
        <xdr:cNvCxnSpPr/>
      </xdr:nvCxnSpPr>
      <xdr:spPr>
        <a:xfrm>
          <a:off x="12814300" y="1839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900" name="n_1mainValue【庁舎】&#10;有形固定資産減価償却率"/>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901" name="n_2mainValue【庁舎】&#10;有形固定資産減価償却率"/>
        <xdr:cNvSpPr txBox="1"/>
      </xdr:nvSpPr>
      <xdr:spPr>
        <a:xfrm>
          <a:off x="14389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902" name="n_3mainValue【庁舎】&#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903" name="n_4mainValue【庁舎】&#10;有形固定資産減価償却率"/>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943" name="楕円 942"/>
        <xdr:cNvSpPr/>
      </xdr:nvSpPr>
      <xdr:spPr>
        <a:xfrm>
          <a:off x="22110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127652</xdr:rowOff>
    </xdr:from>
    <xdr:ext cx="469744" cy="259045"/>
    <xdr:sp macro="" textlink="">
      <xdr:nvSpPr>
        <xdr:cNvPr id="944" name="【庁舎】&#10;一人当たり面積該当値テキスト"/>
        <xdr:cNvSpPr txBox="1"/>
      </xdr:nvSpPr>
      <xdr:spPr>
        <a:xfrm>
          <a:off x="22199600" y="181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160655</xdr:rowOff>
    </xdr:from>
    <xdr:to>
      <xdr:col>112</xdr:col>
      <xdr:colOff>38100</xdr:colOff>
      <xdr:row>106</xdr:row>
      <xdr:rowOff>90805</xdr:rowOff>
    </xdr:to>
    <xdr:sp macro="" textlink="">
      <xdr:nvSpPr>
        <xdr:cNvPr id="945" name="楕円 944"/>
        <xdr:cNvSpPr/>
      </xdr:nvSpPr>
      <xdr:spPr>
        <a:xfrm>
          <a:off x="2127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28575</xdr:rowOff>
    </xdr:from>
    <xdr:to>
      <xdr:col>116</xdr:col>
      <xdr:colOff>63500</xdr:colOff>
      <xdr:row>106</xdr:row>
      <xdr:rowOff>40005</xdr:rowOff>
    </xdr:to>
    <xdr:cxnSp macro="">
      <xdr:nvCxnSpPr>
        <xdr:cNvPr id="946" name="直線コネクタ 945"/>
        <xdr:cNvCxnSpPr/>
      </xdr:nvCxnSpPr>
      <xdr:spPr>
        <a:xfrm flipV="1">
          <a:off x="21323300" y="182022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47" name="楕円 946"/>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40005</xdr:rowOff>
    </xdr:from>
    <xdr:to>
      <xdr:col>111</xdr:col>
      <xdr:colOff>177800</xdr:colOff>
      <xdr:row>106</xdr:row>
      <xdr:rowOff>49530</xdr:rowOff>
    </xdr:to>
    <xdr:cxnSp macro="">
      <xdr:nvCxnSpPr>
        <xdr:cNvPr id="948" name="直線コネクタ 947"/>
        <xdr:cNvCxnSpPr/>
      </xdr:nvCxnSpPr>
      <xdr:spPr>
        <a:xfrm flipV="1">
          <a:off x="20434300" y="18213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949" name="楕円 948"/>
        <xdr:cNvSpPr/>
      </xdr:nvSpPr>
      <xdr:spPr>
        <a:xfrm>
          <a:off x="19494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55245</xdr:rowOff>
    </xdr:to>
    <xdr:cxnSp macro="">
      <xdr:nvCxnSpPr>
        <xdr:cNvPr id="950" name="直線コネクタ 949"/>
        <xdr:cNvCxnSpPr/>
      </xdr:nvCxnSpPr>
      <xdr:spPr>
        <a:xfrm flipV="1">
          <a:off x="19545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27305</xdr:rowOff>
    </xdr:from>
    <xdr:to>
      <xdr:col>98</xdr:col>
      <xdr:colOff>38100</xdr:colOff>
      <xdr:row>106</xdr:row>
      <xdr:rowOff>128905</xdr:rowOff>
    </xdr:to>
    <xdr:sp macro="" textlink="">
      <xdr:nvSpPr>
        <xdr:cNvPr id="951" name="楕円 950"/>
        <xdr:cNvSpPr/>
      </xdr:nvSpPr>
      <xdr:spPr>
        <a:xfrm>
          <a:off x="18605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55245</xdr:rowOff>
    </xdr:from>
    <xdr:to>
      <xdr:col>102</xdr:col>
      <xdr:colOff>114300</xdr:colOff>
      <xdr:row>106</xdr:row>
      <xdr:rowOff>78105</xdr:rowOff>
    </xdr:to>
    <xdr:cxnSp macro="">
      <xdr:nvCxnSpPr>
        <xdr:cNvPr id="952" name="直線コネクタ 951"/>
        <xdr:cNvCxnSpPr/>
      </xdr:nvCxnSpPr>
      <xdr:spPr>
        <a:xfrm flipV="1">
          <a:off x="18656300" y="18228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81932</xdr:rowOff>
    </xdr:from>
    <xdr:ext cx="469744" cy="259045"/>
    <xdr:sp macro="" textlink="">
      <xdr:nvSpPr>
        <xdr:cNvPr id="957" name="n_1mainValue【庁舎】&#10;一人当たり面積"/>
        <xdr:cNvSpPr txBox="1"/>
      </xdr:nvSpPr>
      <xdr:spPr>
        <a:xfrm>
          <a:off x="21075727" y="182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58"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97172</xdr:rowOff>
    </xdr:from>
    <xdr:ext cx="469744" cy="259045"/>
    <xdr:sp macro="" textlink="">
      <xdr:nvSpPr>
        <xdr:cNvPr id="959" name="n_3mainValue【庁舎】&#10;一人当たり面積"/>
        <xdr:cNvSpPr txBox="1"/>
      </xdr:nvSpPr>
      <xdr:spPr>
        <a:xfrm>
          <a:off x="19310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120032</xdr:rowOff>
    </xdr:from>
    <xdr:ext cx="469744" cy="259045"/>
    <xdr:sp macro="" textlink="">
      <xdr:nvSpPr>
        <xdr:cNvPr id="960" name="n_4mainValue【庁舎】&#10;一人当たり面積"/>
        <xdr:cNvSpPr txBox="1"/>
      </xdr:nvSpPr>
      <xdr:spPr>
        <a:xfrm>
          <a:off x="18421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体育館・プールや福祉施設の有形固定資産減価償却率は、分類の見直しを行ったことにより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年度に大きく増加している。</a:t>
          </a:r>
        </a:p>
        <a:p>
          <a:r>
            <a:rPr kumimoji="1" lang="ja-JP" altLang="en-US" sz="1300">
              <a:latin typeface="ＭＳ Ｐゴシック" panose="020B0600070205080204" pitchFamily="50" charset="-128"/>
              <a:ea typeface="ＭＳ Ｐゴシック" panose="020B0600070205080204" pitchFamily="50" charset="-128"/>
            </a:rPr>
            <a:t>　平均より大きく上回っている施設としては、建て替えをしていない市民会館、庁舎、福祉施設が上げられる。一方、平成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年代に新築している施設である保健センター、消防施設などは平均よりも下回っている。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一般廃棄物処理施設は、新規整備により</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年に大きく減少している。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近年ほぼ横ばいであるが、前年度より０．０２ポイント下回り、類似団体平均値より約０．１ポイント下回っている。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85725</xdr:rowOff>
    </xdr:to>
    <xdr:cxnSp macro="">
      <xdr:nvCxnSpPr>
        <xdr:cNvPr id="69" name="直線コネクタ 68"/>
        <xdr:cNvCxnSpPr/>
      </xdr:nvCxnSpPr>
      <xdr:spPr>
        <a:xfrm>
          <a:off x="4114800" y="72464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前年度から７．３ポイント改善しているが、これは普通交付税の増加によるところが大きく、類似団体平均値と比較すると３．６ポイント上回っている。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他団体より高率で推移する根本的な要因として、歳入経常一般財源においては、長引く地価の下落により固定資産税の収入が落ち込んでいることがあげられる。</a:t>
          </a:r>
        </a:p>
        <a:p>
          <a:r>
            <a:rPr kumimoji="1" lang="ja-JP" altLang="en-US" sz="1300">
              <a:latin typeface="ＭＳ Ｐゴシック" panose="020B0600070205080204" pitchFamily="50" charset="-128"/>
              <a:ea typeface="ＭＳ Ｐゴシック" panose="020B0600070205080204" pitchFamily="50" charset="-128"/>
            </a:rPr>
            <a:t>　歳出では、普通建設事業の推進などにより公債費が高く推移していることや、人件費が以前より増加していることなどによって経常一般財源等が増加している。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引き続き、行財政改革などを通じて経常経費の削減や新たな歳入確保に努める。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65</xdr:row>
      <xdr:rowOff>160927</xdr:rowOff>
    </xdr:to>
    <xdr:cxnSp macro="">
      <xdr:nvCxnSpPr>
        <xdr:cNvPr id="129" name="直線コネクタ 128"/>
        <xdr:cNvCxnSpPr/>
      </xdr:nvCxnSpPr>
      <xdr:spPr>
        <a:xfrm flipV="1">
          <a:off x="4953000" y="1014693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133004</xdr:rowOff>
    </xdr:from>
    <xdr:ext cx="762000" cy="259045"/>
    <xdr:sp macro="" textlink="">
      <xdr:nvSpPr>
        <xdr:cNvPr id="130" name="財政構造の弾力性最小値テキスト"/>
        <xdr:cNvSpPr txBox="1"/>
      </xdr:nvSpPr>
      <xdr:spPr>
        <a:xfrm>
          <a:off x="5041900" y="11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160927</xdr:rowOff>
    </xdr:from>
    <xdr:to>
      <xdr:col>24</xdr:col>
      <xdr:colOff>12700</xdr:colOff>
      <xdr:row>65</xdr:row>
      <xdr:rowOff>160927</xdr:rowOff>
    </xdr:to>
    <xdr:cxnSp macro="">
      <xdr:nvCxnSpPr>
        <xdr:cNvPr id="131" name="直線コネクタ 130"/>
        <xdr:cNvCxnSpPr/>
      </xdr:nvCxnSpPr>
      <xdr:spPr>
        <a:xfrm>
          <a:off x="4864100" y="1130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67</xdr:row>
      <xdr:rowOff>24856</xdr:rowOff>
    </xdr:to>
    <xdr:cxnSp macro="">
      <xdr:nvCxnSpPr>
        <xdr:cNvPr id="134" name="直線コネクタ 133"/>
        <xdr:cNvCxnSpPr/>
      </xdr:nvCxnSpPr>
      <xdr:spPr>
        <a:xfrm flipV="1">
          <a:off x="4114800" y="11008723"/>
          <a:ext cx="8382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96355</xdr:rowOff>
    </xdr:from>
    <xdr:ext cx="762000" cy="259045"/>
    <xdr:sp macro="" textlink="">
      <xdr:nvSpPr>
        <xdr:cNvPr id="135" name="財政構造の弾力性平均値テキスト"/>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6" name="フローチャート: 判断 135"/>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11067</xdr:rowOff>
    </xdr:from>
    <xdr:to>
      <xdr:col>19</xdr:col>
      <xdr:colOff>133350</xdr:colOff>
      <xdr:row>67</xdr:row>
      <xdr:rowOff>24856</xdr:rowOff>
    </xdr:to>
    <xdr:cxnSp macro="">
      <xdr:nvCxnSpPr>
        <xdr:cNvPr id="137" name="直線コネクタ 136"/>
        <xdr:cNvCxnSpPr/>
      </xdr:nvCxnSpPr>
      <xdr:spPr>
        <a:xfrm>
          <a:off x="3225800" y="114982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33383</xdr:rowOff>
    </xdr:from>
    <xdr:to>
      <xdr:col>19</xdr:col>
      <xdr:colOff>184150</xdr:colOff>
      <xdr:row>64</xdr:row>
      <xdr:rowOff>134983</xdr:rowOff>
    </xdr:to>
    <xdr:sp macro="" textlink="">
      <xdr:nvSpPr>
        <xdr:cNvPr id="138" name="フローチャート: 判断 137"/>
        <xdr:cNvSpPr/>
      </xdr:nvSpPr>
      <xdr:spPr>
        <a:xfrm>
          <a:off x="4064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145160</xdr:rowOff>
    </xdr:from>
    <xdr:ext cx="736600" cy="259045"/>
    <xdr:sp macro="" textlink="">
      <xdr:nvSpPr>
        <xdr:cNvPr id="139" name="テキスト ボックス 138"/>
        <xdr:cNvSpPr txBox="1"/>
      </xdr:nvSpPr>
      <xdr:spPr>
        <a:xfrm>
          <a:off x="3733800" y="1077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65315</xdr:rowOff>
    </xdr:from>
    <xdr:to>
      <xdr:col>15</xdr:col>
      <xdr:colOff>82550</xdr:colOff>
      <xdr:row>67</xdr:row>
      <xdr:rowOff>11067</xdr:rowOff>
    </xdr:to>
    <xdr:cxnSp macro="">
      <xdr:nvCxnSpPr>
        <xdr:cNvPr id="140" name="直線コネクタ 139"/>
        <xdr:cNvCxnSpPr/>
      </xdr:nvCxnSpPr>
      <xdr:spPr>
        <a:xfrm>
          <a:off x="2336800" y="11381015"/>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42" name="テキスト ボックス 141"/>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98878</xdr:rowOff>
    </xdr:from>
    <xdr:to>
      <xdr:col>11</xdr:col>
      <xdr:colOff>31750</xdr:colOff>
      <xdr:row>66</xdr:row>
      <xdr:rowOff>65315</xdr:rowOff>
    </xdr:to>
    <xdr:cxnSp macro="">
      <xdr:nvCxnSpPr>
        <xdr:cNvPr id="143" name="直線コネクタ 142"/>
        <xdr:cNvCxnSpPr/>
      </xdr:nvCxnSpPr>
      <xdr:spPr>
        <a:xfrm>
          <a:off x="1447800" y="112431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5" name="テキスト ボックス 144"/>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46" name="フローチャート: 判断 145"/>
        <xdr:cNvSpPr/>
      </xdr:nvSpPr>
      <xdr:spPr>
        <a:xfrm>
          <a:off x="1397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8181</xdr:rowOff>
    </xdr:from>
    <xdr:ext cx="762000" cy="259045"/>
    <xdr:sp macro="" textlink="">
      <xdr:nvSpPr>
        <xdr:cNvPr id="147" name="テキスト ボックス 146"/>
        <xdr:cNvSpPr txBox="1"/>
      </xdr:nvSpPr>
      <xdr:spPr>
        <a:xfrm>
          <a:off x="1066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156573</xdr:rowOff>
    </xdr:from>
    <xdr:to>
      <xdr:col>23</xdr:col>
      <xdr:colOff>184150</xdr:colOff>
      <xdr:row>64</xdr:row>
      <xdr:rowOff>86723</xdr:rowOff>
    </xdr:to>
    <xdr:sp macro="" textlink="">
      <xdr:nvSpPr>
        <xdr:cNvPr id="153" name="楕円 152"/>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128650</xdr:rowOff>
    </xdr:from>
    <xdr:ext cx="762000" cy="259045"/>
    <xdr:sp macro="" textlink="">
      <xdr:nvSpPr>
        <xdr:cNvPr id="154" name="財政構造の弾力性該当値テキスト"/>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145506</xdr:rowOff>
    </xdr:from>
    <xdr:to>
      <xdr:col>19</xdr:col>
      <xdr:colOff>184150</xdr:colOff>
      <xdr:row>67</xdr:row>
      <xdr:rowOff>75656</xdr:rowOff>
    </xdr:to>
    <xdr:sp macro="" textlink="">
      <xdr:nvSpPr>
        <xdr:cNvPr id="155" name="楕円 154"/>
        <xdr:cNvSpPr/>
      </xdr:nvSpPr>
      <xdr:spPr>
        <a:xfrm>
          <a:off x="4064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60433</xdr:rowOff>
    </xdr:from>
    <xdr:ext cx="736600" cy="259045"/>
    <xdr:sp macro="" textlink="">
      <xdr:nvSpPr>
        <xdr:cNvPr id="156" name="テキスト ボックス 155"/>
        <xdr:cNvSpPr txBox="1"/>
      </xdr:nvSpPr>
      <xdr:spPr>
        <a:xfrm>
          <a:off x="3733800" y="1154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131717</xdr:rowOff>
    </xdr:from>
    <xdr:to>
      <xdr:col>15</xdr:col>
      <xdr:colOff>133350</xdr:colOff>
      <xdr:row>67</xdr:row>
      <xdr:rowOff>61867</xdr:rowOff>
    </xdr:to>
    <xdr:sp macro="" textlink="">
      <xdr:nvSpPr>
        <xdr:cNvPr id="157" name="楕円 156"/>
        <xdr:cNvSpPr/>
      </xdr:nvSpPr>
      <xdr:spPr>
        <a:xfrm>
          <a:off x="3175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46644</xdr:rowOff>
    </xdr:from>
    <xdr:ext cx="762000" cy="259045"/>
    <xdr:sp macro="" textlink="">
      <xdr:nvSpPr>
        <xdr:cNvPr id="158" name="テキスト ボックス 157"/>
        <xdr:cNvSpPr txBox="1"/>
      </xdr:nvSpPr>
      <xdr:spPr>
        <a:xfrm>
          <a:off x="2844800" y="115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59" name="楕円 158"/>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60" name="テキスト ボックス 159"/>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1" name="楕円 160"/>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2" name="テキスト ボックス 161"/>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人口１人あたりの人件費・物件費等については前年度に比べ大きく増加し、類似団体平均値を上回っている。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増加の要因としては、新型コロナ対策事業や政策的事業等、新たな事業を行うための人件費、物件費の増加があげられる。</a:t>
          </a:r>
        </a:p>
        <a:p>
          <a:r>
            <a:rPr kumimoji="1" lang="ja-JP" altLang="en-US" sz="1300">
              <a:latin typeface="ＭＳ Ｐゴシック" panose="020B0600070205080204" pitchFamily="50" charset="-128"/>
              <a:ea typeface="ＭＳ Ｐゴシック" panose="020B0600070205080204" pitchFamily="50" charset="-128"/>
            </a:rPr>
            <a:t>　退職者と新規採用者のバランスを考えながら人件費の適正化に努めるとともに、行財政改革などを通じて物件費の適正化に努める。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2" name="直線コネクタ 191"/>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3"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4" name="直線コネクタ 193"/>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5"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6" name="直線コネクタ 195"/>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123216</xdr:rowOff>
    </xdr:from>
    <xdr:to>
      <xdr:col>23</xdr:col>
      <xdr:colOff>133350</xdr:colOff>
      <xdr:row>84</xdr:row>
      <xdr:rowOff>109496</xdr:rowOff>
    </xdr:to>
    <xdr:cxnSp macro="">
      <xdr:nvCxnSpPr>
        <xdr:cNvPr id="197" name="直線コネクタ 196"/>
        <xdr:cNvCxnSpPr/>
      </xdr:nvCxnSpPr>
      <xdr:spPr>
        <a:xfrm>
          <a:off x="4114800" y="14353566"/>
          <a:ext cx="838200" cy="1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8"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9" name="フローチャート: 判断 198"/>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112275</xdr:rowOff>
    </xdr:from>
    <xdr:to>
      <xdr:col>19</xdr:col>
      <xdr:colOff>133350</xdr:colOff>
      <xdr:row>83</xdr:row>
      <xdr:rowOff>123216</xdr:rowOff>
    </xdr:to>
    <xdr:cxnSp macro="">
      <xdr:nvCxnSpPr>
        <xdr:cNvPr id="200" name="直線コネクタ 199"/>
        <xdr:cNvCxnSpPr/>
      </xdr:nvCxnSpPr>
      <xdr:spPr>
        <a:xfrm>
          <a:off x="3225800" y="14171175"/>
          <a:ext cx="889000" cy="1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201" name="フローチャート: 判断 200"/>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2" name="テキスト ボックス 201"/>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56141</xdr:rowOff>
    </xdr:from>
    <xdr:to>
      <xdr:col>15</xdr:col>
      <xdr:colOff>82550</xdr:colOff>
      <xdr:row>82</xdr:row>
      <xdr:rowOff>112275</xdr:rowOff>
    </xdr:to>
    <xdr:cxnSp macro="">
      <xdr:nvCxnSpPr>
        <xdr:cNvPr id="203" name="直線コネクタ 202"/>
        <xdr:cNvCxnSpPr/>
      </xdr:nvCxnSpPr>
      <xdr:spPr>
        <a:xfrm>
          <a:off x="2336800" y="14115041"/>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4" name="フローチャート: 判断 203"/>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5" name="テキスト ボックス 204"/>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13446</xdr:rowOff>
    </xdr:from>
    <xdr:to>
      <xdr:col>11</xdr:col>
      <xdr:colOff>31750</xdr:colOff>
      <xdr:row>82</xdr:row>
      <xdr:rowOff>56141</xdr:rowOff>
    </xdr:to>
    <xdr:cxnSp macro="">
      <xdr:nvCxnSpPr>
        <xdr:cNvPr id="206" name="直線コネクタ 205"/>
        <xdr:cNvCxnSpPr/>
      </xdr:nvCxnSpPr>
      <xdr:spPr>
        <a:xfrm>
          <a:off x="1447800" y="14072346"/>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7" name="フローチャート: 判断 206"/>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8" name="テキスト ボックス 207"/>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9" name="フローチャート: 判断 208"/>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10" name="テキスト ボックス 209"/>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58696</xdr:rowOff>
    </xdr:from>
    <xdr:to>
      <xdr:col>23</xdr:col>
      <xdr:colOff>184150</xdr:colOff>
      <xdr:row>84</xdr:row>
      <xdr:rowOff>160296</xdr:rowOff>
    </xdr:to>
    <xdr:sp macro="" textlink="">
      <xdr:nvSpPr>
        <xdr:cNvPr id="216" name="楕円 215"/>
        <xdr:cNvSpPr/>
      </xdr:nvSpPr>
      <xdr:spPr>
        <a:xfrm>
          <a:off x="4902200" y="144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30773</xdr:rowOff>
    </xdr:from>
    <xdr:ext cx="762000" cy="259045"/>
    <xdr:sp macro="" textlink="">
      <xdr:nvSpPr>
        <xdr:cNvPr id="217" name="人件費・物件費等の状況該当値テキスト"/>
        <xdr:cNvSpPr txBox="1"/>
      </xdr:nvSpPr>
      <xdr:spPr>
        <a:xfrm>
          <a:off x="5041900" y="14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72416</xdr:rowOff>
    </xdr:from>
    <xdr:to>
      <xdr:col>19</xdr:col>
      <xdr:colOff>184150</xdr:colOff>
      <xdr:row>84</xdr:row>
      <xdr:rowOff>2566</xdr:rowOff>
    </xdr:to>
    <xdr:sp macro="" textlink="">
      <xdr:nvSpPr>
        <xdr:cNvPr id="218" name="楕円 217"/>
        <xdr:cNvSpPr/>
      </xdr:nvSpPr>
      <xdr:spPr>
        <a:xfrm>
          <a:off x="4064000" y="143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158793</xdr:rowOff>
    </xdr:from>
    <xdr:ext cx="736600" cy="259045"/>
    <xdr:sp macro="" textlink="">
      <xdr:nvSpPr>
        <xdr:cNvPr id="219" name="テキスト ボックス 218"/>
        <xdr:cNvSpPr txBox="1"/>
      </xdr:nvSpPr>
      <xdr:spPr>
        <a:xfrm>
          <a:off x="3733800" y="1438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61475</xdr:rowOff>
    </xdr:from>
    <xdr:to>
      <xdr:col>15</xdr:col>
      <xdr:colOff>133350</xdr:colOff>
      <xdr:row>82</xdr:row>
      <xdr:rowOff>163075</xdr:rowOff>
    </xdr:to>
    <xdr:sp macro="" textlink="">
      <xdr:nvSpPr>
        <xdr:cNvPr id="220" name="楕円 219"/>
        <xdr:cNvSpPr/>
      </xdr:nvSpPr>
      <xdr:spPr>
        <a:xfrm>
          <a:off x="3175000" y="14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147852</xdr:rowOff>
    </xdr:from>
    <xdr:ext cx="762000" cy="259045"/>
    <xdr:sp macro="" textlink="">
      <xdr:nvSpPr>
        <xdr:cNvPr id="221" name="テキスト ボックス 220"/>
        <xdr:cNvSpPr txBox="1"/>
      </xdr:nvSpPr>
      <xdr:spPr>
        <a:xfrm>
          <a:off x="2844800" y="142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5341</xdr:rowOff>
    </xdr:from>
    <xdr:to>
      <xdr:col>11</xdr:col>
      <xdr:colOff>82550</xdr:colOff>
      <xdr:row>82</xdr:row>
      <xdr:rowOff>106941</xdr:rowOff>
    </xdr:to>
    <xdr:sp macro="" textlink="">
      <xdr:nvSpPr>
        <xdr:cNvPr id="222" name="楕円 221"/>
        <xdr:cNvSpPr/>
      </xdr:nvSpPr>
      <xdr:spPr>
        <a:xfrm>
          <a:off x="2286000" y="140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117118</xdr:rowOff>
    </xdr:from>
    <xdr:ext cx="762000" cy="259045"/>
    <xdr:sp macro="" textlink="">
      <xdr:nvSpPr>
        <xdr:cNvPr id="223" name="テキスト ボックス 222"/>
        <xdr:cNvSpPr txBox="1"/>
      </xdr:nvSpPr>
      <xdr:spPr>
        <a:xfrm>
          <a:off x="1955800" y="1383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134096</xdr:rowOff>
    </xdr:from>
    <xdr:to>
      <xdr:col>7</xdr:col>
      <xdr:colOff>31750</xdr:colOff>
      <xdr:row>82</xdr:row>
      <xdr:rowOff>64246</xdr:rowOff>
    </xdr:to>
    <xdr:sp macro="" textlink="">
      <xdr:nvSpPr>
        <xdr:cNvPr id="224" name="楕円 223"/>
        <xdr:cNvSpPr/>
      </xdr:nvSpPr>
      <xdr:spPr>
        <a:xfrm>
          <a:off x="1397000" y="140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74423</xdr:rowOff>
    </xdr:from>
    <xdr:ext cx="762000" cy="259045"/>
    <xdr:sp macro="" textlink="">
      <xdr:nvSpPr>
        <xdr:cNvPr id="225" name="テキスト ボックス 224"/>
        <xdr:cNvSpPr txBox="1"/>
      </xdr:nvSpPr>
      <xdr:spPr>
        <a:xfrm>
          <a:off x="1066800" y="1379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初任給の取扱いなどの見直しを実施し、今後若干の指数の低下が見込まれるが、当面は類似団体平均値を上回る状況であり、全国市の平均よりもやや高い状況にある。</a:t>
          </a:r>
        </a:p>
        <a:p>
          <a:r>
            <a:rPr kumimoji="1" lang="ja-JP" altLang="en-US" sz="1300">
              <a:latin typeface="ＭＳ Ｐゴシック" panose="020B0600070205080204" pitchFamily="50" charset="-128"/>
              <a:ea typeface="ＭＳ Ｐゴシック" panose="020B0600070205080204" pitchFamily="50" charset="-128"/>
            </a:rPr>
            <a:t>　今後も給与制度の見直しを継続しつつ、人事評価の活用等により、年功序列ではなく、発揮した能力や職責に応じた給与体系を目指し、給与の適正化に努めていく。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4" name="直線コネクタ 253"/>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9" name="直線コネクタ 258"/>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0"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1" name="フローチャート: 判断 260"/>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62" name="直線コネクタ 261"/>
        <xdr:cNvCxnSpPr/>
      </xdr:nvCxnSpPr>
      <xdr:spPr>
        <a:xfrm flipV="1">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3" name="フローチャート: 判断 262"/>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4" name="テキスト ボックス 263"/>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125589</xdr:rowOff>
    </xdr:to>
    <xdr:cxnSp macro="">
      <xdr:nvCxnSpPr>
        <xdr:cNvPr id="265" name="直線コネクタ 264"/>
        <xdr:cNvCxnSpPr/>
      </xdr:nvCxnSpPr>
      <xdr:spPr>
        <a:xfrm>
          <a:off x="14401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6" name="フローチャート: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7" name="テキスト ボックス 266"/>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165805</xdr:rowOff>
    </xdr:to>
    <xdr:cxnSp macro="">
      <xdr:nvCxnSpPr>
        <xdr:cNvPr id="268" name="直線コネクタ 267"/>
        <xdr:cNvCxnSpPr/>
      </xdr:nvCxnSpPr>
      <xdr:spPr>
        <a:xfrm flipV="1">
          <a:off x="13512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9" name="フローチャート: 判断 268"/>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0" name="テキスト ボックス 269"/>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8" name="楕円 277"/>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9"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80" name="楕円 279"/>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81" name="テキスト ボックス 28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3" name="テキスト ボックス 282"/>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4" name="楕円 283"/>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5" name="テキスト ボックス 284"/>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6" name="楕円 285"/>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7" name="テキスト ボックス 286"/>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年度の合併以降、組織機構の見直し、保育所等の民間委託、指定管理者制度の活用、ＩＴ化による事務効率化、採用抑制等により、普通会計の職員数は</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％減となり、類団平均は下回っている。　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年豪雨災害からの復旧・防災対応、新型コロナ対応、地方創生事業の拡充等により、職員数は平成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年から増加傾向にある。</a:t>
          </a:r>
        </a:p>
        <a:p>
          <a:r>
            <a:rPr kumimoji="1" lang="ja-JP" altLang="en-US" sz="1300">
              <a:latin typeface="ＭＳ Ｐゴシック" panose="020B0600070205080204" pitchFamily="50" charset="-128"/>
              <a:ea typeface="ＭＳ Ｐゴシック" panose="020B0600070205080204" pitchFamily="50" charset="-128"/>
            </a:rPr>
            <a:t>　今後も必要な業務量に対する職員数は確保しつつも、</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の活用や事務事業のアウトソーシングの活用等により、職員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人あたりの業務の質を高めつつも、職員数の適正化に努めていく。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21" name="直線コネクタ 320"/>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2"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3" name="直線コネクタ 322"/>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4"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5" name="直線コネクタ 324"/>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140494</xdr:rowOff>
    </xdr:to>
    <xdr:cxnSp macro="">
      <xdr:nvCxnSpPr>
        <xdr:cNvPr id="326" name="直線コネクタ 325"/>
        <xdr:cNvCxnSpPr/>
      </xdr:nvCxnSpPr>
      <xdr:spPr>
        <a:xfrm>
          <a:off x="16179800" y="10565765"/>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7"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8" name="フローチャート: 判断 327"/>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66596</xdr:rowOff>
    </xdr:from>
    <xdr:to>
      <xdr:col>77</xdr:col>
      <xdr:colOff>44450</xdr:colOff>
      <xdr:row>61</xdr:row>
      <xdr:rowOff>107315</xdr:rowOff>
    </xdr:to>
    <xdr:cxnSp macro="">
      <xdr:nvCxnSpPr>
        <xdr:cNvPr id="329" name="直線コネクタ 328"/>
        <xdr:cNvCxnSpPr/>
      </xdr:nvCxnSpPr>
      <xdr:spPr>
        <a:xfrm>
          <a:off x="15290800" y="10525046"/>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30" name="フローチャート: 判断 329"/>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31" name="テキスト ボックス 330"/>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9287</xdr:rowOff>
    </xdr:from>
    <xdr:to>
      <xdr:col>72</xdr:col>
      <xdr:colOff>203200</xdr:colOff>
      <xdr:row>61</xdr:row>
      <xdr:rowOff>66596</xdr:rowOff>
    </xdr:to>
    <xdr:cxnSp macro="">
      <xdr:nvCxnSpPr>
        <xdr:cNvPr id="332" name="直線コネクタ 331"/>
        <xdr:cNvCxnSpPr/>
      </xdr:nvCxnSpPr>
      <xdr:spPr>
        <a:xfrm>
          <a:off x="14401800" y="1046773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3" name="フローチャート: 判断 332"/>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4" name="テキスト ボックス 333"/>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137001</xdr:rowOff>
    </xdr:from>
    <xdr:to>
      <xdr:col>68</xdr:col>
      <xdr:colOff>152400</xdr:colOff>
      <xdr:row>61</xdr:row>
      <xdr:rowOff>9287</xdr:rowOff>
    </xdr:to>
    <xdr:cxnSp macro="">
      <xdr:nvCxnSpPr>
        <xdr:cNvPr id="335" name="直線コネクタ 334"/>
        <xdr:cNvCxnSpPr/>
      </xdr:nvCxnSpPr>
      <xdr:spPr>
        <a:xfrm>
          <a:off x="13512800" y="10424001"/>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7" name="テキスト ボックス 336"/>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8" name="フローチャート: 判断 337"/>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9" name="テキスト ボックス 338"/>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89694</xdr:rowOff>
    </xdr:from>
    <xdr:to>
      <xdr:col>81</xdr:col>
      <xdr:colOff>95250</xdr:colOff>
      <xdr:row>62</xdr:row>
      <xdr:rowOff>19844</xdr:rowOff>
    </xdr:to>
    <xdr:sp macro="" textlink="">
      <xdr:nvSpPr>
        <xdr:cNvPr id="345" name="楕円 344"/>
        <xdr:cNvSpPr/>
      </xdr:nvSpPr>
      <xdr:spPr>
        <a:xfrm>
          <a:off x="16967200" y="105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106221</xdr:rowOff>
    </xdr:from>
    <xdr:ext cx="762000" cy="259045"/>
    <xdr:sp macro="" textlink="">
      <xdr:nvSpPr>
        <xdr:cNvPr id="346" name="定員管理の状況該当値テキスト"/>
        <xdr:cNvSpPr txBox="1"/>
      </xdr:nvSpPr>
      <xdr:spPr>
        <a:xfrm>
          <a:off x="17106900" y="103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7" name="楕円 346"/>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8" name="テキスト ボックス 347"/>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15796</xdr:rowOff>
    </xdr:from>
    <xdr:to>
      <xdr:col>73</xdr:col>
      <xdr:colOff>44450</xdr:colOff>
      <xdr:row>61</xdr:row>
      <xdr:rowOff>117396</xdr:rowOff>
    </xdr:to>
    <xdr:sp macro="" textlink="">
      <xdr:nvSpPr>
        <xdr:cNvPr id="349" name="楕円 348"/>
        <xdr:cNvSpPr/>
      </xdr:nvSpPr>
      <xdr:spPr>
        <a:xfrm>
          <a:off x="15240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127573</xdr:rowOff>
    </xdr:from>
    <xdr:ext cx="762000" cy="259045"/>
    <xdr:sp macro="" textlink="">
      <xdr:nvSpPr>
        <xdr:cNvPr id="350" name="テキスト ボックス 349"/>
        <xdr:cNvSpPr txBox="1"/>
      </xdr:nvSpPr>
      <xdr:spPr>
        <a:xfrm>
          <a:off x="14909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129937</xdr:rowOff>
    </xdr:from>
    <xdr:to>
      <xdr:col>68</xdr:col>
      <xdr:colOff>203200</xdr:colOff>
      <xdr:row>61</xdr:row>
      <xdr:rowOff>60087</xdr:rowOff>
    </xdr:to>
    <xdr:sp macro="" textlink="">
      <xdr:nvSpPr>
        <xdr:cNvPr id="351" name="楕円 350"/>
        <xdr:cNvSpPr/>
      </xdr:nvSpPr>
      <xdr:spPr>
        <a:xfrm>
          <a:off x="14351000" y="104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70264</xdr:rowOff>
    </xdr:from>
    <xdr:ext cx="762000" cy="259045"/>
    <xdr:sp macro="" textlink="">
      <xdr:nvSpPr>
        <xdr:cNvPr id="352" name="テキスト ボックス 351"/>
        <xdr:cNvSpPr txBox="1"/>
      </xdr:nvSpPr>
      <xdr:spPr>
        <a:xfrm>
          <a:off x="14020800" y="101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86201</xdr:rowOff>
    </xdr:from>
    <xdr:to>
      <xdr:col>64</xdr:col>
      <xdr:colOff>152400</xdr:colOff>
      <xdr:row>61</xdr:row>
      <xdr:rowOff>16351</xdr:rowOff>
    </xdr:to>
    <xdr:sp macro="" textlink="">
      <xdr:nvSpPr>
        <xdr:cNvPr id="353" name="楕円 352"/>
        <xdr:cNvSpPr/>
      </xdr:nvSpPr>
      <xdr:spPr>
        <a:xfrm>
          <a:off x="13462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26528</xdr:rowOff>
    </xdr:from>
    <xdr:ext cx="762000" cy="259045"/>
    <xdr:sp macro="" textlink="">
      <xdr:nvSpPr>
        <xdr:cNvPr id="354" name="テキスト ボックス 353"/>
        <xdr:cNvSpPr txBox="1"/>
      </xdr:nvSpPr>
      <xdr:spPr>
        <a:xfrm>
          <a:off x="13131800" y="101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令和３年度の単年度実質公債費比率は９</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２％と、前年度と比較し１</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１ポイント改善した。しかし４年前の平成３０年度の数値と比較すると０</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１ポイント悪化したため、３か年平均だと０</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１ポイントの悪化となった。</a:t>
          </a:r>
        </a:p>
        <a:p>
          <a:r>
            <a:rPr kumimoji="1" lang="ja-JP" altLang="en-US" sz="1300">
              <a:latin typeface="ＭＳ Ｐゴシック" panose="020B0600070205080204" pitchFamily="50" charset="-128"/>
              <a:ea typeface="ＭＳ Ｐゴシック" panose="020B0600070205080204" pitchFamily="50" charset="-128"/>
            </a:rPr>
            <a:t>　単年度実質公債費比率が改善した主な要因としては、普通交付税の増加により標準財政規模が増加したことがあげられる。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引き続き、地方債発行の抑制に努めるとともに、負担の少ない地方債を活用することで実質公債費比率の上昇を抑制していく。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5" name="直線コネクタ 384"/>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7" name="直線コネクタ 38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8"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9" name="直線コネクタ 388"/>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36891</xdr:rowOff>
    </xdr:to>
    <xdr:cxnSp macro="">
      <xdr:nvCxnSpPr>
        <xdr:cNvPr id="390" name="直線コネクタ 389"/>
        <xdr:cNvCxnSpPr/>
      </xdr:nvCxnSpPr>
      <xdr:spPr>
        <a:xfrm>
          <a:off x="16179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91"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2" name="フローチャート: 判断 391"/>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25400</xdr:rowOff>
    </xdr:to>
    <xdr:cxnSp macro="">
      <xdr:nvCxnSpPr>
        <xdr:cNvPr id="393" name="直線コネクタ 392"/>
        <xdr:cNvCxnSpPr/>
      </xdr:nvCxnSpPr>
      <xdr:spPr>
        <a:xfrm>
          <a:off x="15290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4" name="フローチャート: 判断 393"/>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5" name="テキスト ボックス 394"/>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41</xdr:row>
      <xdr:rowOff>162378</xdr:rowOff>
    </xdr:to>
    <xdr:cxnSp macro="">
      <xdr:nvCxnSpPr>
        <xdr:cNvPr id="396" name="直線コネクタ 395"/>
        <xdr:cNvCxnSpPr/>
      </xdr:nvCxnSpPr>
      <xdr:spPr>
        <a:xfrm>
          <a:off x="14401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7" name="フローチャート: 判断 396"/>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8" name="テキスト ボックス 397"/>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25400</xdr:rowOff>
    </xdr:to>
    <xdr:cxnSp macro="">
      <xdr:nvCxnSpPr>
        <xdr:cNvPr id="399" name="直線コネクタ 398"/>
        <xdr:cNvCxnSpPr/>
      </xdr:nvCxnSpPr>
      <xdr:spPr>
        <a:xfrm flipV="1">
          <a:off x="13512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400" name="フローチャート: 判断 399"/>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1" name="テキスト ボックス 400"/>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2" name="フローチャート: 判断 401"/>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3" name="テキスト ボックス 402"/>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9" name="楕円 408"/>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10"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1" name="楕円 41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2" name="テキスト ボックス 41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5" name="楕円 414"/>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6" name="テキスト ボックス 415"/>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7" name="楕円 416"/>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18" name="テキスト ボックス 417"/>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将来負担比率は前年度と比較し７．１ポイント改善したが、類似団体平均値と比較すると４０</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９ポイント上回った。</a:t>
          </a:r>
        </a:p>
        <a:p>
          <a:r>
            <a:rPr kumimoji="1" lang="ja-JP" altLang="en-US" sz="1300">
              <a:latin typeface="ＭＳ Ｐゴシック" panose="020B0600070205080204" pitchFamily="50" charset="-128"/>
              <a:ea typeface="ＭＳ Ｐゴシック" panose="020B0600070205080204" pitchFamily="50" charset="-128"/>
            </a:rPr>
            <a:t>　改善した要因は、普通交付税の増加により標準財政規模が増加したことに加え、公営企業会計の地方債残高が減少したことがあげられる。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今後も有利な財源の確保及び事業実施の適正化を図り、財政の健全化に努める。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3" name="直線コネクタ 442"/>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4"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5" name="直線コネクタ 444"/>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55245</xdr:rowOff>
    </xdr:from>
    <xdr:to>
      <xdr:col>81</xdr:col>
      <xdr:colOff>44450</xdr:colOff>
      <xdr:row>17</xdr:row>
      <xdr:rowOff>98076</xdr:rowOff>
    </xdr:to>
    <xdr:cxnSp macro="">
      <xdr:nvCxnSpPr>
        <xdr:cNvPr id="448" name="直線コネクタ 447"/>
        <xdr:cNvCxnSpPr/>
      </xdr:nvCxnSpPr>
      <xdr:spPr>
        <a:xfrm flipV="1">
          <a:off x="16179800" y="2969895"/>
          <a:ext cx="8382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9"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50" name="フローチャート: 判断 449"/>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98076</xdr:rowOff>
    </xdr:from>
    <xdr:to>
      <xdr:col>77</xdr:col>
      <xdr:colOff>44450</xdr:colOff>
      <xdr:row>17</xdr:row>
      <xdr:rowOff>104108</xdr:rowOff>
    </xdr:to>
    <xdr:cxnSp macro="">
      <xdr:nvCxnSpPr>
        <xdr:cNvPr id="451" name="直線コネクタ 450"/>
        <xdr:cNvCxnSpPr/>
      </xdr:nvCxnSpPr>
      <xdr:spPr>
        <a:xfrm flipV="1">
          <a:off x="15290800" y="301272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2" name="フローチャート: 判断 451"/>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3" name="テキスト ボックス 452"/>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74549</xdr:rowOff>
    </xdr:from>
    <xdr:to>
      <xdr:col>72</xdr:col>
      <xdr:colOff>203200</xdr:colOff>
      <xdr:row>17</xdr:row>
      <xdr:rowOff>104108</xdr:rowOff>
    </xdr:to>
    <xdr:cxnSp macro="">
      <xdr:nvCxnSpPr>
        <xdr:cNvPr id="454" name="直線コネクタ 453"/>
        <xdr:cNvCxnSpPr/>
      </xdr:nvCxnSpPr>
      <xdr:spPr>
        <a:xfrm>
          <a:off x="14401800" y="2989199"/>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5" name="フローチャート: 判断 454"/>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6" name="テキスト ボックス 455"/>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74549</xdr:rowOff>
    </xdr:from>
    <xdr:to>
      <xdr:col>68</xdr:col>
      <xdr:colOff>152400</xdr:colOff>
      <xdr:row>17</xdr:row>
      <xdr:rowOff>92646</xdr:rowOff>
    </xdr:to>
    <xdr:cxnSp macro="">
      <xdr:nvCxnSpPr>
        <xdr:cNvPr id="457" name="直線コネクタ 456"/>
        <xdr:cNvCxnSpPr/>
      </xdr:nvCxnSpPr>
      <xdr:spPr>
        <a:xfrm flipV="1">
          <a:off x="13512800" y="298919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8" name="フローチャート: 判断 457"/>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9" name="テキスト ボックス 458"/>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60" name="フローチャート: 判断 459"/>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61" name="テキスト ボックス 460"/>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67" name="楕円 466"/>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68" name="将来負担の状況該当値テキスト"/>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47276</xdr:rowOff>
    </xdr:from>
    <xdr:to>
      <xdr:col>77</xdr:col>
      <xdr:colOff>95250</xdr:colOff>
      <xdr:row>17</xdr:row>
      <xdr:rowOff>148876</xdr:rowOff>
    </xdr:to>
    <xdr:sp macro="" textlink="">
      <xdr:nvSpPr>
        <xdr:cNvPr id="469" name="楕円 468"/>
        <xdr:cNvSpPr/>
      </xdr:nvSpPr>
      <xdr:spPr>
        <a:xfrm>
          <a:off x="16129000" y="29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133653</xdr:rowOff>
    </xdr:from>
    <xdr:ext cx="736600" cy="259045"/>
    <xdr:sp macro="" textlink="">
      <xdr:nvSpPr>
        <xdr:cNvPr id="470" name="テキスト ボックス 469"/>
        <xdr:cNvSpPr txBox="1"/>
      </xdr:nvSpPr>
      <xdr:spPr>
        <a:xfrm>
          <a:off x="15798800" y="304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53308</xdr:rowOff>
    </xdr:from>
    <xdr:to>
      <xdr:col>73</xdr:col>
      <xdr:colOff>44450</xdr:colOff>
      <xdr:row>17</xdr:row>
      <xdr:rowOff>154908</xdr:rowOff>
    </xdr:to>
    <xdr:sp macro="" textlink="">
      <xdr:nvSpPr>
        <xdr:cNvPr id="471" name="楕円 470"/>
        <xdr:cNvSpPr/>
      </xdr:nvSpPr>
      <xdr:spPr>
        <a:xfrm>
          <a:off x="15240000" y="29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139685</xdr:rowOff>
    </xdr:from>
    <xdr:ext cx="762000" cy="259045"/>
    <xdr:sp macro="" textlink="">
      <xdr:nvSpPr>
        <xdr:cNvPr id="472" name="テキスト ボックス 471"/>
        <xdr:cNvSpPr txBox="1"/>
      </xdr:nvSpPr>
      <xdr:spPr>
        <a:xfrm>
          <a:off x="14909800" y="305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23749</xdr:rowOff>
    </xdr:from>
    <xdr:to>
      <xdr:col>68</xdr:col>
      <xdr:colOff>203200</xdr:colOff>
      <xdr:row>17</xdr:row>
      <xdr:rowOff>125349</xdr:rowOff>
    </xdr:to>
    <xdr:sp macro="" textlink="">
      <xdr:nvSpPr>
        <xdr:cNvPr id="473" name="楕円 472"/>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110126</xdr:rowOff>
    </xdr:from>
    <xdr:ext cx="762000" cy="259045"/>
    <xdr:sp macro="" textlink="">
      <xdr:nvSpPr>
        <xdr:cNvPr id="474" name="テキスト ボックス 473"/>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41846</xdr:rowOff>
    </xdr:from>
    <xdr:to>
      <xdr:col>64</xdr:col>
      <xdr:colOff>152400</xdr:colOff>
      <xdr:row>17</xdr:row>
      <xdr:rowOff>143446</xdr:rowOff>
    </xdr:to>
    <xdr:sp macro="" textlink="">
      <xdr:nvSpPr>
        <xdr:cNvPr id="475" name="楕円 474"/>
        <xdr:cNvSpPr/>
      </xdr:nvSpPr>
      <xdr:spPr>
        <a:xfrm>
          <a:off x="13462000" y="29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128223</xdr:rowOff>
    </xdr:from>
    <xdr:ext cx="762000" cy="259045"/>
    <xdr:sp macro="" textlink="">
      <xdr:nvSpPr>
        <xdr:cNvPr id="476" name="テキスト ボックス 475"/>
        <xdr:cNvSpPr txBox="1"/>
      </xdr:nvSpPr>
      <xdr:spPr>
        <a:xfrm>
          <a:off x="13131800" y="30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78441</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207" y="44487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前年度から１．９ポイント減少し、類似団体平均値より１</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８ポイント低い数値となっている。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要因としては、常勤職員給料の減少、普通交付税の増加等があげられる。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154214</xdr:rowOff>
    </xdr:from>
    <xdr:to>
      <xdr:col>24</xdr:col>
      <xdr:colOff>25400</xdr:colOff>
      <xdr:row>38</xdr:row>
      <xdr:rowOff>18143</xdr:rowOff>
    </xdr:to>
    <xdr:cxnSp macro="">
      <xdr:nvCxnSpPr>
        <xdr:cNvPr id="68" name="直線コネクタ 67"/>
        <xdr:cNvCxnSpPr/>
      </xdr:nvCxnSpPr>
      <xdr:spPr>
        <a:xfrm flipV="1">
          <a:off x="3987800" y="63264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38</xdr:row>
      <xdr:rowOff>18143</xdr:rowOff>
    </xdr:to>
    <xdr:cxnSp macro="">
      <xdr:nvCxnSpPr>
        <xdr:cNvPr id="71" name="直線コネクタ 70"/>
        <xdr:cNvCxnSpPr/>
      </xdr:nvCxnSpPr>
      <xdr:spPr>
        <a:xfrm>
          <a:off x="3098800" y="6380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91622</xdr:rowOff>
    </xdr:to>
    <xdr:cxnSp macro="">
      <xdr:nvCxnSpPr>
        <xdr:cNvPr id="74" name="直線コネクタ 73"/>
        <xdr:cNvCxnSpPr/>
      </xdr:nvCxnSpPr>
      <xdr:spPr>
        <a:xfrm flipV="1">
          <a:off x="2209800" y="638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37</xdr:row>
      <xdr:rowOff>91622</xdr:rowOff>
    </xdr:to>
    <xdr:cxnSp macro="">
      <xdr:nvCxnSpPr>
        <xdr:cNvPr id="77" name="直線コネクタ 76"/>
        <xdr:cNvCxnSpPr/>
      </xdr:nvCxnSpPr>
      <xdr:spPr>
        <a:xfrm>
          <a:off x="1320800" y="6228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87" name="楕円 86"/>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119941</xdr:rowOff>
    </xdr:from>
    <xdr:ext cx="762000" cy="259045"/>
    <xdr:sp macro="" textlink="">
      <xdr:nvSpPr>
        <xdr:cNvPr id="88"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40822</xdr:rowOff>
    </xdr:from>
    <xdr:to>
      <xdr:col>11</xdr:col>
      <xdr:colOff>60325</xdr:colOff>
      <xdr:row>37</xdr:row>
      <xdr:rowOff>142422</xdr:rowOff>
    </xdr:to>
    <xdr:sp macro="" textlink="">
      <xdr:nvSpPr>
        <xdr:cNvPr id="93" name="楕円 92"/>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127199</xdr:rowOff>
    </xdr:from>
    <xdr:ext cx="762000" cy="259045"/>
    <xdr:sp macro="" textlink="">
      <xdr:nvSpPr>
        <xdr:cNvPr id="94" name="テキスト ボックス 93"/>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95" name="楕円 94"/>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96" name="テキスト ボックス 95"/>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前年度から０．９ポイント減少したが、類似団体平均値より１．２ポイント高い数値となっている。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燃料費や光熱水費の増加等により物件費に充当した一般財源は増加したが、普通交付税の増加等による経常一般財源の増加により経常収支比率は減少した。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115570</xdr:rowOff>
    </xdr:to>
    <xdr:cxnSp macro="">
      <xdr:nvCxnSpPr>
        <xdr:cNvPr id="129" name="直線コネクタ 128"/>
        <xdr:cNvCxnSpPr/>
      </xdr:nvCxnSpPr>
      <xdr:spPr>
        <a:xfrm flipV="1">
          <a:off x="15671800" y="2961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123190</xdr:rowOff>
    </xdr:to>
    <xdr:cxnSp macro="">
      <xdr:nvCxnSpPr>
        <xdr:cNvPr id="132" name="直線コネクタ 131"/>
        <xdr:cNvCxnSpPr/>
      </xdr:nvCxnSpPr>
      <xdr:spPr>
        <a:xfrm flipV="1">
          <a:off x="14782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123190</xdr:rowOff>
    </xdr:to>
    <xdr:cxnSp macro="">
      <xdr:nvCxnSpPr>
        <xdr:cNvPr id="135" name="直線コネクタ 134"/>
        <xdr:cNvCxnSpPr/>
      </xdr:nvCxnSpPr>
      <xdr:spPr>
        <a:xfrm>
          <a:off x="13893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115570</xdr:rowOff>
    </xdr:to>
    <xdr:cxnSp macro="">
      <xdr:nvCxnSpPr>
        <xdr:cNvPr id="138" name="直線コネクタ 137"/>
        <xdr:cNvCxnSpPr/>
      </xdr:nvCxnSpPr>
      <xdr:spPr>
        <a:xfrm>
          <a:off x="13004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50" name="楕円 149"/>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51" name="テキスト ボックス 150"/>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2" name="楕円 151"/>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3" name="テキスト ボックス 152"/>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4" name="楕円 153"/>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5" name="テキスト ボックス 154"/>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6" name="楕円 155"/>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7" name="テキスト ボックス 156"/>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前年度から０．２ポイント減少したが、類似団体平均値より０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en-US" sz="1300">
              <a:latin typeface="ＭＳ Ｐゴシック" panose="020B0600070205080204" pitchFamily="50" charset="-128"/>
              <a:ea typeface="ＭＳ Ｐゴシック" panose="020B0600070205080204" pitchFamily="50" charset="-128"/>
            </a:rPr>
            <a:t>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乳幼児医療給付費の増加等により扶助費に充当した一般財源は増加したが、普通交付税の増加等による経常一般財源の増加により経常収支比率は減少した。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90" name="直線コネクタ 189"/>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58</xdr:row>
      <xdr:rowOff>63500</xdr:rowOff>
    </xdr:to>
    <xdr:cxnSp macro="">
      <xdr:nvCxnSpPr>
        <xdr:cNvPr id="193" name="直線コネクタ 192"/>
        <xdr:cNvCxnSpPr/>
      </xdr:nvCxnSpPr>
      <xdr:spPr>
        <a:xfrm flipV="1">
          <a:off x="3098800" y="9715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63500</xdr:rowOff>
    </xdr:to>
    <xdr:cxnSp macro="">
      <xdr:nvCxnSpPr>
        <xdr:cNvPr id="196" name="直線コネクタ 195"/>
        <xdr:cNvCxnSpPr/>
      </xdr:nvCxnSpPr>
      <xdr:spPr>
        <a:xfrm>
          <a:off x="2209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133350</xdr:rowOff>
    </xdr:to>
    <xdr:cxnSp macro="">
      <xdr:nvCxnSpPr>
        <xdr:cNvPr id="199" name="直線コネクタ 198"/>
        <xdr:cNvCxnSpPr/>
      </xdr:nvCxnSpPr>
      <xdr:spPr>
        <a:xfrm flipV="1">
          <a:off x="1320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2" name="テキスト ボックス 211"/>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7" name="楕円 216"/>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8" name="テキスト ボックス 217"/>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前年度から１．４ポイント減少したが、類似団体平均値より０．５ポイント高い数値となっている。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減少の要因としては、後期高齢者医療特別会計への繰出金の減少、普通交付税の増加等があげられる。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引き続き、独立採算の原則に立った料金値上げによる健全化、国民健康保険事業会計における国民健康保険料の適正化を図り、税収を主な財源とする普通会計の負担を減らすよう努める。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16510</xdr:rowOff>
    </xdr:to>
    <xdr:cxnSp macro="">
      <xdr:nvCxnSpPr>
        <xdr:cNvPr id="251" name="直線コネクタ 250"/>
        <xdr:cNvCxnSpPr/>
      </xdr:nvCxnSpPr>
      <xdr:spPr>
        <a:xfrm flipV="1">
          <a:off x="15671800" y="9682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59</xdr:row>
      <xdr:rowOff>8890</xdr:rowOff>
    </xdr:to>
    <xdr:cxnSp macro="">
      <xdr:nvCxnSpPr>
        <xdr:cNvPr id="254" name="直線コネクタ 253"/>
        <xdr:cNvCxnSpPr/>
      </xdr:nvCxnSpPr>
      <xdr:spPr>
        <a:xfrm flipV="1">
          <a:off x="14782800" y="97891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8890</xdr:rowOff>
    </xdr:to>
    <xdr:cxnSp macro="">
      <xdr:nvCxnSpPr>
        <xdr:cNvPr id="257" name="直線コネクタ 256"/>
        <xdr:cNvCxnSpPr/>
      </xdr:nvCxnSpPr>
      <xdr:spPr>
        <a:xfrm>
          <a:off x="13893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165100</xdr:rowOff>
    </xdr:to>
    <xdr:cxnSp macro="">
      <xdr:nvCxnSpPr>
        <xdr:cNvPr id="260" name="直線コネクタ 259"/>
        <xdr:cNvCxnSpPr/>
      </xdr:nvCxnSpPr>
      <xdr:spPr>
        <a:xfrm>
          <a:off x="13004800" y="1005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71"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前年度から１．２ポイント減少し、類似団体平均値と同じ数値となっている。</a:t>
          </a:r>
        </a:p>
        <a:p>
          <a:r>
            <a:rPr kumimoji="1" lang="ja-JP" altLang="en-US" sz="1300">
              <a:latin typeface="ＭＳ Ｐゴシック" panose="020B0600070205080204" pitchFamily="50" charset="-128"/>
              <a:ea typeface="ＭＳ Ｐゴシック" panose="020B0600070205080204" pitchFamily="50" charset="-128"/>
            </a:rPr>
            <a:t>　減少の要因としては、普通交付税の増加等があげられる。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引き続き、必要性の低い補助金の洗い出しや補助金の期限設定など、見直しや廃止を行う方針である。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65278</xdr:rowOff>
    </xdr:to>
    <xdr:cxnSp macro="">
      <xdr:nvCxnSpPr>
        <xdr:cNvPr id="309" name="直線コネクタ 308"/>
        <xdr:cNvCxnSpPr/>
      </xdr:nvCxnSpPr>
      <xdr:spPr>
        <a:xfrm flipV="1">
          <a:off x="15671800" y="63540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65278</xdr:rowOff>
    </xdr:to>
    <xdr:cxnSp macro="">
      <xdr:nvCxnSpPr>
        <xdr:cNvPr id="312" name="直線コネクタ 311"/>
        <xdr:cNvCxnSpPr/>
      </xdr:nvCxnSpPr>
      <xdr:spPr>
        <a:xfrm>
          <a:off x="14782800" y="61849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12700</xdr:rowOff>
    </xdr:to>
    <xdr:cxnSp macro="">
      <xdr:nvCxnSpPr>
        <xdr:cNvPr id="315" name="直線コネクタ 314"/>
        <xdr:cNvCxnSpPr/>
      </xdr:nvCxnSpPr>
      <xdr:spPr>
        <a:xfrm>
          <a:off x="13893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170434</xdr:rowOff>
    </xdr:to>
    <xdr:cxnSp macro="">
      <xdr:nvCxnSpPr>
        <xdr:cNvPr id="318" name="直線コネクタ 317"/>
        <xdr:cNvCxnSpPr/>
      </xdr:nvCxnSpPr>
      <xdr:spPr>
        <a:xfrm flipV="1">
          <a:off x="13004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8" name="楕円 327"/>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9"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前年度から１．７ポイント減少したが、類似団体平均値より３．６ポイント高い数値となっている。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減少の要因としては、合併特例債などの償還額の減少、普通交付税の増加があげられる。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引き続き、今後の普通建設事業を抑制するなど公債費の抑制に努める。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80</xdr:row>
      <xdr:rowOff>50800</xdr:rowOff>
    </xdr:to>
    <xdr:cxnSp macro="">
      <xdr:nvCxnSpPr>
        <xdr:cNvPr id="370" name="直線コネクタ 369"/>
        <xdr:cNvCxnSpPr/>
      </xdr:nvCxnSpPr>
      <xdr:spPr>
        <a:xfrm flipV="1">
          <a:off x="3987800" y="136372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50800</xdr:rowOff>
    </xdr:to>
    <xdr:cxnSp macro="">
      <xdr:nvCxnSpPr>
        <xdr:cNvPr id="373" name="直線コネクタ 372"/>
        <xdr:cNvCxnSpPr/>
      </xdr:nvCxnSpPr>
      <xdr:spPr>
        <a:xfrm>
          <a:off x="3098800" y="13713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168911</xdr:rowOff>
    </xdr:to>
    <xdr:cxnSp macro="">
      <xdr:nvCxnSpPr>
        <xdr:cNvPr id="376" name="直線コネクタ 375"/>
        <xdr:cNvCxnSpPr/>
      </xdr:nvCxnSpPr>
      <xdr:spPr>
        <a:xfrm>
          <a:off x="2209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80</xdr:row>
      <xdr:rowOff>20320</xdr:rowOff>
    </xdr:to>
    <xdr:cxnSp macro="">
      <xdr:nvCxnSpPr>
        <xdr:cNvPr id="379" name="直線コネクタ 378"/>
        <xdr:cNvCxnSpPr/>
      </xdr:nvCxnSpPr>
      <xdr:spPr>
        <a:xfrm flipV="1">
          <a:off x="1320800" y="1368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9" name="楕円 388"/>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0"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1" name="楕円 390"/>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2" name="テキスト ボックス 391"/>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3" name="楕円 392"/>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4" name="テキスト ボックス 393"/>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5" name="楕円 394"/>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6" name="テキスト ボックス 395"/>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397" name="楕円 396"/>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55897</xdr:rowOff>
    </xdr:from>
    <xdr:ext cx="762000" cy="259045"/>
    <xdr:sp macro="" textlink="">
      <xdr:nvSpPr>
        <xdr:cNvPr id="398" name="テキスト ボックス 397"/>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前年度から５．６ポイント減少し、類似団体平均値と同じ数値となっている。</a:t>
          </a:r>
        </a:p>
        <a:p>
          <a:r>
            <a:rPr kumimoji="1" lang="ja-JP" altLang="en-US" sz="1300">
              <a:latin typeface="ＭＳ Ｐゴシック" panose="020B0600070205080204" pitchFamily="50" charset="-128"/>
              <a:ea typeface="ＭＳ Ｐゴシック" panose="020B0600070205080204" pitchFamily="50" charset="-128"/>
            </a:rPr>
            <a:t>　財政の硬直化を防ぐため、公債費以外の部分について引き続き業務見直しと効率化、自主財源の確保に努める。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133858</xdr:rowOff>
    </xdr:to>
    <xdr:cxnSp macro="">
      <xdr:nvCxnSpPr>
        <xdr:cNvPr id="429" name="直線コネクタ 428"/>
        <xdr:cNvCxnSpPr/>
      </xdr:nvCxnSpPr>
      <xdr:spPr>
        <a:xfrm flipV="1">
          <a:off x="15671800" y="1307947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156718</xdr:rowOff>
    </xdr:to>
    <xdr:cxnSp macro="">
      <xdr:nvCxnSpPr>
        <xdr:cNvPr id="432" name="直線コネクタ 431"/>
        <xdr:cNvCxnSpPr/>
      </xdr:nvCxnSpPr>
      <xdr:spPr>
        <a:xfrm flipV="1">
          <a:off x="14782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156718</xdr:rowOff>
    </xdr:to>
    <xdr:cxnSp macro="">
      <xdr:nvCxnSpPr>
        <xdr:cNvPr id="435" name="直線コネクタ 434"/>
        <xdr:cNvCxnSpPr/>
      </xdr:nvCxnSpPr>
      <xdr:spPr>
        <a:xfrm>
          <a:off x="13893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97282</xdr:rowOff>
    </xdr:to>
    <xdr:cxnSp macro="">
      <xdr:nvCxnSpPr>
        <xdr:cNvPr id="438" name="直線コネクタ 437"/>
        <xdr:cNvCxnSpPr/>
      </xdr:nvCxnSpPr>
      <xdr:spPr>
        <a:xfrm>
          <a:off x="13004800" y="131754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8" name="楕円 447"/>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142003</xdr:rowOff>
    </xdr:from>
    <xdr:ext cx="762000" cy="259045"/>
    <xdr:sp macro="" textlink="">
      <xdr:nvSpPr>
        <xdr:cNvPr id="449" name="公債費以外該当値テキスト"/>
        <xdr:cNvSpPr txBox="1"/>
      </xdr:nvSpPr>
      <xdr:spPr>
        <a:xfrm>
          <a:off x="165989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6" name="楕円 455"/>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7" name="テキスト ボックス 456"/>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3375</xdr:rowOff>
    </xdr:from>
    <xdr:to>
      <xdr:col>29</xdr:col>
      <xdr:colOff>127000</xdr:colOff>
      <xdr:row>16</xdr:row>
      <xdr:rowOff>49009</xdr:rowOff>
    </xdr:to>
    <xdr:cxnSp macro="">
      <xdr:nvCxnSpPr>
        <xdr:cNvPr id="54" name="直線コネクタ 53"/>
        <xdr:cNvCxnSpPr/>
      </xdr:nvCxnSpPr>
      <xdr:spPr bwMode="auto">
        <a:xfrm flipV="1">
          <a:off x="5003800" y="2794200"/>
          <a:ext cx="647700" cy="4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49009</xdr:rowOff>
    </xdr:from>
    <xdr:to>
      <xdr:col>26</xdr:col>
      <xdr:colOff>50800</xdr:colOff>
      <xdr:row>16</xdr:row>
      <xdr:rowOff>147422</xdr:rowOff>
    </xdr:to>
    <xdr:cxnSp macro="">
      <xdr:nvCxnSpPr>
        <xdr:cNvPr id="57" name="直線コネクタ 56"/>
        <xdr:cNvCxnSpPr/>
      </xdr:nvCxnSpPr>
      <xdr:spPr bwMode="auto">
        <a:xfrm flipV="1">
          <a:off x="4305300" y="2839834"/>
          <a:ext cx="698500" cy="9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147422</xdr:rowOff>
    </xdr:from>
    <xdr:to>
      <xdr:col>22</xdr:col>
      <xdr:colOff>114300</xdr:colOff>
      <xdr:row>17</xdr:row>
      <xdr:rowOff>43237</xdr:rowOff>
    </xdr:to>
    <xdr:cxnSp macro="">
      <xdr:nvCxnSpPr>
        <xdr:cNvPr id="60" name="直線コネクタ 59"/>
        <xdr:cNvCxnSpPr/>
      </xdr:nvCxnSpPr>
      <xdr:spPr bwMode="auto">
        <a:xfrm flipV="1">
          <a:off x="3606800" y="2938247"/>
          <a:ext cx="698500" cy="6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43237</xdr:rowOff>
    </xdr:from>
    <xdr:to>
      <xdr:col>18</xdr:col>
      <xdr:colOff>177800</xdr:colOff>
      <xdr:row>17</xdr:row>
      <xdr:rowOff>72112</xdr:rowOff>
    </xdr:to>
    <xdr:cxnSp macro="">
      <xdr:nvCxnSpPr>
        <xdr:cNvPr id="63" name="直線コネクタ 62"/>
        <xdr:cNvCxnSpPr/>
      </xdr:nvCxnSpPr>
      <xdr:spPr bwMode="auto">
        <a:xfrm flipV="1">
          <a:off x="2908300" y="3005512"/>
          <a:ext cx="698500" cy="2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124025</xdr:rowOff>
    </xdr:from>
    <xdr:to>
      <xdr:col>29</xdr:col>
      <xdr:colOff>177800</xdr:colOff>
      <xdr:row>16</xdr:row>
      <xdr:rowOff>54175</xdr:rowOff>
    </xdr:to>
    <xdr:sp macro="" textlink="">
      <xdr:nvSpPr>
        <xdr:cNvPr id="73" name="楕円 72"/>
        <xdr:cNvSpPr/>
      </xdr:nvSpPr>
      <xdr:spPr bwMode="auto">
        <a:xfrm>
          <a:off x="5600700" y="274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140552</xdr:rowOff>
    </xdr:from>
    <xdr:ext cx="762000" cy="259045"/>
    <xdr:sp macro="" textlink="">
      <xdr:nvSpPr>
        <xdr:cNvPr id="74" name="人口1人当たり決算額の推移該当値テキスト130"/>
        <xdr:cNvSpPr txBox="1"/>
      </xdr:nvSpPr>
      <xdr:spPr>
        <a:xfrm>
          <a:off x="5740400" y="258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169659</xdr:rowOff>
    </xdr:from>
    <xdr:to>
      <xdr:col>26</xdr:col>
      <xdr:colOff>101600</xdr:colOff>
      <xdr:row>16</xdr:row>
      <xdr:rowOff>99809</xdr:rowOff>
    </xdr:to>
    <xdr:sp macro="" textlink="">
      <xdr:nvSpPr>
        <xdr:cNvPr id="75" name="楕円 74"/>
        <xdr:cNvSpPr/>
      </xdr:nvSpPr>
      <xdr:spPr bwMode="auto">
        <a:xfrm>
          <a:off x="49530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109986</xdr:rowOff>
    </xdr:from>
    <xdr:ext cx="736600" cy="259045"/>
    <xdr:sp macro="" textlink="">
      <xdr:nvSpPr>
        <xdr:cNvPr id="76" name="テキスト ボックス 75"/>
        <xdr:cNvSpPr txBox="1"/>
      </xdr:nvSpPr>
      <xdr:spPr>
        <a:xfrm>
          <a:off x="4622800" y="255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96622</xdr:rowOff>
    </xdr:from>
    <xdr:to>
      <xdr:col>22</xdr:col>
      <xdr:colOff>165100</xdr:colOff>
      <xdr:row>17</xdr:row>
      <xdr:rowOff>26772</xdr:rowOff>
    </xdr:to>
    <xdr:sp macro="" textlink="">
      <xdr:nvSpPr>
        <xdr:cNvPr id="77" name="楕円 76"/>
        <xdr:cNvSpPr/>
      </xdr:nvSpPr>
      <xdr:spPr bwMode="auto">
        <a:xfrm>
          <a:off x="4254500" y="288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36949</xdr:rowOff>
    </xdr:from>
    <xdr:ext cx="762000" cy="259045"/>
    <xdr:sp macro="" textlink="">
      <xdr:nvSpPr>
        <xdr:cNvPr id="78" name="テキスト ボックス 77"/>
        <xdr:cNvSpPr txBox="1"/>
      </xdr:nvSpPr>
      <xdr:spPr>
        <a:xfrm>
          <a:off x="3924300" y="26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163887</xdr:rowOff>
    </xdr:from>
    <xdr:to>
      <xdr:col>19</xdr:col>
      <xdr:colOff>38100</xdr:colOff>
      <xdr:row>17</xdr:row>
      <xdr:rowOff>94037</xdr:rowOff>
    </xdr:to>
    <xdr:sp macro="" textlink="">
      <xdr:nvSpPr>
        <xdr:cNvPr id="79" name="楕円 78"/>
        <xdr:cNvSpPr/>
      </xdr:nvSpPr>
      <xdr:spPr bwMode="auto">
        <a:xfrm>
          <a:off x="3556000" y="295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78814</xdr:rowOff>
    </xdr:from>
    <xdr:ext cx="762000" cy="259045"/>
    <xdr:sp macro="" textlink="">
      <xdr:nvSpPr>
        <xdr:cNvPr id="80" name="テキスト ボックス 79"/>
        <xdr:cNvSpPr txBox="1"/>
      </xdr:nvSpPr>
      <xdr:spPr>
        <a:xfrm>
          <a:off x="3225800" y="304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21312</xdr:rowOff>
    </xdr:from>
    <xdr:to>
      <xdr:col>15</xdr:col>
      <xdr:colOff>101600</xdr:colOff>
      <xdr:row>17</xdr:row>
      <xdr:rowOff>122912</xdr:rowOff>
    </xdr:to>
    <xdr:sp macro="" textlink="">
      <xdr:nvSpPr>
        <xdr:cNvPr id="81" name="楕円 80"/>
        <xdr:cNvSpPr/>
      </xdr:nvSpPr>
      <xdr:spPr bwMode="auto">
        <a:xfrm>
          <a:off x="2857500" y="298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107689</xdr:rowOff>
    </xdr:from>
    <xdr:ext cx="762000" cy="259045"/>
    <xdr:sp macro="" textlink="">
      <xdr:nvSpPr>
        <xdr:cNvPr id="82" name="テキスト ボックス 81"/>
        <xdr:cNvSpPr txBox="1"/>
      </xdr:nvSpPr>
      <xdr:spPr>
        <a:xfrm>
          <a:off x="2527300" y="30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135981</xdr:rowOff>
    </xdr:from>
    <xdr:to>
      <xdr:col>29</xdr:col>
      <xdr:colOff>127000</xdr:colOff>
      <xdr:row>35</xdr:row>
      <xdr:rowOff>161355</xdr:rowOff>
    </xdr:to>
    <xdr:cxnSp macro="">
      <xdr:nvCxnSpPr>
        <xdr:cNvPr id="118" name="直線コネクタ 117"/>
        <xdr:cNvCxnSpPr/>
      </xdr:nvCxnSpPr>
      <xdr:spPr bwMode="auto">
        <a:xfrm>
          <a:off x="5003800" y="6746331"/>
          <a:ext cx="6477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135981</xdr:rowOff>
    </xdr:from>
    <xdr:to>
      <xdr:col>26</xdr:col>
      <xdr:colOff>50800</xdr:colOff>
      <xdr:row>35</xdr:row>
      <xdr:rowOff>216905</xdr:rowOff>
    </xdr:to>
    <xdr:cxnSp macro="">
      <xdr:nvCxnSpPr>
        <xdr:cNvPr id="121" name="直線コネクタ 120"/>
        <xdr:cNvCxnSpPr/>
      </xdr:nvCxnSpPr>
      <xdr:spPr bwMode="auto">
        <a:xfrm flipV="1">
          <a:off x="4305300" y="6746331"/>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216905</xdr:rowOff>
    </xdr:from>
    <xdr:to>
      <xdr:col>22</xdr:col>
      <xdr:colOff>114300</xdr:colOff>
      <xdr:row>35</xdr:row>
      <xdr:rowOff>275884</xdr:rowOff>
    </xdr:to>
    <xdr:cxnSp macro="">
      <xdr:nvCxnSpPr>
        <xdr:cNvPr id="124" name="直線コネクタ 123"/>
        <xdr:cNvCxnSpPr/>
      </xdr:nvCxnSpPr>
      <xdr:spPr bwMode="auto">
        <a:xfrm flipV="1">
          <a:off x="3606800" y="6827255"/>
          <a:ext cx="6985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268112</xdr:rowOff>
    </xdr:from>
    <xdr:to>
      <xdr:col>18</xdr:col>
      <xdr:colOff>177800</xdr:colOff>
      <xdr:row>35</xdr:row>
      <xdr:rowOff>275884</xdr:rowOff>
    </xdr:to>
    <xdr:cxnSp macro="">
      <xdr:nvCxnSpPr>
        <xdr:cNvPr id="127" name="直線コネクタ 126"/>
        <xdr:cNvCxnSpPr/>
      </xdr:nvCxnSpPr>
      <xdr:spPr bwMode="auto">
        <a:xfrm>
          <a:off x="2908300" y="6878462"/>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110555</xdr:rowOff>
    </xdr:from>
    <xdr:to>
      <xdr:col>29</xdr:col>
      <xdr:colOff>177800</xdr:colOff>
      <xdr:row>35</xdr:row>
      <xdr:rowOff>212155</xdr:rowOff>
    </xdr:to>
    <xdr:sp macro="" textlink="">
      <xdr:nvSpPr>
        <xdr:cNvPr id="137" name="楕円 136"/>
        <xdr:cNvSpPr/>
      </xdr:nvSpPr>
      <xdr:spPr bwMode="auto">
        <a:xfrm>
          <a:off x="5600700" y="672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298532</xdr:rowOff>
    </xdr:from>
    <xdr:ext cx="762000" cy="259045"/>
    <xdr:sp macro="" textlink="">
      <xdr:nvSpPr>
        <xdr:cNvPr id="138" name="人口1人当たり決算額の推移該当値テキスト445"/>
        <xdr:cNvSpPr txBox="1"/>
      </xdr:nvSpPr>
      <xdr:spPr>
        <a:xfrm>
          <a:off x="5740400" y="65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85181</xdr:rowOff>
    </xdr:from>
    <xdr:to>
      <xdr:col>26</xdr:col>
      <xdr:colOff>101600</xdr:colOff>
      <xdr:row>35</xdr:row>
      <xdr:rowOff>186781</xdr:rowOff>
    </xdr:to>
    <xdr:sp macro="" textlink="">
      <xdr:nvSpPr>
        <xdr:cNvPr id="139" name="楕円 138"/>
        <xdr:cNvSpPr/>
      </xdr:nvSpPr>
      <xdr:spPr bwMode="auto">
        <a:xfrm>
          <a:off x="4953000" y="669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196958</xdr:rowOff>
    </xdr:from>
    <xdr:ext cx="736600" cy="259045"/>
    <xdr:sp macro="" textlink="">
      <xdr:nvSpPr>
        <xdr:cNvPr id="140" name="テキスト ボックス 139"/>
        <xdr:cNvSpPr txBox="1"/>
      </xdr:nvSpPr>
      <xdr:spPr>
        <a:xfrm>
          <a:off x="4622800" y="6464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166105</xdr:rowOff>
    </xdr:from>
    <xdr:to>
      <xdr:col>22</xdr:col>
      <xdr:colOff>165100</xdr:colOff>
      <xdr:row>35</xdr:row>
      <xdr:rowOff>267705</xdr:rowOff>
    </xdr:to>
    <xdr:sp macro="" textlink="">
      <xdr:nvSpPr>
        <xdr:cNvPr id="141" name="楕円 140"/>
        <xdr:cNvSpPr/>
      </xdr:nvSpPr>
      <xdr:spPr bwMode="auto">
        <a:xfrm>
          <a:off x="4254500" y="67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277882</xdr:rowOff>
    </xdr:from>
    <xdr:ext cx="762000" cy="259045"/>
    <xdr:sp macro="" textlink="">
      <xdr:nvSpPr>
        <xdr:cNvPr id="142" name="テキスト ボックス 141"/>
        <xdr:cNvSpPr txBox="1"/>
      </xdr:nvSpPr>
      <xdr:spPr>
        <a:xfrm>
          <a:off x="3924300" y="654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225084</xdr:rowOff>
    </xdr:from>
    <xdr:to>
      <xdr:col>19</xdr:col>
      <xdr:colOff>38100</xdr:colOff>
      <xdr:row>35</xdr:row>
      <xdr:rowOff>326684</xdr:rowOff>
    </xdr:to>
    <xdr:sp macro="" textlink="">
      <xdr:nvSpPr>
        <xdr:cNvPr id="143" name="楕円 142"/>
        <xdr:cNvSpPr/>
      </xdr:nvSpPr>
      <xdr:spPr bwMode="auto">
        <a:xfrm>
          <a:off x="3556000" y="68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336861</xdr:rowOff>
    </xdr:from>
    <xdr:ext cx="762000" cy="259045"/>
    <xdr:sp macro="" textlink="">
      <xdr:nvSpPr>
        <xdr:cNvPr id="144" name="テキスト ボックス 143"/>
        <xdr:cNvSpPr txBox="1"/>
      </xdr:nvSpPr>
      <xdr:spPr>
        <a:xfrm>
          <a:off x="3225800" y="6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217312</xdr:rowOff>
    </xdr:from>
    <xdr:to>
      <xdr:col>15</xdr:col>
      <xdr:colOff>101600</xdr:colOff>
      <xdr:row>35</xdr:row>
      <xdr:rowOff>318912</xdr:rowOff>
    </xdr:to>
    <xdr:sp macro="" textlink="">
      <xdr:nvSpPr>
        <xdr:cNvPr id="145" name="楕円 144"/>
        <xdr:cNvSpPr/>
      </xdr:nvSpPr>
      <xdr:spPr bwMode="auto">
        <a:xfrm>
          <a:off x="2857500" y="682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329089</xdr:rowOff>
    </xdr:from>
    <xdr:ext cx="762000" cy="259045"/>
    <xdr:sp macro="" textlink="">
      <xdr:nvSpPr>
        <xdr:cNvPr id="146" name="テキスト ボックス 145"/>
        <xdr:cNvSpPr txBox="1"/>
      </xdr:nvSpPr>
      <xdr:spPr>
        <a:xfrm>
          <a:off x="2527300" y="659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105688</xdr:rowOff>
    </xdr:from>
    <xdr:to>
      <xdr:col>24</xdr:col>
      <xdr:colOff>63500</xdr:colOff>
      <xdr:row>34</xdr:row>
      <xdr:rowOff>122832</xdr:rowOff>
    </xdr:to>
    <xdr:cxnSp macro="">
      <xdr:nvCxnSpPr>
        <xdr:cNvPr id="63" name="直線コネクタ 62"/>
        <xdr:cNvCxnSpPr/>
      </xdr:nvCxnSpPr>
      <xdr:spPr>
        <a:xfrm flipV="1">
          <a:off x="3797300" y="593498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122832</xdr:rowOff>
    </xdr:from>
    <xdr:to>
      <xdr:col>19</xdr:col>
      <xdr:colOff>177800</xdr:colOff>
      <xdr:row>35</xdr:row>
      <xdr:rowOff>165467</xdr:rowOff>
    </xdr:to>
    <xdr:cxnSp macro="">
      <xdr:nvCxnSpPr>
        <xdr:cNvPr id="66" name="直線コネクタ 65"/>
        <xdr:cNvCxnSpPr/>
      </xdr:nvCxnSpPr>
      <xdr:spPr>
        <a:xfrm flipV="1">
          <a:off x="2908300" y="5952132"/>
          <a:ext cx="889000" cy="2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165467</xdr:rowOff>
    </xdr:from>
    <xdr:to>
      <xdr:col>15</xdr:col>
      <xdr:colOff>50800</xdr:colOff>
      <xdr:row>36</xdr:row>
      <xdr:rowOff>29139</xdr:rowOff>
    </xdr:to>
    <xdr:cxnSp macro="">
      <xdr:nvCxnSpPr>
        <xdr:cNvPr id="69" name="直線コネクタ 68"/>
        <xdr:cNvCxnSpPr/>
      </xdr:nvCxnSpPr>
      <xdr:spPr>
        <a:xfrm flipV="1">
          <a:off x="2019300" y="616621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29139</xdr:rowOff>
    </xdr:from>
    <xdr:to>
      <xdr:col>10</xdr:col>
      <xdr:colOff>114300</xdr:colOff>
      <xdr:row>36</xdr:row>
      <xdr:rowOff>106831</xdr:rowOff>
    </xdr:to>
    <xdr:cxnSp macro="">
      <xdr:nvCxnSpPr>
        <xdr:cNvPr id="72" name="直線コネクタ 71"/>
        <xdr:cNvCxnSpPr/>
      </xdr:nvCxnSpPr>
      <xdr:spPr>
        <a:xfrm flipV="1">
          <a:off x="1130300" y="6201339"/>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54888</xdr:rowOff>
    </xdr:from>
    <xdr:to>
      <xdr:col>24</xdr:col>
      <xdr:colOff>114300</xdr:colOff>
      <xdr:row>34</xdr:row>
      <xdr:rowOff>156488</xdr:rowOff>
    </xdr:to>
    <xdr:sp macro="" textlink="">
      <xdr:nvSpPr>
        <xdr:cNvPr id="82" name="楕円 81"/>
        <xdr:cNvSpPr/>
      </xdr:nvSpPr>
      <xdr:spPr>
        <a:xfrm>
          <a:off x="4584700" y="5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77765</xdr:rowOff>
    </xdr:from>
    <xdr:ext cx="534377" cy="259045"/>
    <xdr:sp macro="" textlink="">
      <xdr:nvSpPr>
        <xdr:cNvPr id="83" name="人件費該当値テキスト"/>
        <xdr:cNvSpPr txBox="1"/>
      </xdr:nvSpPr>
      <xdr:spPr>
        <a:xfrm>
          <a:off x="4686300" y="57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72032</xdr:rowOff>
    </xdr:from>
    <xdr:to>
      <xdr:col>20</xdr:col>
      <xdr:colOff>38100</xdr:colOff>
      <xdr:row>35</xdr:row>
      <xdr:rowOff>2182</xdr:rowOff>
    </xdr:to>
    <xdr:sp macro="" textlink="">
      <xdr:nvSpPr>
        <xdr:cNvPr id="84" name="楕円 83"/>
        <xdr:cNvSpPr/>
      </xdr:nvSpPr>
      <xdr:spPr>
        <a:xfrm>
          <a:off x="3746500" y="59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18709</xdr:rowOff>
    </xdr:from>
    <xdr:ext cx="534377" cy="259045"/>
    <xdr:sp macro="" textlink="">
      <xdr:nvSpPr>
        <xdr:cNvPr id="85" name="テキスト ボックス 84"/>
        <xdr:cNvSpPr txBox="1"/>
      </xdr:nvSpPr>
      <xdr:spPr>
        <a:xfrm>
          <a:off x="3530111" y="56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114667</xdr:rowOff>
    </xdr:from>
    <xdr:to>
      <xdr:col>15</xdr:col>
      <xdr:colOff>101600</xdr:colOff>
      <xdr:row>36</xdr:row>
      <xdr:rowOff>44817</xdr:rowOff>
    </xdr:to>
    <xdr:sp macro="" textlink="">
      <xdr:nvSpPr>
        <xdr:cNvPr id="86" name="楕円 85"/>
        <xdr:cNvSpPr/>
      </xdr:nvSpPr>
      <xdr:spPr>
        <a:xfrm>
          <a:off x="2857500" y="61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61344</xdr:rowOff>
    </xdr:from>
    <xdr:ext cx="534377" cy="259045"/>
    <xdr:sp macro="" textlink="">
      <xdr:nvSpPr>
        <xdr:cNvPr id="87" name="テキスト ボックス 86"/>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149789</xdr:rowOff>
    </xdr:from>
    <xdr:to>
      <xdr:col>10</xdr:col>
      <xdr:colOff>165100</xdr:colOff>
      <xdr:row>36</xdr:row>
      <xdr:rowOff>79939</xdr:rowOff>
    </xdr:to>
    <xdr:sp macro="" textlink="">
      <xdr:nvSpPr>
        <xdr:cNvPr id="88" name="楕円 87"/>
        <xdr:cNvSpPr/>
      </xdr:nvSpPr>
      <xdr:spPr>
        <a:xfrm>
          <a:off x="1968500" y="61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96466</xdr:rowOff>
    </xdr:from>
    <xdr:ext cx="534377" cy="259045"/>
    <xdr:sp macro="" textlink="">
      <xdr:nvSpPr>
        <xdr:cNvPr id="89" name="テキスト ボックス 88"/>
        <xdr:cNvSpPr txBox="1"/>
      </xdr:nvSpPr>
      <xdr:spPr>
        <a:xfrm>
          <a:off x="1752111" y="59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56031</xdr:rowOff>
    </xdr:from>
    <xdr:to>
      <xdr:col>6</xdr:col>
      <xdr:colOff>38100</xdr:colOff>
      <xdr:row>36</xdr:row>
      <xdr:rowOff>157631</xdr:rowOff>
    </xdr:to>
    <xdr:sp macro="" textlink="">
      <xdr:nvSpPr>
        <xdr:cNvPr id="90" name="楕円 89"/>
        <xdr:cNvSpPr/>
      </xdr:nvSpPr>
      <xdr:spPr>
        <a:xfrm>
          <a:off x="1079500" y="62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2708</xdr:rowOff>
    </xdr:from>
    <xdr:ext cx="534377" cy="259045"/>
    <xdr:sp macro="" textlink="">
      <xdr:nvSpPr>
        <xdr:cNvPr id="91" name="テキスト ボックス 90"/>
        <xdr:cNvSpPr txBox="1"/>
      </xdr:nvSpPr>
      <xdr:spPr>
        <a:xfrm>
          <a:off x="863111" y="60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77303</xdr:rowOff>
    </xdr:from>
    <xdr:to>
      <xdr:col>24</xdr:col>
      <xdr:colOff>63500</xdr:colOff>
      <xdr:row>56</xdr:row>
      <xdr:rowOff>75550</xdr:rowOff>
    </xdr:to>
    <xdr:cxnSp macro="">
      <xdr:nvCxnSpPr>
        <xdr:cNvPr id="123" name="直線コネクタ 122"/>
        <xdr:cNvCxnSpPr/>
      </xdr:nvCxnSpPr>
      <xdr:spPr>
        <a:xfrm flipV="1">
          <a:off x="3797300" y="9507053"/>
          <a:ext cx="8382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75550</xdr:rowOff>
    </xdr:from>
    <xdr:to>
      <xdr:col>19</xdr:col>
      <xdr:colOff>177800</xdr:colOff>
      <xdr:row>57</xdr:row>
      <xdr:rowOff>28296</xdr:rowOff>
    </xdr:to>
    <xdr:cxnSp macro="">
      <xdr:nvCxnSpPr>
        <xdr:cNvPr id="126" name="直線コネクタ 125"/>
        <xdr:cNvCxnSpPr/>
      </xdr:nvCxnSpPr>
      <xdr:spPr>
        <a:xfrm flipV="1">
          <a:off x="2908300" y="9676750"/>
          <a:ext cx="889000" cy="1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28296</xdr:rowOff>
    </xdr:from>
    <xdr:to>
      <xdr:col>15</xdr:col>
      <xdr:colOff>50800</xdr:colOff>
      <xdr:row>57</xdr:row>
      <xdr:rowOff>65601</xdr:rowOff>
    </xdr:to>
    <xdr:cxnSp macro="">
      <xdr:nvCxnSpPr>
        <xdr:cNvPr id="129" name="直線コネクタ 128"/>
        <xdr:cNvCxnSpPr/>
      </xdr:nvCxnSpPr>
      <xdr:spPr>
        <a:xfrm flipV="1">
          <a:off x="2019300" y="9800946"/>
          <a:ext cx="8890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65601</xdr:rowOff>
    </xdr:from>
    <xdr:to>
      <xdr:col>10</xdr:col>
      <xdr:colOff>114300</xdr:colOff>
      <xdr:row>57</xdr:row>
      <xdr:rowOff>101622</xdr:rowOff>
    </xdr:to>
    <xdr:cxnSp macro="">
      <xdr:nvCxnSpPr>
        <xdr:cNvPr id="132" name="直線コネクタ 131"/>
        <xdr:cNvCxnSpPr/>
      </xdr:nvCxnSpPr>
      <xdr:spPr>
        <a:xfrm flipV="1">
          <a:off x="1130300" y="983825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26503</xdr:rowOff>
    </xdr:from>
    <xdr:to>
      <xdr:col>24</xdr:col>
      <xdr:colOff>114300</xdr:colOff>
      <xdr:row>55</xdr:row>
      <xdr:rowOff>128103</xdr:rowOff>
    </xdr:to>
    <xdr:sp macro="" textlink="">
      <xdr:nvSpPr>
        <xdr:cNvPr id="142" name="楕円 141"/>
        <xdr:cNvSpPr/>
      </xdr:nvSpPr>
      <xdr:spPr>
        <a:xfrm>
          <a:off x="4584700" y="94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49380</xdr:rowOff>
    </xdr:from>
    <xdr:ext cx="534377" cy="259045"/>
    <xdr:sp macro="" textlink="">
      <xdr:nvSpPr>
        <xdr:cNvPr id="143" name="物件費該当値テキスト"/>
        <xdr:cNvSpPr txBox="1"/>
      </xdr:nvSpPr>
      <xdr:spPr>
        <a:xfrm>
          <a:off x="4686300" y="9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24750</xdr:rowOff>
    </xdr:from>
    <xdr:to>
      <xdr:col>20</xdr:col>
      <xdr:colOff>38100</xdr:colOff>
      <xdr:row>56</xdr:row>
      <xdr:rowOff>126350</xdr:rowOff>
    </xdr:to>
    <xdr:sp macro="" textlink="">
      <xdr:nvSpPr>
        <xdr:cNvPr id="144" name="楕円 143"/>
        <xdr:cNvSpPr/>
      </xdr:nvSpPr>
      <xdr:spPr>
        <a:xfrm>
          <a:off x="3746500" y="96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142877</xdr:rowOff>
    </xdr:from>
    <xdr:ext cx="534377" cy="259045"/>
    <xdr:sp macro="" textlink="">
      <xdr:nvSpPr>
        <xdr:cNvPr id="145" name="テキスト ボックス 144"/>
        <xdr:cNvSpPr txBox="1"/>
      </xdr:nvSpPr>
      <xdr:spPr>
        <a:xfrm>
          <a:off x="3530111" y="94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148946</xdr:rowOff>
    </xdr:from>
    <xdr:to>
      <xdr:col>15</xdr:col>
      <xdr:colOff>101600</xdr:colOff>
      <xdr:row>57</xdr:row>
      <xdr:rowOff>79096</xdr:rowOff>
    </xdr:to>
    <xdr:sp macro="" textlink="">
      <xdr:nvSpPr>
        <xdr:cNvPr id="146" name="楕円 145"/>
        <xdr:cNvSpPr/>
      </xdr:nvSpPr>
      <xdr:spPr>
        <a:xfrm>
          <a:off x="2857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70223</xdr:rowOff>
    </xdr:from>
    <xdr:ext cx="534377" cy="259045"/>
    <xdr:sp macro="" textlink="">
      <xdr:nvSpPr>
        <xdr:cNvPr id="147" name="テキスト ボックス 146"/>
        <xdr:cNvSpPr txBox="1"/>
      </xdr:nvSpPr>
      <xdr:spPr>
        <a:xfrm>
          <a:off x="2641111"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14801</xdr:rowOff>
    </xdr:from>
    <xdr:to>
      <xdr:col>10</xdr:col>
      <xdr:colOff>165100</xdr:colOff>
      <xdr:row>57</xdr:row>
      <xdr:rowOff>116401</xdr:rowOff>
    </xdr:to>
    <xdr:sp macro="" textlink="">
      <xdr:nvSpPr>
        <xdr:cNvPr id="148" name="楕円 147"/>
        <xdr:cNvSpPr/>
      </xdr:nvSpPr>
      <xdr:spPr>
        <a:xfrm>
          <a:off x="1968500" y="97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107528</xdr:rowOff>
    </xdr:from>
    <xdr:ext cx="534377" cy="259045"/>
    <xdr:sp macro="" textlink="">
      <xdr:nvSpPr>
        <xdr:cNvPr id="149" name="テキスト ボックス 148"/>
        <xdr:cNvSpPr txBox="1"/>
      </xdr:nvSpPr>
      <xdr:spPr>
        <a:xfrm>
          <a:off x="1752111" y="98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50822</xdr:rowOff>
    </xdr:from>
    <xdr:to>
      <xdr:col>6</xdr:col>
      <xdr:colOff>38100</xdr:colOff>
      <xdr:row>57</xdr:row>
      <xdr:rowOff>152422</xdr:rowOff>
    </xdr:to>
    <xdr:sp macro="" textlink="">
      <xdr:nvSpPr>
        <xdr:cNvPr id="150" name="楕円 149"/>
        <xdr:cNvSpPr/>
      </xdr:nvSpPr>
      <xdr:spPr>
        <a:xfrm>
          <a:off x="1079500" y="98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143549</xdr:rowOff>
    </xdr:from>
    <xdr:ext cx="534377" cy="259045"/>
    <xdr:sp macro="" textlink="">
      <xdr:nvSpPr>
        <xdr:cNvPr id="151" name="テキスト ボックス 150"/>
        <xdr:cNvSpPr txBox="1"/>
      </xdr:nvSpPr>
      <xdr:spPr>
        <a:xfrm>
          <a:off x="863111" y="99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93142</xdr:rowOff>
    </xdr:from>
    <xdr:to>
      <xdr:col>24</xdr:col>
      <xdr:colOff>63500</xdr:colOff>
      <xdr:row>78</xdr:row>
      <xdr:rowOff>96743</xdr:rowOff>
    </xdr:to>
    <xdr:cxnSp macro="">
      <xdr:nvCxnSpPr>
        <xdr:cNvPr id="180" name="直線コネクタ 179"/>
        <xdr:cNvCxnSpPr/>
      </xdr:nvCxnSpPr>
      <xdr:spPr>
        <a:xfrm flipV="1">
          <a:off x="3797300" y="13466242"/>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96743</xdr:rowOff>
    </xdr:from>
    <xdr:to>
      <xdr:col>19</xdr:col>
      <xdr:colOff>177800</xdr:colOff>
      <xdr:row>78</xdr:row>
      <xdr:rowOff>122231</xdr:rowOff>
    </xdr:to>
    <xdr:cxnSp macro="">
      <xdr:nvCxnSpPr>
        <xdr:cNvPr id="183" name="直線コネクタ 182"/>
        <xdr:cNvCxnSpPr/>
      </xdr:nvCxnSpPr>
      <xdr:spPr>
        <a:xfrm flipV="1">
          <a:off x="2908300" y="13469843"/>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122231</xdr:rowOff>
    </xdr:from>
    <xdr:to>
      <xdr:col>15</xdr:col>
      <xdr:colOff>50800</xdr:colOff>
      <xdr:row>78</xdr:row>
      <xdr:rowOff>123737</xdr:rowOff>
    </xdr:to>
    <xdr:cxnSp macro="">
      <xdr:nvCxnSpPr>
        <xdr:cNvPr id="186" name="直線コネクタ 185"/>
        <xdr:cNvCxnSpPr/>
      </xdr:nvCxnSpPr>
      <xdr:spPr>
        <a:xfrm flipV="1">
          <a:off x="2019300" y="13495331"/>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115239</xdr:rowOff>
    </xdr:from>
    <xdr:to>
      <xdr:col>10</xdr:col>
      <xdr:colOff>114300</xdr:colOff>
      <xdr:row>78</xdr:row>
      <xdr:rowOff>123737</xdr:rowOff>
    </xdr:to>
    <xdr:cxnSp macro="">
      <xdr:nvCxnSpPr>
        <xdr:cNvPr id="189" name="直線コネクタ 188"/>
        <xdr:cNvCxnSpPr/>
      </xdr:nvCxnSpPr>
      <xdr:spPr>
        <a:xfrm>
          <a:off x="1130300" y="13488339"/>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42342</xdr:rowOff>
    </xdr:from>
    <xdr:to>
      <xdr:col>24</xdr:col>
      <xdr:colOff>114300</xdr:colOff>
      <xdr:row>78</xdr:row>
      <xdr:rowOff>143942</xdr:rowOff>
    </xdr:to>
    <xdr:sp macro="" textlink="">
      <xdr:nvSpPr>
        <xdr:cNvPr id="199" name="楕円 198"/>
        <xdr:cNvSpPr/>
      </xdr:nvSpPr>
      <xdr:spPr>
        <a:xfrm>
          <a:off x="45847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148937</xdr:rowOff>
    </xdr:from>
    <xdr:ext cx="469744" cy="259045"/>
    <xdr:sp macro="" textlink="">
      <xdr:nvSpPr>
        <xdr:cNvPr id="200" name="維持補修費該当値テキスト"/>
        <xdr:cNvSpPr txBox="1"/>
      </xdr:nvSpPr>
      <xdr:spPr>
        <a:xfrm>
          <a:off x="4686300" y="133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45943</xdr:rowOff>
    </xdr:from>
    <xdr:to>
      <xdr:col>20</xdr:col>
      <xdr:colOff>38100</xdr:colOff>
      <xdr:row>78</xdr:row>
      <xdr:rowOff>147543</xdr:rowOff>
    </xdr:to>
    <xdr:sp macro="" textlink="">
      <xdr:nvSpPr>
        <xdr:cNvPr id="201" name="楕円 200"/>
        <xdr:cNvSpPr/>
      </xdr:nvSpPr>
      <xdr:spPr>
        <a:xfrm>
          <a:off x="3746500" y="134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138670</xdr:rowOff>
    </xdr:from>
    <xdr:ext cx="469744" cy="259045"/>
    <xdr:sp macro="" textlink="">
      <xdr:nvSpPr>
        <xdr:cNvPr id="202" name="テキスト ボックス 201"/>
        <xdr:cNvSpPr txBox="1"/>
      </xdr:nvSpPr>
      <xdr:spPr>
        <a:xfrm>
          <a:off x="3562428" y="135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71431</xdr:rowOff>
    </xdr:from>
    <xdr:to>
      <xdr:col>15</xdr:col>
      <xdr:colOff>101600</xdr:colOff>
      <xdr:row>79</xdr:row>
      <xdr:rowOff>1581</xdr:rowOff>
    </xdr:to>
    <xdr:sp macro="" textlink="">
      <xdr:nvSpPr>
        <xdr:cNvPr id="203" name="楕円 202"/>
        <xdr:cNvSpPr/>
      </xdr:nvSpPr>
      <xdr:spPr>
        <a:xfrm>
          <a:off x="2857500" y="134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164158</xdr:rowOff>
    </xdr:from>
    <xdr:ext cx="469744" cy="259045"/>
    <xdr:sp macro="" textlink="">
      <xdr:nvSpPr>
        <xdr:cNvPr id="204" name="テキスト ボックス 203"/>
        <xdr:cNvSpPr txBox="1"/>
      </xdr:nvSpPr>
      <xdr:spPr>
        <a:xfrm>
          <a:off x="2673428" y="135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72937</xdr:rowOff>
    </xdr:from>
    <xdr:to>
      <xdr:col>10</xdr:col>
      <xdr:colOff>165100</xdr:colOff>
      <xdr:row>79</xdr:row>
      <xdr:rowOff>3087</xdr:rowOff>
    </xdr:to>
    <xdr:sp macro="" textlink="">
      <xdr:nvSpPr>
        <xdr:cNvPr id="205" name="楕円 204"/>
        <xdr:cNvSpPr/>
      </xdr:nvSpPr>
      <xdr:spPr>
        <a:xfrm>
          <a:off x="1968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165664</xdr:rowOff>
    </xdr:from>
    <xdr:ext cx="469744" cy="259045"/>
    <xdr:sp macro="" textlink="">
      <xdr:nvSpPr>
        <xdr:cNvPr id="206" name="テキスト ボックス 205"/>
        <xdr:cNvSpPr txBox="1"/>
      </xdr:nvSpPr>
      <xdr:spPr>
        <a:xfrm>
          <a:off x="1784428"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64439</xdr:rowOff>
    </xdr:from>
    <xdr:to>
      <xdr:col>6</xdr:col>
      <xdr:colOff>38100</xdr:colOff>
      <xdr:row>78</xdr:row>
      <xdr:rowOff>166039</xdr:rowOff>
    </xdr:to>
    <xdr:sp macro="" textlink="">
      <xdr:nvSpPr>
        <xdr:cNvPr id="207" name="楕円 206"/>
        <xdr:cNvSpPr/>
      </xdr:nvSpPr>
      <xdr:spPr>
        <a:xfrm>
          <a:off x="1079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157166</xdr:rowOff>
    </xdr:from>
    <xdr:ext cx="469744" cy="259045"/>
    <xdr:sp macro="" textlink="">
      <xdr:nvSpPr>
        <xdr:cNvPr id="208" name="テキスト ボックス 207"/>
        <xdr:cNvSpPr txBox="1"/>
      </xdr:nvSpPr>
      <xdr:spPr>
        <a:xfrm>
          <a:off x="895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103645</xdr:rowOff>
    </xdr:from>
    <xdr:to>
      <xdr:col>24</xdr:col>
      <xdr:colOff>63500</xdr:colOff>
      <xdr:row>96</xdr:row>
      <xdr:rowOff>80683</xdr:rowOff>
    </xdr:to>
    <xdr:cxnSp macro="">
      <xdr:nvCxnSpPr>
        <xdr:cNvPr id="238" name="直線コネクタ 237"/>
        <xdr:cNvCxnSpPr/>
      </xdr:nvCxnSpPr>
      <xdr:spPr>
        <a:xfrm flipV="1">
          <a:off x="3797300" y="16219945"/>
          <a:ext cx="838200" cy="3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80683</xdr:rowOff>
    </xdr:from>
    <xdr:to>
      <xdr:col>19</xdr:col>
      <xdr:colOff>177800</xdr:colOff>
      <xdr:row>96</xdr:row>
      <xdr:rowOff>93687</xdr:rowOff>
    </xdr:to>
    <xdr:cxnSp macro="">
      <xdr:nvCxnSpPr>
        <xdr:cNvPr id="241" name="直線コネクタ 240"/>
        <xdr:cNvCxnSpPr/>
      </xdr:nvCxnSpPr>
      <xdr:spPr>
        <a:xfrm flipV="1">
          <a:off x="2908300" y="16539883"/>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93687</xdr:rowOff>
    </xdr:from>
    <xdr:to>
      <xdr:col>15</xdr:col>
      <xdr:colOff>50800</xdr:colOff>
      <xdr:row>96</xdr:row>
      <xdr:rowOff>114339</xdr:rowOff>
    </xdr:to>
    <xdr:cxnSp macro="">
      <xdr:nvCxnSpPr>
        <xdr:cNvPr id="244" name="直線コネクタ 243"/>
        <xdr:cNvCxnSpPr/>
      </xdr:nvCxnSpPr>
      <xdr:spPr>
        <a:xfrm flipV="1">
          <a:off x="2019300" y="16552887"/>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95492</xdr:rowOff>
    </xdr:from>
    <xdr:to>
      <xdr:col>10</xdr:col>
      <xdr:colOff>114300</xdr:colOff>
      <xdr:row>96</xdr:row>
      <xdr:rowOff>114339</xdr:rowOff>
    </xdr:to>
    <xdr:cxnSp macro="">
      <xdr:nvCxnSpPr>
        <xdr:cNvPr id="247" name="直線コネクタ 246"/>
        <xdr:cNvCxnSpPr/>
      </xdr:nvCxnSpPr>
      <xdr:spPr>
        <a:xfrm>
          <a:off x="1130300" y="1655469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52845</xdr:rowOff>
    </xdr:from>
    <xdr:to>
      <xdr:col>24</xdr:col>
      <xdr:colOff>114300</xdr:colOff>
      <xdr:row>94</xdr:row>
      <xdr:rowOff>154445</xdr:rowOff>
    </xdr:to>
    <xdr:sp macro="" textlink="">
      <xdr:nvSpPr>
        <xdr:cNvPr id="257" name="楕円 256"/>
        <xdr:cNvSpPr/>
      </xdr:nvSpPr>
      <xdr:spPr>
        <a:xfrm>
          <a:off x="4584700" y="161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75722</xdr:rowOff>
    </xdr:from>
    <xdr:ext cx="599010" cy="259045"/>
    <xdr:sp macro="" textlink="">
      <xdr:nvSpPr>
        <xdr:cNvPr id="258" name="扶助費該当値テキスト"/>
        <xdr:cNvSpPr txBox="1"/>
      </xdr:nvSpPr>
      <xdr:spPr>
        <a:xfrm>
          <a:off x="4686300" y="1602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29883</xdr:rowOff>
    </xdr:from>
    <xdr:to>
      <xdr:col>20</xdr:col>
      <xdr:colOff>38100</xdr:colOff>
      <xdr:row>96</xdr:row>
      <xdr:rowOff>131483</xdr:rowOff>
    </xdr:to>
    <xdr:sp macro="" textlink="">
      <xdr:nvSpPr>
        <xdr:cNvPr id="259" name="楕円 258"/>
        <xdr:cNvSpPr/>
      </xdr:nvSpPr>
      <xdr:spPr>
        <a:xfrm>
          <a:off x="3746500" y="1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148010</xdr:rowOff>
    </xdr:from>
    <xdr:ext cx="534377" cy="259045"/>
    <xdr:sp macro="" textlink="">
      <xdr:nvSpPr>
        <xdr:cNvPr id="260" name="テキスト ボックス 259"/>
        <xdr:cNvSpPr txBox="1"/>
      </xdr:nvSpPr>
      <xdr:spPr>
        <a:xfrm>
          <a:off x="3530111" y="162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42887</xdr:rowOff>
    </xdr:from>
    <xdr:to>
      <xdr:col>15</xdr:col>
      <xdr:colOff>101600</xdr:colOff>
      <xdr:row>96</xdr:row>
      <xdr:rowOff>144487</xdr:rowOff>
    </xdr:to>
    <xdr:sp macro="" textlink="">
      <xdr:nvSpPr>
        <xdr:cNvPr id="261" name="楕円 260"/>
        <xdr:cNvSpPr/>
      </xdr:nvSpPr>
      <xdr:spPr>
        <a:xfrm>
          <a:off x="2857500" y="165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161014</xdr:rowOff>
    </xdr:from>
    <xdr:ext cx="534377" cy="259045"/>
    <xdr:sp macro="" textlink="">
      <xdr:nvSpPr>
        <xdr:cNvPr id="262" name="テキスト ボックス 261"/>
        <xdr:cNvSpPr txBox="1"/>
      </xdr:nvSpPr>
      <xdr:spPr>
        <a:xfrm>
          <a:off x="2641111" y="1627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63539</xdr:rowOff>
    </xdr:from>
    <xdr:to>
      <xdr:col>10</xdr:col>
      <xdr:colOff>165100</xdr:colOff>
      <xdr:row>96</xdr:row>
      <xdr:rowOff>165139</xdr:rowOff>
    </xdr:to>
    <xdr:sp macro="" textlink="">
      <xdr:nvSpPr>
        <xdr:cNvPr id="263" name="楕円 262"/>
        <xdr:cNvSpPr/>
      </xdr:nvSpPr>
      <xdr:spPr>
        <a:xfrm>
          <a:off x="1968500" y="165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10216</xdr:rowOff>
    </xdr:from>
    <xdr:ext cx="534377" cy="259045"/>
    <xdr:sp macro="" textlink="">
      <xdr:nvSpPr>
        <xdr:cNvPr id="264" name="テキスト ボックス 263"/>
        <xdr:cNvSpPr txBox="1"/>
      </xdr:nvSpPr>
      <xdr:spPr>
        <a:xfrm>
          <a:off x="1752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44692</xdr:rowOff>
    </xdr:from>
    <xdr:to>
      <xdr:col>6</xdr:col>
      <xdr:colOff>38100</xdr:colOff>
      <xdr:row>96</xdr:row>
      <xdr:rowOff>146292</xdr:rowOff>
    </xdr:to>
    <xdr:sp macro="" textlink="">
      <xdr:nvSpPr>
        <xdr:cNvPr id="265" name="楕円 264"/>
        <xdr:cNvSpPr/>
      </xdr:nvSpPr>
      <xdr:spPr>
        <a:xfrm>
          <a:off x="1079500" y="165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162819</xdr:rowOff>
    </xdr:from>
    <xdr:ext cx="534377" cy="259045"/>
    <xdr:sp macro="" textlink="">
      <xdr:nvSpPr>
        <xdr:cNvPr id="266" name="テキスト ボックス 265"/>
        <xdr:cNvSpPr txBox="1"/>
      </xdr:nvSpPr>
      <xdr:spPr>
        <a:xfrm>
          <a:off x="863111" y="162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69253</xdr:rowOff>
    </xdr:from>
    <xdr:to>
      <xdr:col>55</xdr:col>
      <xdr:colOff>0</xdr:colOff>
      <xdr:row>35</xdr:row>
      <xdr:rowOff>109631</xdr:rowOff>
    </xdr:to>
    <xdr:cxnSp macro="">
      <xdr:nvCxnSpPr>
        <xdr:cNvPr id="295" name="直線コネクタ 294"/>
        <xdr:cNvCxnSpPr/>
      </xdr:nvCxnSpPr>
      <xdr:spPr>
        <a:xfrm>
          <a:off x="9639300" y="5384203"/>
          <a:ext cx="838200" cy="7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69253</xdr:rowOff>
    </xdr:from>
    <xdr:to>
      <xdr:col>50</xdr:col>
      <xdr:colOff>114300</xdr:colOff>
      <xdr:row>36</xdr:row>
      <xdr:rowOff>143746</xdr:rowOff>
    </xdr:to>
    <xdr:cxnSp macro="">
      <xdr:nvCxnSpPr>
        <xdr:cNvPr id="298" name="直線コネクタ 297"/>
        <xdr:cNvCxnSpPr/>
      </xdr:nvCxnSpPr>
      <xdr:spPr>
        <a:xfrm flipV="1">
          <a:off x="8750300" y="5384203"/>
          <a:ext cx="889000" cy="9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143746</xdr:rowOff>
    </xdr:from>
    <xdr:to>
      <xdr:col>45</xdr:col>
      <xdr:colOff>177800</xdr:colOff>
      <xdr:row>36</xdr:row>
      <xdr:rowOff>170576</xdr:rowOff>
    </xdr:to>
    <xdr:cxnSp macro="">
      <xdr:nvCxnSpPr>
        <xdr:cNvPr id="301" name="直線コネクタ 300"/>
        <xdr:cNvCxnSpPr/>
      </xdr:nvCxnSpPr>
      <xdr:spPr>
        <a:xfrm flipV="1">
          <a:off x="7861300" y="6315946"/>
          <a:ext cx="8890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170576</xdr:rowOff>
    </xdr:from>
    <xdr:to>
      <xdr:col>41</xdr:col>
      <xdr:colOff>50800</xdr:colOff>
      <xdr:row>37</xdr:row>
      <xdr:rowOff>49388</xdr:rowOff>
    </xdr:to>
    <xdr:cxnSp macro="">
      <xdr:nvCxnSpPr>
        <xdr:cNvPr id="304" name="直線コネクタ 303"/>
        <xdr:cNvCxnSpPr/>
      </xdr:nvCxnSpPr>
      <xdr:spPr>
        <a:xfrm flipV="1">
          <a:off x="6972300" y="6342776"/>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58831</xdr:rowOff>
    </xdr:from>
    <xdr:to>
      <xdr:col>55</xdr:col>
      <xdr:colOff>50800</xdr:colOff>
      <xdr:row>35</xdr:row>
      <xdr:rowOff>160431</xdr:rowOff>
    </xdr:to>
    <xdr:sp macro="" textlink="">
      <xdr:nvSpPr>
        <xdr:cNvPr id="314" name="楕円 313"/>
        <xdr:cNvSpPr/>
      </xdr:nvSpPr>
      <xdr:spPr>
        <a:xfrm>
          <a:off x="10426700" y="60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81708</xdr:rowOff>
    </xdr:from>
    <xdr:ext cx="534377" cy="259045"/>
    <xdr:sp macro="" textlink="">
      <xdr:nvSpPr>
        <xdr:cNvPr id="315" name="補助費等該当値テキスト"/>
        <xdr:cNvSpPr txBox="1"/>
      </xdr:nvSpPr>
      <xdr:spPr>
        <a:xfrm>
          <a:off x="10528300" y="59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18453</xdr:rowOff>
    </xdr:from>
    <xdr:to>
      <xdr:col>50</xdr:col>
      <xdr:colOff>165100</xdr:colOff>
      <xdr:row>31</xdr:row>
      <xdr:rowOff>120053</xdr:rowOff>
    </xdr:to>
    <xdr:sp macro="" textlink="">
      <xdr:nvSpPr>
        <xdr:cNvPr id="316" name="楕円 315"/>
        <xdr:cNvSpPr/>
      </xdr:nvSpPr>
      <xdr:spPr>
        <a:xfrm>
          <a:off x="9588500" y="53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111180</xdr:rowOff>
    </xdr:from>
    <xdr:ext cx="599010" cy="259045"/>
    <xdr:sp macro="" textlink="">
      <xdr:nvSpPr>
        <xdr:cNvPr id="317" name="テキスト ボックス 316"/>
        <xdr:cNvSpPr txBox="1"/>
      </xdr:nvSpPr>
      <xdr:spPr>
        <a:xfrm>
          <a:off x="9339795" y="54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92946</xdr:rowOff>
    </xdr:from>
    <xdr:to>
      <xdr:col>46</xdr:col>
      <xdr:colOff>38100</xdr:colOff>
      <xdr:row>37</xdr:row>
      <xdr:rowOff>23096</xdr:rowOff>
    </xdr:to>
    <xdr:sp macro="" textlink="">
      <xdr:nvSpPr>
        <xdr:cNvPr id="318" name="楕円 317"/>
        <xdr:cNvSpPr/>
      </xdr:nvSpPr>
      <xdr:spPr>
        <a:xfrm>
          <a:off x="8699500" y="62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14223</xdr:rowOff>
    </xdr:from>
    <xdr:ext cx="534377" cy="259045"/>
    <xdr:sp macro="" textlink="">
      <xdr:nvSpPr>
        <xdr:cNvPr id="319" name="テキスト ボックス 318"/>
        <xdr:cNvSpPr txBox="1"/>
      </xdr:nvSpPr>
      <xdr:spPr>
        <a:xfrm>
          <a:off x="8483111" y="63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119776</xdr:rowOff>
    </xdr:from>
    <xdr:to>
      <xdr:col>41</xdr:col>
      <xdr:colOff>101600</xdr:colOff>
      <xdr:row>37</xdr:row>
      <xdr:rowOff>49926</xdr:rowOff>
    </xdr:to>
    <xdr:sp macro="" textlink="">
      <xdr:nvSpPr>
        <xdr:cNvPr id="320" name="楕円 319"/>
        <xdr:cNvSpPr/>
      </xdr:nvSpPr>
      <xdr:spPr>
        <a:xfrm>
          <a:off x="7810500" y="62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41053</xdr:rowOff>
    </xdr:from>
    <xdr:ext cx="534377" cy="259045"/>
    <xdr:sp macro="" textlink="">
      <xdr:nvSpPr>
        <xdr:cNvPr id="321" name="テキスト ボックス 320"/>
        <xdr:cNvSpPr txBox="1"/>
      </xdr:nvSpPr>
      <xdr:spPr>
        <a:xfrm>
          <a:off x="7594111" y="63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170038</xdr:rowOff>
    </xdr:from>
    <xdr:to>
      <xdr:col>36</xdr:col>
      <xdr:colOff>165100</xdr:colOff>
      <xdr:row>37</xdr:row>
      <xdr:rowOff>100188</xdr:rowOff>
    </xdr:to>
    <xdr:sp macro="" textlink="">
      <xdr:nvSpPr>
        <xdr:cNvPr id="322" name="楕円 321"/>
        <xdr:cNvSpPr/>
      </xdr:nvSpPr>
      <xdr:spPr>
        <a:xfrm>
          <a:off x="6921500" y="6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91315</xdr:rowOff>
    </xdr:from>
    <xdr:ext cx="534377" cy="259045"/>
    <xdr:sp macro="" textlink="">
      <xdr:nvSpPr>
        <xdr:cNvPr id="323" name="テキスト ボックス 322"/>
        <xdr:cNvSpPr txBox="1"/>
      </xdr:nvSpPr>
      <xdr:spPr>
        <a:xfrm>
          <a:off x="6705111" y="643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51978</xdr:rowOff>
    </xdr:from>
    <xdr:to>
      <xdr:col>55</xdr:col>
      <xdr:colOff>0</xdr:colOff>
      <xdr:row>55</xdr:row>
      <xdr:rowOff>50203</xdr:rowOff>
    </xdr:to>
    <xdr:cxnSp macro="">
      <xdr:nvCxnSpPr>
        <xdr:cNvPr id="352" name="直線コネクタ 351"/>
        <xdr:cNvCxnSpPr/>
      </xdr:nvCxnSpPr>
      <xdr:spPr>
        <a:xfrm flipV="1">
          <a:off x="9639300" y="9310278"/>
          <a:ext cx="838200" cy="16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50203</xdr:rowOff>
    </xdr:from>
    <xdr:to>
      <xdr:col>50</xdr:col>
      <xdr:colOff>114300</xdr:colOff>
      <xdr:row>56</xdr:row>
      <xdr:rowOff>55332</xdr:rowOff>
    </xdr:to>
    <xdr:cxnSp macro="">
      <xdr:nvCxnSpPr>
        <xdr:cNvPr id="355" name="直線コネクタ 354"/>
        <xdr:cNvCxnSpPr/>
      </xdr:nvCxnSpPr>
      <xdr:spPr>
        <a:xfrm flipV="1">
          <a:off x="8750300" y="9479953"/>
          <a:ext cx="889000" cy="17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55332</xdr:rowOff>
    </xdr:from>
    <xdr:to>
      <xdr:col>45</xdr:col>
      <xdr:colOff>177800</xdr:colOff>
      <xdr:row>57</xdr:row>
      <xdr:rowOff>34849</xdr:rowOff>
    </xdr:to>
    <xdr:cxnSp macro="">
      <xdr:nvCxnSpPr>
        <xdr:cNvPr id="358" name="直線コネクタ 357"/>
        <xdr:cNvCxnSpPr/>
      </xdr:nvCxnSpPr>
      <xdr:spPr>
        <a:xfrm flipV="1">
          <a:off x="7861300" y="9656532"/>
          <a:ext cx="889000" cy="1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85369</xdr:rowOff>
    </xdr:from>
    <xdr:to>
      <xdr:col>41</xdr:col>
      <xdr:colOff>50800</xdr:colOff>
      <xdr:row>57</xdr:row>
      <xdr:rowOff>34849</xdr:rowOff>
    </xdr:to>
    <xdr:cxnSp macro="">
      <xdr:nvCxnSpPr>
        <xdr:cNvPr id="361" name="直線コネクタ 360"/>
        <xdr:cNvCxnSpPr/>
      </xdr:nvCxnSpPr>
      <xdr:spPr>
        <a:xfrm>
          <a:off x="6972300" y="9686569"/>
          <a:ext cx="889000" cy="1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1178</xdr:rowOff>
    </xdr:from>
    <xdr:to>
      <xdr:col>55</xdr:col>
      <xdr:colOff>50800</xdr:colOff>
      <xdr:row>54</xdr:row>
      <xdr:rowOff>102778</xdr:rowOff>
    </xdr:to>
    <xdr:sp macro="" textlink="">
      <xdr:nvSpPr>
        <xdr:cNvPr id="371" name="楕円 370"/>
        <xdr:cNvSpPr/>
      </xdr:nvSpPr>
      <xdr:spPr>
        <a:xfrm>
          <a:off x="10426700" y="92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24055</xdr:rowOff>
    </xdr:from>
    <xdr:ext cx="599010" cy="259045"/>
    <xdr:sp macro="" textlink="">
      <xdr:nvSpPr>
        <xdr:cNvPr id="372" name="普通建設事業費該当値テキスト"/>
        <xdr:cNvSpPr txBox="1"/>
      </xdr:nvSpPr>
      <xdr:spPr>
        <a:xfrm>
          <a:off x="10528300" y="911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170853</xdr:rowOff>
    </xdr:from>
    <xdr:to>
      <xdr:col>50</xdr:col>
      <xdr:colOff>165100</xdr:colOff>
      <xdr:row>55</xdr:row>
      <xdr:rowOff>101003</xdr:rowOff>
    </xdr:to>
    <xdr:sp macro="" textlink="">
      <xdr:nvSpPr>
        <xdr:cNvPr id="373" name="楕円 372"/>
        <xdr:cNvSpPr/>
      </xdr:nvSpPr>
      <xdr:spPr>
        <a:xfrm>
          <a:off x="9588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117530</xdr:rowOff>
    </xdr:from>
    <xdr:ext cx="534377" cy="259045"/>
    <xdr:sp macro="" textlink="">
      <xdr:nvSpPr>
        <xdr:cNvPr id="374" name="テキスト ボックス 373"/>
        <xdr:cNvSpPr txBox="1"/>
      </xdr:nvSpPr>
      <xdr:spPr>
        <a:xfrm>
          <a:off x="9372111" y="92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4532</xdr:rowOff>
    </xdr:from>
    <xdr:to>
      <xdr:col>46</xdr:col>
      <xdr:colOff>38100</xdr:colOff>
      <xdr:row>56</xdr:row>
      <xdr:rowOff>106132</xdr:rowOff>
    </xdr:to>
    <xdr:sp macro="" textlink="">
      <xdr:nvSpPr>
        <xdr:cNvPr id="375" name="楕円 374"/>
        <xdr:cNvSpPr/>
      </xdr:nvSpPr>
      <xdr:spPr>
        <a:xfrm>
          <a:off x="8699500" y="9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97259</xdr:rowOff>
    </xdr:from>
    <xdr:ext cx="534377" cy="259045"/>
    <xdr:sp macro="" textlink="">
      <xdr:nvSpPr>
        <xdr:cNvPr id="376" name="テキスト ボックス 375"/>
        <xdr:cNvSpPr txBox="1"/>
      </xdr:nvSpPr>
      <xdr:spPr>
        <a:xfrm>
          <a:off x="8483111" y="96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155499</xdr:rowOff>
    </xdr:from>
    <xdr:to>
      <xdr:col>41</xdr:col>
      <xdr:colOff>101600</xdr:colOff>
      <xdr:row>57</xdr:row>
      <xdr:rowOff>85649</xdr:rowOff>
    </xdr:to>
    <xdr:sp macro="" textlink="">
      <xdr:nvSpPr>
        <xdr:cNvPr id="377" name="楕円 376"/>
        <xdr:cNvSpPr/>
      </xdr:nvSpPr>
      <xdr:spPr>
        <a:xfrm>
          <a:off x="7810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76776</xdr:rowOff>
    </xdr:from>
    <xdr:ext cx="534377" cy="259045"/>
    <xdr:sp macro="" textlink="">
      <xdr:nvSpPr>
        <xdr:cNvPr id="378" name="テキスト ボックス 377"/>
        <xdr:cNvSpPr txBox="1"/>
      </xdr:nvSpPr>
      <xdr:spPr>
        <a:xfrm>
          <a:off x="7594111" y="98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34569</xdr:rowOff>
    </xdr:from>
    <xdr:to>
      <xdr:col>36</xdr:col>
      <xdr:colOff>165100</xdr:colOff>
      <xdr:row>56</xdr:row>
      <xdr:rowOff>136169</xdr:rowOff>
    </xdr:to>
    <xdr:sp macro="" textlink="">
      <xdr:nvSpPr>
        <xdr:cNvPr id="379" name="楕円 378"/>
        <xdr:cNvSpPr/>
      </xdr:nvSpPr>
      <xdr:spPr>
        <a:xfrm>
          <a:off x="6921500" y="9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127296</xdr:rowOff>
    </xdr:from>
    <xdr:ext cx="534377" cy="259045"/>
    <xdr:sp macro="" textlink="">
      <xdr:nvSpPr>
        <xdr:cNvPr id="380" name="テキスト ボックス 379"/>
        <xdr:cNvSpPr txBox="1"/>
      </xdr:nvSpPr>
      <xdr:spPr>
        <a:xfrm>
          <a:off x="6705111" y="97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22479</xdr:rowOff>
    </xdr:from>
    <xdr:to>
      <xdr:col>55</xdr:col>
      <xdr:colOff>0</xdr:colOff>
      <xdr:row>79</xdr:row>
      <xdr:rowOff>24016</xdr:rowOff>
    </xdr:to>
    <xdr:cxnSp macro="">
      <xdr:nvCxnSpPr>
        <xdr:cNvPr id="409" name="直線コネクタ 408"/>
        <xdr:cNvCxnSpPr/>
      </xdr:nvCxnSpPr>
      <xdr:spPr>
        <a:xfrm>
          <a:off x="9639300" y="13567029"/>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100901</xdr:rowOff>
    </xdr:from>
    <xdr:to>
      <xdr:col>50</xdr:col>
      <xdr:colOff>114300</xdr:colOff>
      <xdr:row>79</xdr:row>
      <xdr:rowOff>22479</xdr:rowOff>
    </xdr:to>
    <xdr:cxnSp macro="">
      <xdr:nvCxnSpPr>
        <xdr:cNvPr id="412" name="直線コネクタ 411"/>
        <xdr:cNvCxnSpPr/>
      </xdr:nvCxnSpPr>
      <xdr:spPr>
        <a:xfrm>
          <a:off x="8750300" y="13474001"/>
          <a:ext cx="889000" cy="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100901</xdr:rowOff>
    </xdr:from>
    <xdr:to>
      <xdr:col>45</xdr:col>
      <xdr:colOff>177800</xdr:colOff>
      <xdr:row>79</xdr:row>
      <xdr:rowOff>44120</xdr:rowOff>
    </xdr:to>
    <xdr:cxnSp macro="">
      <xdr:nvCxnSpPr>
        <xdr:cNvPr id="415" name="直線コネクタ 414"/>
        <xdr:cNvCxnSpPr/>
      </xdr:nvCxnSpPr>
      <xdr:spPr>
        <a:xfrm flipV="1">
          <a:off x="7861300" y="13474001"/>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43790</xdr:rowOff>
    </xdr:from>
    <xdr:to>
      <xdr:col>41</xdr:col>
      <xdr:colOff>50800</xdr:colOff>
      <xdr:row>79</xdr:row>
      <xdr:rowOff>44120</xdr:rowOff>
    </xdr:to>
    <xdr:cxnSp macro="">
      <xdr:nvCxnSpPr>
        <xdr:cNvPr id="418" name="直線コネクタ 417"/>
        <xdr:cNvCxnSpPr/>
      </xdr:nvCxnSpPr>
      <xdr:spPr>
        <a:xfrm>
          <a:off x="6972300" y="1358834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144666</xdr:rowOff>
    </xdr:from>
    <xdr:to>
      <xdr:col>55</xdr:col>
      <xdr:colOff>50800</xdr:colOff>
      <xdr:row>79</xdr:row>
      <xdr:rowOff>74816</xdr:rowOff>
    </xdr:to>
    <xdr:sp macro="" textlink="">
      <xdr:nvSpPr>
        <xdr:cNvPr id="428" name="楕円 427"/>
        <xdr:cNvSpPr/>
      </xdr:nvSpPr>
      <xdr:spPr>
        <a:xfrm>
          <a:off x="10426700" y="135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59593</xdr:rowOff>
    </xdr:from>
    <xdr:ext cx="469744" cy="259045"/>
    <xdr:sp macro="" textlink="">
      <xdr:nvSpPr>
        <xdr:cNvPr id="429" name="普通建設事業費 （ うち新規整備　）該当値テキスト"/>
        <xdr:cNvSpPr txBox="1"/>
      </xdr:nvSpPr>
      <xdr:spPr>
        <a:xfrm>
          <a:off x="10528300" y="134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143129</xdr:rowOff>
    </xdr:from>
    <xdr:to>
      <xdr:col>50</xdr:col>
      <xdr:colOff>165100</xdr:colOff>
      <xdr:row>79</xdr:row>
      <xdr:rowOff>73279</xdr:rowOff>
    </xdr:to>
    <xdr:sp macro="" textlink="">
      <xdr:nvSpPr>
        <xdr:cNvPr id="430" name="楕円 429"/>
        <xdr:cNvSpPr/>
      </xdr:nvSpPr>
      <xdr:spPr>
        <a:xfrm>
          <a:off x="9588500" y="135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64406</xdr:rowOff>
    </xdr:from>
    <xdr:ext cx="469744" cy="259045"/>
    <xdr:sp macro="" textlink="">
      <xdr:nvSpPr>
        <xdr:cNvPr id="431" name="テキスト ボックス 430"/>
        <xdr:cNvSpPr txBox="1"/>
      </xdr:nvSpPr>
      <xdr:spPr>
        <a:xfrm>
          <a:off x="9404428" y="1360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50101</xdr:rowOff>
    </xdr:from>
    <xdr:to>
      <xdr:col>46</xdr:col>
      <xdr:colOff>38100</xdr:colOff>
      <xdr:row>78</xdr:row>
      <xdr:rowOff>151701</xdr:rowOff>
    </xdr:to>
    <xdr:sp macro="" textlink="">
      <xdr:nvSpPr>
        <xdr:cNvPr id="432" name="楕円 431"/>
        <xdr:cNvSpPr/>
      </xdr:nvSpPr>
      <xdr:spPr>
        <a:xfrm>
          <a:off x="8699500" y="134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142828</xdr:rowOff>
    </xdr:from>
    <xdr:ext cx="469744" cy="259045"/>
    <xdr:sp macro="" textlink="">
      <xdr:nvSpPr>
        <xdr:cNvPr id="433" name="テキスト ボックス 432"/>
        <xdr:cNvSpPr txBox="1"/>
      </xdr:nvSpPr>
      <xdr:spPr>
        <a:xfrm>
          <a:off x="8515428" y="135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164770</xdr:rowOff>
    </xdr:from>
    <xdr:to>
      <xdr:col>41</xdr:col>
      <xdr:colOff>101600</xdr:colOff>
      <xdr:row>79</xdr:row>
      <xdr:rowOff>94920</xdr:rowOff>
    </xdr:to>
    <xdr:sp macro="" textlink="">
      <xdr:nvSpPr>
        <xdr:cNvPr id="434" name="楕円 433"/>
        <xdr:cNvSpPr/>
      </xdr:nvSpPr>
      <xdr:spPr>
        <a:xfrm>
          <a:off x="78105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86047</xdr:rowOff>
    </xdr:from>
    <xdr:ext cx="313932" cy="259045"/>
    <xdr:sp macro="" textlink="">
      <xdr:nvSpPr>
        <xdr:cNvPr id="435" name="テキスト ボックス 434"/>
        <xdr:cNvSpPr txBox="1"/>
      </xdr:nvSpPr>
      <xdr:spPr>
        <a:xfrm>
          <a:off x="7704333" y="13630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164440</xdr:rowOff>
    </xdr:from>
    <xdr:to>
      <xdr:col>36</xdr:col>
      <xdr:colOff>165100</xdr:colOff>
      <xdr:row>79</xdr:row>
      <xdr:rowOff>94590</xdr:rowOff>
    </xdr:to>
    <xdr:sp macro="" textlink="">
      <xdr:nvSpPr>
        <xdr:cNvPr id="436" name="楕円 435"/>
        <xdr:cNvSpPr/>
      </xdr:nvSpPr>
      <xdr:spPr>
        <a:xfrm>
          <a:off x="6921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85717</xdr:rowOff>
    </xdr:from>
    <xdr:ext cx="313932" cy="259045"/>
    <xdr:sp macro="" textlink="">
      <xdr:nvSpPr>
        <xdr:cNvPr id="437" name="テキスト ボックス 436"/>
        <xdr:cNvSpPr txBox="1"/>
      </xdr:nvSpPr>
      <xdr:spPr>
        <a:xfrm>
          <a:off x="6815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10054</xdr:rowOff>
    </xdr:from>
    <xdr:to>
      <xdr:col>55</xdr:col>
      <xdr:colOff>0</xdr:colOff>
      <xdr:row>96</xdr:row>
      <xdr:rowOff>101752</xdr:rowOff>
    </xdr:to>
    <xdr:cxnSp macro="">
      <xdr:nvCxnSpPr>
        <xdr:cNvPr id="466" name="直線コネクタ 465"/>
        <xdr:cNvCxnSpPr/>
      </xdr:nvCxnSpPr>
      <xdr:spPr>
        <a:xfrm flipV="1">
          <a:off x="9639300" y="16297804"/>
          <a:ext cx="838200" cy="2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101752</xdr:rowOff>
    </xdr:from>
    <xdr:to>
      <xdr:col>50</xdr:col>
      <xdr:colOff>114300</xdr:colOff>
      <xdr:row>97</xdr:row>
      <xdr:rowOff>94628</xdr:rowOff>
    </xdr:to>
    <xdr:cxnSp macro="">
      <xdr:nvCxnSpPr>
        <xdr:cNvPr id="469" name="直線コネクタ 468"/>
        <xdr:cNvCxnSpPr/>
      </xdr:nvCxnSpPr>
      <xdr:spPr>
        <a:xfrm flipV="1">
          <a:off x="8750300" y="16560952"/>
          <a:ext cx="889000" cy="1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94628</xdr:rowOff>
    </xdr:from>
    <xdr:to>
      <xdr:col>45</xdr:col>
      <xdr:colOff>177800</xdr:colOff>
      <xdr:row>97</xdr:row>
      <xdr:rowOff>104397</xdr:rowOff>
    </xdr:to>
    <xdr:cxnSp macro="">
      <xdr:nvCxnSpPr>
        <xdr:cNvPr id="472" name="直線コネクタ 471"/>
        <xdr:cNvCxnSpPr/>
      </xdr:nvCxnSpPr>
      <xdr:spPr>
        <a:xfrm flipV="1">
          <a:off x="7861300" y="16725278"/>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6739</xdr:rowOff>
    </xdr:from>
    <xdr:to>
      <xdr:col>41</xdr:col>
      <xdr:colOff>50800</xdr:colOff>
      <xdr:row>97</xdr:row>
      <xdr:rowOff>104397</xdr:rowOff>
    </xdr:to>
    <xdr:cxnSp macro="">
      <xdr:nvCxnSpPr>
        <xdr:cNvPr id="475" name="直線コネクタ 474"/>
        <xdr:cNvCxnSpPr/>
      </xdr:nvCxnSpPr>
      <xdr:spPr>
        <a:xfrm>
          <a:off x="6972300" y="16637389"/>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130704</xdr:rowOff>
    </xdr:from>
    <xdr:to>
      <xdr:col>55</xdr:col>
      <xdr:colOff>50800</xdr:colOff>
      <xdr:row>95</xdr:row>
      <xdr:rowOff>60854</xdr:rowOff>
    </xdr:to>
    <xdr:sp macro="" textlink="">
      <xdr:nvSpPr>
        <xdr:cNvPr id="485" name="楕円 484"/>
        <xdr:cNvSpPr/>
      </xdr:nvSpPr>
      <xdr:spPr>
        <a:xfrm>
          <a:off x="10426700" y="162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153581</xdr:rowOff>
    </xdr:from>
    <xdr:ext cx="534377" cy="259045"/>
    <xdr:sp macro="" textlink="">
      <xdr:nvSpPr>
        <xdr:cNvPr id="486" name="普通建設事業費 （ うち更新整備　）該当値テキスト"/>
        <xdr:cNvSpPr txBox="1"/>
      </xdr:nvSpPr>
      <xdr:spPr>
        <a:xfrm>
          <a:off x="10528300" y="160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50952</xdr:rowOff>
    </xdr:from>
    <xdr:to>
      <xdr:col>50</xdr:col>
      <xdr:colOff>165100</xdr:colOff>
      <xdr:row>96</xdr:row>
      <xdr:rowOff>152552</xdr:rowOff>
    </xdr:to>
    <xdr:sp macro="" textlink="">
      <xdr:nvSpPr>
        <xdr:cNvPr id="487" name="楕円 486"/>
        <xdr:cNvSpPr/>
      </xdr:nvSpPr>
      <xdr:spPr>
        <a:xfrm>
          <a:off x="95885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169079</xdr:rowOff>
    </xdr:from>
    <xdr:ext cx="534377" cy="259045"/>
    <xdr:sp macro="" textlink="">
      <xdr:nvSpPr>
        <xdr:cNvPr id="488" name="テキスト ボックス 487"/>
        <xdr:cNvSpPr txBox="1"/>
      </xdr:nvSpPr>
      <xdr:spPr>
        <a:xfrm>
          <a:off x="9372111" y="1628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43828</xdr:rowOff>
    </xdr:from>
    <xdr:to>
      <xdr:col>46</xdr:col>
      <xdr:colOff>38100</xdr:colOff>
      <xdr:row>97</xdr:row>
      <xdr:rowOff>145428</xdr:rowOff>
    </xdr:to>
    <xdr:sp macro="" textlink="">
      <xdr:nvSpPr>
        <xdr:cNvPr id="489" name="楕円 488"/>
        <xdr:cNvSpPr/>
      </xdr:nvSpPr>
      <xdr:spPr>
        <a:xfrm>
          <a:off x="8699500" y="166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136555</xdr:rowOff>
    </xdr:from>
    <xdr:ext cx="534377" cy="259045"/>
    <xdr:sp macro="" textlink="">
      <xdr:nvSpPr>
        <xdr:cNvPr id="490" name="テキスト ボックス 489"/>
        <xdr:cNvSpPr txBox="1"/>
      </xdr:nvSpPr>
      <xdr:spPr>
        <a:xfrm>
          <a:off x="8483111" y="167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53597</xdr:rowOff>
    </xdr:from>
    <xdr:to>
      <xdr:col>41</xdr:col>
      <xdr:colOff>101600</xdr:colOff>
      <xdr:row>97</xdr:row>
      <xdr:rowOff>155197</xdr:rowOff>
    </xdr:to>
    <xdr:sp macro="" textlink="">
      <xdr:nvSpPr>
        <xdr:cNvPr id="491" name="楕円 490"/>
        <xdr:cNvSpPr/>
      </xdr:nvSpPr>
      <xdr:spPr>
        <a:xfrm>
          <a:off x="7810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146324</xdr:rowOff>
    </xdr:from>
    <xdr:ext cx="534377" cy="259045"/>
    <xdr:sp macro="" textlink="">
      <xdr:nvSpPr>
        <xdr:cNvPr id="492" name="テキスト ボックス 491"/>
        <xdr:cNvSpPr txBox="1"/>
      </xdr:nvSpPr>
      <xdr:spPr>
        <a:xfrm>
          <a:off x="7594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127389</xdr:rowOff>
    </xdr:from>
    <xdr:to>
      <xdr:col>36</xdr:col>
      <xdr:colOff>165100</xdr:colOff>
      <xdr:row>97</xdr:row>
      <xdr:rowOff>57539</xdr:rowOff>
    </xdr:to>
    <xdr:sp macro="" textlink="">
      <xdr:nvSpPr>
        <xdr:cNvPr id="493" name="楕円 492"/>
        <xdr:cNvSpPr/>
      </xdr:nvSpPr>
      <xdr:spPr>
        <a:xfrm>
          <a:off x="6921500" y="165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74066</xdr:rowOff>
    </xdr:from>
    <xdr:ext cx="534377" cy="259045"/>
    <xdr:sp macro="" textlink="">
      <xdr:nvSpPr>
        <xdr:cNvPr id="494" name="テキスト ボックス 493"/>
        <xdr:cNvSpPr txBox="1"/>
      </xdr:nvSpPr>
      <xdr:spPr>
        <a:xfrm>
          <a:off x="6705111" y="163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27751</xdr:rowOff>
    </xdr:from>
    <xdr:to>
      <xdr:col>85</xdr:col>
      <xdr:colOff>127000</xdr:colOff>
      <xdr:row>36</xdr:row>
      <xdr:rowOff>152502</xdr:rowOff>
    </xdr:to>
    <xdr:cxnSp macro="">
      <xdr:nvCxnSpPr>
        <xdr:cNvPr id="525" name="直線コネクタ 524"/>
        <xdr:cNvCxnSpPr/>
      </xdr:nvCxnSpPr>
      <xdr:spPr>
        <a:xfrm>
          <a:off x="15481300" y="6199951"/>
          <a:ext cx="838200" cy="1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27751</xdr:rowOff>
    </xdr:from>
    <xdr:to>
      <xdr:col>81</xdr:col>
      <xdr:colOff>50800</xdr:colOff>
      <xdr:row>36</xdr:row>
      <xdr:rowOff>102079</xdr:rowOff>
    </xdr:to>
    <xdr:cxnSp macro="">
      <xdr:nvCxnSpPr>
        <xdr:cNvPr id="528" name="直線コネクタ 527"/>
        <xdr:cNvCxnSpPr/>
      </xdr:nvCxnSpPr>
      <xdr:spPr>
        <a:xfrm flipV="1">
          <a:off x="14592300" y="6199951"/>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94176</xdr:rowOff>
    </xdr:from>
    <xdr:to>
      <xdr:col>76</xdr:col>
      <xdr:colOff>114300</xdr:colOff>
      <xdr:row>36</xdr:row>
      <xdr:rowOff>102079</xdr:rowOff>
    </xdr:to>
    <xdr:cxnSp macro="">
      <xdr:nvCxnSpPr>
        <xdr:cNvPr id="531" name="直線コネクタ 530"/>
        <xdr:cNvCxnSpPr/>
      </xdr:nvCxnSpPr>
      <xdr:spPr>
        <a:xfrm>
          <a:off x="13703300" y="6266376"/>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94176</xdr:rowOff>
    </xdr:from>
    <xdr:to>
      <xdr:col>71</xdr:col>
      <xdr:colOff>177800</xdr:colOff>
      <xdr:row>39</xdr:row>
      <xdr:rowOff>5969</xdr:rowOff>
    </xdr:to>
    <xdr:cxnSp macro="">
      <xdr:nvCxnSpPr>
        <xdr:cNvPr id="534" name="直線コネクタ 533"/>
        <xdr:cNvCxnSpPr/>
      </xdr:nvCxnSpPr>
      <xdr:spPr>
        <a:xfrm flipV="1">
          <a:off x="12814300" y="6266376"/>
          <a:ext cx="889000" cy="4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101702</xdr:rowOff>
    </xdr:from>
    <xdr:to>
      <xdr:col>85</xdr:col>
      <xdr:colOff>177800</xdr:colOff>
      <xdr:row>37</xdr:row>
      <xdr:rowOff>31852</xdr:rowOff>
    </xdr:to>
    <xdr:sp macro="" textlink="">
      <xdr:nvSpPr>
        <xdr:cNvPr id="544" name="楕円 543"/>
        <xdr:cNvSpPr/>
      </xdr:nvSpPr>
      <xdr:spPr>
        <a:xfrm>
          <a:off x="162687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124579</xdr:rowOff>
    </xdr:from>
    <xdr:ext cx="534377" cy="259045"/>
    <xdr:sp macro="" textlink="">
      <xdr:nvSpPr>
        <xdr:cNvPr id="545" name="災害復旧事業費該当値テキスト"/>
        <xdr:cNvSpPr txBox="1"/>
      </xdr:nvSpPr>
      <xdr:spPr>
        <a:xfrm>
          <a:off x="16370300" y="61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148401</xdr:rowOff>
    </xdr:from>
    <xdr:to>
      <xdr:col>81</xdr:col>
      <xdr:colOff>101600</xdr:colOff>
      <xdr:row>36</xdr:row>
      <xdr:rowOff>78551</xdr:rowOff>
    </xdr:to>
    <xdr:sp macro="" textlink="">
      <xdr:nvSpPr>
        <xdr:cNvPr id="546" name="楕円 545"/>
        <xdr:cNvSpPr/>
      </xdr:nvSpPr>
      <xdr:spPr>
        <a:xfrm>
          <a:off x="15430500" y="61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95078</xdr:rowOff>
    </xdr:from>
    <xdr:ext cx="534377" cy="259045"/>
    <xdr:sp macro="" textlink="">
      <xdr:nvSpPr>
        <xdr:cNvPr id="547" name="テキスト ボックス 546"/>
        <xdr:cNvSpPr txBox="1"/>
      </xdr:nvSpPr>
      <xdr:spPr>
        <a:xfrm>
          <a:off x="15214111" y="59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51279</xdr:rowOff>
    </xdr:from>
    <xdr:to>
      <xdr:col>76</xdr:col>
      <xdr:colOff>165100</xdr:colOff>
      <xdr:row>36</xdr:row>
      <xdr:rowOff>152879</xdr:rowOff>
    </xdr:to>
    <xdr:sp macro="" textlink="">
      <xdr:nvSpPr>
        <xdr:cNvPr id="548" name="楕円 547"/>
        <xdr:cNvSpPr/>
      </xdr:nvSpPr>
      <xdr:spPr>
        <a:xfrm>
          <a:off x="14541500" y="62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169406</xdr:rowOff>
    </xdr:from>
    <xdr:ext cx="534377" cy="259045"/>
    <xdr:sp macro="" textlink="">
      <xdr:nvSpPr>
        <xdr:cNvPr id="549" name="テキスト ボックス 548"/>
        <xdr:cNvSpPr txBox="1"/>
      </xdr:nvSpPr>
      <xdr:spPr>
        <a:xfrm>
          <a:off x="14325111" y="59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43376</xdr:rowOff>
    </xdr:from>
    <xdr:to>
      <xdr:col>72</xdr:col>
      <xdr:colOff>38100</xdr:colOff>
      <xdr:row>36</xdr:row>
      <xdr:rowOff>144976</xdr:rowOff>
    </xdr:to>
    <xdr:sp macro="" textlink="">
      <xdr:nvSpPr>
        <xdr:cNvPr id="550" name="楕円 549"/>
        <xdr:cNvSpPr/>
      </xdr:nvSpPr>
      <xdr:spPr>
        <a:xfrm>
          <a:off x="13652500" y="62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161503</xdr:rowOff>
    </xdr:from>
    <xdr:ext cx="534377" cy="259045"/>
    <xdr:sp macro="" textlink="">
      <xdr:nvSpPr>
        <xdr:cNvPr id="551" name="テキスト ボックス 550"/>
        <xdr:cNvSpPr txBox="1"/>
      </xdr:nvSpPr>
      <xdr:spPr>
        <a:xfrm>
          <a:off x="13436111" y="59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126619</xdr:rowOff>
    </xdr:from>
    <xdr:to>
      <xdr:col>67</xdr:col>
      <xdr:colOff>101600</xdr:colOff>
      <xdr:row>39</xdr:row>
      <xdr:rowOff>56769</xdr:rowOff>
    </xdr:to>
    <xdr:sp macro="" textlink="">
      <xdr:nvSpPr>
        <xdr:cNvPr id="552" name="楕円 551"/>
        <xdr:cNvSpPr/>
      </xdr:nvSpPr>
      <xdr:spPr>
        <a:xfrm>
          <a:off x="1276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47896</xdr:rowOff>
    </xdr:from>
    <xdr:ext cx="469744" cy="259045"/>
    <xdr:sp macro="" textlink="">
      <xdr:nvSpPr>
        <xdr:cNvPr id="553" name="テキスト ボックス 552"/>
        <xdr:cNvSpPr txBox="1"/>
      </xdr:nvSpPr>
      <xdr:spPr>
        <a:xfrm>
          <a:off x="12579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26162</xdr:rowOff>
    </xdr:from>
    <xdr:to>
      <xdr:col>85</xdr:col>
      <xdr:colOff>127000</xdr:colOff>
      <xdr:row>74</xdr:row>
      <xdr:rowOff>33680</xdr:rowOff>
    </xdr:to>
    <xdr:cxnSp macro="">
      <xdr:nvCxnSpPr>
        <xdr:cNvPr id="631" name="直線コネクタ 630"/>
        <xdr:cNvCxnSpPr/>
      </xdr:nvCxnSpPr>
      <xdr:spPr>
        <a:xfrm flipV="1">
          <a:off x="15481300" y="12713462"/>
          <a:ext cx="8382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33680</xdr:rowOff>
    </xdr:from>
    <xdr:to>
      <xdr:col>81</xdr:col>
      <xdr:colOff>50800</xdr:colOff>
      <xdr:row>74</xdr:row>
      <xdr:rowOff>72377</xdr:rowOff>
    </xdr:to>
    <xdr:cxnSp macro="">
      <xdr:nvCxnSpPr>
        <xdr:cNvPr id="634" name="直線コネクタ 633"/>
        <xdr:cNvCxnSpPr/>
      </xdr:nvCxnSpPr>
      <xdr:spPr>
        <a:xfrm flipV="1">
          <a:off x="14592300" y="12720980"/>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72377</xdr:rowOff>
    </xdr:from>
    <xdr:to>
      <xdr:col>76</xdr:col>
      <xdr:colOff>114300</xdr:colOff>
      <xdr:row>74</xdr:row>
      <xdr:rowOff>98184</xdr:rowOff>
    </xdr:to>
    <xdr:cxnSp macro="">
      <xdr:nvCxnSpPr>
        <xdr:cNvPr id="637" name="直線コネクタ 636"/>
        <xdr:cNvCxnSpPr/>
      </xdr:nvCxnSpPr>
      <xdr:spPr>
        <a:xfrm flipV="1">
          <a:off x="13703300" y="12759677"/>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83159</xdr:rowOff>
    </xdr:from>
    <xdr:to>
      <xdr:col>71</xdr:col>
      <xdr:colOff>177800</xdr:colOff>
      <xdr:row>74</xdr:row>
      <xdr:rowOff>98184</xdr:rowOff>
    </xdr:to>
    <xdr:cxnSp macro="">
      <xdr:nvCxnSpPr>
        <xdr:cNvPr id="640" name="直線コネクタ 639"/>
        <xdr:cNvCxnSpPr/>
      </xdr:nvCxnSpPr>
      <xdr:spPr>
        <a:xfrm>
          <a:off x="12814300" y="12770459"/>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146812</xdr:rowOff>
    </xdr:from>
    <xdr:to>
      <xdr:col>85</xdr:col>
      <xdr:colOff>177800</xdr:colOff>
      <xdr:row>74</xdr:row>
      <xdr:rowOff>76962</xdr:rowOff>
    </xdr:to>
    <xdr:sp macro="" textlink="">
      <xdr:nvSpPr>
        <xdr:cNvPr id="650" name="楕円 649"/>
        <xdr:cNvSpPr/>
      </xdr:nvSpPr>
      <xdr:spPr>
        <a:xfrm>
          <a:off x="162687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169689</xdr:rowOff>
    </xdr:from>
    <xdr:ext cx="534377" cy="259045"/>
    <xdr:sp macro="" textlink="">
      <xdr:nvSpPr>
        <xdr:cNvPr id="651" name="公債費該当値テキスト"/>
        <xdr:cNvSpPr txBox="1"/>
      </xdr:nvSpPr>
      <xdr:spPr>
        <a:xfrm>
          <a:off x="16370300" y="125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154330</xdr:rowOff>
    </xdr:from>
    <xdr:to>
      <xdr:col>81</xdr:col>
      <xdr:colOff>101600</xdr:colOff>
      <xdr:row>74</xdr:row>
      <xdr:rowOff>84480</xdr:rowOff>
    </xdr:to>
    <xdr:sp macro="" textlink="">
      <xdr:nvSpPr>
        <xdr:cNvPr id="652" name="楕円 651"/>
        <xdr:cNvSpPr/>
      </xdr:nvSpPr>
      <xdr:spPr>
        <a:xfrm>
          <a:off x="15430500" y="12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101007</xdr:rowOff>
    </xdr:from>
    <xdr:ext cx="534377" cy="259045"/>
    <xdr:sp macro="" textlink="">
      <xdr:nvSpPr>
        <xdr:cNvPr id="653" name="テキスト ボックス 652"/>
        <xdr:cNvSpPr txBox="1"/>
      </xdr:nvSpPr>
      <xdr:spPr>
        <a:xfrm>
          <a:off x="15214111" y="124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21577</xdr:rowOff>
    </xdr:from>
    <xdr:to>
      <xdr:col>76</xdr:col>
      <xdr:colOff>165100</xdr:colOff>
      <xdr:row>74</xdr:row>
      <xdr:rowOff>123177</xdr:rowOff>
    </xdr:to>
    <xdr:sp macro="" textlink="">
      <xdr:nvSpPr>
        <xdr:cNvPr id="654" name="楕円 653"/>
        <xdr:cNvSpPr/>
      </xdr:nvSpPr>
      <xdr:spPr>
        <a:xfrm>
          <a:off x="14541500" y="127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139704</xdr:rowOff>
    </xdr:from>
    <xdr:ext cx="534377" cy="259045"/>
    <xdr:sp macro="" textlink="">
      <xdr:nvSpPr>
        <xdr:cNvPr id="655" name="テキスト ボックス 654"/>
        <xdr:cNvSpPr txBox="1"/>
      </xdr:nvSpPr>
      <xdr:spPr>
        <a:xfrm>
          <a:off x="14325111" y="124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47384</xdr:rowOff>
    </xdr:from>
    <xdr:to>
      <xdr:col>72</xdr:col>
      <xdr:colOff>38100</xdr:colOff>
      <xdr:row>74</xdr:row>
      <xdr:rowOff>148984</xdr:rowOff>
    </xdr:to>
    <xdr:sp macro="" textlink="">
      <xdr:nvSpPr>
        <xdr:cNvPr id="656" name="楕円 655"/>
        <xdr:cNvSpPr/>
      </xdr:nvSpPr>
      <xdr:spPr>
        <a:xfrm>
          <a:off x="13652500" y="127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165511</xdr:rowOff>
    </xdr:from>
    <xdr:ext cx="534377" cy="259045"/>
    <xdr:sp macro="" textlink="">
      <xdr:nvSpPr>
        <xdr:cNvPr id="657" name="テキスト ボックス 656"/>
        <xdr:cNvSpPr txBox="1"/>
      </xdr:nvSpPr>
      <xdr:spPr>
        <a:xfrm>
          <a:off x="13436111" y="125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32359</xdr:rowOff>
    </xdr:from>
    <xdr:to>
      <xdr:col>67</xdr:col>
      <xdr:colOff>101600</xdr:colOff>
      <xdr:row>74</xdr:row>
      <xdr:rowOff>133959</xdr:rowOff>
    </xdr:to>
    <xdr:sp macro="" textlink="">
      <xdr:nvSpPr>
        <xdr:cNvPr id="658" name="楕円 657"/>
        <xdr:cNvSpPr/>
      </xdr:nvSpPr>
      <xdr:spPr>
        <a:xfrm>
          <a:off x="127635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150486</xdr:rowOff>
    </xdr:from>
    <xdr:ext cx="534377" cy="259045"/>
    <xdr:sp macro="" textlink="">
      <xdr:nvSpPr>
        <xdr:cNvPr id="659" name="テキスト ボックス 658"/>
        <xdr:cNvSpPr txBox="1"/>
      </xdr:nvSpPr>
      <xdr:spPr>
        <a:xfrm>
          <a:off x="12547111" y="12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147586</xdr:rowOff>
    </xdr:from>
    <xdr:to>
      <xdr:col>85</xdr:col>
      <xdr:colOff>127000</xdr:colOff>
      <xdr:row>98</xdr:row>
      <xdr:rowOff>163207</xdr:rowOff>
    </xdr:to>
    <xdr:cxnSp macro="">
      <xdr:nvCxnSpPr>
        <xdr:cNvPr id="688" name="直線コネクタ 687"/>
        <xdr:cNvCxnSpPr/>
      </xdr:nvCxnSpPr>
      <xdr:spPr>
        <a:xfrm flipV="1">
          <a:off x="15481300" y="16949686"/>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163207</xdr:rowOff>
    </xdr:from>
    <xdr:to>
      <xdr:col>81</xdr:col>
      <xdr:colOff>50800</xdr:colOff>
      <xdr:row>99</xdr:row>
      <xdr:rowOff>21870</xdr:rowOff>
    </xdr:to>
    <xdr:cxnSp macro="">
      <xdr:nvCxnSpPr>
        <xdr:cNvPr id="691" name="直線コネクタ 690"/>
        <xdr:cNvCxnSpPr/>
      </xdr:nvCxnSpPr>
      <xdr:spPr>
        <a:xfrm flipV="1">
          <a:off x="14592300" y="16965307"/>
          <a:ext cx="8890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1321</xdr:rowOff>
    </xdr:from>
    <xdr:to>
      <xdr:col>76</xdr:col>
      <xdr:colOff>114300</xdr:colOff>
      <xdr:row>99</xdr:row>
      <xdr:rowOff>21870</xdr:rowOff>
    </xdr:to>
    <xdr:cxnSp macro="">
      <xdr:nvCxnSpPr>
        <xdr:cNvPr id="694" name="直線コネクタ 693"/>
        <xdr:cNvCxnSpPr/>
      </xdr:nvCxnSpPr>
      <xdr:spPr>
        <a:xfrm>
          <a:off x="13703300" y="16974871"/>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126112</xdr:rowOff>
    </xdr:from>
    <xdr:to>
      <xdr:col>71</xdr:col>
      <xdr:colOff>177800</xdr:colOff>
      <xdr:row>99</xdr:row>
      <xdr:rowOff>1321</xdr:rowOff>
    </xdr:to>
    <xdr:cxnSp macro="">
      <xdr:nvCxnSpPr>
        <xdr:cNvPr id="697" name="直線コネクタ 696"/>
        <xdr:cNvCxnSpPr/>
      </xdr:nvCxnSpPr>
      <xdr:spPr>
        <a:xfrm>
          <a:off x="12814300" y="16928212"/>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96786</xdr:rowOff>
    </xdr:from>
    <xdr:to>
      <xdr:col>85</xdr:col>
      <xdr:colOff>177800</xdr:colOff>
      <xdr:row>99</xdr:row>
      <xdr:rowOff>26936</xdr:rowOff>
    </xdr:to>
    <xdr:sp macro="" textlink="">
      <xdr:nvSpPr>
        <xdr:cNvPr id="707" name="楕円 706"/>
        <xdr:cNvSpPr/>
      </xdr:nvSpPr>
      <xdr:spPr>
        <a:xfrm>
          <a:off x="16268700" y="168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11713</xdr:rowOff>
    </xdr:from>
    <xdr:ext cx="469744" cy="259045"/>
    <xdr:sp macro="" textlink="">
      <xdr:nvSpPr>
        <xdr:cNvPr id="708" name="積立金該当値テキスト"/>
        <xdr:cNvSpPr txBox="1"/>
      </xdr:nvSpPr>
      <xdr:spPr>
        <a:xfrm>
          <a:off x="16370300" y="168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112407</xdr:rowOff>
    </xdr:from>
    <xdr:to>
      <xdr:col>81</xdr:col>
      <xdr:colOff>101600</xdr:colOff>
      <xdr:row>99</xdr:row>
      <xdr:rowOff>42557</xdr:rowOff>
    </xdr:to>
    <xdr:sp macro="" textlink="">
      <xdr:nvSpPr>
        <xdr:cNvPr id="709" name="楕円 708"/>
        <xdr:cNvSpPr/>
      </xdr:nvSpPr>
      <xdr:spPr>
        <a:xfrm>
          <a:off x="15430500" y="169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33684</xdr:rowOff>
    </xdr:from>
    <xdr:ext cx="469744" cy="259045"/>
    <xdr:sp macro="" textlink="">
      <xdr:nvSpPr>
        <xdr:cNvPr id="710" name="テキスト ボックス 709"/>
        <xdr:cNvSpPr txBox="1"/>
      </xdr:nvSpPr>
      <xdr:spPr>
        <a:xfrm>
          <a:off x="15246428" y="1700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142520</xdr:rowOff>
    </xdr:from>
    <xdr:to>
      <xdr:col>76</xdr:col>
      <xdr:colOff>165100</xdr:colOff>
      <xdr:row>99</xdr:row>
      <xdr:rowOff>72670</xdr:rowOff>
    </xdr:to>
    <xdr:sp macro="" textlink="">
      <xdr:nvSpPr>
        <xdr:cNvPr id="711" name="楕円 710"/>
        <xdr:cNvSpPr/>
      </xdr:nvSpPr>
      <xdr:spPr>
        <a:xfrm>
          <a:off x="14541500" y="16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63797</xdr:rowOff>
    </xdr:from>
    <xdr:ext cx="469744" cy="259045"/>
    <xdr:sp macro="" textlink="">
      <xdr:nvSpPr>
        <xdr:cNvPr id="712" name="テキスト ボックス 711"/>
        <xdr:cNvSpPr txBox="1"/>
      </xdr:nvSpPr>
      <xdr:spPr>
        <a:xfrm>
          <a:off x="14357428" y="170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121971</xdr:rowOff>
    </xdr:from>
    <xdr:to>
      <xdr:col>72</xdr:col>
      <xdr:colOff>38100</xdr:colOff>
      <xdr:row>99</xdr:row>
      <xdr:rowOff>52121</xdr:rowOff>
    </xdr:to>
    <xdr:sp macro="" textlink="">
      <xdr:nvSpPr>
        <xdr:cNvPr id="713" name="楕円 712"/>
        <xdr:cNvSpPr/>
      </xdr:nvSpPr>
      <xdr:spPr>
        <a:xfrm>
          <a:off x="136525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43248</xdr:rowOff>
    </xdr:from>
    <xdr:ext cx="469744" cy="259045"/>
    <xdr:sp macro="" textlink="">
      <xdr:nvSpPr>
        <xdr:cNvPr id="714" name="テキスト ボックス 713"/>
        <xdr:cNvSpPr txBox="1"/>
      </xdr:nvSpPr>
      <xdr:spPr>
        <a:xfrm>
          <a:off x="13468428" y="170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75312</xdr:rowOff>
    </xdr:from>
    <xdr:to>
      <xdr:col>67</xdr:col>
      <xdr:colOff>101600</xdr:colOff>
      <xdr:row>99</xdr:row>
      <xdr:rowOff>5462</xdr:rowOff>
    </xdr:to>
    <xdr:sp macro="" textlink="">
      <xdr:nvSpPr>
        <xdr:cNvPr id="715" name="楕円 714"/>
        <xdr:cNvSpPr/>
      </xdr:nvSpPr>
      <xdr:spPr>
        <a:xfrm>
          <a:off x="12763500" y="168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168039</xdr:rowOff>
    </xdr:from>
    <xdr:ext cx="469744" cy="259045"/>
    <xdr:sp macro="" textlink="">
      <xdr:nvSpPr>
        <xdr:cNvPr id="716" name="テキスト ボックス 715"/>
        <xdr:cNvSpPr txBox="1"/>
      </xdr:nvSpPr>
      <xdr:spPr>
        <a:xfrm>
          <a:off x="12579428" y="169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147358</xdr:rowOff>
    </xdr:from>
    <xdr:to>
      <xdr:col>116</xdr:col>
      <xdr:colOff>63500</xdr:colOff>
      <xdr:row>38</xdr:row>
      <xdr:rowOff>154674</xdr:rowOff>
    </xdr:to>
    <xdr:cxnSp macro="">
      <xdr:nvCxnSpPr>
        <xdr:cNvPr id="745" name="直線コネクタ 744"/>
        <xdr:cNvCxnSpPr/>
      </xdr:nvCxnSpPr>
      <xdr:spPr>
        <a:xfrm>
          <a:off x="21323300" y="666245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147358</xdr:rowOff>
    </xdr:from>
    <xdr:to>
      <xdr:col>111</xdr:col>
      <xdr:colOff>177800</xdr:colOff>
      <xdr:row>38</xdr:row>
      <xdr:rowOff>150216</xdr:rowOff>
    </xdr:to>
    <xdr:cxnSp macro="">
      <xdr:nvCxnSpPr>
        <xdr:cNvPr id="748" name="直線コネクタ 747"/>
        <xdr:cNvCxnSpPr/>
      </xdr:nvCxnSpPr>
      <xdr:spPr>
        <a:xfrm flipV="1">
          <a:off x="20434300" y="666245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150216</xdr:rowOff>
    </xdr:from>
    <xdr:to>
      <xdr:col>107</xdr:col>
      <xdr:colOff>50800</xdr:colOff>
      <xdr:row>38</xdr:row>
      <xdr:rowOff>154521</xdr:rowOff>
    </xdr:to>
    <xdr:cxnSp macro="">
      <xdr:nvCxnSpPr>
        <xdr:cNvPr id="751" name="直線コネクタ 750"/>
        <xdr:cNvCxnSpPr/>
      </xdr:nvCxnSpPr>
      <xdr:spPr>
        <a:xfrm flipV="1">
          <a:off x="19545300" y="666531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149339</xdr:rowOff>
    </xdr:from>
    <xdr:to>
      <xdr:col>102</xdr:col>
      <xdr:colOff>114300</xdr:colOff>
      <xdr:row>38</xdr:row>
      <xdr:rowOff>154521</xdr:rowOff>
    </xdr:to>
    <xdr:cxnSp macro="">
      <xdr:nvCxnSpPr>
        <xdr:cNvPr id="754" name="直線コネクタ 753"/>
        <xdr:cNvCxnSpPr/>
      </xdr:nvCxnSpPr>
      <xdr:spPr>
        <a:xfrm>
          <a:off x="18656300" y="666443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103874</xdr:rowOff>
    </xdr:from>
    <xdr:to>
      <xdr:col>116</xdr:col>
      <xdr:colOff>114300</xdr:colOff>
      <xdr:row>39</xdr:row>
      <xdr:rowOff>34024</xdr:rowOff>
    </xdr:to>
    <xdr:sp macro="" textlink="">
      <xdr:nvSpPr>
        <xdr:cNvPr id="764" name="楕円 763"/>
        <xdr:cNvSpPr/>
      </xdr:nvSpPr>
      <xdr:spPr>
        <a:xfrm>
          <a:off x="22110700" y="66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18801</xdr:rowOff>
    </xdr:from>
    <xdr:ext cx="469744" cy="259045"/>
    <xdr:sp macro="" textlink="">
      <xdr:nvSpPr>
        <xdr:cNvPr id="765" name="投資及び出資金該当値テキスト"/>
        <xdr:cNvSpPr txBox="1"/>
      </xdr:nvSpPr>
      <xdr:spPr>
        <a:xfrm>
          <a:off x="22212300" y="65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96558</xdr:rowOff>
    </xdr:from>
    <xdr:to>
      <xdr:col>112</xdr:col>
      <xdr:colOff>38100</xdr:colOff>
      <xdr:row>39</xdr:row>
      <xdr:rowOff>26708</xdr:rowOff>
    </xdr:to>
    <xdr:sp macro="" textlink="">
      <xdr:nvSpPr>
        <xdr:cNvPr id="766" name="楕円 765"/>
        <xdr:cNvSpPr/>
      </xdr:nvSpPr>
      <xdr:spPr>
        <a:xfrm>
          <a:off x="21272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17835</xdr:rowOff>
    </xdr:from>
    <xdr:ext cx="469744" cy="259045"/>
    <xdr:sp macro="" textlink="">
      <xdr:nvSpPr>
        <xdr:cNvPr id="767" name="テキスト ボックス 766"/>
        <xdr:cNvSpPr txBox="1"/>
      </xdr:nvSpPr>
      <xdr:spPr>
        <a:xfrm>
          <a:off x="21088428" y="67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99416</xdr:rowOff>
    </xdr:from>
    <xdr:to>
      <xdr:col>107</xdr:col>
      <xdr:colOff>101600</xdr:colOff>
      <xdr:row>39</xdr:row>
      <xdr:rowOff>29566</xdr:rowOff>
    </xdr:to>
    <xdr:sp macro="" textlink="">
      <xdr:nvSpPr>
        <xdr:cNvPr id="768" name="楕円 767"/>
        <xdr:cNvSpPr/>
      </xdr:nvSpPr>
      <xdr:spPr>
        <a:xfrm>
          <a:off x="20383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20693</xdr:rowOff>
    </xdr:from>
    <xdr:ext cx="469744" cy="259045"/>
    <xdr:sp macro="" textlink="">
      <xdr:nvSpPr>
        <xdr:cNvPr id="769" name="テキスト ボックス 768"/>
        <xdr:cNvSpPr txBox="1"/>
      </xdr:nvSpPr>
      <xdr:spPr>
        <a:xfrm>
          <a:off x="20199428" y="67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103721</xdr:rowOff>
    </xdr:from>
    <xdr:to>
      <xdr:col>102</xdr:col>
      <xdr:colOff>165100</xdr:colOff>
      <xdr:row>39</xdr:row>
      <xdr:rowOff>33871</xdr:rowOff>
    </xdr:to>
    <xdr:sp macro="" textlink="">
      <xdr:nvSpPr>
        <xdr:cNvPr id="770" name="楕円 769"/>
        <xdr:cNvSpPr/>
      </xdr:nvSpPr>
      <xdr:spPr>
        <a:xfrm>
          <a:off x="19494500" y="6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24998</xdr:rowOff>
    </xdr:from>
    <xdr:ext cx="469744" cy="259045"/>
    <xdr:sp macro="" textlink="">
      <xdr:nvSpPr>
        <xdr:cNvPr id="771" name="テキスト ボックス 770"/>
        <xdr:cNvSpPr txBox="1"/>
      </xdr:nvSpPr>
      <xdr:spPr>
        <a:xfrm>
          <a:off x="19310428" y="67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98539</xdr:rowOff>
    </xdr:from>
    <xdr:to>
      <xdr:col>98</xdr:col>
      <xdr:colOff>38100</xdr:colOff>
      <xdr:row>39</xdr:row>
      <xdr:rowOff>28689</xdr:rowOff>
    </xdr:to>
    <xdr:sp macro="" textlink="">
      <xdr:nvSpPr>
        <xdr:cNvPr id="772" name="楕円 771"/>
        <xdr:cNvSpPr/>
      </xdr:nvSpPr>
      <xdr:spPr>
        <a:xfrm>
          <a:off x="18605500" y="66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19816</xdr:rowOff>
    </xdr:from>
    <xdr:ext cx="469744" cy="259045"/>
    <xdr:sp macro="" textlink="">
      <xdr:nvSpPr>
        <xdr:cNvPr id="773" name="テキスト ボックス 772"/>
        <xdr:cNvSpPr txBox="1"/>
      </xdr:nvSpPr>
      <xdr:spPr>
        <a:xfrm>
          <a:off x="18421428" y="67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153264</xdr:rowOff>
    </xdr:from>
    <xdr:to>
      <xdr:col>116</xdr:col>
      <xdr:colOff>63500</xdr:colOff>
      <xdr:row>56</xdr:row>
      <xdr:rowOff>153150</xdr:rowOff>
    </xdr:to>
    <xdr:cxnSp macro="">
      <xdr:nvCxnSpPr>
        <xdr:cNvPr id="802" name="直線コネクタ 801"/>
        <xdr:cNvCxnSpPr/>
      </xdr:nvCxnSpPr>
      <xdr:spPr>
        <a:xfrm>
          <a:off x="21323300" y="9411564"/>
          <a:ext cx="838200" cy="3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153264</xdr:rowOff>
    </xdr:from>
    <xdr:to>
      <xdr:col>111</xdr:col>
      <xdr:colOff>177800</xdr:colOff>
      <xdr:row>56</xdr:row>
      <xdr:rowOff>166560</xdr:rowOff>
    </xdr:to>
    <xdr:cxnSp macro="">
      <xdr:nvCxnSpPr>
        <xdr:cNvPr id="805" name="直線コネクタ 804"/>
        <xdr:cNvCxnSpPr/>
      </xdr:nvCxnSpPr>
      <xdr:spPr>
        <a:xfrm flipV="1">
          <a:off x="20434300" y="9411564"/>
          <a:ext cx="889000" cy="35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142291</xdr:rowOff>
    </xdr:from>
    <xdr:to>
      <xdr:col>107</xdr:col>
      <xdr:colOff>50800</xdr:colOff>
      <xdr:row>56</xdr:row>
      <xdr:rowOff>166560</xdr:rowOff>
    </xdr:to>
    <xdr:cxnSp macro="">
      <xdr:nvCxnSpPr>
        <xdr:cNvPr id="808" name="直線コネクタ 807"/>
        <xdr:cNvCxnSpPr/>
      </xdr:nvCxnSpPr>
      <xdr:spPr>
        <a:xfrm>
          <a:off x="19545300" y="9743491"/>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131166</xdr:rowOff>
    </xdr:from>
    <xdr:to>
      <xdr:col>102</xdr:col>
      <xdr:colOff>114300</xdr:colOff>
      <xdr:row>56</xdr:row>
      <xdr:rowOff>142291</xdr:rowOff>
    </xdr:to>
    <xdr:cxnSp macro="">
      <xdr:nvCxnSpPr>
        <xdr:cNvPr id="811" name="直線コネクタ 810"/>
        <xdr:cNvCxnSpPr/>
      </xdr:nvCxnSpPr>
      <xdr:spPr>
        <a:xfrm>
          <a:off x="18656300" y="973236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102350</xdr:rowOff>
    </xdr:from>
    <xdr:to>
      <xdr:col>116</xdr:col>
      <xdr:colOff>114300</xdr:colOff>
      <xdr:row>57</xdr:row>
      <xdr:rowOff>32500</xdr:rowOff>
    </xdr:to>
    <xdr:sp macro="" textlink="">
      <xdr:nvSpPr>
        <xdr:cNvPr id="821" name="楕円 820"/>
        <xdr:cNvSpPr/>
      </xdr:nvSpPr>
      <xdr:spPr>
        <a:xfrm>
          <a:off x="22110700" y="9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125227</xdr:rowOff>
    </xdr:from>
    <xdr:ext cx="534377" cy="259045"/>
    <xdr:sp macro="" textlink="">
      <xdr:nvSpPr>
        <xdr:cNvPr id="822" name="貸付金該当値テキスト"/>
        <xdr:cNvSpPr txBox="1"/>
      </xdr:nvSpPr>
      <xdr:spPr>
        <a:xfrm>
          <a:off x="22212300" y="95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102464</xdr:rowOff>
    </xdr:from>
    <xdr:to>
      <xdr:col>112</xdr:col>
      <xdr:colOff>38100</xdr:colOff>
      <xdr:row>55</xdr:row>
      <xdr:rowOff>32614</xdr:rowOff>
    </xdr:to>
    <xdr:sp macro="" textlink="">
      <xdr:nvSpPr>
        <xdr:cNvPr id="823" name="楕円 822"/>
        <xdr:cNvSpPr/>
      </xdr:nvSpPr>
      <xdr:spPr>
        <a:xfrm>
          <a:off x="21272500" y="93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49141</xdr:rowOff>
    </xdr:from>
    <xdr:ext cx="534377" cy="259045"/>
    <xdr:sp macro="" textlink="">
      <xdr:nvSpPr>
        <xdr:cNvPr id="824" name="テキスト ボックス 823"/>
        <xdr:cNvSpPr txBox="1"/>
      </xdr:nvSpPr>
      <xdr:spPr>
        <a:xfrm>
          <a:off x="21056111" y="913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115760</xdr:rowOff>
    </xdr:from>
    <xdr:to>
      <xdr:col>107</xdr:col>
      <xdr:colOff>101600</xdr:colOff>
      <xdr:row>57</xdr:row>
      <xdr:rowOff>45910</xdr:rowOff>
    </xdr:to>
    <xdr:sp macro="" textlink="">
      <xdr:nvSpPr>
        <xdr:cNvPr id="825" name="楕円 824"/>
        <xdr:cNvSpPr/>
      </xdr:nvSpPr>
      <xdr:spPr>
        <a:xfrm>
          <a:off x="20383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62437</xdr:rowOff>
    </xdr:from>
    <xdr:ext cx="534377" cy="259045"/>
    <xdr:sp macro="" textlink="">
      <xdr:nvSpPr>
        <xdr:cNvPr id="826" name="テキスト ボックス 825"/>
        <xdr:cNvSpPr txBox="1"/>
      </xdr:nvSpPr>
      <xdr:spPr>
        <a:xfrm>
          <a:off x="20167111" y="9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91491</xdr:rowOff>
    </xdr:from>
    <xdr:to>
      <xdr:col>102</xdr:col>
      <xdr:colOff>165100</xdr:colOff>
      <xdr:row>57</xdr:row>
      <xdr:rowOff>21641</xdr:rowOff>
    </xdr:to>
    <xdr:sp macro="" textlink="">
      <xdr:nvSpPr>
        <xdr:cNvPr id="827" name="楕円 826"/>
        <xdr:cNvSpPr/>
      </xdr:nvSpPr>
      <xdr:spPr>
        <a:xfrm>
          <a:off x="19494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38168</xdr:rowOff>
    </xdr:from>
    <xdr:ext cx="534377" cy="259045"/>
    <xdr:sp macro="" textlink="">
      <xdr:nvSpPr>
        <xdr:cNvPr id="828" name="テキスト ボックス 827"/>
        <xdr:cNvSpPr txBox="1"/>
      </xdr:nvSpPr>
      <xdr:spPr>
        <a:xfrm>
          <a:off x="19278111" y="94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80366</xdr:rowOff>
    </xdr:from>
    <xdr:to>
      <xdr:col>98</xdr:col>
      <xdr:colOff>38100</xdr:colOff>
      <xdr:row>57</xdr:row>
      <xdr:rowOff>10516</xdr:rowOff>
    </xdr:to>
    <xdr:sp macro="" textlink="">
      <xdr:nvSpPr>
        <xdr:cNvPr id="829" name="楕円 828"/>
        <xdr:cNvSpPr/>
      </xdr:nvSpPr>
      <xdr:spPr>
        <a:xfrm>
          <a:off x="18605500" y="96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27043</xdr:rowOff>
    </xdr:from>
    <xdr:ext cx="534377" cy="259045"/>
    <xdr:sp macro="" textlink="">
      <xdr:nvSpPr>
        <xdr:cNvPr id="830" name="テキスト ボックス 829"/>
        <xdr:cNvSpPr txBox="1"/>
      </xdr:nvSpPr>
      <xdr:spPr>
        <a:xfrm>
          <a:off x="18389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159111</xdr:rowOff>
    </xdr:from>
    <xdr:to>
      <xdr:col>116</xdr:col>
      <xdr:colOff>63500</xdr:colOff>
      <xdr:row>76</xdr:row>
      <xdr:rowOff>1054</xdr:rowOff>
    </xdr:to>
    <xdr:cxnSp macro="">
      <xdr:nvCxnSpPr>
        <xdr:cNvPr id="860" name="直線コネクタ 859"/>
        <xdr:cNvCxnSpPr/>
      </xdr:nvCxnSpPr>
      <xdr:spPr>
        <a:xfrm flipV="1">
          <a:off x="21323300" y="13017861"/>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68434</xdr:rowOff>
    </xdr:from>
    <xdr:to>
      <xdr:col>111</xdr:col>
      <xdr:colOff>177800</xdr:colOff>
      <xdr:row>76</xdr:row>
      <xdr:rowOff>1054</xdr:rowOff>
    </xdr:to>
    <xdr:cxnSp macro="">
      <xdr:nvCxnSpPr>
        <xdr:cNvPr id="863" name="直線コネクタ 862"/>
        <xdr:cNvCxnSpPr/>
      </xdr:nvCxnSpPr>
      <xdr:spPr>
        <a:xfrm>
          <a:off x="20434300" y="12755734"/>
          <a:ext cx="889000" cy="2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68434</xdr:rowOff>
    </xdr:from>
    <xdr:to>
      <xdr:col>107</xdr:col>
      <xdr:colOff>50800</xdr:colOff>
      <xdr:row>74</xdr:row>
      <xdr:rowOff>125317</xdr:rowOff>
    </xdr:to>
    <xdr:cxnSp macro="">
      <xdr:nvCxnSpPr>
        <xdr:cNvPr id="866" name="直線コネクタ 865"/>
        <xdr:cNvCxnSpPr/>
      </xdr:nvCxnSpPr>
      <xdr:spPr>
        <a:xfrm flipV="1">
          <a:off x="19545300" y="12755734"/>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125317</xdr:rowOff>
    </xdr:from>
    <xdr:to>
      <xdr:col>102</xdr:col>
      <xdr:colOff>114300</xdr:colOff>
      <xdr:row>75</xdr:row>
      <xdr:rowOff>20104</xdr:rowOff>
    </xdr:to>
    <xdr:cxnSp macro="">
      <xdr:nvCxnSpPr>
        <xdr:cNvPr id="869" name="直線コネクタ 868"/>
        <xdr:cNvCxnSpPr/>
      </xdr:nvCxnSpPr>
      <xdr:spPr>
        <a:xfrm flipV="1">
          <a:off x="18656300" y="12812617"/>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108312</xdr:rowOff>
    </xdr:from>
    <xdr:to>
      <xdr:col>116</xdr:col>
      <xdr:colOff>114300</xdr:colOff>
      <xdr:row>76</xdr:row>
      <xdr:rowOff>38463</xdr:rowOff>
    </xdr:to>
    <xdr:sp macro="" textlink="">
      <xdr:nvSpPr>
        <xdr:cNvPr id="879" name="楕円 878"/>
        <xdr:cNvSpPr/>
      </xdr:nvSpPr>
      <xdr:spPr>
        <a:xfrm>
          <a:off x="22110700" y="1296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131189</xdr:rowOff>
    </xdr:from>
    <xdr:ext cx="534377" cy="259045"/>
    <xdr:sp macro="" textlink="">
      <xdr:nvSpPr>
        <xdr:cNvPr id="880" name="繰出金該当値テキスト"/>
        <xdr:cNvSpPr txBox="1"/>
      </xdr:nvSpPr>
      <xdr:spPr>
        <a:xfrm>
          <a:off x="22212300" y="128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121704</xdr:rowOff>
    </xdr:from>
    <xdr:to>
      <xdr:col>112</xdr:col>
      <xdr:colOff>38100</xdr:colOff>
      <xdr:row>76</xdr:row>
      <xdr:rowOff>51854</xdr:rowOff>
    </xdr:to>
    <xdr:sp macro="" textlink="">
      <xdr:nvSpPr>
        <xdr:cNvPr id="881" name="楕円 880"/>
        <xdr:cNvSpPr/>
      </xdr:nvSpPr>
      <xdr:spPr>
        <a:xfrm>
          <a:off x="21272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68381</xdr:rowOff>
    </xdr:from>
    <xdr:ext cx="534377" cy="259045"/>
    <xdr:sp macro="" textlink="">
      <xdr:nvSpPr>
        <xdr:cNvPr id="882" name="テキスト ボックス 881"/>
        <xdr:cNvSpPr txBox="1"/>
      </xdr:nvSpPr>
      <xdr:spPr>
        <a:xfrm>
          <a:off x="21056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17634</xdr:rowOff>
    </xdr:from>
    <xdr:to>
      <xdr:col>107</xdr:col>
      <xdr:colOff>101600</xdr:colOff>
      <xdr:row>74</xdr:row>
      <xdr:rowOff>119234</xdr:rowOff>
    </xdr:to>
    <xdr:sp macro="" textlink="">
      <xdr:nvSpPr>
        <xdr:cNvPr id="883" name="楕円 882"/>
        <xdr:cNvSpPr/>
      </xdr:nvSpPr>
      <xdr:spPr>
        <a:xfrm>
          <a:off x="20383500" y="127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135761</xdr:rowOff>
    </xdr:from>
    <xdr:ext cx="534377" cy="259045"/>
    <xdr:sp macro="" textlink="">
      <xdr:nvSpPr>
        <xdr:cNvPr id="884" name="テキスト ボックス 883"/>
        <xdr:cNvSpPr txBox="1"/>
      </xdr:nvSpPr>
      <xdr:spPr>
        <a:xfrm>
          <a:off x="20167111" y="124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74517</xdr:rowOff>
    </xdr:from>
    <xdr:to>
      <xdr:col>102</xdr:col>
      <xdr:colOff>165100</xdr:colOff>
      <xdr:row>75</xdr:row>
      <xdr:rowOff>4667</xdr:rowOff>
    </xdr:to>
    <xdr:sp macro="" textlink="">
      <xdr:nvSpPr>
        <xdr:cNvPr id="885" name="楕円 884"/>
        <xdr:cNvSpPr/>
      </xdr:nvSpPr>
      <xdr:spPr>
        <a:xfrm>
          <a:off x="19494500" y="12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21194</xdr:rowOff>
    </xdr:from>
    <xdr:ext cx="534377" cy="259045"/>
    <xdr:sp macro="" textlink="">
      <xdr:nvSpPr>
        <xdr:cNvPr id="886" name="テキスト ボックス 885"/>
        <xdr:cNvSpPr txBox="1"/>
      </xdr:nvSpPr>
      <xdr:spPr>
        <a:xfrm>
          <a:off x="19278111" y="125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140754</xdr:rowOff>
    </xdr:from>
    <xdr:to>
      <xdr:col>98</xdr:col>
      <xdr:colOff>38100</xdr:colOff>
      <xdr:row>75</xdr:row>
      <xdr:rowOff>70904</xdr:rowOff>
    </xdr:to>
    <xdr:sp macro="" textlink="">
      <xdr:nvSpPr>
        <xdr:cNvPr id="887" name="楕円 886"/>
        <xdr:cNvSpPr/>
      </xdr:nvSpPr>
      <xdr:spPr>
        <a:xfrm>
          <a:off x="18605500" y="128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87431</xdr:rowOff>
    </xdr:from>
    <xdr:ext cx="534377" cy="259045"/>
    <xdr:sp macro="" textlink="">
      <xdr:nvSpPr>
        <xdr:cNvPr id="888" name="テキスト ボックス 887"/>
        <xdr:cNvSpPr txBox="1"/>
      </xdr:nvSpPr>
      <xdr:spPr>
        <a:xfrm>
          <a:off x="18389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前年度と比較すると、義務的経費である人件費、扶助費、公債費のいずれも増加しており、類似団体平均値と比較しても上回っている。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扶助費については、新型コロナ対策の給付金事業の実施等により大幅に増加している。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普通建設事業費は、上下地域共生交流センター整備や賑わい創出施設整備といった大型事業があったため増加している。</a:t>
          </a:r>
        </a:p>
        <a:p>
          <a:r>
            <a:rPr kumimoji="1" lang="ja-JP" altLang="en-US" sz="1300">
              <a:latin typeface="ＭＳ Ｐゴシック" panose="020B0600070205080204" pitchFamily="50" charset="-128"/>
              <a:ea typeface="ＭＳ Ｐゴシック" panose="020B0600070205080204" pitchFamily="50" charset="-128"/>
            </a:rPr>
            <a:t>　補助費等は、前年度に実施した特別定額給付金事業の皆減などにより大幅に減少している。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77651</xdr:rowOff>
    </xdr:to>
    <xdr:cxnSp macro="">
      <xdr:nvCxnSpPr>
        <xdr:cNvPr id="63" name="直線コネクタ 62"/>
        <xdr:cNvCxnSpPr/>
      </xdr:nvCxnSpPr>
      <xdr:spPr>
        <a:xfrm flipV="1">
          <a:off x="3797300" y="5884745"/>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76672</xdr:rowOff>
    </xdr:from>
    <xdr:to>
      <xdr:col>19</xdr:col>
      <xdr:colOff>177800</xdr:colOff>
      <xdr:row>34</xdr:row>
      <xdr:rowOff>77651</xdr:rowOff>
    </xdr:to>
    <xdr:cxnSp macro="">
      <xdr:nvCxnSpPr>
        <xdr:cNvPr id="66" name="直線コネクタ 65"/>
        <xdr:cNvCxnSpPr/>
      </xdr:nvCxnSpPr>
      <xdr:spPr>
        <a:xfrm>
          <a:off x="2908300" y="590597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76672</xdr:rowOff>
    </xdr:from>
    <xdr:to>
      <xdr:col>15</xdr:col>
      <xdr:colOff>50800</xdr:colOff>
      <xdr:row>34</xdr:row>
      <xdr:rowOff>161907</xdr:rowOff>
    </xdr:to>
    <xdr:cxnSp macro="">
      <xdr:nvCxnSpPr>
        <xdr:cNvPr id="69" name="直線コネクタ 68"/>
        <xdr:cNvCxnSpPr/>
      </xdr:nvCxnSpPr>
      <xdr:spPr>
        <a:xfrm flipV="1">
          <a:off x="2019300" y="590597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34</xdr:row>
      <xdr:rowOff>161907</xdr:rowOff>
    </xdr:to>
    <xdr:cxnSp macro="">
      <xdr:nvCxnSpPr>
        <xdr:cNvPr id="72" name="直線コネクタ 71"/>
        <xdr:cNvCxnSpPr/>
      </xdr:nvCxnSpPr>
      <xdr:spPr>
        <a:xfrm>
          <a:off x="1130300" y="598173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4645</xdr:rowOff>
    </xdr:from>
    <xdr:to>
      <xdr:col>24</xdr:col>
      <xdr:colOff>114300</xdr:colOff>
      <xdr:row>34</xdr:row>
      <xdr:rowOff>106245</xdr:rowOff>
    </xdr:to>
    <xdr:sp macro="" textlink="">
      <xdr:nvSpPr>
        <xdr:cNvPr id="82" name="楕円 81"/>
        <xdr:cNvSpPr/>
      </xdr:nvSpPr>
      <xdr:spPr>
        <a:xfrm>
          <a:off x="45847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27522</xdr:rowOff>
    </xdr:from>
    <xdr:ext cx="469744" cy="259045"/>
    <xdr:sp macro="" textlink="">
      <xdr:nvSpPr>
        <xdr:cNvPr id="83" name="議会費該当値テキスト"/>
        <xdr:cNvSpPr txBox="1"/>
      </xdr:nvSpPr>
      <xdr:spPr>
        <a:xfrm>
          <a:off x="4686300" y="568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26851</xdr:rowOff>
    </xdr:from>
    <xdr:to>
      <xdr:col>20</xdr:col>
      <xdr:colOff>38100</xdr:colOff>
      <xdr:row>34</xdr:row>
      <xdr:rowOff>128451</xdr:rowOff>
    </xdr:to>
    <xdr:sp macro="" textlink="">
      <xdr:nvSpPr>
        <xdr:cNvPr id="84" name="楕円 83"/>
        <xdr:cNvSpPr/>
      </xdr:nvSpPr>
      <xdr:spPr>
        <a:xfrm>
          <a:off x="3746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144978</xdr:rowOff>
    </xdr:from>
    <xdr:ext cx="469744" cy="259045"/>
    <xdr:sp macro="" textlink="">
      <xdr:nvSpPr>
        <xdr:cNvPr id="85" name="テキスト ボックス 84"/>
        <xdr:cNvSpPr txBox="1"/>
      </xdr:nvSpPr>
      <xdr:spPr>
        <a:xfrm>
          <a:off x="3562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25872</xdr:rowOff>
    </xdr:from>
    <xdr:to>
      <xdr:col>15</xdr:col>
      <xdr:colOff>101600</xdr:colOff>
      <xdr:row>34</xdr:row>
      <xdr:rowOff>127472</xdr:rowOff>
    </xdr:to>
    <xdr:sp macro="" textlink="">
      <xdr:nvSpPr>
        <xdr:cNvPr id="86" name="楕円 85"/>
        <xdr:cNvSpPr/>
      </xdr:nvSpPr>
      <xdr:spPr>
        <a:xfrm>
          <a:off x="2857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143999</xdr:rowOff>
    </xdr:from>
    <xdr:ext cx="469744" cy="259045"/>
    <xdr:sp macro="" textlink="">
      <xdr:nvSpPr>
        <xdr:cNvPr id="87" name="テキスト ボックス 86"/>
        <xdr:cNvSpPr txBox="1"/>
      </xdr:nvSpPr>
      <xdr:spPr>
        <a:xfrm>
          <a:off x="2673428" y="56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111107</xdr:rowOff>
    </xdr:from>
    <xdr:to>
      <xdr:col>10</xdr:col>
      <xdr:colOff>165100</xdr:colOff>
      <xdr:row>35</xdr:row>
      <xdr:rowOff>41257</xdr:rowOff>
    </xdr:to>
    <xdr:sp macro="" textlink="">
      <xdr:nvSpPr>
        <xdr:cNvPr id="88" name="楕円 87"/>
        <xdr:cNvSpPr/>
      </xdr:nvSpPr>
      <xdr:spPr>
        <a:xfrm>
          <a:off x="1968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57784</xdr:rowOff>
    </xdr:from>
    <xdr:ext cx="469744" cy="259045"/>
    <xdr:sp macro="" textlink="">
      <xdr:nvSpPr>
        <xdr:cNvPr id="89" name="テキスト ボックス 88"/>
        <xdr:cNvSpPr txBox="1"/>
      </xdr:nvSpPr>
      <xdr:spPr>
        <a:xfrm>
          <a:off x="1784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101636</xdr:rowOff>
    </xdr:from>
    <xdr:to>
      <xdr:col>6</xdr:col>
      <xdr:colOff>38100</xdr:colOff>
      <xdr:row>35</xdr:row>
      <xdr:rowOff>31786</xdr:rowOff>
    </xdr:to>
    <xdr:sp macro="" textlink="">
      <xdr:nvSpPr>
        <xdr:cNvPr id="90" name="楕円 89"/>
        <xdr:cNvSpPr/>
      </xdr:nvSpPr>
      <xdr:spPr>
        <a:xfrm>
          <a:off x="1079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48313</xdr:rowOff>
    </xdr:from>
    <xdr:ext cx="469744" cy="259045"/>
    <xdr:sp macro="" textlink="">
      <xdr:nvSpPr>
        <xdr:cNvPr id="91" name="テキスト ボックス 90"/>
        <xdr:cNvSpPr txBox="1"/>
      </xdr:nvSpPr>
      <xdr:spPr>
        <a:xfrm>
          <a:off x="895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65382</xdr:rowOff>
    </xdr:from>
    <xdr:to>
      <xdr:col>24</xdr:col>
      <xdr:colOff>63500</xdr:colOff>
      <xdr:row>58</xdr:row>
      <xdr:rowOff>110584</xdr:rowOff>
    </xdr:to>
    <xdr:cxnSp macro="">
      <xdr:nvCxnSpPr>
        <xdr:cNvPr id="121" name="直線コネクタ 120"/>
        <xdr:cNvCxnSpPr/>
      </xdr:nvCxnSpPr>
      <xdr:spPr>
        <a:xfrm>
          <a:off x="3797300" y="9323682"/>
          <a:ext cx="838200" cy="7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65382</xdr:rowOff>
    </xdr:from>
    <xdr:to>
      <xdr:col>19</xdr:col>
      <xdr:colOff>177800</xdr:colOff>
      <xdr:row>59</xdr:row>
      <xdr:rowOff>43642</xdr:rowOff>
    </xdr:to>
    <xdr:cxnSp macro="">
      <xdr:nvCxnSpPr>
        <xdr:cNvPr id="124" name="直線コネクタ 123"/>
        <xdr:cNvCxnSpPr/>
      </xdr:nvCxnSpPr>
      <xdr:spPr>
        <a:xfrm flipV="1">
          <a:off x="2908300" y="9323682"/>
          <a:ext cx="889000" cy="8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43642</xdr:rowOff>
    </xdr:from>
    <xdr:to>
      <xdr:col>15</xdr:col>
      <xdr:colOff>50800</xdr:colOff>
      <xdr:row>59</xdr:row>
      <xdr:rowOff>58654</xdr:rowOff>
    </xdr:to>
    <xdr:cxnSp macro="">
      <xdr:nvCxnSpPr>
        <xdr:cNvPr id="127" name="直線コネクタ 126"/>
        <xdr:cNvCxnSpPr/>
      </xdr:nvCxnSpPr>
      <xdr:spPr>
        <a:xfrm flipV="1">
          <a:off x="2019300" y="10159192"/>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58654</xdr:rowOff>
    </xdr:from>
    <xdr:to>
      <xdr:col>10</xdr:col>
      <xdr:colOff>114300</xdr:colOff>
      <xdr:row>59</xdr:row>
      <xdr:rowOff>125085</xdr:rowOff>
    </xdr:to>
    <xdr:cxnSp macro="">
      <xdr:nvCxnSpPr>
        <xdr:cNvPr id="130" name="直線コネクタ 129"/>
        <xdr:cNvCxnSpPr/>
      </xdr:nvCxnSpPr>
      <xdr:spPr>
        <a:xfrm flipV="1">
          <a:off x="1130300" y="10174204"/>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59784</xdr:rowOff>
    </xdr:from>
    <xdr:to>
      <xdr:col>24</xdr:col>
      <xdr:colOff>114300</xdr:colOff>
      <xdr:row>58</xdr:row>
      <xdr:rowOff>161384</xdr:rowOff>
    </xdr:to>
    <xdr:sp macro="" textlink="">
      <xdr:nvSpPr>
        <xdr:cNvPr id="140" name="楕円 139"/>
        <xdr:cNvSpPr/>
      </xdr:nvSpPr>
      <xdr:spPr>
        <a:xfrm>
          <a:off x="4584700" y="100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38211</xdr:rowOff>
    </xdr:from>
    <xdr:ext cx="534377" cy="259045"/>
    <xdr:sp macro="" textlink="">
      <xdr:nvSpPr>
        <xdr:cNvPr id="141" name="総務費該当値テキスト"/>
        <xdr:cNvSpPr txBox="1"/>
      </xdr:nvSpPr>
      <xdr:spPr>
        <a:xfrm>
          <a:off x="4686300" y="99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14582</xdr:rowOff>
    </xdr:from>
    <xdr:to>
      <xdr:col>20</xdr:col>
      <xdr:colOff>38100</xdr:colOff>
      <xdr:row>54</xdr:row>
      <xdr:rowOff>116182</xdr:rowOff>
    </xdr:to>
    <xdr:sp macro="" textlink="">
      <xdr:nvSpPr>
        <xdr:cNvPr id="142" name="楕円 141"/>
        <xdr:cNvSpPr/>
      </xdr:nvSpPr>
      <xdr:spPr>
        <a:xfrm>
          <a:off x="3746500" y="92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107309</xdr:rowOff>
    </xdr:from>
    <xdr:ext cx="599010" cy="259045"/>
    <xdr:sp macro="" textlink="">
      <xdr:nvSpPr>
        <xdr:cNvPr id="143" name="テキスト ボックス 142"/>
        <xdr:cNvSpPr txBox="1"/>
      </xdr:nvSpPr>
      <xdr:spPr>
        <a:xfrm>
          <a:off x="3497795" y="936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164292</xdr:rowOff>
    </xdr:from>
    <xdr:to>
      <xdr:col>15</xdr:col>
      <xdr:colOff>101600</xdr:colOff>
      <xdr:row>59</xdr:row>
      <xdr:rowOff>94442</xdr:rowOff>
    </xdr:to>
    <xdr:sp macro="" textlink="">
      <xdr:nvSpPr>
        <xdr:cNvPr id="144" name="楕円 143"/>
        <xdr:cNvSpPr/>
      </xdr:nvSpPr>
      <xdr:spPr>
        <a:xfrm>
          <a:off x="2857500" y="101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85569</xdr:rowOff>
    </xdr:from>
    <xdr:ext cx="534377" cy="259045"/>
    <xdr:sp macro="" textlink="">
      <xdr:nvSpPr>
        <xdr:cNvPr id="145" name="テキスト ボックス 144"/>
        <xdr:cNvSpPr txBox="1"/>
      </xdr:nvSpPr>
      <xdr:spPr>
        <a:xfrm>
          <a:off x="2641111" y="1020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7854</xdr:rowOff>
    </xdr:from>
    <xdr:to>
      <xdr:col>10</xdr:col>
      <xdr:colOff>165100</xdr:colOff>
      <xdr:row>59</xdr:row>
      <xdr:rowOff>109454</xdr:rowOff>
    </xdr:to>
    <xdr:sp macro="" textlink="">
      <xdr:nvSpPr>
        <xdr:cNvPr id="146" name="楕円 145"/>
        <xdr:cNvSpPr/>
      </xdr:nvSpPr>
      <xdr:spPr>
        <a:xfrm>
          <a:off x="1968500" y="101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100581</xdr:rowOff>
    </xdr:from>
    <xdr:ext cx="534377" cy="259045"/>
    <xdr:sp macro="" textlink="">
      <xdr:nvSpPr>
        <xdr:cNvPr id="147" name="テキスト ボックス 146"/>
        <xdr:cNvSpPr txBox="1"/>
      </xdr:nvSpPr>
      <xdr:spPr>
        <a:xfrm>
          <a:off x="1752111" y="102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74285</xdr:rowOff>
    </xdr:from>
    <xdr:to>
      <xdr:col>6</xdr:col>
      <xdr:colOff>38100</xdr:colOff>
      <xdr:row>60</xdr:row>
      <xdr:rowOff>4435</xdr:rowOff>
    </xdr:to>
    <xdr:sp macro="" textlink="">
      <xdr:nvSpPr>
        <xdr:cNvPr id="148" name="楕円 147"/>
        <xdr:cNvSpPr/>
      </xdr:nvSpPr>
      <xdr:spPr>
        <a:xfrm>
          <a:off x="1079500" y="10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167012</xdr:rowOff>
    </xdr:from>
    <xdr:ext cx="534377" cy="259045"/>
    <xdr:sp macro="" textlink="">
      <xdr:nvSpPr>
        <xdr:cNvPr id="149" name="テキスト ボックス 148"/>
        <xdr:cNvSpPr txBox="1"/>
      </xdr:nvSpPr>
      <xdr:spPr>
        <a:xfrm>
          <a:off x="863111" y="102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85761</xdr:rowOff>
    </xdr:from>
    <xdr:to>
      <xdr:col>24</xdr:col>
      <xdr:colOff>63500</xdr:colOff>
      <xdr:row>77</xdr:row>
      <xdr:rowOff>31626</xdr:rowOff>
    </xdr:to>
    <xdr:cxnSp macro="">
      <xdr:nvCxnSpPr>
        <xdr:cNvPr id="181" name="直線コネクタ 180"/>
        <xdr:cNvCxnSpPr/>
      </xdr:nvCxnSpPr>
      <xdr:spPr>
        <a:xfrm flipV="1">
          <a:off x="3797300" y="12944511"/>
          <a:ext cx="838200" cy="2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31626</xdr:rowOff>
    </xdr:from>
    <xdr:to>
      <xdr:col>19</xdr:col>
      <xdr:colOff>177800</xdr:colOff>
      <xdr:row>77</xdr:row>
      <xdr:rowOff>110820</xdr:rowOff>
    </xdr:to>
    <xdr:cxnSp macro="">
      <xdr:nvCxnSpPr>
        <xdr:cNvPr id="184" name="直線コネクタ 183"/>
        <xdr:cNvCxnSpPr/>
      </xdr:nvCxnSpPr>
      <xdr:spPr>
        <a:xfrm flipV="1">
          <a:off x="2908300" y="13233276"/>
          <a:ext cx="8890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110820</xdr:rowOff>
    </xdr:from>
    <xdr:to>
      <xdr:col>15</xdr:col>
      <xdr:colOff>50800</xdr:colOff>
      <xdr:row>78</xdr:row>
      <xdr:rowOff>22668</xdr:rowOff>
    </xdr:to>
    <xdr:cxnSp macro="">
      <xdr:nvCxnSpPr>
        <xdr:cNvPr id="187" name="直線コネクタ 186"/>
        <xdr:cNvCxnSpPr/>
      </xdr:nvCxnSpPr>
      <xdr:spPr>
        <a:xfrm flipV="1">
          <a:off x="2019300" y="13312470"/>
          <a:ext cx="889000" cy="8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104277</xdr:rowOff>
    </xdr:from>
    <xdr:to>
      <xdr:col>10</xdr:col>
      <xdr:colOff>114300</xdr:colOff>
      <xdr:row>78</xdr:row>
      <xdr:rowOff>22668</xdr:rowOff>
    </xdr:to>
    <xdr:cxnSp macro="">
      <xdr:nvCxnSpPr>
        <xdr:cNvPr id="190" name="直線コネクタ 189"/>
        <xdr:cNvCxnSpPr/>
      </xdr:nvCxnSpPr>
      <xdr:spPr>
        <a:xfrm>
          <a:off x="1130300" y="13305927"/>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34961</xdr:rowOff>
    </xdr:from>
    <xdr:to>
      <xdr:col>24</xdr:col>
      <xdr:colOff>114300</xdr:colOff>
      <xdr:row>75</xdr:row>
      <xdr:rowOff>136561</xdr:rowOff>
    </xdr:to>
    <xdr:sp macro="" textlink="">
      <xdr:nvSpPr>
        <xdr:cNvPr id="200" name="楕円 199"/>
        <xdr:cNvSpPr/>
      </xdr:nvSpPr>
      <xdr:spPr>
        <a:xfrm>
          <a:off x="4584700" y="128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57838</xdr:rowOff>
    </xdr:from>
    <xdr:ext cx="599010" cy="259045"/>
    <xdr:sp macro="" textlink="">
      <xdr:nvSpPr>
        <xdr:cNvPr id="201" name="民生費該当値テキスト"/>
        <xdr:cNvSpPr txBox="1"/>
      </xdr:nvSpPr>
      <xdr:spPr>
        <a:xfrm>
          <a:off x="4686300" y="1274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152276</xdr:rowOff>
    </xdr:from>
    <xdr:to>
      <xdr:col>20</xdr:col>
      <xdr:colOff>38100</xdr:colOff>
      <xdr:row>77</xdr:row>
      <xdr:rowOff>82426</xdr:rowOff>
    </xdr:to>
    <xdr:sp macro="" textlink="">
      <xdr:nvSpPr>
        <xdr:cNvPr id="202" name="楕円 201"/>
        <xdr:cNvSpPr/>
      </xdr:nvSpPr>
      <xdr:spPr>
        <a:xfrm>
          <a:off x="3746500" y="131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98954</xdr:rowOff>
    </xdr:from>
    <xdr:ext cx="599010" cy="259045"/>
    <xdr:sp macro="" textlink="">
      <xdr:nvSpPr>
        <xdr:cNvPr id="203" name="テキスト ボックス 202"/>
        <xdr:cNvSpPr txBox="1"/>
      </xdr:nvSpPr>
      <xdr:spPr>
        <a:xfrm>
          <a:off x="3497795" y="1295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60020</xdr:rowOff>
    </xdr:from>
    <xdr:to>
      <xdr:col>15</xdr:col>
      <xdr:colOff>101600</xdr:colOff>
      <xdr:row>77</xdr:row>
      <xdr:rowOff>161620</xdr:rowOff>
    </xdr:to>
    <xdr:sp macro="" textlink="">
      <xdr:nvSpPr>
        <xdr:cNvPr id="204" name="楕円 203"/>
        <xdr:cNvSpPr/>
      </xdr:nvSpPr>
      <xdr:spPr>
        <a:xfrm>
          <a:off x="2857500" y="132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6697</xdr:rowOff>
    </xdr:from>
    <xdr:ext cx="599010" cy="259045"/>
    <xdr:sp macro="" textlink="">
      <xdr:nvSpPr>
        <xdr:cNvPr id="205" name="テキスト ボックス 204"/>
        <xdr:cNvSpPr txBox="1"/>
      </xdr:nvSpPr>
      <xdr:spPr>
        <a:xfrm>
          <a:off x="2608795" y="1303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143318</xdr:rowOff>
    </xdr:from>
    <xdr:to>
      <xdr:col>10</xdr:col>
      <xdr:colOff>165100</xdr:colOff>
      <xdr:row>78</xdr:row>
      <xdr:rowOff>73468</xdr:rowOff>
    </xdr:to>
    <xdr:sp macro="" textlink="">
      <xdr:nvSpPr>
        <xdr:cNvPr id="206" name="楕円 205"/>
        <xdr:cNvSpPr/>
      </xdr:nvSpPr>
      <xdr:spPr>
        <a:xfrm>
          <a:off x="1968500" y="13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89995</xdr:rowOff>
    </xdr:from>
    <xdr:ext cx="599010" cy="259045"/>
    <xdr:sp macro="" textlink="">
      <xdr:nvSpPr>
        <xdr:cNvPr id="207" name="テキスト ボックス 206"/>
        <xdr:cNvSpPr txBox="1"/>
      </xdr:nvSpPr>
      <xdr:spPr>
        <a:xfrm>
          <a:off x="1719795" y="131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53477</xdr:rowOff>
    </xdr:from>
    <xdr:to>
      <xdr:col>6</xdr:col>
      <xdr:colOff>38100</xdr:colOff>
      <xdr:row>77</xdr:row>
      <xdr:rowOff>155077</xdr:rowOff>
    </xdr:to>
    <xdr:sp macro="" textlink="">
      <xdr:nvSpPr>
        <xdr:cNvPr id="208" name="楕円 207"/>
        <xdr:cNvSpPr/>
      </xdr:nvSpPr>
      <xdr:spPr>
        <a:xfrm>
          <a:off x="1079500" y="132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xdr:rowOff>
    </xdr:from>
    <xdr:ext cx="599010" cy="259045"/>
    <xdr:sp macro="" textlink="">
      <xdr:nvSpPr>
        <xdr:cNvPr id="209" name="テキスト ボックス 208"/>
        <xdr:cNvSpPr txBox="1"/>
      </xdr:nvSpPr>
      <xdr:spPr>
        <a:xfrm>
          <a:off x="830795" y="1303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48171</xdr:rowOff>
    </xdr:from>
    <xdr:to>
      <xdr:col>24</xdr:col>
      <xdr:colOff>63500</xdr:colOff>
      <xdr:row>95</xdr:row>
      <xdr:rowOff>29820</xdr:rowOff>
    </xdr:to>
    <xdr:cxnSp macro="">
      <xdr:nvCxnSpPr>
        <xdr:cNvPr id="239" name="直線コネクタ 238"/>
        <xdr:cNvCxnSpPr/>
      </xdr:nvCxnSpPr>
      <xdr:spPr>
        <a:xfrm flipV="1">
          <a:off x="3797300" y="15821571"/>
          <a:ext cx="838200" cy="4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29820</xdr:rowOff>
    </xdr:from>
    <xdr:to>
      <xdr:col>19</xdr:col>
      <xdr:colOff>177800</xdr:colOff>
      <xdr:row>97</xdr:row>
      <xdr:rowOff>115075</xdr:rowOff>
    </xdr:to>
    <xdr:cxnSp macro="">
      <xdr:nvCxnSpPr>
        <xdr:cNvPr id="242" name="直線コネクタ 241"/>
        <xdr:cNvCxnSpPr/>
      </xdr:nvCxnSpPr>
      <xdr:spPr>
        <a:xfrm flipV="1">
          <a:off x="2908300" y="16317570"/>
          <a:ext cx="889000" cy="4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4" name="テキスト ボックス 243"/>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103136</xdr:rowOff>
    </xdr:from>
    <xdr:to>
      <xdr:col>15</xdr:col>
      <xdr:colOff>50800</xdr:colOff>
      <xdr:row>97</xdr:row>
      <xdr:rowOff>115075</xdr:rowOff>
    </xdr:to>
    <xdr:cxnSp macro="">
      <xdr:nvCxnSpPr>
        <xdr:cNvPr id="245" name="直線コネクタ 244"/>
        <xdr:cNvCxnSpPr/>
      </xdr:nvCxnSpPr>
      <xdr:spPr>
        <a:xfrm>
          <a:off x="2019300" y="16733786"/>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7" name="テキスト ボックス 246"/>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94844</xdr:rowOff>
    </xdr:from>
    <xdr:to>
      <xdr:col>10</xdr:col>
      <xdr:colOff>114300</xdr:colOff>
      <xdr:row>97</xdr:row>
      <xdr:rowOff>103136</xdr:rowOff>
    </xdr:to>
    <xdr:cxnSp macro="">
      <xdr:nvCxnSpPr>
        <xdr:cNvPr id="248" name="直線コネクタ 247"/>
        <xdr:cNvCxnSpPr/>
      </xdr:nvCxnSpPr>
      <xdr:spPr>
        <a:xfrm>
          <a:off x="1130300" y="16725494"/>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2" name="テキスト ボックス 251"/>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168821</xdr:rowOff>
    </xdr:from>
    <xdr:to>
      <xdr:col>24</xdr:col>
      <xdr:colOff>114300</xdr:colOff>
      <xdr:row>92</xdr:row>
      <xdr:rowOff>98971</xdr:rowOff>
    </xdr:to>
    <xdr:sp macro="" textlink="">
      <xdr:nvSpPr>
        <xdr:cNvPr id="258" name="楕円 257"/>
        <xdr:cNvSpPr/>
      </xdr:nvSpPr>
      <xdr:spPr>
        <a:xfrm>
          <a:off x="4584700" y="157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20248</xdr:rowOff>
    </xdr:from>
    <xdr:ext cx="599010" cy="259045"/>
    <xdr:sp macro="" textlink="">
      <xdr:nvSpPr>
        <xdr:cNvPr id="259" name="衛生費該当値テキスト"/>
        <xdr:cNvSpPr txBox="1"/>
      </xdr:nvSpPr>
      <xdr:spPr>
        <a:xfrm>
          <a:off x="4686300" y="1562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150470</xdr:rowOff>
    </xdr:from>
    <xdr:to>
      <xdr:col>20</xdr:col>
      <xdr:colOff>38100</xdr:colOff>
      <xdr:row>95</xdr:row>
      <xdr:rowOff>80620</xdr:rowOff>
    </xdr:to>
    <xdr:sp macro="" textlink="">
      <xdr:nvSpPr>
        <xdr:cNvPr id="260" name="楕円 259"/>
        <xdr:cNvSpPr/>
      </xdr:nvSpPr>
      <xdr:spPr>
        <a:xfrm>
          <a:off x="37465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97147</xdr:rowOff>
    </xdr:from>
    <xdr:ext cx="534377" cy="259045"/>
    <xdr:sp macro="" textlink="">
      <xdr:nvSpPr>
        <xdr:cNvPr id="261" name="テキスト ボックス 260"/>
        <xdr:cNvSpPr txBox="1"/>
      </xdr:nvSpPr>
      <xdr:spPr>
        <a:xfrm>
          <a:off x="3530111" y="160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64275</xdr:rowOff>
    </xdr:from>
    <xdr:to>
      <xdr:col>15</xdr:col>
      <xdr:colOff>101600</xdr:colOff>
      <xdr:row>97</xdr:row>
      <xdr:rowOff>165875</xdr:rowOff>
    </xdr:to>
    <xdr:sp macro="" textlink="">
      <xdr:nvSpPr>
        <xdr:cNvPr id="262" name="楕円 261"/>
        <xdr:cNvSpPr/>
      </xdr:nvSpPr>
      <xdr:spPr>
        <a:xfrm>
          <a:off x="2857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10952</xdr:rowOff>
    </xdr:from>
    <xdr:ext cx="534377" cy="259045"/>
    <xdr:sp macro="" textlink="">
      <xdr:nvSpPr>
        <xdr:cNvPr id="263" name="テキスト ボックス 262"/>
        <xdr:cNvSpPr txBox="1"/>
      </xdr:nvSpPr>
      <xdr:spPr>
        <a:xfrm>
          <a:off x="2641111" y="164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52336</xdr:rowOff>
    </xdr:from>
    <xdr:to>
      <xdr:col>10</xdr:col>
      <xdr:colOff>165100</xdr:colOff>
      <xdr:row>97</xdr:row>
      <xdr:rowOff>153936</xdr:rowOff>
    </xdr:to>
    <xdr:sp macro="" textlink="">
      <xdr:nvSpPr>
        <xdr:cNvPr id="264" name="楕円 263"/>
        <xdr:cNvSpPr/>
      </xdr:nvSpPr>
      <xdr:spPr>
        <a:xfrm>
          <a:off x="1968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170463</xdr:rowOff>
    </xdr:from>
    <xdr:ext cx="534377" cy="259045"/>
    <xdr:sp macro="" textlink="">
      <xdr:nvSpPr>
        <xdr:cNvPr id="265" name="テキスト ボックス 264"/>
        <xdr:cNvSpPr txBox="1"/>
      </xdr:nvSpPr>
      <xdr:spPr>
        <a:xfrm>
          <a:off x="1752111"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44044</xdr:rowOff>
    </xdr:from>
    <xdr:to>
      <xdr:col>6</xdr:col>
      <xdr:colOff>38100</xdr:colOff>
      <xdr:row>97</xdr:row>
      <xdr:rowOff>145644</xdr:rowOff>
    </xdr:to>
    <xdr:sp macro="" textlink="">
      <xdr:nvSpPr>
        <xdr:cNvPr id="266" name="楕円 265"/>
        <xdr:cNvSpPr/>
      </xdr:nvSpPr>
      <xdr:spPr>
        <a:xfrm>
          <a:off x="1079500" y="166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162171</xdr:rowOff>
    </xdr:from>
    <xdr:ext cx="534377" cy="259045"/>
    <xdr:sp macro="" textlink="">
      <xdr:nvSpPr>
        <xdr:cNvPr id="267" name="テキスト ボックス 266"/>
        <xdr:cNvSpPr txBox="1"/>
      </xdr:nvSpPr>
      <xdr:spPr>
        <a:xfrm>
          <a:off x="863111" y="164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18771</xdr:rowOff>
    </xdr:from>
    <xdr:to>
      <xdr:col>55</xdr:col>
      <xdr:colOff>0</xdr:colOff>
      <xdr:row>37</xdr:row>
      <xdr:rowOff>19914</xdr:rowOff>
    </xdr:to>
    <xdr:cxnSp macro="">
      <xdr:nvCxnSpPr>
        <xdr:cNvPr id="294" name="直線コネクタ 293"/>
        <xdr:cNvCxnSpPr/>
      </xdr:nvCxnSpPr>
      <xdr:spPr>
        <a:xfrm>
          <a:off x="9639300" y="636242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18771</xdr:rowOff>
    </xdr:from>
    <xdr:to>
      <xdr:col>50</xdr:col>
      <xdr:colOff>114300</xdr:colOff>
      <xdr:row>37</xdr:row>
      <xdr:rowOff>33401</xdr:rowOff>
    </xdr:to>
    <xdr:cxnSp macro="">
      <xdr:nvCxnSpPr>
        <xdr:cNvPr id="297" name="直線コネクタ 296"/>
        <xdr:cNvCxnSpPr/>
      </xdr:nvCxnSpPr>
      <xdr:spPr>
        <a:xfrm flipV="1">
          <a:off x="8750300" y="636242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9" name="テキスト ボックス 298"/>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xdr:rowOff>
    </xdr:from>
    <xdr:to>
      <xdr:col>45</xdr:col>
      <xdr:colOff>177800</xdr:colOff>
      <xdr:row>37</xdr:row>
      <xdr:rowOff>33401</xdr:rowOff>
    </xdr:to>
    <xdr:cxnSp macro="">
      <xdr:nvCxnSpPr>
        <xdr:cNvPr id="300" name="直線コネクタ 299"/>
        <xdr:cNvCxnSpPr/>
      </xdr:nvCxnSpPr>
      <xdr:spPr>
        <a:xfrm>
          <a:off x="7861300" y="635647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12827</xdr:rowOff>
    </xdr:from>
    <xdr:to>
      <xdr:col>41</xdr:col>
      <xdr:colOff>50800</xdr:colOff>
      <xdr:row>37</xdr:row>
      <xdr:rowOff>37973</xdr:rowOff>
    </xdr:to>
    <xdr:cxnSp macro="">
      <xdr:nvCxnSpPr>
        <xdr:cNvPr id="303" name="直線コネクタ 302"/>
        <xdr:cNvCxnSpPr/>
      </xdr:nvCxnSpPr>
      <xdr:spPr>
        <a:xfrm flipV="1">
          <a:off x="6972300" y="635647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140564</xdr:rowOff>
    </xdr:from>
    <xdr:to>
      <xdr:col>55</xdr:col>
      <xdr:colOff>50800</xdr:colOff>
      <xdr:row>37</xdr:row>
      <xdr:rowOff>70714</xdr:rowOff>
    </xdr:to>
    <xdr:sp macro="" textlink="">
      <xdr:nvSpPr>
        <xdr:cNvPr id="313" name="楕円 312"/>
        <xdr:cNvSpPr/>
      </xdr:nvSpPr>
      <xdr:spPr>
        <a:xfrm>
          <a:off x="104267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163441</xdr:rowOff>
    </xdr:from>
    <xdr:ext cx="469744" cy="259045"/>
    <xdr:sp macro="" textlink="">
      <xdr:nvSpPr>
        <xdr:cNvPr id="314" name="労働費該当値テキスト"/>
        <xdr:cNvSpPr txBox="1"/>
      </xdr:nvSpPr>
      <xdr:spPr>
        <a:xfrm>
          <a:off x="10528300" y="6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139421</xdr:rowOff>
    </xdr:from>
    <xdr:to>
      <xdr:col>50</xdr:col>
      <xdr:colOff>165100</xdr:colOff>
      <xdr:row>37</xdr:row>
      <xdr:rowOff>69571</xdr:rowOff>
    </xdr:to>
    <xdr:sp macro="" textlink="">
      <xdr:nvSpPr>
        <xdr:cNvPr id="315" name="楕円 314"/>
        <xdr:cNvSpPr/>
      </xdr:nvSpPr>
      <xdr:spPr>
        <a:xfrm>
          <a:off x="95885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86098</xdr:rowOff>
    </xdr:from>
    <xdr:ext cx="469744" cy="259045"/>
    <xdr:sp macro="" textlink="">
      <xdr:nvSpPr>
        <xdr:cNvPr id="316" name="テキスト ボックス 315"/>
        <xdr:cNvSpPr txBox="1"/>
      </xdr:nvSpPr>
      <xdr:spPr>
        <a:xfrm>
          <a:off x="9404428" y="608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154051</xdr:rowOff>
    </xdr:from>
    <xdr:to>
      <xdr:col>46</xdr:col>
      <xdr:colOff>38100</xdr:colOff>
      <xdr:row>37</xdr:row>
      <xdr:rowOff>84201</xdr:rowOff>
    </xdr:to>
    <xdr:sp macro="" textlink="">
      <xdr:nvSpPr>
        <xdr:cNvPr id="317" name="楕円 316"/>
        <xdr:cNvSpPr/>
      </xdr:nvSpPr>
      <xdr:spPr>
        <a:xfrm>
          <a:off x="8699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100728</xdr:rowOff>
    </xdr:from>
    <xdr:ext cx="469744" cy="259045"/>
    <xdr:sp macro="" textlink="">
      <xdr:nvSpPr>
        <xdr:cNvPr id="318" name="テキスト ボックス 317"/>
        <xdr:cNvSpPr txBox="1"/>
      </xdr:nvSpPr>
      <xdr:spPr>
        <a:xfrm>
          <a:off x="8515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133477</xdr:rowOff>
    </xdr:from>
    <xdr:to>
      <xdr:col>41</xdr:col>
      <xdr:colOff>101600</xdr:colOff>
      <xdr:row>37</xdr:row>
      <xdr:rowOff>63627</xdr:rowOff>
    </xdr:to>
    <xdr:sp macro="" textlink="">
      <xdr:nvSpPr>
        <xdr:cNvPr id="319" name="楕円 318"/>
        <xdr:cNvSpPr/>
      </xdr:nvSpPr>
      <xdr:spPr>
        <a:xfrm>
          <a:off x="7810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80154</xdr:rowOff>
    </xdr:from>
    <xdr:ext cx="469744" cy="259045"/>
    <xdr:sp macro="" textlink="">
      <xdr:nvSpPr>
        <xdr:cNvPr id="320" name="テキスト ボックス 319"/>
        <xdr:cNvSpPr txBox="1"/>
      </xdr:nvSpPr>
      <xdr:spPr>
        <a:xfrm>
          <a:off x="7626428" y="60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158623</xdr:rowOff>
    </xdr:from>
    <xdr:to>
      <xdr:col>36</xdr:col>
      <xdr:colOff>165100</xdr:colOff>
      <xdr:row>37</xdr:row>
      <xdr:rowOff>88773</xdr:rowOff>
    </xdr:to>
    <xdr:sp macro="" textlink="">
      <xdr:nvSpPr>
        <xdr:cNvPr id="321" name="楕円 320"/>
        <xdr:cNvSpPr/>
      </xdr:nvSpPr>
      <xdr:spPr>
        <a:xfrm>
          <a:off x="6921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79900</xdr:rowOff>
    </xdr:from>
    <xdr:ext cx="469744" cy="259045"/>
    <xdr:sp macro="" textlink="">
      <xdr:nvSpPr>
        <xdr:cNvPr id="322" name="テキスト ボックス 321"/>
        <xdr:cNvSpPr txBox="1"/>
      </xdr:nvSpPr>
      <xdr:spPr>
        <a:xfrm>
          <a:off x="6737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70869</xdr:rowOff>
    </xdr:from>
    <xdr:to>
      <xdr:col>55</xdr:col>
      <xdr:colOff>0</xdr:colOff>
      <xdr:row>57</xdr:row>
      <xdr:rowOff>83145</xdr:rowOff>
    </xdr:to>
    <xdr:cxnSp macro="">
      <xdr:nvCxnSpPr>
        <xdr:cNvPr id="349" name="直線コネクタ 348"/>
        <xdr:cNvCxnSpPr/>
      </xdr:nvCxnSpPr>
      <xdr:spPr>
        <a:xfrm flipV="1">
          <a:off x="9639300" y="9843519"/>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83145</xdr:rowOff>
    </xdr:from>
    <xdr:to>
      <xdr:col>50</xdr:col>
      <xdr:colOff>114300</xdr:colOff>
      <xdr:row>57</xdr:row>
      <xdr:rowOff>135837</xdr:rowOff>
    </xdr:to>
    <xdr:cxnSp macro="">
      <xdr:nvCxnSpPr>
        <xdr:cNvPr id="352" name="直線コネクタ 351"/>
        <xdr:cNvCxnSpPr/>
      </xdr:nvCxnSpPr>
      <xdr:spPr>
        <a:xfrm flipV="1">
          <a:off x="8750300" y="9855795"/>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69954</xdr:rowOff>
    </xdr:from>
    <xdr:to>
      <xdr:col>45</xdr:col>
      <xdr:colOff>177800</xdr:colOff>
      <xdr:row>57</xdr:row>
      <xdr:rowOff>135837</xdr:rowOff>
    </xdr:to>
    <xdr:cxnSp macro="">
      <xdr:nvCxnSpPr>
        <xdr:cNvPr id="355" name="直線コネクタ 354"/>
        <xdr:cNvCxnSpPr/>
      </xdr:nvCxnSpPr>
      <xdr:spPr>
        <a:xfrm>
          <a:off x="7861300" y="9842604"/>
          <a:ext cx="889000" cy="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69954</xdr:rowOff>
    </xdr:from>
    <xdr:to>
      <xdr:col>41</xdr:col>
      <xdr:colOff>50800</xdr:colOff>
      <xdr:row>57</xdr:row>
      <xdr:rowOff>122966</xdr:rowOff>
    </xdr:to>
    <xdr:cxnSp macro="">
      <xdr:nvCxnSpPr>
        <xdr:cNvPr id="358" name="直線コネクタ 357"/>
        <xdr:cNvCxnSpPr/>
      </xdr:nvCxnSpPr>
      <xdr:spPr>
        <a:xfrm flipV="1">
          <a:off x="6972300" y="9842604"/>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20069</xdr:rowOff>
    </xdr:from>
    <xdr:to>
      <xdr:col>55</xdr:col>
      <xdr:colOff>50800</xdr:colOff>
      <xdr:row>57</xdr:row>
      <xdr:rowOff>121669</xdr:rowOff>
    </xdr:to>
    <xdr:sp macro="" textlink="">
      <xdr:nvSpPr>
        <xdr:cNvPr id="368" name="楕円 367"/>
        <xdr:cNvSpPr/>
      </xdr:nvSpPr>
      <xdr:spPr>
        <a:xfrm>
          <a:off x="10426700" y="97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169946</xdr:rowOff>
    </xdr:from>
    <xdr:ext cx="534377" cy="259045"/>
    <xdr:sp macro="" textlink="">
      <xdr:nvSpPr>
        <xdr:cNvPr id="369" name="農林水産業費該当値テキスト"/>
        <xdr:cNvSpPr txBox="1"/>
      </xdr:nvSpPr>
      <xdr:spPr>
        <a:xfrm>
          <a:off x="10528300" y="97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32345</xdr:rowOff>
    </xdr:from>
    <xdr:to>
      <xdr:col>50</xdr:col>
      <xdr:colOff>165100</xdr:colOff>
      <xdr:row>57</xdr:row>
      <xdr:rowOff>133945</xdr:rowOff>
    </xdr:to>
    <xdr:sp macro="" textlink="">
      <xdr:nvSpPr>
        <xdr:cNvPr id="370" name="楕円 369"/>
        <xdr:cNvSpPr/>
      </xdr:nvSpPr>
      <xdr:spPr>
        <a:xfrm>
          <a:off x="9588500" y="98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125072</xdr:rowOff>
    </xdr:from>
    <xdr:ext cx="469744" cy="259045"/>
    <xdr:sp macro="" textlink="">
      <xdr:nvSpPr>
        <xdr:cNvPr id="371" name="テキスト ボックス 370"/>
        <xdr:cNvSpPr txBox="1"/>
      </xdr:nvSpPr>
      <xdr:spPr>
        <a:xfrm>
          <a:off x="9404428" y="989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85037</xdr:rowOff>
    </xdr:from>
    <xdr:to>
      <xdr:col>46</xdr:col>
      <xdr:colOff>38100</xdr:colOff>
      <xdr:row>58</xdr:row>
      <xdr:rowOff>15187</xdr:rowOff>
    </xdr:to>
    <xdr:sp macro="" textlink="">
      <xdr:nvSpPr>
        <xdr:cNvPr id="372" name="楕円 371"/>
        <xdr:cNvSpPr/>
      </xdr:nvSpPr>
      <xdr:spPr>
        <a:xfrm>
          <a:off x="8699500" y="98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6314</xdr:rowOff>
    </xdr:from>
    <xdr:ext cx="469744" cy="259045"/>
    <xdr:sp macro="" textlink="">
      <xdr:nvSpPr>
        <xdr:cNvPr id="373" name="テキスト ボックス 372"/>
        <xdr:cNvSpPr txBox="1"/>
      </xdr:nvSpPr>
      <xdr:spPr>
        <a:xfrm>
          <a:off x="8515428" y="995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19154</xdr:rowOff>
    </xdr:from>
    <xdr:to>
      <xdr:col>41</xdr:col>
      <xdr:colOff>101600</xdr:colOff>
      <xdr:row>57</xdr:row>
      <xdr:rowOff>120754</xdr:rowOff>
    </xdr:to>
    <xdr:sp macro="" textlink="">
      <xdr:nvSpPr>
        <xdr:cNvPr id="374" name="楕円 373"/>
        <xdr:cNvSpPr/>
      </xdr:nvSpPr>
      <xdr:spPr>
        <a:xfrm>
          <a:off x="7810500" y="97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111881</xdr:rowOff>
    </xdr:from>
    <xdr:ext cx="534377" cy="259045"/>
    <xdr:sp macro="" textlink="">
      <xdr:nvSpPr>
        <xdr:cNvPr id="375" name="テキスト ボックス 374"/>
        <xdr:cNvSpPr txBox="1"/>
      </xdr:nvSpPr>
      <xdr:spPr>
        <a:xfrm>
          <a:off x="7594111" y="98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72166</xdr:rowOff>
    </xdr:from>
    <xdr:to>
      <xdr:col>36</xdr:col>
      <xdr:colOff>165100</xdr:colOff>
      <xdr:row>58</xdr:row>
      <xdr:rowOff>2316</xdr:rowOff>
    </xdr:to>
    <xdr:sp macro="" textlink="">
      <xdr:nvSpPr>
        <xdr:cNvPr id="376" name="楕円 375"/>
        <xdr:cNvSpPr/>
      </xdr:nvSpPr>
      <xdr:spPr>
        <a:xfrm>
          <a:off x="6921500" y="984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164893</xdr:rowOff>
    </xdr:from>
    <xdr:ext cx="469744" cy="259045"/>
    <xdr:sp macro="" textlink="">
      <xdr:nvSpPr>
        <xdr:cNvPr id="377" name="テキスト ボックス 376"/>
        <xdr:cNvSpPr txBox="1"/>
      </xdr:nvSpPr>
      <xdr:spPr>
        <a:xfrm>
          <a:off x="6737428" y="993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159154</xdr:rowOff>
    </xdr:from>
    <xdr:to>
      <xdr:col>55</xdr:col>
      <xdr:colOff>0</xdr:colOff>
      <xdr:row>74</xdr:row>
      <xdr:rowOff>133117</xdr:rowOff>
    </xdr:to>
    <xdr:cxnSp macro="">
      <xdr:nvCxnSpPr>
        <xdr:cNvPr id="404" name="直線コネクタ 403"/>
        <xdr:cNvCxnSpPr/>
      </xdr:nvCxnSpPr>
      <xdr:spPr>
        <a:xfrm flipV="1">
          <a:off x="9639300" y="12675004"/>
          <a:ext cx="838200" cy="1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5"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133117</xdr:rowOff>
    </xdr:from>
    <xdr:to>
      <xdr:col>50</xdr:col>
      <xdr:colOff>114300</xdr:colOff>
      <xdr:row>76</xdr:row>
      <xdr:rowOff>116063</xdr:rowOff>
    </xdr:to>
    <xdr:cxnSp macro="">
      <xdr:nvCxnSpPr>
        <xdr:cNvPr id="407" name="直線コネクタ 406"/>
        <xdr:cNvCxnSpPr/>
      </xdr:nvCxnSpPr>
      <xdr:spPr>
        <a:xfrm flipV="1">
          <a:off x="8750300" y="12820417"/>
          <a:ext cx="889000" cy="3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116063</xdr:rowOff>
    </xdr:from>
    <xdr:to>
      <xdr:col>45</xdr:col>
      <xdr:colOff>177800</xdr:colOff>
      <xdr:row>76</xdr:row>
      <xdr:rowOff>158514</xdr:rowOff>
    </xdr:to>
    <xdr:cxnSp macro="">
      <xdr:nvCxnSpPr>
        <xdr:cNvPr id="410" name="直線コネクタ 409"/>
        <xdr:cNvCxnSpPr/>
      </xdr:nvCxnSpPr>
      <xdr:spPr>
        <a:xfrm flipV="1">
          <a:off x="7861300" y="13146263"/>
          <a:ext cx="8890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150582</xdr:rowOff>
    </xdr:from>
    <xdr:to>
      <xdr:col>41</xdr:col>
      <xdr:colOff>50800</xdr:colOff>
      <xdr:row>76</xdr:row>
      <xdr:rowOff>158514</xdr:rowOff>
    </xdr:to>
    <xdr:cxnSp macro="">
      <xdr:nvCxnSpPr>
        <xdr:cNvPr id="413" name="直線コネクタ 412"/>
        <xdr:cNvCxnSpPr/>
      </xdr:nvCxnSpPr>
      <xdr:spPr>
        <a:xfrm>
          <a:off x="6972300" y="13180782"/>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108354</xdr:rowOff>
    </xdr:from>
    <xdr:to>
      <xdr:col>55</xdr:col>
      <xdr:colOff>50800</xdr:colOff>
      <xdr:row>74</xdr:row>
      <xdr:rowOff>38504</xdr:rowOff>
    </xdr:to>
    <xdr:sp macro="" textlink="">
      <xdr:nvSpPr>
        <xdr:cNvPr id="423" name="楕円 422"/>
        <xdr:cNvSpPr/>
      </xdr:nvSpPr>
      <xdr:spPr>
        <a:xfrm>
          <a:off x="10426700" y="126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131231</xdr:rowOff>
    </xdr:from>
    <xdr:ext cx="534377" cy="259045"/>
    <xdr:sp macro="" textlink="">
      <xdr:nvSpPr>
        <xdr:cNvPr id="424" name="商工費該当値テキスト"/>
        <xdr:cNvSpPr txBox="1"/>
      </xdr:nvSpPr>
      <xdr:spPr>
        <a:xfrm>
          <a:off x="10528300" y="12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82317</xdr:rowOff>
    </xdr:from>
    <xdr:to>
      <xdr:col>50</xdr:col>
      <xdr:colOff>165100</xdr:colOff>
      <xdr:row>75</xdr:row>
      <xdr:rowOff>12467</xdr:rowOff>
    </xdr:to>
    <xdr:sp macro="" textlink="">
      <xdr:nvSpPr>
        <xdr:cNvPr id="425" name="楕円 424"/>
        <xdr:cNvSpPr/>
      </xdr:nvSpPr>
      <xdr:spPr>
        <a:xfrm>
          <a:off x="9588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28994</xdr:rowOff>
    </xdr:from>
    <xdr:ext cx="534377" cy="259045"/>
    <xdr:sp macro="" textlink="">
      <xdr:nvSpPr>
        <xdr:cNvPr id="426" name="テキスト ボックス 425"/>
        <xdr:cNvSpPr txBox="1"/>
      </xdr:nvSpPr>
      <xdr:spPr>
        <a:xfrm>
          <a:off x="9372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65263</xdr:rowOff>
    </xdr:from>
    <xdr:to>
      <xdr:col>46</xdr:col>
      <xdr:colOff>38100</xdr:colOff>
      <xdr:row>76</xdr:row>
      <xdr:rowOff>166863</xdr:rowOff>
    </xdr:to>
    <xdr:sp macro="" textlink="">
      <xdr:nvSpPr>
        <xdr:cNvPr id="427" name="楕円 426"/>
        <xdr:cNvSpPr/>
      </xdr:nvSpPr>
      <xdr:spPr>
        <a:xfrm>
          <a:off x="8699500" y="13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11940</xdr:rowOff>
    </xdr:from>
    <xdr:ext cx="534377" cy="259045"/>
    <xdr:sp macro="" textlink="">
      <xdr:nvSpPr>
        <xdr:cNvPr id="428" name="テキスト ボックス 427"/>
        <xdr:cNvSpPr txBox="1"/>
      </xdr:nvSpPr>
      <xdr:spPr>
        <a:xfrm>
          <a:off x="8483111" y="128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107714</xdr:rowOff>
    </xdr:from>
    <xdr:to>
      <xdr:col>41</xdr:col>
      <xdr:colOff>101600</xdr:colOff>
      <xdr:row>77</xdr:row>
      <xdr:rowOff>37864</xdr:rowOff>
    </xdr:to>
    <xdr:sp macro="" textlink="">
      <xdr:nvSpPr>
        <xdr:cNvPr id="429" name="楕円 428"/>
        <xdr:cNvSpPr/>
      </xdr:nvSpPr>
      <xdr:spPr>
        <a:xfrm>
          <a:off x="7810500" y="131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54391</xdr:rowOff>
    </xdr:from>
    <xdr:ext cx="534377" cy="259045"/>
    <xdr:sp macro="" textlink="">
      <xdr:nvSpPr>
        <xdr:cNvPr id="430" name="テキスト ボックス 429"/>
        <xdr:cNvSpPr txBox="1"/>
      </xdr:nvSpPr>
      <xdr:spPr>
        <a:xfrm>
          <a:off x="7594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99782</xdr:rowOff>
    </xdr:from>
    <xdr:to>
      <xdr:col>36</xdr:col>
      <xdr:colOff>165100</xdr:colOff>
      <xdr:row>77</xdr:row>
      <xdr:rowOff>29932</xdr:rowOff>
    </xdr:to>
    <xdr:sp macro="" textlink="">
      <xdr:nvSpPr>
        <xdr:cNvPr id="431" name="楕円 430"/>
        <xdr:cNvSpPr/>
      </xdr:nvSpPr>
      <xdr:spPr>
        <a:xfrm>
          <a:off x="6921500" y="131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21059</xdr:rowOff>
    </xdr:from>
    <xdr:ext cx="534377" cy="259045"/>
    <xdr:sp macro="" textlink="">
      <xdr:nvSpPr>
        <xdr:cNvPr id="432" name="テキスト ボックス 431"/>
        <xdr:cNvSpPr txBox="1"/>
      </xdr:nvSpPr>
      <xdr:spPr>
        <a:xfrm>
          <a:off x="6705111" y="132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77374</xdr:rowOff>
    </xdr:from>
    <xdr:to>
      <xdr:col>55</xdr:col>
      <xdr:colOff>0</xdr:colOff>
      <xdr:row>95</xdr:row>
      <xdr:rowOff>147326</xdr:rowOff>
    </xdr:to>
    <xdr:cxnSp macro="">
      <xdr:nvCxnSpPr>
        <xdr:cNvPr id="464" name="直線コネクタ 463"/>
        <xdr:cNvCxnSpPr/>
      </xdr:nvCxnSpPr>
      <xdr:spPr>
        <a:xfrm>
          <a:off x="9639300" y="1636512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77374</xdr:rowOff>
    </xdr:from>
    <xdr:to>
      <xdr:col>50</xdr:col>
      <xdr:colOff>114300</xdr:colOff>
      <xdr:row>96</xdr:row>
      <xdr:rowOff>3863</xdr:rowOff>
    </xdr:to>
    <xdr:cxnSp macro="">
      <xdr:nvCxnSpPr>
        <xdr:cNvPr id="467" name="直線コネクタ 466"/>
        <xdr:cNvCxnSpPr/>
      </xdr:nvCxnSpPr>
      <xdr:spPr>
        <a:xfrm flipV="1">
          <a:off x="8750300" y="16365124"/>
          <a:ext cx="8890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3863</xdr:rowOff>
    </xdr:from>
    <xdr:to>
      <xdr:col>45</xdr:col>
      <xdr:colOff>177800</xdr:colOff>
      <xdr:row>96</xdr:row>
      <xdr:rowOff>88167</xdr:rowOff>
    </xdr:to>
    <xdr:cxnSp macro="">
      <xdr:nvCxnSpPr>
        <xdr:cNvPr id="470" name="直線コネクタ 469"/>
        <xdr:cNvCxnSpPr/>
      </xdr:nvCxnSpPr>
      <xdr:spPr>
        <a:xfrm flipV="1">
          <a:off x="7861300" y="16463063"/>
          <a:ext cx="889000" cy="8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47199</xdr:rowOff>
    </xdr:from>
    <xdr:to>
      <xdr:col>41</xdr:col>
      <xdr:colOff>50800</xdr:colOff>
      <xdr:row>96</xdr:row>
      <xdr:rowOff>88167</xdr:rowOff>
    </xdr:to>
    <xdr:cxnSp macro="">
      <xdr:nvCxnSpPr>
        <xdr:cNvPr id="473" name="直線コネクタ 472"/>
        <xdr:cNvCxnSpPr/>
      </xdr:nvCxnSpPr>
      <xdr:spPr>
        <a:xfrm>
          <a:off x="6972300" y="16506399"/>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96526</xdr:rowOff>
    </xdr:from>
    <xdr:to>
      <xdr:col>55</xdr:col>
      <xdr:colOff>50800</xdr:colOff>
      <xdr:row>96</xdr:row>
      <xdr:rowOff>26676</xdr:rowOff>
    </xdr:to>
    <xdr:sp macro="" textlink="">
      <xdr:nvSpPr>
        <xdr:cNvPr id="483" name="楕円 482"/>
        <xdr:cNvSpPr/>
      </xdr:nvSpPr>
      <xdr:spPr>
        <a:xfrm>
          <a:off x="10426700" y="16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74953</xdr:rowOff>
    </xdr:from>
    <xdr:ext cx="534377" cy="259045"/>
    <xdr:sp macro="" textlink="">
      <xdr:nvSpPr>
        <xdr:cNvPr id="484" name="土木費該当値テキスト"/>
        <xdr:cNvSpPr txBox="1"/>
      </xdr:nvSpPr>
      <xdr:spPr>
        <a:xfrm>
          <a:off x="10528300" y="163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26574</xdr:rowOff>
    </xdr:from>
    <xdr:to>
      <xdr:col>50</xdr:col>
      <xdr:colOff>165100</xdr:colOff>
      <xdr:row>95</xdr:row>
      <xdr:rowOff>128174</xdr:rowOff>
    </xdr:to>
    <xdr:sp macro="" textlink="">
      <xdr:nvSpPr>
        <xdr:cNvPr id="485" name="楕円 484"/>
        <xdr:cNvSpPr/>
      </xdr:nvSpPr>
      <xdr:spPr>
        <a:xfrm>
          <a:off x="9588500" y="16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144701</xdr:rowOff>
    </xdr:from>
    <xdr:ext cx="534377" cy="259045"/>
    <xdr:sp macro="" textlink="">
      <xdr:nvSpPr>
        <xdr:cNvPr id="486" name="テキスト ボックス 485"/>
        <xdr:cNvSpPr txBox="1"/>
      </xdr:nvSpPr>
      <xdr:spPr>
        <a:xfrm>
          <a:off x="9372111" y="160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124513</xdr:rowOff>
    </xdr:from>
    <xdr:to>
      <xdr:col>46</xdr:col>
      <xdr:colOff>38100</xdr:colOff>
      <xdr:row>96</xdr:row>
      <xdr:rowOff>54663</xdr:rowOff>
    </xdr:to>
    <xdr:sp macro="" textlink="">
      <xdr:nvSpPr>
        <xdr:cNvPr id="487" name="楕円 486"/>
        <xdr:cNvSpPr/>
      </xdr:nvSpPr>
      <xdr:spPr>
        <a:xfrm>
          <a:off x="8699500" y="164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71190</xdr:rowOff>
    </xdr:from>
    <xdr:ext cx="534377" cy="259045"/>
    <xdr:sp macro="" textlink="">
      <xdr:nvSpPr>
        <xdr:cNvPr id="488" name="テキスト ボックス 487"/>
        <xdr:cNvSpPr txBox="1"/>
      </xdr:nvSpPr>
      <xdr:spPr>
        <a:xfrm>
          <a:off x="8483111" y="161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37367</xdr:rowOff>
    </xdr:from>
    <xdr:to>
      <xdr:col>41</xdr:col>
      <xdr:colOff>101600</xdr:colOff>
      <xdr:row>96</xdr:row>
      <xdr:rowOff>138967</xdr:rowOff>
    </xdr:to>
    <xdr:sp macro="" textlink="">
      <xdr:nvSpPr>
        <xdr:cNvPr id="489" name="楕円 488"/>
        <xdr:cNvSpPr/>
      </xdr:nvSpPr>
      <xdr:spPr>
        <a:xfrm>
          <a:off x="7810500" y="164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130094</xdr:rowOff>
    </xdr:from>
    <xdr:ext cx="534377" cy="259045"/>
    <xdr:sp macro="" textlink="">
      <xdr:nvSpPr>
        <xdr:cNvPr id="490" name="テキスト ボックス 489"/>
        <xdr:cNvSpPr txBox="1"/>
      </xdr:nvSpPr>
      <xdr:spPr>
        <a:xfrm>
          <a:off x="7594111" y="16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167849</xdr:rowOff>
    </xdr:from>
    <xdr:to>
      <xdr:col>36</xdr:col>
      <xdr:colOff>165100</xdr:colOff>
      <xdr:row>96</xdr:row>
      <xdr:rowOff>97999</xdr:rowOff>
    </xdr:to>
    <xdr:sp macro="" textlink="">
      <xdr:nvSpPr>
        <xdr:cNvPr id="491" name="楕円 490"/>
        <xdr:cNvSpPr/>
      </xdr:nvSpPr>
      <xdr:spPr>
        <a:xfrm>
          <a:off x="6921500" y="16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89126</xdr:rowOff>
    </xdr:from>
    <xdr:ext cx="534377" cy="259045"/>
    <xdr:sp macro="" textlink="">
      <xdr:nvSpPr>
        <xdr:cNvPr id="492" name="テキスト ボックス 491"/>
        <xdr:cNvSpPr txBox="1"/>
      </xdr:nvSpPr>
      <xdr:spPr>
        <a:xfrm>
          <a:off x="6705111" y="165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124567</xdr:rowOff>
    </xdr:from>
    <xdr:to>
      <xdr:col>85</xdr:col>
      <xdr:colOff>127000</xdr:colOff>
      <xdr:row>36</xdr:row>
      <xdr:rowOff>126898</xdr:rowOff>
    </xdr:to>
    <xdr:cxnSp macro="">
      <xdr:nvCxnSpPr>
        <xdr:cNvPr id="520" name="直線コネクタ 519"/>
        <xdr:cNvCxnSpPr/>
      </xdr:nvCxnSpPr>
      <xdr:spPr>
        <a:xfrm flipV="1">
          <a:off x="15481300" y="6296767"/>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34727</xdr:rowOff>
    </xdr:from>
    <xdr:to>
      <xdr:col>81</xdr:col>
      <xdr:colOff>50800</xdr:colOff>
      <xdr:row>36</xdr:row>
      <xdr:rowOff>126898</xdr:rowOff>
    </xdr:to>
    <xdr:cxnSp macro="">
      <xdr:nvCxnSpPr>
        <xdr:cNvPr id="523" name="直線コネクタ 522"/>
        <xdr:cNvCxnSpPr/>
      </xdr:nvCxnSpPr>
      <xdr:spPr>
        <a:xfrm>
          <a:off x="14592300" y="6206927"/>
          <a:ext cx="8890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34727</xdr:rowOff>
    </xdr:from>
    <xdr:to>
      <xdr:col>76</xdr:col>
      <xdr:colOff>114300</xdr:colOff>
      <xdr:row>36</xdr:row>
      <xdr:rowOff>136637</xdr:rowOff>
    </xdr:to>
    <xdr:cxnSp macro="">
      <xdr:nvCxnSpPr>
        <xdr:cNvPr id="526" name="直線コネクタ 525"/>
        <xdr:cNvCxnSpPr/>
      </xdr:nvCxnSpPr>
      <xdr:spPr>
        <a:xfrm flipV="1">
          <a:off x="13703300" y="6206927"/>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136637</xdr:rowOff>
    </xdr:from>
    <xdr:to>
      <xdr:col>71</xdr:col>
      <xdr:colOff>177800</xdr:colOff>
      <xdr:row>36</xdr:row>
      <xdr:rowOff>170561</xdr:rowOff>
    </xdr:to>
    <xdr:cxnSp macro="">
      <xdr:nvCxnSpPr>
        <xdr:cNvPr id="529" name="直線コネクタ 528"/>
        <xdr:cNvCxnSpPr/>
      </xdr:nvCxnSpPr>
      <xdr:spPr>
        <a:xfrm flipV="1">
          <a:off x="12814300" y="6308837"/>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73767</xdr:rowOff>
    </xdr:from>
    <xdr:to>
      <xdr:col>85</xdr:col>
      <xdr:colOff>177800</xdr:colOff>
      <xdr:row>37</xdr:row>
      <xdr:rowOff>3917</xdr:rowOff>
    </xdr:to>
    <xdr:sp macro="" textlink="">
      <xdr:nvSpPr>
        <xdr:cNvPr id="539" name="楕円 538"/>
        <xdr:cNvSpPr/>
      </xdr:nvSpPr>
      <xdr:spPr>
        <a:xfrm>
          <a:off x="16268700" y="62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52194</xdr:rowOff>
    </xdr:from>
    <xdr:ext cx="534377" cy="259045"/>
    <xdr:sp macro="" textlink="">
      <xdr:nvSpPr>
        <xdr:cNvPr id="540" name="消防費該当値テキスト"/>
        <xdr:cNvSpPr txBox="1"/>
      </xdr:nvSpPr>
      <xdr:spPr>
        <a:xfrm>
          <a:off x="16370300" y="62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76098</xdr:rowOff>
    </xdr:from>
    <xdr:to>
      <xdr:col>81</xdr:col>
      <xdr:colOff>101600</xdr:colOff>
      <xdr:row>37</xdr:row>
      <xdr:rowOff>6248</xdr:rowOff>
    </xdr:to>
    <xdr:sp macro="" textlink="">
      <xdr:nvSpPr>
        <xdr:cNvPr id="541" name="楕円 540"/>
        <xdr:cNvSpPr/>
      </xdr:nvSpPr>
      <xdr:spPr>
        <a:xfrm>
          <a:off x="15430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168825</xdr:rowOff>
    </xdr:from>
    <xdr:ext cx="534377" cy="259045"/>
    <xdr:sp macro="" textlink="">
      <xdr:nvSpPr>
        <xdr:cNvPr id="542" name="テキスト ボックス 541"/>
        <xdr:cNvSpPr txBox="1"/>
      </xdr:nvSpPr>
      <xdr:spPr>
        <a:xfrm>
          <a:off x="15214111" y="63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155377</xdr:rowOff>
    </xdr:from>
    <xdr:to>
      <xdr:col>76</xdr:col>
      <xdr:colOff>165100</xdr:colOff>
      <xdr:row>36</xdr:row>
      <xdr:rowOff>85527</xdr:rowOff>
    </xdr:to>
    <xdr:sp macro="" textlink="">
      <xdr:nvSpPr>
        <xdr:cNvPr id="543" name="楕円 542"/>
        <xdr:cNvSpPr/>
      </xdr:nvSpPr>
      <xdr:spPr>
        <a:xfrm>
          <a:off x="14541500" y="6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76654</xdr:rowOff>
    </xdr:from>
    <xdr:ext cx="534377" cy="259045"/>
    <xdr:sp macro="" textlink="">
      <xdr:nvSpPr>
        <xdr:cNvPr id="544" name="テキスト ボックス 543"/>
        <xdr:cNvSpPr txBox="1"/>
      </xdr:nvSpPr>
      <xdr:spPr>
        <a:xfrm>
          <a:off x="14325111" y="62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85837</xdr:rowOff>
    </xdr:from>
    <xdr:to>
      <xdr:col>72</xdr:col>
      <xdr:colOff>38100</xdr:colOff>
      <xdr:row>37</xdr:row>
      <xdr:rowOff>15987</xdr:rowOff>
    </xdr:to>
    <xdr:sp macro="" textlink="">
      <xdr:nvSpPr>
        <xdr:cNvPr id="545" name="楕円 544"/>
        <xdr:cNvSpPr/>
      </xdr:nvSpPr>
      <xdr:spPr>
        <a:xfrm>
          <a:off x="136525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7114</xdr:rowOff>
    </xdr:from>
    <xdr:ext cx="534377" cy="259045"/>
    <xdr:sp macro="" textlink="">
      <xdr:nvSpPr>
        <xdr:cNvPr id="546" name="テキスト ボックス 545"/>
        <xdr:cNvSpPr txBox="1"/>
      </xdr:nvSpPr>
      <xdr:spPr>
        <a:xfrm>
          <a:off x="13436111" y="63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119761</xdr:rowOff>
    </xdr:from>
    <xdr:to>
      <xdr:col>67</xdr:col>
      <xdr:colOff>101600</xdr:colOff>
      <xdr:row>37</xdr:row>
      <xdr:rowOff>49911</xdr:rowOff>
    </xdr:to>
    <xdr:sp macro="" textlink="">
      <xdr:nvSpPr>
        <xdr:cNvPr id="547" name="楕円 546"/>
        <xdr:cNvSpPr/>
      </xdr:nvSpPr>
      <xdr:spPr>
        <a:xfrm>
          <a:off x="12763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41038</xdr:rowOff>
    </xdr:from>
    <xdr:ext cx="534377" cy="259045"/>
    <xdr:sp macro="" textlink="">
      <xdr:nvSpPr>
        <xdr:cNvPr id="548" name="テキスト ボックス 547"/>
        <xdr:cNvSpPr txBox="1"/>
      </xdr:nvSpPr>
      <xdr:spPr>
        <a:xfrm>
          <a:off x="12547111" y="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49838</xdr:rowOff>
    </xdr:from>
    <xdr:to>
      <xdr:col>85</xdr:col>
      <xdr:colOff>127000</xdr:colOff>
      <xdr:row>58</xdr:row>
      <xdr:rowOff>127138</xdr:rowOff>
    </xdr:to>
    <xdr:cxnSp macro="">
      <xdr:nvCxnSpPr>
        <xdr:cNvPr id="580" name="直線コネクタ 579"/>
        <xdr:cNvCxnSpPr/>
      </xdr:nvCxnSpPr>
      <xdr:spPr>
        <a:xfrm>
          <a:off x="15481300" y="9993938"/>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6035</xdr:rowOff>
    </xdr:from>
    <xdr:to>
      <xdr:col>81</xdr:col>
      <xdr:colOff>50800</xdr:colOff>
      <xdr:row>58</xdr:row>
      <xdr:rowOff>49838</xdr:rowOff>
    </xdr:to>
    <xdr:cxnSp macro="">
      <xdr:nvCxnSpPr>
        <xdr:cNvPr id="583" name="直線コネクタ 582"/>
        <xdr:cNvCxnSpPr/>
      </xdr:nvCxnSpPr>
      <xdr:spPr>
        <a:xfrm>
          <a:off x="14592300" y="9950135"/>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6035</xdr:rowOff>
    </xdr:from>
    <xdr:to>
      <xdr:col>76</xdr:col>
      <xdr:colOff>114300</xdr:colOff>
      <xdr:row>59</xdr:row>
      <xdr:rowOff>29852</xdr:rowOff>
    </xdr:to>
    <xdr:cxnSp macro="">
      <xdr:nvCxnSpPr>
        <xdr:cNvPr id="586" name="直線コネクタ 585"/>
        <xdr:cNvCxnSpPr/>
      </xdr:nvCxnSpPr>
      <xdr:spPr>
        <a:xfrm flipV="1">
          <a:off x="13703300" y="9950135"/>
          <a:ext cx="889000" cy="1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21416</xdr:rowOff>
    </xdr:from>
    <xdr:to>
      <xdr:col>71</xdr:col>
      <xdr:colOff>177800</xdr:colOff>
      <xdr:row>59</xdr:row>
      <xdr:rowOff>29852</xdr:rowOff>
    </xdr:to>
    <xdr:cxnSp macro="">
      <xdr:nvCxnSpPr>
        <xdr:cNvPr id="589" name="直線コネクタ 588"/>
        <xdr:cNvCxnSpPr/>
      </xdr:nvCxnSpPr>
      <xdr:spPr>
        <a:xfrm>
          <a:off x="12814300" y="10136966"/>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76338</xdr:rowOff>
    </xdr:from>
    <xdr:to>
      <xdr:col>85</xdr:col>
      <xdr:colOff>177800</xdr:colOff>
      <xdr:row>59</xdr:row>
      <xdr:rowOff>6488</xdr:rowOff>
    </xdr:to>
    <xdr:sp macro="" textlink="">
      <xdr:nvSpPr>
        <xdr:cNvPr id="599" name="楕円 598"/>
        <xdr:cNvSpPr/>
      </xdr:nvSpPr>
      <xdr:spPr>
        <a:xfrm>
          <a:off x="16268700" y="100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54765</xdr:rowOff>
    </xdr:from>
    <xdr:ext cx="534377" cy="259045"/>
    <xdr:sp macro="" textlink="">
      <xdr:nvSpPr>
        <xdr:cNvPr id="600" name="教育費該当値テキスト"/>
        <xdr:cNvSpPr txBox="1"/>
      </xdr:nvSpPr>
      <xdr:spPr>
        <a:xfrm>
          <a:off x="16370300" y="999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170488</xdr:rowOff>
    </xdr:from>
    <xdr:to>
      <xdr:col>81</xdr:col>
      <xdr:colOff>101600</xdr:colOff>
      <xdr:row>58</xdr:row>
      <xdr:rowOff>100638</xdr:rowOff>
    </xdr:to>
    <xdr:sp macro="" textlink="">
      <xdr:nvSpPr>
        <xdr:cNvPr id="601" name="楕円 600"/>
        <xdr:cNvSpPr/>
      </xdr:nvSpPr>
      <xdr:spPr>
        <a:xfrm>
          <a:off x="15430500" y="99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91765</xdr:rowOff>
    </xdr:from>
    <xdr:ext cx="534377" cy="259045"/>
    <xdr:sp macro="" textlink="">
      <xdr:nvSpPr>
        <xdr:cNvPr id="602" name="テキスト ボックス 601"/>
        <xdr:cNvSpPr txBox="1"/>
      </xdr:nvSpPr>
      <xdr:spPr>
        <a:xfrm>
          <a:off x="15214111" y="1003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126685</xdr:rowOff>
    </xdr:from>
    <xdr:to>
      <xdr:col>76</xdr:col>
      <xdr:colOff>165100</xdr:colOff>
      <xdr:row>58</xdr:row>
      <xdr:rowOff>56835</xdr:rowOff>
    </xdr:to>
    <xdr:sp macro="" textlink="">
      <xdr:nvSpPr>
        <xdr:cNvPr id="603" name="楕円 602"/>
        <xdr:cNvSpPr/>
      </xdr:nvSpPr>
      <xdr:spPr>
        <a:xfrm>
          <a:off x="14541500" y="98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47962</xdr:rowOff>
    </xdr:from>
    <xdr:ext cx="534377" cy="259045"/>
    <xdr:sp macro="" textlink="">
      <xdr:nvSpPr>
        <xdr:cNvPr id="604" name="テキスト ボックス 603"/>
        <xdr:cNvSpPr txBox="1"/>
      </xdr:nvSpPr>
      <xdr:spPr>
        <a:xfrm>
          <a:off x="14325111" y="99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150502</xdr:rowOff>
    </xdr:from>
    <xdr:to>
      <xdr:col>72</xdr:col>
      <xdr:colOff>38100</xdr:colOff>
      <xdr:row>59</xdr:row>
      <xdr:rowOff>80652</xdr:rowOff>
    </xdr:to>
    <xdr:sp macro="" textlink="">
      <xdr:nvSpPr>
        <xdr:cNvPr id="605" name="楕円 604"/>
        <xdr:cNvSpPr/>
      </xdr:nvSpPr>
      <xdr:spPr>
        <a:xfrm>
          <a:off x="13652500" y="10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71779</xdr:rowOff>
    </xdr:from>
    <xdr:ext cx="534377" cy="259045"/>
    <xdr:sp macro="" textlink="">
      <xdr:nvSpPr>
        <xdr:cNvPr id="606" name="テキスト ボックス 605"/>
        <xdr:cNvSpPr txBox="1"/>
      </xdr:nvSpPr>
      <xdr:spPr>
        <a:xfrm>
          <a:off x="13436111" y="10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142066</xdr:rowOff>
    </xdr:from>
    <xdr:to>
      <xdr:col>67</xdr:col>
      <xdr:colOff>101600</xdr:colOff>
      <xdr:row>59</xdr:row>
      <xdr:rowOff>72216</xdr:rowOff>
    </xdr:to>
    <xdr:sp macro="" textlink="">
      <xdr:nvSpPr>
        <xdr:cNvPr id="607" name="楕円 606"/>
        <xdr:cNvSpPr/>
      </xdr:nvSpPr>
      <xdr:spPr>
        <a:xfrm>
          <a:off x="12763500" y="100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63343</xdr:rowOff>
    </xdr:from>
    <xdr:ext cx="534377" cy="259045"/>
    <xdr:sp macro="" textlink="">
      <xdr:nvSpPr>
        <xdr:cNvPr id="608" name="テキスト ボックス 607"/>
        <xdr:cNvSpPr txBox="1"/>
      </xdr:nvSpPr>
      <xdr:spPr>
        <a:xfrm>
          <a:off x="12547111" y="101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27752</xdr:rowOff>
    </xdr:from>
    <xdr:to>
      <xdr:col>85</xdr:col>
      <xdr:colOff>127000</xdr:colOff>
      <xdr:row>76</xdr:row>
      <xdr:rowOff>152468</xdr:rowOff>
    </xdr:to>
    <xdr:cxnSp macro="">
      <xdr:nvCxnSpPr>
        <xdr:cNvPr id="639" name="直線コネクタ 638"/>
        <xdr:cNvCxnSpPr/>
      </xdr:nvCxnSpPr>
      <xdr:spPr>
        <a:xfrm>
          <a:off x="15481300" y="13057952"/>
          <a:ext cx="838200" cy="1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27752</xdr:rowOff>
    </xdr:from>
    <xdr:to>
      <xdr:col>81</xdr:col>
      <xdr:colOff>50800</xdr:colOff>
      <xdr:row>76</xdr:row>
      <xdr:rowOff>102079</xdr:rowOff>
    </xdr:to>
    <xdr:cxnSp macro="">
      <xdr:nvCxnSpPr>
        <xdr:cNvPr id="642" name="直線コネクタ 641"/>
        <xdr:cNvCxnSpPr/>
      </xdr:nvCxnSpPr>
      <xdr:spPr>
        <a:xfrm flipV="1">
          <a:off x="14592300" y="13057952"/>
          <a:ext cx="8890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94176</xdr:rowOff>
    </xdr:from>
    <xdr:to>
      <xdr:col>76</xdr:col>
      <xdr:colOff>114300</xdr:colOff>
      <xdr:row>76</xdr:row>
      <xdr:rowOff>102079</xdr:rowOff>
    </xdr:to>
    <xdr:cxnSp macro="">
      <xdr:nvCxnSpPr>
        <xdr:cNvPr id="645" name="直線コネクタ 644"/>
        <xdr:cNvCxnSpPr/>
      </xdr:nvCxnSpPr>
      <xdr:spPr>
        <a:xfrm>
          <a:off x="13703300" y="13124376"/>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94176</xdr:rowOff>
    </xdr:from>
    <xdr:to>
      <xdr:col>71</xdr:col>
      <xdr:colOff>177800</xdr:colOff>
      <xdr:row>79</xdr:row>
      <xdr:rowOff>5969</xdr:rowOff>
    </xdr:to>
    <xdr:cxnSp macro="">
      <xdr:nvCxnSpPr>
        <xdr:cNvPr id="648" name="直線コネクタ 647"/>
        <xdr:cNvCxnSpPr/>
      </xdr:nvCxnSpPr>
      <xdr:spPr>
        <a:xfrm flipV="1">
          <a:off x="12814300" y="13124376"/>
          <a:ext cx="889000" cy="4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0" name="テキスト ボックス 649"/>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101668</xdr:rowOff>
    </xdr:from>
    <xdr:to>
      <xdr:col>85</xdr:col>
      <xdr:colOff>177800</xdr:colOff>
      <xdr:row>77</xdr:row>
      <xdr:rowOff>31818</xdr:rowOff>
    </xdr:to>
    <xdr:sp macro="" textlink="">
      <xdr:nvSpPr>
        <xdr:cNvPr id="658" name="楕円 657"/>
        <xdr:cNvSpPr/>
      </xdr:nvSpPr>
      <xdr:spPr>
        <a:xfrm>
          <a:off x="16268700" y="131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124545</xdr:rowOff>
    </xdr:from>
    <xdr:ext cx="534377" cy="259045"/>
    <xdr:sp macro="" textlink="">
      <xdr:nvSpPr>
        <xdr:cNvPr id="659" name="災害復旧費該当値テキスト"/>
        <xdr:cNvSpPr txBox="1"/>
      </xdr:nvSpPr>
      <xdr:spPr>
        <a:xfrm>
          <a:off x="16370300" y="129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148402</xdr:rowOff>
    </xdr:from>
    <xdr:to>
      <xdr:col>81</xdr:col>
      <xdr:colOff>101600</xdr:colOff>
      <xdr:row>76</xdr:row>
      <xdr:rowOff>78552</xdr:rowOff>
    </xdr:to>
    <xdr:sp macro="" textlink="">
      <xdr:nvSpPr>
        <xdr:cNvPr id="660" name="楕円 659"/>
        <xdr:cNvSpPr/>
      </xdr:nvSpPr>
      <xdr:spPr>
        <a:xfrm>
          <a:off x="15430500" y="130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95078</xdr:rowOff>
    </xdr:from>
    <xdr:ext cx="534377" cy="259045"/>
    <xdr:sp macro="" textlink="">
      <xdr:nvSpPr>
        <xdr:cNvPr id="661" name="テキスト ボックス 660"/>
        <xdr:cNvSpPr txBox="1"/>
      </xdr:nvSpPr>
      <xdr:spPr>
        <a:xfrm>
          <a:off x="15214111" y="127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51279</xdr:rowOff>
    </xdr:from>
    <xdr:to>
      <xdr:col>76</xdr:col>
      <xdr:colOff>165100</xdr:colOff>
      <xdr:row>76</xdr:row>
      <xdr:rowOff>152879</xdr:rowOff>
    </xdr:to>
    <xdr:sp macro="" textlink="">
      <xdr:nvSpPr>
        <xdr:cNvPr id="662" name="楕円 661"/>
        <xdr:cNvSpPr/>
      </xdr:nvSpPr>
      <xdr:spPr>
        <a:xfrm>
          <a:off x="14541500" y="130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169406</xdr:rowOff>
    </xdr:from>
    <xdr:ext cx="534377" cy="259045"/>
    <xdr:sp macro="" textlink="">
      <xdr:nvSpPr>
        <xdr:cNvPr id="663" name="テキスト ボックス 662"/>
        <xdr:cNvSpPr txBox="1"/>
      </xdr:nvSpPr>
      <xdr:spPr>
        <a:xfrm>
          <a:off x="14325111" y="128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43376</xdr:rowOff>
    </xdr:from>
    <xdr:to>
      <xdr:col>72</xdr:col>
      <xdr:colOff>38100</xdr:colOff>
      <xdr:row>76</xdr:row>
      <xdr:rowOff>144976</xdr:rowOff>
    </xdr:to>
    <xdr:sp macro="" textlink="">
      <xdr:nvSpPr>
        <xdr:cNvPr id="664" name="楕円 663"/>
        <xdr:cNvSpPr/>
      </xdr:nvSpPr>
      <xdr:spPr>
        <a:xfrm>
          <a:off x="13652500" y="130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161503</xdr:rowOff>
    </xdr:from>
    <xdr:ext cx="534377" cy="259045"/>
    <xdr:sp macro="" textlink="">
      <xdr:nvSpPr>
        <xdr:cNvPr id="665" name="テキスト ボックス 664"/>
        <xdr:cNvSpPr txBox="1"/>
      </xdr:nvSpPr>
      <xdr:spPr>
        <a:xfrm>
          <a:off x="13436111" y="128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126619</xdr:rowOff>
    </xdr:from>
    <xdr:to>
      <xdr:col>67</xdr:col>
      <xdr:colOff>101600</xdr:colOff>
      <xdr:row>79</xdr:row>
      <xdr:rowOff>56769</xdr:rowOff>
    </xdr:to>
    <xdr:sp macro="" textlink="">
      <xdr:nvSpPr>
        <xdr:cNvPr id="666" name="楕円 665"/>
        <xdr:cNvSpPr/>
      </xdr:nvSpPr>
      <xdr:spPr>
        <a:xfrm>
          <a:off x="12763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47896</xdr:rowOff>
    </xdr:from>
    <xdr:ext cx="469744" cy="259045"/>
    <xdr:sp macro="" textlink="">
      <xdr:nvSpPr>
        <xdr:cNvPr id="667" name="テキスト ボックス 666"/>
        <xdr:cNvSpPr txBox="1"/>
      </xdr:nvSpPr>
      <xdr:spPr>
        <a:xfrm>
          <a:off x="12579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26163</xdr:rowOff>
    </xdr:from>
    <xdr:to>
      <xdr:col>85</xdr:col>
      <xdr:colOff>127000</xdr:colOff>
      <xdr:row>94</xdr:row>
      <xdr:rowOff>33680</xdr:rowOff>
    </xdr:to>
    <xdr:cxnSp macro="">
      <xdr:nvCxnSpPr>
        <xdr:cNvPr id="696" name="直線コネクタ 695"/>
        <xdr:cNvCxnSpPr/>
      </xdr:nvCxnSpPr>
      <xdr:spPr>
        <a:xfrm flipV="1">
          <a:off x="15481300" y="16142463"/>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33680</xdr:rowOff>
    </xdr:from>
    <xdr:to>
      <xdr:col>81</xdr:col>
      <xdr:colOff>50800</xdr:colOff>
      <xdr:row>94</xdr:row>
      <xdr:rowOff>72377</xdr:rowOff>
    </xdr:to>
    <xdr:cxnSp macro="">
      <xdr:nvCxnSpPr>
        <xdr:cNvPr id="699" name="直線コネクタ 698"/>
        <xdr:cNvCxnSpPr/>
      </xdr:nvCxnSpPr>
      <xdr:spPr>
        <a:xfrm flipV="1">
          <a:off x="14592300" y="16149980"/>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72377</xdr:rowOff>
    </xdr:from>
    <xdr:to>
      <xdr:col>76</xdr:col>
      <xdr:colOff>114300</xdr:colOff>
      <xdr:row>94</xdr:row>
      <xdr:rowOff>98183</xdr:rowOff>
    </xdr:to>
    <xdr:cxnSp macro="">
      <xdr:nvCxnSpPr>
        <xdr:cNvPr id="702" name="直線コネクタ 701"/>
        <xdr:cNvCxnSpPr/>
      </xdr:nvCxnSpPr>
      <xdr:spPr>
        <a:xfrm flipV="1">
          <a:off x="13703300" y="16188677"/>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83159</xdr:rowOff>
    </xdr:from>
    <xdr:to>
      <xdr:col>71</xdr:col>
      <xdr:colOff>177800</xdr:colOff>
      <xdr:row>94</xdr:row>
      <xdr:rowOff>98183</xdr:rowOff>
    </xdr:to>
    <xdr:cxnSp macro="">
      <xdr:nvCxnSpPr>
        <xdr:cNvPr id="705" name="直線コネクタ 704"/>
        <xdr:cNvCxnSpPr/>
      </xdr:nvCxnSpPr>
      <xdr:spPr>
        <a:xfrm>
          <a:off x="12814300" y="16199459"/>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146813</xdr:rowOff>
    </xdr:from>
    <xdr:to>
      <xdr:col>85</xdr:col>
      <xdr:colOff>177800</xdr:colOff>
      <xdr:row>94</xdr:row>
      <xdr:rowOff>76963</xdr:rowOff>
    </xdr:to>
    <xdr:sp macro="" textlink="">
      <xdr:nvSpPr>
        <xdr:cNvPr id="715" name="楕円 714"/>
        <xdr:cNvSpPr/>
      </xdr:nvSpPr>
      <xdr:spPr>
        <a:xfrm>
          <a:off x="16268700" y="160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169690</xdr:rowOff>
    </xdr:from>
    <xdr:ext cx="534377" cy="259045"/>
    <xdr:sp macro="" textlink="">
      <xdr:nvSpPr>
        <xdr:cNvPr id="716" name="公債費該当値テキスト"/>
        <xdr:cNvSpPr txBox="1"/>
      </xdr:nvSpPr>
      <xdr:spPr>
        <a:xfrm>
          <a:off x="16370300" y="159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154330</xdr:rowOff>
    </xdr:from>
    <xdr:to>
      <xdr:col>81</xdr:col>
      <xdr:colOff>101600</xdr:colOff>
      <xdr:row>94</xdr:row>
      <xdr:rowOff>84480</xdr:rowOff>
    </xdr:to>
    <xdr:sp macro="" textlink="">
      <xdr:nvSpPr>
        <xdr:cNvPr id="717" name="楕円 716"/>
        <xdr:cNvSpPr/>
      </xdr:nvSpPr>
      <xdr:spPr>
        <a:xfrm>
          <a:off x="15430500" y="16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101007</xdr:rowOff>
    </xdr:from>
    <xdr:ext cx="534377" cy="259045"/>
    <xdr:sp macro="" textlink="">
      <xdr:nvSpPr>
        <xdr:cNvPr id="718" name="テキスト ボックス 717"/>
        <xdr:cNvSpPr txBox="1"/>
      </xdr:nvSpPr>
      <xdr:spPr>
        <a:xfrm>
          <a:off x="15214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21577</xdr:rowOff>
    </xdr:from>
    <xdr:to>
      <xdr:col>76</xdr:col>
      <xdr:colOff>165100</xdr:colOff>
      <xdr:row>94</xdr:row>
      <xdr:rowOff>123177</xdr:rowOff>
    </xdr:to>
    <xdr:sp macro="" textlink="">
      <xdr:nvSpPr>
        <xdr:cNvPr id="719" name="楕円 718"/>
        <xdr:cNvSpPr/>
      </xdr:nvSpPr>
      <xdr:spPr>
        <a:xfrm>
          <a:off x="14541500" y="161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139704</xdr:rowOff>
    </xdr:from>
    <xdr:ext cx="534377" cy="259045"/>
    <xdr:sp macro="" textlink="">
      <xdr:nvSpPr>
        <xdr:cNvPr id="720" name="テキスト ボックス 719"/>
        <xdr:cNvSpPr txBox="1"/>
      </xdr:nvSpPr>
      <xdr:spPr>
        <a:xfrm>
          <a:off x="14325111" y="15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47383</xdr:rowOff>
    </xdr:from>
    <xdr:to>
      <xdr:col>72</xdr:col>
      <xdr:colOff>38100</xdr:colOff>
      <xdr:row>94</xdr:row>
      <xdr:rowOff>148983</xdr:rowOff>
    </xdr:to>
    <xdr:sp macro="" textlink="">
      <xdr:nvSpPr>
        <xdr:cNvPr id="721" name="楕円 720"/>
        <xdr:cNvSpPr/>
      </xdr:nvSpPr>
      <xdr:spPr>
        <a:xfrm>
          <a:off x="13652500" y="16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165510</xdr:rowOff>
    </xdr:from>
    <xdr:ext cx="534377" cy="259045"/>
    <xdr:sp macro="" textlink="">
      <xdr:nvSpPr>
        <xdr:cNvPr id="722" name="テキスト ボックス 721"/>
        <xdr:cNvSpPr txBox="1"/>
      </xdr:nvSpPr>
      <xdr:spPr>
        <a:xfrm>
          <a:off x="13436111" y="159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32359</xdr:rowOff>
    </xdr:from>
    <xdr:to>
      <xdr:col>67</xdr:col>
      <xdr:colOff>101600</xdr:colOff>
      <xdr:row>94</xdr:row>
      <xdr:rowOff>133959</xdr:rowOff>
    </xdr:to>
    <xdr:sp macro="" textlink="">
      <xdr:nvSpPr>
        <xdr:cNvPr id="723" name="楕円 722"/>
        <xdr:cNvSpPr/>
      </xdr:nvSpPr>
      <xdr:spPr>
        <a:xfrm>
          <a:off x="12763500" y="161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150486</xdr:rowOff>
    </xdr:from>
    <xdr:ext cx="534377" cy="259045"/>
    <xdr:sp macro="" textlink="">
      <xdr:nvSpPr>
        <xdr:cNvPr id="724" name="テキスト ボックス 723"/>
        <xdr:cNvSpPr txBox="1"/>
      </xdr:nvSpPr>
      <xdr:spPr>
        <a:xfrm>
          <a:off x="12547111" y="159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64491</xdr:rowOff>
    </xdr:from>
    <xdr:to>
      <xdr:col>116</xdr:col>
      <xdr:colOff>62864</xdr:colOff>
      <xdr:row>38</xdr:row>
      <xdr:rowOff>139700</xdr:rowOff>
    </xdr:to>
    <xdr:cxnSp macro="">
      <xdr:nvCxnSpPr>
        <xdr:cNvPr id="746" name="直線コネクタ 745"/>
        <xdr:cNvCxnSpPr/>
      </xdr:nvCxnSpPr>
      <xdr:spPr>
        <a:xfrm flipV="1">
          <a:off x="22159595" y="5893791"/>
          <a:ext cx="1269" cy="76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諸支出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11168</xdr:rowOff>
    </xdr:from>
    <xdr:ext cx="469744" cy="259045"/>
    <xdr:sp macro="" textlink="">
      <xdr:nvSpPr>
        <xdr:cNvPr id="749" name="諸支出金最大値テキスト"/>
        <xdr:cNvSpPr txBox="1"/>
      </xdr:nvSpPr>
      <xdr:spPr>
        <a:xfrm>
          <a:off x="22212300" y="56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64491</xdr:rowOff>
    </xdr:from>
    <xdr:to>
      <xdr:col>116</xdr:col>
      <xdr:colOff>152400</xdr:colOff>
      <xdr:row>34</xdr:row>
      <xdr:rowOff>64491</xdr:rowOff>
    </xdr:to>
    <xdr:cxnSp macro="">
      <xdr:nvCxnSpPr>
        <xdr:cNvPr id="750" name="直線コネクタ 749"/>
        <xdr:cNvCxnSpPr/>
      </xdr:nvCxnSpPr>
      <xdr:spPr>
        <a:xfrm>
          <a:off x="22072600" y="5893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77750</xdr:rowOff>
    </xdr:from>
    <xdr:to>
      <xdr:col>116</xdr:col>
      <xdr:colOff>63500</xdr:colOff>
      <xdr:row>38</xdr:row>
      <xdr:rowOff>30429</xdr:rowOff>
    </xdr:to>
    <xdr:cxnSp macro="">
      <xdr:nvCxnSpPr>
        <xdr:cNvPr id="751" name="直線コネクタ 750"/>
        <xdr:cNvCxnSpPr/>
      </xdr:nvCxnSpPr>
      <xdr:spPr>
        <a:xfrm>
          <a:off x="21323300" y="5735600"/>
          <a:ext cx="838200" cy="8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57269</xdr:rowOff>
    </xdr:from>
    <xdr:ext cx="313932" cy="259045"/>
    <xdr:sp macro="" textlink="">
      <xdr:nvSpPr>
        <xdr:cNvPr id="752" name="諸支出金平均値テキスト"/>
        <xdr:cNvSpPr txBox="1"/>
      </xdr:nvSpPr>
      <xdr:spPr>
        <a:xfrm>
          <a:off x="22212300" y="6572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77750</xdr:rowOff>
    </xdr:from>
    <xdr:to>
      <xdr:col>111</xdr:col>
      <xdr:colOff>177800</xdr:colOff>
      <xdr:row>36</xdr:row>
      <xdr:rowOff>123469</xdr:rowOff>
    </xdr:to>
    <xdr:cxnSp macro="">
      <xdr:nvCxnSpPr>
        <xdr:cNvPr id="754" name="直線コネクタ 753"/>
        <xdr:cNvCxnSpPr/>
      </xdr:nvCxnSpPr>
      <xdr:spPr>
        <a:xfrm flipV="1">
          <a:off x="20434300" y="5735600"/>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55" name="フローチャート: 判断 754"/>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56" name="テキスト ボックス 755"/>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77978</xdr:rowOff>
    </xdr:from>
    <xdr:to>
      <xdr:col>107</xdr:col>
      <xdr:colOff>50800</xdr:colOff>
      <xdr:row>36</xdr:row>
      <xdr:rowOff>123469</xdr:rowOff>
    </xdr:to>
    <xdr:cxnSp macro="">
      <xdr:nvCxnSpPr>
        <xdr:cNvPr id="757" name="直線コネクタ 756"/>
        <xdr:cNvCxnSpPr/>
      </xdr:nvCxnSpPr>
      <xdr:spPr>
        <a:xfrm>
          <a:off x="19545300" y="5907278"/>
          <a:ext cx="889000" cy="3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82499</xdr:rowOff>
    </xdr:from>
    <xdr:to>
      <xdr:col>107</xdr:col>
      <xdr:colOff>101600</xdr:colOff>
      <xdr:row>39</xdr:row>
      <xdr:rowOff>12649</xdr:rowOff>
    </xdr:to>
    <xdr:sp macro="" textlink="">
      <xdr:nvSpPr>
        <xdr:cNvPr id="758" name="フローチャート: 判断 757"/>
        <xdr:cNvSpPr/>
      </xdr:nvSpPr>
      <xdr:spPr>
        <a:xfrm>
          <a:off x="20383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3776</xdr:rowOff>
    </xdr:from>
    <xdr:ext cx="313932" cy="259045"/>
    <xdr:sp macro="" textlink="">
      <xdr:nvSpPr>
        <xdr:cNvPr id="759" name="テキスト ボックス 758"/>
        <xdr:cNvSpPr txBox="1"/>
      </xdr:nvSpPr>
      <xdr:spPr>
        <a:xfrm>
          <a:off x="20277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58775</xdr:rowOff>
    </xdr:from>
    <xdr:to>
      <xdr:col>102</xdr:col>
      <xdr:colOff>114300</xdr:colOff>
      <xdr:row>34</xdr:row>
      <xdr:rowOff>77978</xdr:rowOff>
    </xdr:to>
    <xdr:cxnSp macro="">
      <xdr:nvCxnSpPr>
        <xdr:cNvPr id="760" name="直線コネクタ 759"/>
        <xdr:cNvCxnSpPr/>
      </xdr:nvCxnSpPr>
      <xdr:spPr>
        <a:xfrm>
          <a:off x="18656300" y="5202275"/>
          <a:ext cx="889000" cy="7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75870</xdr:rowOff>
    </xdr:from>
    <xdr:to>
      <xdr:col>102</xdr:col>
      <xdr:colOff>165100</xdr:colOff>
      <xdr:row>39</xdr:row>
      <xdr:rowOff>6020</xdr:rowOff>
    </xdr:to>
    <xdr:sp macro="" textlink="">
      <xdr:nvSpPr>
        <xdr:cNvPr id="761" name="フローチャート: 判断 760"/>
        <xdr:cNvSpPr/>
      </xdr:nvSpPr>
      <xdr:spPr>
        <a:xfrm>
          <a:off x="19494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168597</xdr:rowOff>
    </xdr:from>
    <xdr:ext cx="313932" cy="259045"/>
    <xdr:sp macro="" textlink="">
      <xdr:nvSpPr>
        <xdr:cNvPr id="762" name="テキスト ボックス 761"/>
        <xdr:cNvSpPr txBox="1"/>
      </xdr:nvSpPr>
      <xdr:spPr>
        <a:xfrm>
          <a:off x="19388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63" name="フローチャート: 判断 762"/>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156253</xdr:rowOff>
    </xdr:from>
    <xdr:ext cx="378565" cy="259045"/>
    <xdr:sp macro="" textlink="">
      <xdr:nvSpPr>
        <xdr:cNvPr id="764" name="テキスト ボックス 763"/>
        <xdr:cNvSpPr txBox="1"/>
      </xdr:nvSpPr>
      <xdr:spPr>
        <a:xfrm>
          <a:off x="18467017" y="66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151079</xdr:rowOff>
    </xdr:from>
    <xdr:to>
      <xdr:col>116</xdr:col>
      <xdr:colOff>114300</xdr:colOff>
      <xdr:row>38</xdr:row>
      <xdr:rowOff>81229</xdr:rowOff>
    </xdr:to>
    <xdr:sp macro="" textlink="">
      <xdr:nvSpPr>
        <xdr:cNvPr id="770" name="楕円 769"/>
        <xdr:cNvSpPr/>
      </xdr:nvSpPr>
      <xdr:spPr>
        <a:xfrm>
          <a:off x="221107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110456</xdr:rowOff>
    </xdr:from>
    <xdr:ext cx="378565" cy="259045"/>
    <xdr:sp macro="" textlink="">
      <xdr:nvSpPr>
        <xdr:cNvPr id="771" name="諸支出金該当値テキスト"/>
        <xdr:cNvSpPr txBox="1"/>
      </xdr:nvSpPr>
      <xdr:spPr>
        <a:xfrm>
          <a:off x="22212300" y="62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26950</xdr:rowOff>
    </xdr:from>
    <xdr:to>
      <xdr:col>112</xdr:col>
      <xdr:colOff>38100</xdr:colOff>
      <xdr:row>33</xdr:row>
      <xdr:rowOff>128550</xdr:rowOff>
    </xdr:to>
    <xdr:sp macro="" textlink="">
      <xdr:nvSpPr>
        <xdr:cNvPr id="772" name="楕円 771"/>
        <xdr:cNvSpPr/>
      </xdr:nvSpPr>
      <xdr:spPr>
        <a:xfrm>
          <a:off x="21272500" y="5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145077</xdr:rowOff>
    </xdr:from>
    <xdr:ext cx="469744" cy="259045"/>
    <xdr:sp macro="" textlink="">
      <xdr:nvSpPr>
        <xdr:cNvPr id="773" name="テキスト ボックス 772"/>
        <xdr:cNvSpPr txBox="1"/>
      </xdr:nvSpPr>
      <xdr:spPr>
        <a:xfrm>
          <a:off x="21088428" y="54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72669</xdr:rowOff>
    </xdr:from>
    <xdr:to>
      <xdr:col>107</xdr:col>
      <xdr:colOff>101600</xdr:colOff>
      <xdr:row>37</xdr:row>
      <xdr:rowOff>2819</xdr:rowOff>
    </xdr:to>
    <xdr:sp macro="" textlink="">
      <xdr:nvSpPr>
        <xdr:cNvPr id="774" name="楕円 773"/>
        <xdr:cNvSpPr/>
      </xdr:nvSpPr>
      <xdr:spPr>
        <a:xfrm>
          <a:off x="20383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19346</xdr:rowOff>
    </xdr:from>
    <xdr:ext cx="469744" cy="259045"/>
    <xdr:sp macro="" textlink="">
      <xdr:nvSpPr>
        <xdr:cNvPr id="775" name="テキスト ボックス 774"/>
        <xdr:cNvSpPr txBox="1"/>
      </xdr:nvSpPr>
      <xdr:spPr>
        <a:xfrm>
          <a:off x="20199428" y="60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27178</xdr:rowOff>
    </xdr:from>
    <xdr:to>
      <xdr:col>102</xdr:col>
      <xdr:colOff>165100</xdr:colOff>
      <xdr:row>34</xdr:row>
      <xdr:rowOff>128778</xdr:rowOff>
    </xdr:to>
    <xdr:sp macro="" textlink="">
      <xdr:nvSpPr>
        <xdr:cNvPr id="776" name="楕円 775"/>
        <xdr:cNvSpPr/>
      </xdr:nvSpPr>
      <xdr:spPr>
        <a:xfrm>
          <a:off x="19494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145305</xdr:rowOff>
    </xdr:from>
    <xdr:ext cx="469744" cy="259045"/>
    <xdr:sp macro="" textlink="">
      <xdr:nvSpPr>
        <xdr:cNvPr id="777" name="テキスト ボックス 776"/>
        <xdr:cNvSpPr txBox="1"/>
      </xdr:nvSpPr>
      <xdr:spPr>
        <a:xfrm>
          <a:off x="19310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xdr:rowOff>
    </xdr:from>
    <xdr:to>
      <xdr:col>98</xdr:col>
      <xdr:colOff>38100</xdr:colOff>
      <xdr:row>30</xdr:row>
      <xdr:rowOff>109575</xdr:rowOff>
    </xdr:to>
    <xdr:sp macro="" textlink="">
      <xdr:nvSpPr>
        <xdr:cNvPr id="778" name="楕円 777"/>
        <xdr:cNvSpPr/>
      </xdr:nvSpPr>
      <xdr:spPr>
        <a:xfrm>
          <a:off x="186055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126102</xdr:rowOff>
    </xdr:from>
    <xdr:ext cx="469744" cy="259045"/>
    <xdr:sp macro="" textlink="">
      <xdr:nvSpPr>
        <xdr:cNvPr id="779" name="テキスト ボックス 778"/>
        <xdr:cNvSpPr txBox="1"/>
      </xdr:nvSpPr>
      <xdr:spPr>
        <a:xfrm>
          <a:off x="18421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前年度と比較して増加している費目は議会費、民生費、衛生費、農林水産業費、商工費、消防費、公債費である。主な要因としては、大型投資事業や新型コロナ対策事業の実施があげられる。</a:t>
          </a: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類似団体平均値と主な費目を比較すると、民生費、衛生費、商工費、災害復旧費などが上回っており、総務費、農林水産業費、教育費などが下回っている。</a:t>
          </a:r>
        </a:p>
        <a:p>
          <a:r>
            <a:rPr kumimoji="1" lang="ja-JP" altLang="en-US" sz="1300">
              <a:latin typeface="ＭＳ Ｐゴシック" panose="020B0600070205080204" pitchFamily="50" charset="-128"/>
              <a:ea typeface="ＭＳ Ｐゴシック" panose="020B0600070205080204" pitchFamily="50" charset="-128"/>
            </a:rPr>
            <a:t>　民生費が大きく増加している要因としては、新型コロナ対策として住民税非課税世帯等への臨時特別給付金事業を実施したことなどがあげられる。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衛生費が大きく増加している要因としては、環境センター建設や新型コロナワクチン住民接種事業の実施などがあげられる。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総務費は、前年度に実施した特別定額給付金事業の皆減などにより大幅に減少している。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財政調整基金について、令和２年度決算剰余金から２億１，０００万円を積み立てたことなどにより残高は増加しているが、標準財政規模の増加により標準財政規模比は減少している。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実質収支額が前年度より増加したこと、財政調整基金の取り崩し額が減少したことにより、実質単年度収支はプラスとなった。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令和３年度の一般会計の実質収支額や公営企業の資金剰余額などを合わせた数値を標準財政規模で除した連結実質黒字比率は３１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６６となり、前年度から２．０７ポイント増加した。</a:t>
          </a: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25624265</v>
      </c>
      <c r="BO4" s="489"/>
      <c r="BP4" s="489"/>
      <c r="BQ4" s="489"/>
      <c r="BR4" s="489"/>
      <c r="BS4" s="489"/>
      <c r="BT4" s="489"/>
      <c r="BU4" s="490"/>
      <c r="BV4" s="488">
        <v>27604150</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6.3</v>
      </c>
      <c r="CU4" s="629"/>
      <c r="CV4" s="629"/>
      <c r="CW4" s="629"/>
      <c r="CX4" s="629"/>
      <c r="CY4" s="629"/>
      <c r="CZ4" s="629"/>
      <c r="DA4" s="630"/>
      <c r="DB4" s="628">
        <v>3.5</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24567982</v>
      </c>
      <c r="BO5" s="460"/>
      <c r="BP5" s="460"/>
      <c r="BQ5" s="460"/>
      <c r="BR5" s="460"/>
      <c r="BS5" s="460"/>
      <c r="BT5" s="460"/>
      <c r="BU5" s="461"/>
      <c r="BV5" s="459">
        <v>26798678</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90.6</v>
      </c>
      <c r="CU5" s="457"/>
      <c r="CV5" s="457"/>
      <c r="CW5" s="457"/>
      <c r="CX5" s="457"/>
      <c r="CY5" s="457"/>
      <c r="CZ5" s="457"/>
      <c r="DA5" s="458"/>
      <c r="DB5" s="456">
        <v>97.9</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1056283</v>
      </c>
      <c r="BO6" s="460"/>
      <c r="BP6" s="460"/>
      <c r="BQ6" s="460"/>
      <c r="BR6" s="460"/>
      <c r="BS6" s="460"/>
      <c r="BT6" s="460"/>
      <c r="BU6" s="461"/>
      <c r="BV6" s="459">
        <v>805472</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95.4</v>
      </c>
      <c r="CU6" s="603"/>
      <c r="CV6" s="603"/>
      <c r="CW6" s="603"/>
      <c r="CX6" s="603"/>
      <c r="CY6" s="603"/>
      <c r="CZ6" s="603"/>
      <c r="DA6" s="604"/>
      <c r="DB6" s="602">
        <v>102.3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93</v>
      </c>
      <c r="AV7" s="518"/>
      <c r="AW7" s="518"/>
      <c r="AX7" s="518"/>
      <c r="AY7" s="473" t="s">
        <v>104</v>
      </c>
      <c r="AZ7" s="474"/>
      <c r="BA7" s="474"/>
      <c r="BB7" s="474"/>
      <c r="BC7" s="474"/>
      <c r="BD7" s="474"/>
      <c r="BE7" s="474"/>
      <c r="BF7" s="474"/>
      <c r="BG7" s="474"/>
      <c r="BH7" s="474"/>
      <c r="BI7" s="474"/>
      <c r="BJ7" s="474"/>
      <c r="BK7" s="474"/>
      <c r="BL7" s="474"/>
      <c r="BM7" s="475"/>
      <c r="BN7" s="459">
        <v>270637</v>
      </c>
      <c r="BO7" s="460"/>
      <c r="BP7" s="460"/>
      <c r="BQ7" s="460"/>
      <c r="BR7" s="460"/>
      <c r="BS7" s="460"/>
      <c r="BT7" s="460"/>
      <c r="BU7" s="461"/>
      <c r="BV7" s="459">
        <v>395195</v>
      </c>
      <c r="BW7" s="460"/>
      <c r="BX7" s="460"/>
      <c r="BY7" s="460"/>
      <c r="BZ7" s="460"/>
      <c r="CA7" s="460"/>
      <c r="CB7" s="460"/>
      <c r="CC7" s="461"/>
      <c r="CD7" s="499" t="s">
        <v>105</v>
      </c>
      <c r="CE7" s="419"/>
      <c r="CF7" s="419"/>
      <c r="CG7" s="419"/>
      <c r="CH7" s="419"/>
      <c r="CI7" s="419"/>
      <c r="CJ7" s="419"/>
      <c r="CK7" s="419"/>
      <c r="CL7" s="419"/>
      <c r="CM7" s="419"/>
      <c r="CN7" s="419"/>
      <c r="CO7" s="419"/>
      <c r="CP7" s="419"/>
      <c r="CQ7" s="419"/>
      <c r="CR7" s="419"/>
      <c r="CS7" s="500"/>
      <c r="CT7" s="459">
        <v>12431134</v>
      </c>
      <c r="CU7" s="460"/>
      <c r="CV7" s="460"/>
      <c r="CW7" s="460"/>
      <c r="CX7" s="460"/>
      <c r="CY7" s="460"/>
      <c r="CZ7" s="460"/>
      <c r="DA7" s="461"/>
      <c r="DB7" s="459">
        <v>11889896</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106</v>
      </c>
      <c r="AN8" s="416"/>
      <c r="AO8" s="416"/>
      <c r="AP8" s="416"/>
      <c r="AQ8" s="416"/>
      <c r="AR8" s="416"/>
      <c r="AS8" s="416"/>
      <c r="AT8" s="417"/>
      <c r="AU8" s="517" t="s">
        <v>93</v>
      </c>
      <c r="AV8" s="518"/>
      <c r="AW8" s="518"/>
      <c r="AX8" s="518"/>
      <c r="AY8" s="473" t="s">
        <v>107</v>
      </c>
      <c r="AZ8" s="474"/>
      <c r="BA8" s="474"/>
      <c r="BB8" s="474"/>
      <c r="BC8" s="474"/>
      <c r="BD8" s="474"/>
      <c r="BE8" s="474"/>
      <c r="BF8" s="474"/>
      <c r="BG8" s="474"/>
      <c r="BH8" s="474"/>
      <c r="BI8" s="474"/>
      <c r="BJ8" s="474"/>
      <c r="BK8" s="474"/>
      <c r="BL8" s="474"/>
      <c r="BM8" s="475"/>
      <c r="BN8" s="459">
        <v>785646</v>
      </c>
      <c r="BO8" s="460"/>
      <c r="BP8" s="460"/>
      <c r="BQ8" s="460"/>
      <c r="BR8" s="460"/>
      <c r="BS8" s="460"/>
      <c r="BT8" s="460"/>
      <c r="BU8" s="461"/>
      <c r="BV8" s="459">
        <v>410277</v>
      </c>
      <c r="BW8" s="460"/>
      <c r="BX8" s="460"/>
      <c r="BY8" s="460"/>
      <c r="BZ8" s="460"/>
      <c r="CA8" s="460"/>
      <c r="CB8" s="460"/>
      <c r="CC8" s="461"/>
      <c r="CD8" s="499" t="s">
        <v>108</v>
      </c>
      <c r="CE8" s="419"/>
      <c r="CF8" s="419"/>
      <c r="CG8" s="419"/>
      <c r="CH8" s="419"/>
      <c r="CI8" s="419"/>
      <c r="CJ8" s="419"/>
      <c r="CK8" s="419"/>
      <c r="CL8" s="419"/>
      <c r="CM8" s="419"/>
      <c r="CN8" s="419"/>
      <c r="CO8" s="419"/>
      <c r="CP8" s="419"/>
      <c r="CQ8" s="419"/>
      <c r="CR8" s="419"/>
      <c r="CS8" s="500"/>
      <c r="CT8" s="562">
        <v>0.45</v>
      </c>
      <c r="CU8" s="563"/>
      <c r="CV8" s="563"/>
      <c r="CW8" s="563"/>
      <c r="CX8" s="563"/>
      <c r="CY8" s="563"/>
      <c r="CZ8" s="563"/>
      <c r="DA8" s="564"/>
      <c r="DB8" s="562">
        <v>0.47</v>
      </c>
      <c r="DC8" s="563"/>
      <c r="DD8" s="563"/>
      <c r="DE8" s="563"/>
      <c r="DF8" s="563"/>
      <c r="DG8" s="563"/>
      <c r="DH8" s="563"/>
      <c r="DI8" s="564"/>
    </row>
    <row r="9" spans="1:119" ht="18.75" customHeight="1" thickBot="1" x14ac:dyDescent="0.2">
      <c r="A9" s="178"/>
      <c r="B9" s="591" t="s">
        <v>109</v>
      </c>
      <c r="C9" s="592"/>
      <c r="D9" s="592"/>
      <c r="E9" s="592"/>
      <c r="F9" s="592"/>
      <c r="G9" s="592"/>
      <c r="H9" s="592"/>
      <c r="I9" s="592"/>
      <c r="J9" s="592"/>
      <c r="K9" s="510"/>
      <c r="L9" s="593" t="s">
        <v>110</v>
      </c>
      <c r="M9" s="594"/>
      <c r="N9" s="594"/>
      <c r="O9" s="594"/>
      <c r="P9" s="594"/>
      <c r="Q9" s="595"/>
      <c r="R9" s="596">
        <v>37655</v>
      </c>
      <c r="S9" s="597"/>
      <c r="T9" s="597"/>
      <c r="U9" s="597"/>
      <c r="V9" s="598"/>
      <c r="W9" s="528" t="s">
        <v>111</v>
      </c>
      <c r="X9" s="529"/>
      <c r="Y9" s="529"/>
      <c r="Z9" s="529"/>
      <c r="AA9" s="529"/>
      <c r="AB9" s="529"/>
      <c r="AC9" s="529"/>
      <c r="AD9" s="529"/>
      <c r="AE9" s="529"/>
      <c r="AF9" s="529"/>
      <c r="AG9" s="529"/>
      <c r="AH9" s="529"/>
      <c r="AI9" s="529"/>
      <c r="AJ9" s="529"/>
      <c r="AK9" s="529"/>
      <c r="AL9" s="599"/>
      <c r="AM9" s="516" t="s">
        <v>112</v>
      </c>
      <c r="AN9" s="416"/>
      <c r="AO9" s="416"/>
      <c r="AP9" s="416"/>
      <c r="AQ9" s="416"/>
      <c r="AR9" s="416"/>
      <c r="AS9" s="416"/>
      <c r="AT9" s="417"/>
      <c r="AU9" s="517" t="s">
        <v>93</v>
      </c>
      <c r="AV9" s="518"/>
      <c r="AW9" s="518"/>
      <c r="AX9" s="518"/>
      <c r="AY9" s="473" t="s">
        <v>113</v>
      </c>
      <c r="AZ9" s="474"/>
      <c r="BA9" s="474"/>
      <c r="BB9" s="474"/>
      <c r="BC9" s="474"/>
      <c r="BD9" s="474"/>
      <c r="BE9" s="474"/>
      <c r="BF9" s="474"/>
      <c r="BG9" s="474"/>
      <c r="BH9" s="474"/>
      <c r="BI9" s="474"/>
      <c r="BJ9" s="474"/>
      <c r="BK9" s="474"/>
      <c r="BL9" s="474"/>
      <c r="BM9" s="475"/>
      <c r="BN9" s="459">
        <v>375369</v>
      </c>
      <c r="BO9" s="460"/>
      <c r="BP9" s="460"/>
      <c r="BQ9" s="460"/>
      <c r="BR9" s="460"/>
      <c r="BS9" s="460"/>
      <c r="BT9" s="460"/>
      <c r="BU9" s="461"/>
      <c r="BV9" s="459">
        <v>-398561</v>
      </c>
      <c r="BW9" s="460"/>
      <c r="BX9" s="460"/>
      <c r="BY9" s="460"/>
      <c r="BZ9" s="460"/>
      <c r="CA9" s="460"/>
      <c r="CB9" s="460"/>
      <c r="CC9" s="461"/>
      <c r="CD9" s="499" t="s">
        <v>114</v>
      </c>
      <c r="CE9" s="419"/>
      <c r="CF9" s="419"/>
      <c r="CG9" s="419"/>
      <c r="CH9" s="419"/>
      <c r="CI9" s="419"/>
      <c r="CJ9" s="419"/>
      <c r="CK9" s="419"/>
      <c r="CL9" s="419"/>
      <c r="CM9" s="419"/>
      <c r="CN9" s="419"/>
      <c r="CO9" s="419"/>
      <c r="CP9" s="419"/>
      <c r="CQ9" s="419"/>
      <c r="CR9" s="419"/>
      <c r="CS9" s="500"/>
      <c r="CT9" s="456">
        <v>16.399999999999999</v>
      </c>
      <c r="CU9" s="457"/>
      <c r="CV9" s="457"/>
      <c r="CW9" s="457"/>
      <c r="CX9" s="457"/>
      <c r="CY9" s="457"/>
      <c r="CZ9" s="457"/>
      <c r="DA9" s="458"/>
      <c r="DB9" s="456">
        <v>16.899999999999999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115</v>
      </c>
      <c r="M10" s="416"/>
      <c r="N10" s="416"/>
      <c r="O10" s="416"/>
      <c r="P10" s="416"/>
      <c r="Q10" s="417"/>
      <c r="R10" s="412">
        <v>40069</v>
      </c>
      <c r="S10" s="413"/>
      <c r="T10" s="413"/>
      <c r="U10" s="413"/>
      <c r="V10" s="472"/>
      <c r="W10" s="600"/>
      <c r="X10" s="410"/>
      <c r="Y10" s="410"/>
      <c r="Z10" s="410"/>
      <c r="AA10" s="410"/>
      <c r="AB10" s="410"/>
      <c r="AC10" s="410"/>
      <c r="AD10" s="410"/>
      <c r="AE10" s="410"/>
      <c r="AF10" s="410"/>
      <c r="AG10" s="410"/>
      <c r="AH10" s="410"/>
      <c r="AI10" s="410"/>
      <c r="AJ10" s="410"/>
      <c r="AK10" s="410"/>
      <c r="AL10" s="601"/>
      <c r="AM10" s="516" t="s">
        <v>116</v>
      </c>
      <c r="AN10" s="416"/>
      <c r="AO10" s="416"/>
      <c r="AP10" s="416"/>
      <c r="AQ10" s="416"/>
      <c r="AR10" s="416"/>
      <c r="AS10" s="416"/>
      <c r="AT10" s="417"/>
      <c r="AU10" s="517" t="s">
        <v>117</v>
      </c>
      <c r="AV10" s="518"/>
      <c r="AW10" s="518"/>
      <c r="AX10" s="518"/>
      <c r="AY10" s="473" t="s">
        <v>118</v>
      </c>
      <c r="AZ10" s="474"/>
      <c r="BA10" s="474"/>
      <c r="BB10" s="474"/>
      <c r="BC10" s="474"/>
      <c r="BD10" s="474"/>
      <c r="BE10" s="474"/>
      <c r="BF10" s="474"/>
      <c r="BG10" s="474"/>
      <c r="BH10" s="474"/>
      <c r="BI10" s="474"/>
      <c r="BJ10" s="474"/>
      <c r="BK10" s="474"/>
      <c r="BL10" s="474"/>
      <c r="BM10" s="475"/>
      <c r="BN10" s="459">
        <v>1457</v>
      </c>
      <c r="BO10" s="460"/>
      <c r="BP10" s="460"/>
      <c r="BQ10" s="460"/>
      <c r="BR10" s="460"/>
      <c r="BS10" s="460"/>
      <c r="BT10" s="460"/>
      <c r="BU10" s="461"/>
      <c r="BV10" s="459">
        <v>2253</v>
      </c>
      <c r="BW10" s="460"/>
      <c r="BX10" s="460"/>
      <c r="BY10" s="460"/>
      <c r="BZ10" s="460"/>
      <c r="CA10" s="460"/>
      <c r="CB10" s="460"/>
      <c r="CC10" s="461"/>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120</v>
      </c>
      <c r="M11" s="421"/>
      <c r="N11" s="421"/>
      <c r="O11" s="421"/>
      <c r="P11" s="421"/>
      <c r="Q11" s="422"/>
      <c r="R11" s="588" t="s">
        <v>121</v>
      </c>
      <c r="S11" s="589"/>
      <c r="T11" s="589"/>
      <c r="U11" s="589"/>
      <c r="V11" s="590"/>
      <c r="W11" s="600"/>
      <c r="X11" s="410"/>
      <c r="Y11" s="410"/>
      <c r="Z11" s="410"/>
      <c r="AA11" s="410"/>
      <c r="AB11" s="410"/>
      <c r="AC11" s="410"/>
      <c r="AD11" s="410"/>
      <c r="AE11" s="410"/>
      <c r="AF11" s="410"/>
      <c r="AG11" s="410"/>
      <c r="AH11" s="410"/>
      <c r="AI11" s="410"/>
      <c r="AJ11" s="410"/>
      <c r="AK11" s="410"/>
      <c r="AL11" s="601"/>
      <c r="AM11" s="516" t="s">
        <v>122</v>
      </c>
      <c r="AN11" s="416"/>
      <c r="AO11" s="416"/>
      <c r="AP11" s="416"/>
      <c r="AQ11" s="416"/>
      <c r="AR11" s="416"/>
      <c r="AS11" s="416"/>
      <c r="AT11" s="417"/>
      <c r="AU11" s="517" t="s">
        <v>123</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37226</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130000</v>
      </c>
      <c r="BO12" s="460"/>
      <c r="BP12" s="460"/>
      <c r="BQ12" s="460"/>
      <c r="BR12" s="460"/>
      <c r="BS12" s="460"/>
      <c r="BT12" s="460"/>
      <c r="BU12" s="461"/>
      <c r="BV12" s="459">
        <v>500000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126</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36732</v>
      </c>
      <c r="S13" s="547"/>
      <c r="T13" s="547"/>
      <c r="U13" s="547"/>
      <c r="V13" s="548"/>
      <c r="W13" s="549" t="s">
        <v>138</v>
      </c>
      <c r="X13" s="445"/>
      <c r="Y13" s="445"/>
      <c r="Z13" s="445"/>
      <c r="AA13" s="445"/>
      <c r="AB13" s="446"/>
      <c r="AC13" s="412">
        <v>558</v>
      </c>
      <c r="AD13" s="413"/>
      <c r="AE13" s="413"/>
      <c r="AF13" s="413"/>
      <c r="AG13" s="414"/>
      <c r="AH13" s="412">
        <v>739</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246826</v>
      </c>
      <c r="BO13" s="460"/>
      <c r="BP13" s="460"/>
      <c r="BQ13" s="460"/>
      <c r="BR13" s="460"/>
      <c r="BS13" s="460"/>
      <c r="BT13" s="460"/>
      <c r="BU13" s="461"/>
      <c r="BV13" s="459">
        <v>-896308</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9.6999999999999993</v>
      </c>
      <c r="CU13" s="457"/>
      <c r="CV13" s="457"/>
      <c r="CW13" s="457"/>
      <c r="CX13" s="457"/>
      <c r="CY13" s="457"/>
      <c r="CZ13" s="457"/>
      <c r="DA13" s="458"/>
      <c r="DB13" s="456">
        <v>9.6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38204</v>
      </c>
      <c r="S14" s="547"/>
      <c r="T14" s="547"/>
      <c r="U14" s="547"/>
      <c r="V14" s="548"/>
      <c r="W14" s="550"/>
      <c r="X14" s="448"/>
      <c r="Y14" s="448"/>
      <c r="Z14" s="448"/>
      <c r="AA14" s="448"/>
      <c r="AB14" s="449"/>
      <c r="AC14" s="539">
        <v>3.2</v>
      </c>
      <c r="AD14" s="540"/>
      <c r="AE14" s="540"/>
      <c r="AF14" s="540"/>
      <c r="AG14" s="541"/>
      <c r="AH14" s="539">
        <v>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66</v>
      </c>
      <c r="CU14" s="557"/>
      <c r="CV14" s="557"/>
      <c r="CW14" s="557"/>
      <c r="CX14" s="557"/>
      <c r="CY14" s="557"/>
      <c r="CZ14" s="557"/>
      <c r="DA14" s="558"/>
      <c r="DB14" s="556">
        <v>73.099999999999994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37568</v>
      </c>
      <c r="S15" s="547"/>
      <c r="T15" s="547"/>
      <c r="U15" s="547"/>
      <c r="V15" s="548"/>
      <c r="W15" s="549" t="s">
        <v>146</v>
      </c>
      <c r="X15" s="445"/>
      <c r="Y15" s="445"/>
      <c r="Z15" s="445"/>
      <c r="AA15" s="445"/>
      <c r="AB15" s="446"/>
      <c r="AC15" s="412">
        <v>6632</v>
      </c>
      <c r="AD15" s="413"/>
      <c r="AE15" s="413"/>
      <c r="AF15" s="413"/>
      <c r="AG15" s="414"/>
      <c r="AH15" s="412">
        <v>7043</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4469448</v>
      </c>
      <c r="BO15" s="489"/>
      <c r="BP15" s="489"/>
      <c r="BQ15" s="489"/>
      <c r="BR15" s="489"/>
      <c r="BS15" s="489"/>
      <c r="BT15" s="489"/>
      <c r="BU15" s="490"/>
      <c r="BV15" s="488">
        <v>4700418</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38.4</v>
      </c>
      <c r="AD16" s="540"/>
      <c r="AE16" s="540"/>
      <c r="AF16" s="540"/>
      <c r="AG16" s="541"/>
      <c r="AH16" s="539">
        <v>38.5</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10524863</v>
      </c>
      <c r="BO16" s="460"/>
      <c r="BP16" s="460"/>
      <c r="BQ16" s="460"/>
      <c r="BR16" s="460"/>
      <c r="BS16" s="460"/>
      <c r="BT16" s="460"/>
      <c r="BU16" s="461"/>
      <c r="BV16" s="459">
        <v>10143653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10072</v>
      </c>
      <c r="AD17" s="413"/>
      <c r="AE17" s="413"/>
      <c r="AF17" s="413"/>
      <c r="AG17" s="414"/>
      <c r="AH17" s="412">
        <v>10526</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5634514</v>
      </c>
      <c r="BO17" s="460"/>
      <c r="BP17" s="460"/>
      <c r="BQ17" s="460"/>
      <c r="BR17" s="460"/>
      <c r="BS17" s="460"/>
      <c r="BT17" s="460"/>
      <c r="BU17" s="461"/>
      <c r="BV17" s="459">
        <v>5943992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195.75</v>
      </c>
      <c r="M18" s="512"/>
      <c r="N18" s="512"/>
      <c r="O18" s="512"/>
      <c r="P18" s="512"/>
      <c r="Q18" s="512"/>
      <c r="R18" s="513"/>
      <c r="S18" s="513"/>
      <c r="T18" s="513"/>
      <c r="U18" s="513"/>
      <c r="V18" s="514"/>
      <c r="W18" s="530"/>
      <c r="X18" s="531"/>
      <c r="Y18" s="531"/>
      <c r="Z18" s="531"/>
      <c r="AA18" s="531"/>
      <c r="AB18" s="555"/>
      <c r="AC18" s="429">
        <v>58.3</v>
      </c>
      <c r="AD18" s="430"/>
      <c r="AE18" s="430"/>
      <c r="AF18" s="430"/>
      <c r="AG18" s="515"/>
      <c r="AH18" s="429">
        <v>57.5</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11633972</v>
      </c>
      <c r="BO18" s="460"/>
      <c r="BP18" s="460"/>
      <c r="BQ18" s="460"/>
      <c r="BR18" s="460"/>
      <c r="BS18" s="460"/>
      <c r="BT18" s="460"/>
      <c r="BU18" s="461"/>
      <c r="BV18" s="459">
        <v>11598579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192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15517079</v>
      </c>
      <c r="BO19" s="460"/>
      <c r="BP19" s="460"/>
      <c r="BQ19" s="460"/>
      <c r="BR19" s="460"/>
      <c r="BS19" s="460"/>
      <c r="BT19" s="460"/>
      <c r="BU19" s="461"/>
      <c r="BV19" s="459">
        <v>15066587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15030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24058824</v>
      </c>
      <c r="BO22" s="489"/>
      <c r="BP22" s="489"/>
      <c r="BQ22" s="489"/>
      <c r="BR22" s="489"/>
      <c r="BS22" s="489"/>
      <c r="BT22" s="489"/>
      <c r="BU22" s="490"/>
      <c r="BV22" s="488">
        <v>23303231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21196282</v>
      </c>
      <c r="BO23" s="460"/>
      <c r="BP23" s="460"/>
      <c r="BQ23" s="460"/>
      <c r="BR23" s="460"/>
      <c r="BS23" s="460"/>
      <c r="BT23" s="460"/>
      <c r="BU23" s="461"/>
      <c r="BV23" s="459">
        <v>19604195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8600</v>
      </c>
      <c r="R24" s="413"/>
      <c r="S24" s="413"/>
      <c r="T24" s="413"/>
      <c r="U24" s="413"/>
      <c r="V24" s="414"/>
      <c r="W24" s="502"/>
      <c r="X24" s="439"/>
      <c r="Y24" s="440"/>
      <c r="Z24" s="415" t="s">
        <v>171</v>
      </c>
      <c r="AA24" s="416"/>
      <c r="AB24" s="416"/>
      <c r="AC24" s="416"/>
      <c r="AD24" s="416"/>
      <c r="AE24" s="416"/>
      <c r="AF24" s="416"/>
      <c r="AG24" s="417"/>
      <c r="AH24" s="412">
        <v>320</v>
      </c>
      <c r="AI24" s="413"/>
      <c r="AJ24" s="413"/>
      <c r="AK24" s="413"/>
      <c r="AL24" s="414"/>
      <c r="AM24" s="412">
        <v>1037760</v>
      </c>
      <c r="AN24" s="413"/>
      <c r="AO24" s="413"/>
      <c r="AP24" s="413"/>
      <c r="AQ24" s="413"/>
      <c r="AR24" s="414"/>
      <c r="AS24" s="412">
        <v>3243</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15656563</v>
      </c>
      <c r="BO24" s="460"/>
      <c r="BP24" s="460"/>
      <c r="BQ24" s="460"/>
      <c r="BR24" s="460"/>
      <c r="BS24" s="460"/>
      <c r="BT24" s="460"/>
      <c r="BU24" s="461"/>
      <c r="BV24" s="459">
        <v>14771403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7000</v>
      </c>
      <c r="R25" s="413"/>
      <c r="S25" s="413"/>
      <c r="T25" s="413"/>
      <c r="U25" s="413"/>
      <c r="V25" s="414"/>
      <c r="W25" s="502"/>
      <c r="X25" s="439"/>
      <c r="Y25" s="440"/>
      <c r="Z25" s="415" t="s">
        <v>174</v>
      </c>
      <c r="AA25" s="416"/>
      <c r="AB25" s="416"/>
      <c r="AC25" s="416"/>
      <c r="AD25" s="416"/>
      <c r="AE25" s="416"/>
      <c r="AF25" s="416"/>
      <c r="AG25" s="417"/>
      <c r="AH25" s="412" t="s">
        <v>136</v>
      </c>
      <c r="AI25" s="413"/>
      <c r="AJ25" s="413"/>
      <c r="AK25" s="413"/>
      <c r="AL25" s="414"/>
      <c r="AM25" s="412" t="s">
        <v>126</v>
      </c>
      <c r="AN25" s="413"/>
      <c r="AO25" s="413"/>
      <c r="AP25" s="413"/>
      <c r="AQ25" s="413"/>
      <c r="AR25" s="414"/>
      <c r="AS25" s="412" t="s">
        <v>136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2484265</v>
      </c>
      <c r="BO25" s="489"/>
      <c r="BP25" s="489"/>
      <c r="BQ25" s="489"/>
      <c r="BR25" s="489"/>
      <c r="BS25" s="489"/>
      <c r="BT25" s="489"/>
      <c r="BU25" s="490"/>
      <c r="BV25" s="488">
        <v>2176119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6560</v>
      </c>
      <c r="R26" s="413"/>
      <c r="S26" s="413"/>
      <c r="T26" s="413"/>
      <c r="U26" s="413"/>
      <c r="V26" s="414"/>
      <c r="W26" s="502"/>
      <c r="X26" s="439"/>
      <c r="Y26" s="440"/>
      <c r="Z26" s="415" t="s">
        <v>177</v>
      </c>
      <c r="AA26" s="470"/>
      <c r="AB26" s="470"/>
      <c r="AC26" s="470"/>
      <c r="AD26" s="470"/>
      <c r="AE26" s="470"/>
      <c r="AF26" s="470"/>
      <c r="AG26" s="471"/>
      <c r="AH26" s="412">
        <v>15</v>
      </c>
      <c r="AI26" s="413"/>
      <c r="AJ26" s="413"/>
      <c r="AK26" s="413"/>
      <c r="AL26" s="414"/>
      <c r="AM26" s="412">
        <v>55305</v>
      </c>
      <c r="AN26" s="413"/>
      <c r="AO26" s="413"/>
      <c r="AP26" s="413"/>
      <c r="AQ26" s="413"/>
      <c r="AR26" s="414"/>
      <c r="AS26" s="412">
        <v>3687</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126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4770</v>
      </c>
      <c r="R27" s="413"/>
      <c r="S27" s="413"/>
      <c r="T27" s="413"/>
      <c r="U27" s="413"/>
      <c r="V27" s="414"/>
      <c r="W27" s="502"/>
      <c r="X27" s="439"/>
      <c r="Y27" s="440"/>
      <c r="Z27" s="415" t="s">
        <v>180</v>
      </c>
      <c r="AA27" s="416"/>
      <c r="AB27" s="416"/>
      <c r="AC27" s="416"/>
      <c r="AD27" s="416"/>
      <c r="AE27" s="416"/>
      <c r="AF27" s="416"/>
      <c r="AG27" s="417"/>
      <c r="AH27" s="412">
        <v>4</v>
      </c>
      <c r="AI27" s="413"/>
      <c r="AJ27" s="413"/>
      <c r="AK27" s="413"/>
      <c r="AL27" s="414"/>
      <c r="AM27" s="412">
        <v>14980</v>
      </c>
      <c r="AN27" s="413"/>
      <c r="AO27" s="413"/>
      <c r="AP27" s="413"/>
      <c r="AQ27" s="413"/>
      <c r="AR27" s="414"/>
      <c r="AS27" s="412">
        <v>3745</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136</v>
      </c>
      <c r="BO27" s="494"/>
      <c r="BP27" s="494"/>
      <c r="BQ27" s="494"/>
      <c r="BR27" s="494"/>
      <c r="BS27" s="494"/>
      <c r="BT27" s="494"/>
      <c r="BU27" s="495"/>
      <c r="BV27" s="493" t="s">
        <v>136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4330</v>
      </c>
      <c r="R28" s="413"/>
      <c r="S28" s="413"/>
      <c r="T28" s="413"/>
      <c r="U28" s="413"/>
      <c r="V28" s="414"/>
      <c r="W28" s="502"/>
      <c r="X28" s="439"/>
      <c r="Y28" s="440"/>
      <c r="Z28" s="415" t="s">
        <v>183</v>
      </c>
      <c r="AA28" s="416"/>
      <c r="AB28" s="416"/>
      <c r="AC28" s="416"/>
      <c r="AD28" s="416"/>
      <c r="AE28" s="416"/>
      <c r="AF28" s="416"/>
      <c r="AG28" s="417"/>
      <c r="AH28" s="412" t="s">
        <v>136</v>
      </c>
      <c r="AI28" s="413"/>
      <c r="AJ28" s="413"/>
      <c r="AK28" s="413"/>
      <c r="AL28" s="414"/>
      <c r="AM28" s="412" t="s">
        <v>136</v>
      </c>
      <c r="AN28" s="413"/>
      <c r="AO28" s="413"/>
      <c r="AP28" s="413"/>
      <c r="AQ28" s="413"/>
      <c r="AR28" s="414"/>
      <c r="AS28" s="412" t="s">
        <v>136</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2720625</v>
      </c>
      <c r="BO28" s="489"/>
      <c r="BP28" s="489"/>
      <c r="BQ28" s="489"/>
      <c r="BR28" s="489"/>
      <c r="BS28" s="489"/>
      <c r="BT28" s="489"/>
      <c r="BU28" s="490"/>
      <c r="BV28" s="488">
        <v>2639168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18</v>
      </c>
      <c r="M29" s="413"/>
      <c r="N29" s="413"/>
      <c r="O29" s="413"/>
      <c r="P29" s="414"/>
      <c r="Q29" s="412">
        <v>4000</v>
      </c>
      <c r="R29" s="413"/>
      <c r="S29" s="413"/>
      <c r="T29" s="413"/>
      <c r="U29" s="413"/>
      <c r="V29" s="414"/>
      <c r="W29" s="503"/>
      <c r="X29" s="504"/>
      <c r="Y29" s="505"/>
      <c r="Z29" s="415" t="s">
        <v>186</v>
      </c>
      <c r="AA29" s="416"/>
      <c r="AB29" s="416"/>
      <c r="AC29" s="416"/>
      <c r="AD29" s="416"/>
      <c r="AE29" s="416"/>
      <c r="AF29" s="416"/>
      <c r="AG29" s="417"/>
      <c r="AH29" s="412">
        <v>324</v>
      </c>
      <c r="AI29" s="413"/>
      <c r="AJ29" s="413"/>
      <c r="AK29" s="413"/>
      <c r="AL29" s="414"/>
      <c r="AM29" s="412">
        <v>1052740</v>
      </c>
      <c r="AN29" s="413"/>
      <c r="AO29" s="413"/>
      <c r="AP29" s="413"/>
      <c r="AQ29" s="413"/>
      <c r="AR29" s="414"/>
      <c r="AS29" s="412">
        <v>3249</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180088</v>
      </c>
      <c r="BO29" s="460"/>
      <c r="BP29" s="460"/>
      <c r="BQ29" s="460"/>
      <c r="BR29" s="460"/>
      <c r="BS29" s="460"/>
      <c r="BT29" s="460"/>
      <c r="BU29" s="461"/>
      <c r="BV29" s="459">
        <v>2541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99.5</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417487</v>
      </c>
      <c r="BO30" s="494"/>
      <c r="BP30" s="494"/>
      <c r="BQ30" s="494"/>
      <c r="BR30" s="494"/>
      <c r="BS30" s="494"/>
      <c r="BT30" s="494"/>
      <c r="BU30" s="495"/>
      <c r="BV30" s="493">
        <v>402267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195</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後期高齢者医療広域連合（一般会計）</v>
      </c>
      <c r="BZ34" s="408"/>
      <c r="CA34" s="408"/>
      <c r="CB34" s="408"/>
      <c r="CC34" s="408"/>
      <c r="CD34" s="408"/>
      <c r="CE34" s="408"/>
      <c r="CF34" s="408"/>
      <c r="CG34" s="408"/>
      <c r="CH34" s="408"/>
      <c r="CI34" s="408"/>
      <c r="CJ34" s="408"/>
      <c r="CK34" s="408"/>
      <c r="CL34" s="408"/>
      <c r="CM34" s="408"/>
      <c r="CN34" s="178"/>
      <c r="CO34" s="407">
        <f>IF(CQ34="","",MAX(C34:D43,U34:V43,AM34:AN43,BE34:BF43,BW34:BX43)+1)</f>
        <v>12</v>
      </c>
      <c r="CP34" s="407"/>
      <c r="CQ34" s="408" t="str">
        <f>IF('各会計、関係団体の財政状況及び健全化判断比率'!BS7="","",'各会計、関係団体の財政状況及び健全化判断比率'!BS7)</f>
        <v>府中市土地開発公社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病院事業債管理特別会計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後期高齢者医療広域連合（特別会計）</v>
      </c>
      <c r="BZ35" s="408"/>
      <c r="CA35" s="408"/>
      <c r="CB35" s="408"/>
      <c r="CC35" s="408"/>
      <c r="CD35" s="408"/>
      <c r="CE35" s="408"/>
      <c r="CF35" s="408"/>
      <c r="CG35" s="408"/>
      <c r="CH35" s="408"/>
      <c r="CI35" s="408"/>
      <c r="CJ35" s="408"/>
      <c r="CK35" s="408"/>
      <c r="CL35" s="408"/>
      <c r="CM35" s="408"/>
      <c r="CN35" s="178"/>
      <c r="CO35" s="407">
        <f t="shared" ref="CO35:CO43" si="3">IF(CQ35="","",CO34+1)</f>
        <v>13</v>
      </c>
      <c r="CP35" s="407"/>
      <c r="CQ35" s="408" t="str">
        <f>IF('各会計、関係団体の財政状況及び健全化判断比率'!BS8="","",'各会計、関係団体の財政状況及び健全化判断比率'!BS8)</f>
        <v>府中市まちづくり振興公社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福山地区消防組合</v>
      </c>
      <c r="BZ36" s="408"/>
      <c r="CA36" s="408"/>
      <c r="CB36" s="408"/>
      <c r="CC36" s="408"/>
      <c r="CD36" s="408"/>
      <c r="CE36" s="408"/>
      <c r="CF36" s="408"/>
      <c r="CG36" s="408"/>
      <c r="CH36" s="408"/>
      <c r="CI36" s="408"/>
      <c r="CJ36" s="408"/>
      <c r="CK36" s="408"/>
      <c r="CL36" s="408"/>
      <c r="CM36" s="408"/>
      <c r="CN36" s="178"/>
      <c r="CO36" s="407">
        <f t="shared" si="3"/>
        <v>14</v>
      </c>
      <c r="CP36" s="407"/>
      <c r="CQ36" s="408" t="str">
        <f>IF('各会計、関係団体の財政状況及び健全化判断比率'!BS9="","",'各会計、関係団体の財政状況及び健全化判断比率'!BS9)</f>
        <v>地方独立行政法人府中市民病院機構</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〇</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589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6" t="s">
        <v>558</v>
      </c>
      <c r="D34" s="1216"/>
      <c r="E34" s="1217"/>
      <c r="F34" s="32">
        <v>17.43</v>
      </c>
      <c r="G34" s="33">
        <v>18.04</v>
      </c>
      <c r="H34" s="33">
        <v>18.66</v>
      </c>
      <c r="I34" s="33">
        <v>15.71</v>
      </c>
      <c r="J34" s="34">
        <v>15.4</v>
      </c>
      <c r="K34" s="22"/>
      <c r="L34" s="22"/>
      <c r="M34" s="22"/>
      <c r="N34" s="22"/>
      <c r="O34" s="22"/>
      <c r="P34" s="22"/>
    </row>
    <row r="35" spans="1:16" ht="39" customHeight="1" x14ac:dyDescent="0.15">
      <c r="A35" s="22"/>
      <c r="B35" s="35"/>
      <c r="C35" s="1210" t="s">
        <v>559</v>
      </c>
      <c r="D35" s="1211"/>
      <c r="E35" s="1212"/>
      <c r="F35" s="36">
        <v>8.75</v>
      </c>
      <c r="G35" s="37">
        <v>8.4600000000000009</v>
      </c>
      <c r="H35" s="37">
        <v>8.59</v>
      </c>
      <c r="I35" s="37">
        <v>8.5299999999999994</v>
      </c>
      <c r="J35" s="38">
        <v>8.0299999999999994</v>
      </c>
      <c r="K35" s="22"/>
      <c r="L35" s="22"/>
      <c r="M35" s="22"/>
      <c r="N35" s="22"/>
      <c r="O35" s="22"/>
      <c r="P35" s="22"/>
    </row>
    <row r="36" spans="1:16" ht="39" customHeight="1" x14ac:dyDescent="0.15">
      <c r="A36" s="22"/>
      <c r="B36" s="35"/>
      <c r="C36" s="1210" t="s">
        <v>560</v>
      </c>
      <c r="D36" s="1211"/>
      <c r="E36" s="1212"/>
      <c r="F36" s="36">
        <v>5.28</v>
      </c>
      <c r="G36" s="37">
        <v>6.03</v>
      </c>
      <c r="H36" s="37">
        <v>6.96</v>
      </c>
      <c r="I36" s="37">
        <v>3.45</v>
      </c>
      <c r="J36" s="38">
        <v>6.31</v>
      </c>
      <c r="K36" s="22"/>
      <c r="L36" s="22"/>
      <c r="M36" s="22"/>
      <c r="N36" s="22"/>
      <c r="O36" s="22"/>
      <c r="P36" s="22"/>
    </row>
    <row r="37" spans="1:16" ht="39" customHeight="1" x14ac:dyDescent="0.15">
      <c r="A37" s="22"/>
      <c r="B37" s="35"/>
      <c r="C37" s="1210" t="s">
        <v>561</v>
      </c>
      <c r="D37" s="1211"/>
      <c r="E37" s="1212"/>
      <c r="F37" s="36">
        <v>0.34</v>
      </c>
      <c r="G37" s="37">
        <v>0.12</v>
      </c>
      <c r="H37" s="37">
        <v>0.08</v>
      </c>
      <c r="I37" s="37">
        <v>0.14000000000000001</v>
      </c>
      <c r="J37" s="38">
        <v>0.73</v>
      </c>
      <c r="K37" s="22"/>
      <c r="L37" s="22"/>
      <c r="M37" s="22"/>
      <c r="N37" s="22"/>
      <c r="O37" s="22"/>
      <c r="P37" s="22"/>
    </row>
    <row r="38" spans="1:16" ht="39" customHeight="1" x14ac:dyDescent="0.15">
      <c r="A38" s="22"/>
      <c r="B38" s="35"/>
      <c r="C38" s="1210" t="s">
        <v>562</v>
      </c>
      <c r="D38" s="1211"/>
      <c r="E38" s="1212"/>
      <c r="F38" s="36" t="s">
        <v>509</v>
      </c>
      <c r="G38" s="37" t="s">
        <v>509</v>
      </c>
      <c r="H38" s="37" t="s">
        <v>509</v>
      </c>
      <c r="I38" s="37">
        <v>1.01</v>
      </c>
      <c r="J38" s="38">
        <v>0.67</v>
      </c>
      <c r="K38" s="22"/>
      <c r="L38" s="22"/>
      <c r="M38" s="22"/>
      <c r="N38" s="22"/>
      <c r="O38" s="22"/>
      <c r="P38" s="22"/>
    </row>
    <row r="39" spans="1:16" ht="39" customHeight="1" x14ac:dyDescent="0.15">
      <c r="A39" s="22"/>
      <c r="B39" s="35"/>
      <c r="C39" s="1210" t="s">
        <v>563</v>
      </c>
      <c r="D39" s="1211"/>
      <c r="E39" s="1212"/>
      <c r="F39" s="36">
        <v>1.1000000000000001</v>
      </c>
      <c r="G39" s="37">
        <v>0.66</v>
      </c>
      <c r="H39" s="37">
        <v>0.06</v>
      </c>
      <c r="I39" s="37">
        <v>0.72</v>
      </c>
      <c r="J39" s="38">
        <v>0.47</v>
      </c>
      <c r="K39" s="22"/>
      <c r="L39" s="22"/>
      <c r="M39" s="22"/>
      <c r="N39" s="22"/>
      <c r="O39" s="22"/>
      <c r="P39" s="22"/>
    </row>
    <row r="40" spans="1:16" ht="39" customHeight="1" x14ac:dyDescent="0.15">
      <c r="A40" s="22"/>
      <c r="B40" s="35"/>
      <c r="C40" s="1210" t="s">
        <v>564</v>
      </c>
      <c r="D40" s="1211"/>
      <c r="E40" s="1212"/>
      <c r="F40" s="36">
        <v>0.14000000000000001</v>
      </c>
      <c r="G40" s="37">
        <v>0.03</v>
      </c>
      <c r="H40" s="37">
        <v>0</v>
      </c>
      <c r="I40" s="37">
        <v>0</v>
      </c>
      <c r="J40" s="38">
        <v>0.01</v>
      </c>
      <c r="K40" s="22"/>
      <c r="L40" s="22"/>
      <c r="M40" s="22"/>
      <c r="N40" s="22"/>
      <c r="O40" s="22"/>
      <c r="P40" s="22"/>
    </row>
    <row r="41" spans="1:16" ht="39" customHeight="1" x14ac:dyDescent="0.15">
      <c r="A41" s="22"/>
      <c r="B41" s="35"/>
      <c r="C41" s="1210" t="s">
        <v>565</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566</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567</v>
      </c>
      <c r="D43" s="1214"/>
      <c r="E43" s="1215"/>
      <c r="F43" s="41">
        <v>0</v>
      </c>
      <c r="G43" s="42">
        <v>0</v>
      </c>
      <c r="H43" s="42">
        <v>0.57999999999999996</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OHNWUcYcAN8sUHCe8wuBMI1AdIZxEbNqzbygqM1YG6I9+YbwcCEdenXfSdLTJ5rFyhLFVn6EVP7KCuUsNkvw==" saltValue="s/Ly06zWhLESeVGC1WSf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2862</v>
      </c>
      <c r="L45" s="60">
        <v>2887</v>
      </c>
      <c r="M45" s="60">
        <v>2937</v>
      </c>
      <c r="N45" s="60">
        <v>3015</v>
      </c>
      <c r="O45" s="61">
        <v>2947</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38"/>
      <c r="C48" s="1239"/>
      <c r="D48" s="62"/>
      <c r="E48" s="1220" t="s">
        <v>15</v>
      </c>
      <c r="F48" s="1220"/>
      <c r="G48" s="1220"/>
      <c r="H48" s="1220"/>
      <c r="I48" s="1220"/>
      <c r="J48" s="1221"/>
      <c r="K48" s="63">
        <v>570</v>
      </c>
      <c r="L48" s="64">
        <v>601</v>
      </c>
      <c r="M48" s="64">
        <v>638</v>
      </c>
      <c r="N48" s="64">
        <v>651</v>
      </c>
      <c r="O48" s="65">
        <v>630</v>
      </c>
      <c r="P48" s="48"/>
      <c r="Q48" s="48"/>
      <c r="R48" s="48"/>
      <c r="S48" s="48"/>
      <c r="T48" s="48"/>
      <c r="U48" s="48"/>
    </row>
    <row r="49" spans="1:21" ht="30.75" customHeight="1" x14ac:dyDescent="0.15">
      <c r="A49" s="48"/>
      <c r="B49" s="1238"/>
      <c r="C49" s="1239"/>
      <c r="D49" s="62"/>
      <c r="E49" s="1220" t="s">
        <v>16</v>
      </c>
      <c r="F49" s="1220"/>
      <c r="G49" s="1220"/>
      <c r="H49" s="1220"/>
      <c r="I49" s="1220"/>
      <c r="J49" s="1221"/>
      <c r="K49" s="63">
        <v>39</v>
      </c>
      <c r="L49" s="64">
        <v>41</v>
      </c>
      <c r="M49" s="64">
        <v>40</v>
      </c>
      <c r="N49" s="64">
        <v>38</v>
      </c>
      <c r="O49" s="65">
        <v>34</v>
      </c>
      <c r="P49" s="48"/>
      <c r="Q49" s="48"/>
      <c r="R49" s="48"/>
      <c r="S49" s="48"/>
      <c r="T49" s="48"/>
      <c r="U49" s="48"/>
    </row>
    <row r="50" spans="1:21" ht="30.75" customHeight="1" x14ac:dyDescent="0.15">
      <c r="A50" s="48"/>
      <c r="B50" s="1238"/>
      <c r="C50" s="1239"/>
      <c r="D50" s="62"/>
      <c r="E50" s="1220" t="s">
        <v>17</v>
      </c>
      <c r="F50" s="1220"/>
      <c r="G50" s="1220"/>
      <c r="H50" s="1220"/>
      <c r="I50" s="1220"/>
      <c r="J50" s="1221"/>
      <c r="K50" s="63">
        <v>10</v>
      </c>
      <c r="L50" s="64">
        <v>9</v>
      </c>
      <c r="M50" s="64">
        <v>8</v>
      </c>
      <c r="N50" s="64">
        <v>7</v>
      </c>
      <c r="O50" s="65">
        <v>7</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2579</v>
      </c>
      <c r="L52" s="64">
        <v>2660</v>
      </c>
      <c r="M52" s="64">
        <v>2687</v>
      </c>
      <c r="N52" s="64">
        <v>2698</v>
      </c>
      <c r="O52" s="65">
        <v>2661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902</v>
      </c>
      <c r="L53" s="69">
        <v>878</v>
      </c>
      <c r="M53" s="69">
        <v>936</v>
      </c>
      <c r="N53" s="69">
        <v>1013</v>
      </c>
      <c r="O53" s="70">
        <v>957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tLr85cSRKmWb1oOy/ZvrLQKb3xTydGs2X/2NpQ+EtVU0IJGXF5jqN98QCnPrGyqL6tmn6MGAZmntIUh0riEQ==" saltValue="S37n/1D/cd2XHEI8oUrL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6" t="s">
        <v>30</v>
      </c>
      <c r="C41" s="1257"/>
      <c r="D41" s="102"/>
      <c r="E41" s="1258" t="s">
        <v>31</v>
      </c>
      <c r="F41" s="1258"/>
      <c r="G41" s="1258"/>
      <c r="H41" s="1259"/>
      <c r="I41" s="351">
        <v>26594</v>
      </c>
      <c r="J41" s="352">
        <v>25762</v>
      </c>
      <c r="K41" s="352">
        <v>25311</v>
      </c>
      <c r="L41" s="352">
        <v>25026</v>
      </c>
      <c r="M41" s="353">
        <v>25525</v>
      </c>
    </row>
    <row r="42" spans="2:13" ht="27.75" customHeight="1" x14ac:dyDescent="0.15">
      <c r="B42" s="1246"/>
      <c r="C42" s="1247"/>
      <c r="D42" s="103"/>
      <c r="E42" s="1250" t="s">
        <v>32</v>
      </c>
      <c r="F42" s="1250"/>
      <c r="G42" s="1250"/>
      <c r="H42" s="1251"/>
      <c r="I42" s="354" t="s">
        <v>509</v>
      </c>
      <c r="J42" s="355" t="s">
        <v>509</v>
      </c>
      <c r="K42" s="355" t="s">
        <v>509</v>
      </c>
      <c r="L42" s="355" t="s">
        <v>509</v>
      </c>
      <c r="M42" s="356" t="s">
        <v>509</v>
      </c>
    </row>
    <row r="43" spans="2:13" ht="27.75" customHeight="1" x14ac:dyDescent="0.15">
      <c r="B43" s="1246"/>
      <c r="C43" s="1247"/>
      <c r="D43" s="103"/>
      <c r="E43" s="1250" t="s">
        <v>33</v>
      </c>
      <c r="F43" s="1250"/>
      <c r="G43" s="1250"/>
      <c r="H43" s="1251"/>
      <c r="I43" s="354">
        <v>7627</v>
      </c>
      <c r="J43" s="355">
        <v>7151</v>
      </c>
      <c r="K43" s="355">
        <v>6838</v>
      </c>
      <c r="L43" s="355">
        <v>6301</v>
      </c>
      <c r="M43" s="356">
        <v>5766</v>
      </c>
    </row>
    <row r="44" spans="2:13" ht="27.75" customHeight="1" x14ac:dyDescent="0.15">
      <c r="B44" s="1246"/>
      <c r="C44" s="1247"/>
      <c r="D44" s="103"/>
      <c r="E44" s="1250" t="s">
        <v>34</v>
      </c>
      <c r="F44" s="1250"/>
      <c r="G44" s="1250"/>
      <c r="H44" s="1251"/>
      <c r="I44" s="354">
        <v>178</v>
      </c>
      <c r="J44" s="355">
        <v>155</v>
      </c>
      <c r="K44" s="355">
        <v>132</v>
      </c>
      <c r="L44" s="355">
        <v>109</v>
      </c>
      <c r="M44" s="356">
        <v>126</v>
      </c>
    </row>
    <row r="45" spans="2:13" ht="27.75" customHeight="1" x14ac:dyDescent="0.15">
      <c r="B45" s="1246"/>
      <c r="C45" s="1247"/>
      <c r="D45" s="103"/>
      <c r="E45" s="1250" t="s">
        <v>35</v>
      </c>
      <c r="F45" s="1250"/>
      <c r="G45" s="1250"/>
      <c r="H45" s="1251"/>
      <c r="I45" s="354">
        <v>4054</v>
      </c>
      <c r="J45" s="355">
        <v>3819</v>
      </c>
      <c r="K45" s="355">
        <v>3793</v>
      </c>
      <c r="L45" s="355">
        <v>3659</v>
      </c>
      <c r="M45" s="356">
        <v>3618</v>
      </c>
    </row>
    <row r="46" spans="2:13" ht="27.75" customHeight="1" x14ac:dyDescent="0.15">
      <c r="B46" s="1246"/>
      <c r="C46" s="1247"/>
      <c r="D46" s="104"/>
      <c r="E46" s="1250" t="s">
        <v>36</v>
      </c>
      <c r="F46" s="1250"/>
      <c r="G46" s="1250"/>
      <c r="H46" s="1251"/>
      <c r="I46" s="354">
        <v>273</v>
      </c>
      <c r="J46" s="355">
        <v>288</v>
      </c>
      <c r="K46" s="355">
        <v>475</v>
      </c>
      <c r="L46" s="355">
        <v>597</v>
      </c>
      <c r="M46" s="356">
        <v>495</v>
      </c>
    </row>
    <row r="47" spans="2:13" ht="27.75" customHeight="1" x14ac:dyDescent="0.15">
      <c r="B47" s="1246"/>
      <c r="C47" s="1247"/>
      <c r="D47" s="105"/>
      <c r="E47" s="1260" t="s">
        <v>37</v>
      </c>
      <c r="F47" s="1261"/>
      <c r="G47" s="1261"/>
      <c r="H47" s="1262"/>
      <c r="I47" s="354" t="s">
        <v>509</v>
      </c>
      <c r="J47" s="355" t="s">
        <v>509</v>
      </c>
      <c r="K47" s="355" t="s">
        <v>509</v>
      </c>
      <c r="L47" s="355" t="s">
        <v>509</v>
      </c>
      <c r="M47" s="356" t="s">
        <v>509</v>
      </c>
    </row>
    <row r="48" spans="2:13" ht="27.75" customHeight="1" x14ac:dyDescent="0.15">
      <c r="B48" s="1246"/>
      <c r="C48" s="1247"/>
      <c r="D48" s="103"/>
      <c r="E48" s="1250" t="s">
        <v>38</v>
      </c>
      <c r="F48" s="1250"/>
      <c r="G48" s="1250"/>
      <c r="H48" s="1251"/>
      <c r="I48" s="354" t="s">
        <v>509</v>
      </c>
      <c r="J48" s="355" t="s">
        <v>509</v>
      </c>
      <c r="K48" s="355" t="s">
        <v>509</v>
      </c>
      <c r="L48" s="355" t="s">
        <v>509</v>
      </c>
      <c r="M48" s="356" t="s">
        <v>509</v>
      </c>
    </row>
    <row r="49" spans="2:13" ht="27.75" customHeight="1" x14ac:dyDescent="0.15">
      <c r="B49" s="1248"/>
      <c r="C49" s="1249"/>
      <c r="D49" s="103"/>
      <c r="E49" s="1250" t="s">
        <v>39</v>
      </c>
      <c r="F49" s="1250"/>
      <c r="G49" s="1250"/>
      <c r="H49" s="1251"/>
      <c r="I49" s="354" t="s">
        <v>509</v>
      </c>
      <c r="J49" s="355" t="s">
        <v>509</v>
      </c>
      <c r="K49" s="355" t="s">
        <v>509</v>
      </c>
      <c r="L49" s="355" t="s">
        <v>509</v>
      </c>
      <c r="M49" s="356" t="s">
        <v>509</v>
      </c>
    </row>
    <row r="50" spans="2:13" ht="27.75" customHeight="1" x14ac:dyDescent="0.15">
      <c r="B50" s="1244" t="s">
        <v>40</v>
      </c>
      <c r="C50" s="1245"/>
      <c r="D50" s="106"/>
      <c r="E50" s="1250" t="s">
        <v>41</v>
      </c>
      <c r="F50" s="1250"/>
      <c r="G50" s="1250"/>
      <c r="H50" s="1251"/>
      <c r="I50" s="354">
        <v>5091</v>
      </c>
      <c r="J50" s="355">
        <v>4375</v>
      </c>
      <c r="K50" s="355">
        <v>3801</v>
      </c>
      <c r="L50" s="355">
        <v>3790</v>
      </c>
      <c r="M50" s="356">
        <v>4112</v>
      </c>
    </row>
    <row r="51" spans="2:13" ht="27.75" customHeight="1" x14ac:dyDescent="0.15">
      <c r="B51" s="1246"/>
      <c r="C51" s="1247"/>
      <c r="D51" s="103"/>
      <c r="E51" s="1250" t="s">
        <v>42</v>
      </c>
      <c r="F51" s="1250"/>
      <c r="G51" s="1250"/>
      <c r="H51" s="1251"/>
      <c r="I51" s="354">
        <v>4428</v>
      </c>
      <c r="J51" s="355">
        <v>4088</v>
      </c>
      <c r="K51" s="355">
        <v>3910</v>
      </c>
      <c r="L51" s="355">
        <v>3357</v>
      </c>
      <c r="M51" s="356">
        <v>2948</v>
      </c>
    </row>
    <row r="52" spans="2:13" ht="27.75" customHeight="1" x14ac:dyDescent="0.15">
      <c r="B52" s="1248"/>
      <c r="C52" s="1249"/>
      <c r="D52" s="103"/>
      <c r="E52" s="1250" t="s">
        <v>43</v>
      </c>
      <c r="F52" s="1250"/>
      <c r="G52" s="1250"/>
      <c r="H52" s="1251"/>
      <c r="I52" s="354">
        <v>22226</v>
      </c>
      <c r="J52" s="355">
        <v>22015</v>
      </c>
      <c r="K52" s="355">
        <v>21717</v>
      </c>
      <c r="L52" s="355">
        <v>21356</v>
      </c>
      <c r="M52" s="356">
        <v>21632</v>
      </c>
    </row>
    <row r="53" spans="2:13" ht="27.75" customHeight="1" thickBot="1" x14ac:dyDescent="0.2">
      <c r="B53" s="1252" t="s">
        <v>44</v>
      </c>
      <c r="C53" s="1253"/>
      <c r="D53" s="107"/>
      <c r="E53" s="1254" t="s">
        <v>45</v>
      </c>
      <c r="F53" s="1254"/>
      <c r="G53" s="1254"/>
      <c r="H53" s="1255"/>
      <c r="I53" s="357">
        <v>6981</v>
      </c>
      <c r="J53" s="358">
        <v>6696</v>
      </c>
      <c r="K53" s="358">
        <v>7121</v>
      </c>
      <c r="L53" s="358">
        <v>7190</v>
      </c>
      <c r="M53" s="359">
        <v>6839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ay781w3aJ7tGKfsPJNX4dnPwGdnhlYVXqPNglXPddeyY/2fwgU8ZhtiJYxHb/E2Dm32HZcneONT0XAOT5S9CA==" saltValue="E4+3P3OJ9i98f+MR/GEa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71" t="s">
        <v>48</v>
      </c>
      <c r="D55" s="1271"/>
      <c r="E55" s="1272"/>
      <c r="F55" s="119">
        <v>2727</v>
      </c>
      <c r="G55" s="119">
        <v>2639</v>
      </c>
      <c r="H55" s="120">
        <v>2721</v>
      </c>
    </row>
    <row r="56" spans="2:8" ht="52.5" customHeight="1" x14ac:dyDescent="0.15">
      <c r="B56" s="121"/>
      <c r="C56" s="1273" t="s">
        <v>49</v>
      </c>
      <c r="D56" s="1273"/>
      <c r="E56" s="1274"/>
      <c r="F56" s="122">
        <v>3</v>
      </c>
      <c r="G56" s="122">
        <v>3</v>
      </c>
      <c r="H56" s="123">
        <v>180</v>
      </c>
    </row>
    <row r="57" spans="2:8" ht="53.25" customHeight="1" x14ac:dyDescent="0.15">
      <c r="B57" s="121"/>
      <c r="C57" s="1275" t="s">
        <v>50</v>
      </c>
      <c r="D57" s="1275"/>
      <c r="E57" s="1276"/>
      <c r="F57" s="124">
        <v>246</v>
      </c>
      <c r="G57" s="124">
        <v>402</v>
      </c>
      <c r="H57" s="125">
        <v>417</v>
      </c>
    </row>
    <row r="58" spans="2:8" ht="45.75" customHeight="1" x14ac:dyDescent="0.15">
      <c r="B58" s="126"/>
      <c r="C58" s="1263" t="s">
        <v>574</v>
      </c>
      <c r="D58" s="1264"/>
      <c r="E58" s="1265"/>
      <c r="F58" s="127">
        <v>169</v>
      </c>
      <c r="G58" s="127">
        <v>229</v>
      </c>
      <c r="H58" s="128">
        <v>229</v>
      </c>
    </row>
    <row r="59" spans="2:8" ht="45.75" customHeight="1" x14ac:dyDescent="0.15">
      <c r="B59" s="126"/>
      <c r="C59" s="1263" t="s">
        <v>575</v>
      </c>
      <c r="D59" s="1264"/>
      <c r="E59" s="1265"/>
      <c r="F59" s="127">
        <v>0</v>
      </c>
      <c r="G59" s="127">
        <v>93</v>
      </c>
      <c r="H59" s="128">
        <v>87</v>
      </c>
    </row>
    <row r="60" spans="2:8" ht="45.75" customHeight="1" x14ac:dyDescent="0.15">
      <c r="B60" s="126"/>
      <c r="C60" s="1263" t="s">
        <v>576</v>
      </c>
      <c r="D60" s="1264"/>
      <c r="E60" s="1265"/>
      <c r="F60" s="127">
        <v>27</v>
      </c>
      <c r="G60" s="127">
        <v>27</v>
      </c>
      <c r="H60" s="128">
        <v>27</v>
      </c>
    </row>
    <row r="61" spans="2:8" ht="45.75" customHeight="1" x14ac:dyDescent="0.15">
      <c r="B61" s="126"/>
      <c r="C61" s="1263" t="s">
        <v>577</v>
      </c>
      <c r="D61" s="1264"/>
      <c r="E61" s="1265"/>
      <c r="F61" s="127">
        <v>6</v>
      </c>
      <c r="G61" s="127">
        <v>7</v>
      </c>
      <c r="H61" s="128">
        <v>24</v>
      </c>
    </row>
    <row r="62" spans="2:8" ht="45.75" customHeight="1" thickBot="1" x14ac:dyDescent="0.2">
      <c r="B62" s="129"/>
      <c r="C62" s="1266" t="s">
        <v>578</v>
      </c>
      <c r="D62" s="1267"/>
      <c r="E62" s="1268"/>
      <c r="F62" s="130">
        <v>22</v>
      </c>
      <c r="G62" s="130">
        <v>22</v>
      </c>
      <c r="H62" s="131">
        <v>22</v>
      </c>
    </row>
    <row r="63" spans="2:8" ht="52.5" customHeight="1" thickBot="1" x14ac:dyDescent="0.2">
      <c r="B63" s="132"/>
      <c r="C63" s="1269" t="s">
        <v>51</v>
      </c>
      <c r="D63" s="1269"/>
      <c r="E63" s="1270"/>
      <c r="F63" s="133">
        <v>2975</v>
      </c>
      <c r="G63" s="133">
        <v>3044</v>
      </c>
      <c r="H63" s="134">
        <v>3318</v>
      </c>
    </row>
    <row r="64" spans="2:8" x14ac:dyDescent="0.15"/>
  </sheetData>
  <sheetProtection algorithmName="SHA-512" hashValue="A1tTXcs3XqFIc68hcYPOzgpO9YPjBVCP7xbOyDSuxmL+M8N434sflwwJ8tngND7JStEYyoT0pF7b53y6B5eWMQ==" saltValue="beYle0i/SEehGDNB75jp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592</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550</v>
      </c>
      <c r="BQ50" s="1282"/>
      <c r="BR50" s="1282"/>
      <c r="BS50" s="1282"/>
      <c r="BT50" s="1282"/>
      <c r="BU50" s="1282"/>
      <c r="BV50" s="1282"/>
      <c r="BW50" s="1282"/>
      <c r="BX50" s="1282" t="s">
        <v>551</v>
      </c>
      <c r="BY50" s="1282"/>
      <c r="BZ50" s="1282"/>
      <c r="CA50" s="1282"/>
      <c r="CB50" s="1282"/>
      <c r="CC50" s="1282"/>
      <c r="CD50" s="1282"/>
      <c r="CE50" s="1282"/>
      <c r="CF50" s="1282" t="s">
        <v>552</v>
      </c>
      <c r="CG50" s="1282"/>
      <c r="CH50" s="1282"/>
      <c r="CI50" s="1282"/>
      <c r="CJ50" s="1282"/>
      <c r="CK50" s="1282"/>
      <c r="CL50" s="1282"/>
      <c r="CM50" s="1282"/>
      <c r="CN50" s="1282" t="s">
        <v>553</v>
      </c>
      <c r="CO50" s="1282"/>
      <c r="CP50" s="1282"/>
      <c r="CQ50" s="1282"/>
      <c r="CR50" s="1282"/>
      <c r="CS50" s="1282"/>
      <c r="CT50" s="1282"/>
      <c r="CU50" s="1282"/>
      <c r="CV50" s="1282" t="s">
        <v>554</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77">
        <v>72.2</v>
      </c>
      <c r="BQ51" s="1277"/>
      <c r="BR51" s="1277"/>
      <c r="BS51" s="1277"/>
      <c r="BT51" s="1277"/>
      <c r="BU51" s="1277"/>
      <c r="BV51" s="1277"/>
      <c r="BW51" s="1277"/>
      <c r="BX51" s="1277">
        <v>69.2</v>
      </c>
      <c r="BY51" s="1277"/>
      <c r="BZ51" s="1277"/>
      <c r="CA51" s="1277"/>
      <c r="CB51" s="1277"/>
      <c r="CC51" s="1277"/>
      <c r="CD51" s="1277"/>
      <c r="CE51" s="1277"/>
      <c r="CF51" s="1277">
        <v>74.099999999999994</v>
      </c>
      <c r="CG51" s="1277"/>
      <c r="CH51" s="1277"/>
      <c r="CI51" s="1277"/>
      <c r="CJ51" s="1277"/>
      <c r="CK51" s="1277"/>
      <c r="CL51" s="1277"/>
      <c r="CM51" s="1277"/>
      <c r="CN51" s="1277">
        <v>73.099999999999994</v>
      </c>
      <c r="CO51" s="1277"/>
      <c r="CP51" s="1277"/>
      <c r="CQ51" s="1277"/>
      <c r="CR51" s="1277"/>
      <c r="CS51" s="1277"/>
      <c r="CT51" s="1277"/>
      <c r="CU51" s="1277"/>
      <c r="CV51" s="1277">
        <v>66</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77">
        <v>55.4</v>
      </c>
      <c r="BQ53" s="1277"/>
      <c r="BR53" s="1277"/>
      <c r="BS53" s="1277"/>
      <c r="BT53" s="1277"/>
      <c r="BU53" s="1277"/>
      <c r="BV53" s="1277"/>
      <c r="BW53" s="1277"/>
      <c r="BX53" s="1277">
        <v>56</v>
      </c>
      <c r="BY53" s="1277"/>
      <c r="BZ53" s="1277"/>
      <c r="CA53" s="1277"/>
      <c r="CB53" s="1277"/>
      <c r="CC53" s="1277"/>
      <c r="CD53" s="1277"/>
      <c r="CE53" s="1277"/>
      <c r="CF53" s="1277">
        <v>56.5</v>
      </c>
      <c r="CG53" s="1277"/>
      <c r="CH53" s="1277"/>
      <c r="CI53" s="1277"/>
      <c r="CJ53" s="1277"/>
      <c r="CK53" s="1277"/>
      <c r="CL53" s="1277"/>
      <c r="CM53" s="1277"/>
      <c r="CN53" s="1277">
        <v>57.4</v>
      </c>
      <c r="CO53" s="1277"/>
      <c r="CP53" s="1277"/>
      <c r="CQ53" s="1277"/>
      <c r="CR53" s="1277"/>
      <c r="CS53" s="1277"/>
      <c r="CT53" s="1277"/>
      <c r="CU53" s="1277"/>
      <c r="CV53" s="1277">
        <v>56.6</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596</v>
      </c>
      <c r="AO55" s="1282"/>
      <c r="AP55" s="1282"/>
      <c r="AQ55" s="1282"/>
      <c r="AR55" s="1282"/>
      <c r="AS55" s="1282"/>
      <c r="AT55" s="1282"/>
      <c r="AU55" s="1282"/>
      <c r="AV55" s="1282"/>
      <c r="AW55" s="1282"/>
      <c r="AX55" s="1282"/>
      <c r="AY55" s="1282"/>
      <c r="AZ55" s="1282"/>
      <c r="BA55" s="1282"/>
      <c r="BB55" s="1280" t="s">
        <v>594</v>
      </c>
      <c r="BC55" s="1280"/>
      <c r="BD55" s="1280"/>
      <c r="BE55" s="1280"/>
      <c r="BF55" s="1280"/>
      <c r="BG55" s="1280"/>
      <c r="BH55" s="1280"/>
      <c r="BI55" s="1280"/>
      <c r="BJ55" s="1280"/>
      <c r="BK55" s="1280"/>
      <c r="BL55" s="1280"/>
      <c r="BM55" s="1280"/>
      <c r="BN55" s="1280"/>
      <c r="BO55" s="1280"/>
      <c r="BP55" s="1277">
        <v>55.4</v>
      </c>
      <c r="BQ55" s="1277"/>
      <c r="BR55" s="1277"/>
      <c r="BS55" s="1277"/>
      <c r="BT55" s="1277"/>
      <c r="BU55" s="1277"/>
      <c r="BV55" s="1277"/>
      <c r="BW55" s="1277"/>
      <c r="BX55" s="1277">
        <v>52.7</v>
      </c>
      <c r="BY55" s="1277"/>
      <c r="BZ55" s="1277"/>
      <c r="CA55" s="1277"/>
      <c r="CB55" s="1277"/>
      <c r="CC55" s="1277"/>
      <c r="CD55" s="1277"/>
      <c r="CE55" s="1277"/>
      <c r="CF55" s="1277">
        <v>49.7</v>
      </c>
      <c r="CG55" s="1277"/>
      <c r="CH55" s="1277"/>
      <c r="CI55" s="1277"/>
      <c r="CJ55" s="1277"/>
      <c r="CK55" s="1277"/>
      <c r="CL55" s="1277"/>
      <c r="CM55" s="1277"/>
      <c r="CN55" s="1277">
        <v>37.299999999999997</v>
      </c>
      <c r="CO55" s="1277"/>
      <c r="CP55" s="1277"/>
      <c r="CQ55" s="1277"/>
      <c r="CR55" s="1277"/>
      <c r="CS55" s="1277"/>
      <c r="CT55" s="1277"/>
      <c r="CU55" s="1277"/>
      <c r="CV55" s="1277">
        <v>25.1</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595</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59.9</v>
      </c>
      <c r="BY57" s="1277"/>
      <c r="BZ57" s="1277"/>
      <c r="CA57" s="1277"/>
      <c r="CB57" s="1277"/>
      <c r="CC57" s="1277"/>
      <c r="CD57" s="1277"/>
      <c r="CE57" s="1277"/>
      <c r="CF57" s="1277">
        <v>60.1</v>
      </c>
      <c r="CG57" s="1277"/>
      <c r="CH57" s="1277"/>
      <c r="CI57" s="1277"/>
      <c r="CJ57" s="1277"/>
      <c r="CK57" s="1277"/>
      <c r="CL57" s="1277"/>
      <c r="CM57" s="1277"/>
      <c r="CN57" s="1277">
        <v>61.9</v>
      </c>
      <c r="CO57" s="1277"/>
      <c r="CP57" s="1277"/>
      <c r="CQ57" s="1277"/>
      <c r="CR57" s="1277"/>
      <c r="CS57" s="1277"/>
      <c r="CT57" s="1277"/>
      <c r="CU57" s="1277"/>
      <c r="CV57" s="1277">
        <v>63.1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597</v>
      </c>
    </row>
    <row r="64" spans="1:109" x14ac:dyDescent="0.15">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592</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550</v>
      </c>
      <c r="BQ72" s="1282"/>
      <c r="BR72" s="1282"/>
      <c r="BS72" s="1282"/>
      <c r="BT72" s="1282"/>
      <c r="BU72" s="1282"/>
      <c r="BV72" s="1282"/>
      <c r="BW72" s="1282"/>
      <c r="BX72" s="1282" t="s">
        <v>551</v>
      </c>
      <c r="BY72" s="1282"/>
      <c r="BZ72" s="1282"/>
      <c r="CA72" s="1282"/>
      <c r="CB72" s="1282"/>
      <c r="CC72" s="1282"/>
      <c r="CD72" s="1282"/>
      <c r="CE72" s="1282"/>
      <c r="CF72" s="1282" t="s">
        <v>552</v>
      </c>
      <c r="CG72" s="1282"/>
      <c r="CH72" s="1282"/>
      <c r="CI72" s="1282"/>
      <c r="CJ72" s="1282"/>
      <c r="CK72" s="1282"/>
      <c r="CL72" s="1282"/>
      <c r="CM72" s="1282"/>
      <c r="CN72" s="1282" t="s">
        <v>553</v>
      </c>
      <c r="CO72" s="1282"/>
      <c r="CP72" s="1282"/>
      <c r="CQ72" s="1282"/>
      <c r="CR72" s="1282"/>
      <c r="CS72" s="1282"/>
      <c r="CT72" s="1282"/>
      <c r="CU72" s="1282"/>
      <c r="CV72" s="1282" t="s">
        <v>554</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72.2</v>
      </c>
      <c r="BQ73" s="1277"/>
      <c r="BR73" s="1277"/>
      <c r="BS73" s="1277"/>
      <c r="BT73" s="1277"/>
      <c r="BU73" s="1277"/>
      <c r="BV73" s="1277"/>
      <c r="BW73" s="1277"/>
      <c r="BX73" s="1277">
        <v>69.2</v>
      </c>
      <c r="BY73" s="1277"/>
      <c r="BZ73" s="1277"/>
      <c r="CA73" s="1277"/>
      <c r="CB73" s="1277"/>
      <c r="CC73" s="1277"/>
      <c r="CD73" s="1277"/>
      <c r="CE73" s="1277"/>
      <c r="CF73" s="1277">
        <v>74.099999999999994</v>
      </c>
      <c r="CG73" s="1277"/>
      <c r="CH73" s="1277"/>
      <c r="CI73" s="1277"/>
      <c r="CJ73" s="1277"/>
      <c r="CK73" s="1277"/>
      <c r="CL73" s="1277"/>
      <c r="CM73" s="1277"/>
      <c r="CN73" s="1277">
        <v>73.099999999999994</v>
      </c>
      <c r="CO73" s="1277"/>
      <c r="CP73" s="1277"/>
      <c r="CQ73" s="1277"/>
      <c r="CR73" s="1277"/>
      <c r="CS73" s="1277"/>
      <c r="CT73" s="1277"/>
      <c r="CU73" s="1277"/>
      <c r="CV73" s="1277">
        <v>66</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9.1999999999999993</v>
      </c>
      <c r="BY75" s="1277"/>
      <c r="BZ75" s="1277"/>
      <c r="CA75" s="1277"/>
      <c r="CB75" s="1277"/>
      <c r="CC75" s="1277"/>
      <c r="CD75" s="1277"/>
      <c r="CE75" s="1277"/>
      <c r="CF75" s="1277">
        <v>9.3000000000000007</v>
      </c>
      <c r="CG75" s="1277"/>
      <c r="CH75" s="1277"/>
      <c r="CI75" s="1277"/>
      <c r="CJ75" s="1277"/>
      <c r="CK75" s="1277"/>
      <c r="CL75" s="1277"/>
      <c r="CM75" s="1277"/>
      <c r="CN75" s="1277">
        <v>9.6</v>
      </c>
      <c r="CO75" s="1277"/>
      <c r="CP75" s="1277"/>
      <c r="CQ75" s="1277"/>
      <c r="CR75" s="1277"/>
      <c r="CS75" s="1277"/>
      <c r="CT75" s="1277"/>
      <c r="CU75" s="1277"/>
      <c r="CV75" s="1277">
        <v>9.6999999999999993</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596</v>
      </c>
      <c r="AO77" s="1282"/>
      <c r="AP77" s="1282"/>
      <c r="AQ77" s="1282"/>
      <c r="AR77" s="1282"/>
      <c r="AS77" s="1282"/>
      <c r="AT77" s="1282"/>
      <c r="AU77" s="1282"/>
      <c r="AV77" s="1282"/>
      <c r="AW77" s="1282"/>
      <c r="AX77" s="1282"/>
      <c r="AY77" s="1282"/>
      <c r="AZ77" s="1282"/>
      <c r="BA77" s="1282"/>
      <c r="BB77" s="1280" t="s">
        <v>594</v>
      </c>
      <c r="BC77" s="1280"/>
      <c r="BD77" s="1280"/>
      <c r="BE77" s="1280"/>
      <c r="BF77" s="1280"/>
      <c r="BG77" s="1280"/>
      <c r="BH77" s="1280"/>
      <c r="BI77" s="1280"/>
      <c r="BJ77" s="1280"/>
      <c r="BK77" s="1280"/>
      <c r="BL77" s="1280"/>
      <c r="BM77" s="1280"/>
      <c r="BN77" s="1280"/>
      <c r="BO77" s="1280"/>
      <c r="BP77" s="1277">
        <v>55.4</v>
      </c>
      <c r="BQ77" s="1277"/>
      <c r="BR77" s="1277"/>
      <c r="BS77" s="1277"/>
      <c r="BT77" s="1277"/>
      <c r="BU77" s="1277"/>
      <c r="BV77" s="1277"/>
      <c r="BW77" s="1277"/>
      <c r="BX77" s="1277">
        <v>52.7</v>
      </c>
      <c r="BY77" s="1277"/>
      <c r="BZ77" s="1277"/>
      <c r="CA77" s="1277"/>
      <c r="CB77" s="1277"/>
      <c r="CC77" s="1277"/>
      <c r="CD77" s="1277"/>
      <c r="CE77" s="1277"/>
      <c r="CF77" s="1277">
        <v>49.7</v>
      </c>
      <c r="CG77" s="1277"/>
      <c r="CH77" s="1277"/>
      <c r="CI77" s="1277"/>
      <c r="CJ77" s="1277"/>
      <c r="CK77" s="1277"/>
      <c r="CL77" s="1277"/>
      <c r="CM77" s="1277"/>
      <c r="CN77" s="1277">
        <v>37.299999999999997</v>
      </c>
      <c r="CO77" s="1277"/>
      <c r="CP77" s="1277"/>
      <c r="CQ77" s="1277"/>
      <c r="CR77" s="1277"/>
      <c r="CS77" s="1277"/>
      <c r="CT77" s="1277"/>
      <c r="CU77" s="1277"/>
      <c r="CV77" s="1277">
        <v>25.1</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598</v>
      </c>
      <c r="BC79" s="1280"/>
      <c r="BD79" s="1280"/>
      <c r="BE79" s="1280"/>
      <c r="BF79" s="1280"/>
      <c r="BG79" s="1280"/>
      <c r="BH79" s="1280"/>
      <c r="BI79" s="1280"/>
      <c r="BJ79" s="1280"/>
      <c r="BK79" s="1280"/>
      <c r="BL79" s="1280"/>
      <c r="BM79" s="1280"/>
      <c r="BN79" s="1280"/>
      <c r="BO79" s="1280"/>
      <c r="BP79" s="1277">
        <v>9.6999999999999993</v>
      </c>
      <c r="BQ79" s="1277"/>
      <c r="BR79" s="1277"/>
      <c r="BS79" s="1277"/>
      <c r="BT79" s="1277"/>
      <c r="BU79" s="1277"/>
      <c r="BV79" s="1277"/>
      <c r="BW79" s="1277"/>
      <c r="BX79" s="1277">
        <v>9.5</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8.3000000000000007</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gQhCZdbdgZgKamgBKSLTBTYbUW8X42RqSvB1JQ3Kyv+EPaImyxMaPpfHqysO3MbufSSyiosdCAsMP+2ghdQicg==" saltValue="2FpvHeWrXLwhGOe6+VY5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AvvhX4dieDZmiWY3OzDOY4NTijB8Q620oz/0QtWleEUvTV79+1G6J0D9tT8+WlgMFZr2RtkCE1jTimjYJ/s58g==" saltValue="Cs5Vzi8HDhmqrbFtvEW7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NFlRZQ0VgqGNt/e0fbyavwlrHxO8/zXcSA84vAarwEb1QsnxgFiUTTSgbfZ4KdTFC+UAW0AuBFAwdgdKgq5p+Q==" saltValue="DIm59UVN+TbtVyne0787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62130</v>
      </c>
      <c r="E3" s="153"/>
      <c r="F3" s="154">
        <v>68468</v>
      </c>
      <c r="G3" s="155"/>
      <c r="H3" s="156"/>
    </row>
    <row r="4" spans="1:8" x14ac:dyDescent="0.15">
      <c r="A4" s="157"/>
      <c r="B4" s="158"/>
      <c r="C4" s="159"/>
      <c r="D4" s="160">
        <v>27656</v>
      </c>
      <c r="E4" s="161"/>
      <c r="F4" s="162">
        <v>34140</v>
      </c>
      <c r="G4" s="163"/>
      <c r="H4" s="164"/>
    </row>
    <row r="5" spans="1:8" x14ac:dyDescent="0.15">
      <c r="A5" s="145" t="s">
        <v>542</v>
      </c>
      <c r="B5" s="150"/>
      <c r="C5" s="151"/>
      <c r="D5" s="152">
        <v>46260</v>
      </c>
      <c r="E5" s="153"/>
      <c r="F5" s="154">
        <v>69729</v>
      </c>
      <c r="G5" s="155"/>
      <c r="H5" s="156"/>
    </row>
    <row r="6" spans="1:8" x14ac:dyDescent="0.15">
      <c r="A6" s="157"/>
      <c r="B6" s="158"/>
      <c r="C6" s="159"/>
      <c r="D6" s="160">
        <v>28534</v>
      </c>
      <c r="E6" s="161"/>
      <c r="F6" s="162">
        <v>38908</v>
      </c>
      <c r="G6" s="163"/>
      <c r="H6" s="164"/>
    </row>
    <row r="7" spans="1:8" x14ac:dyDescent="0.15">
      <c r="A7" s="145" t="s">
        <v>543</v>
      </c>
      <c r="B7" s="150"/>
      <c r="C7" s="151"/>
      <c r="D7" s="152">
        <v>66072</v>
      </c>
      <c r="E7" s="153"/>
      <c r="F7" s="154">
        <v>74581</v>
      </c>
      <c r="G7" s="155"/>
      <c r="H7" s="156"/>
    </row>
    <row r="8" spans="1:8" x14ac:dyDescent="0.15">
      <c r="A8" s="157"/>
      <c r="B8" s="158"/>
      <c r="C8" s="159"/>
      <c r="D8" s="160">
        <v>33655</v>
      </c>
      <c r="E8" s="161"/>
      <c r="F8" s="162">
        <v>41563</v>
      </c>
      <c r="G8" s="163"/>
      <c r="H8" s="164"/>
    </row>
    <row r="9" spans="1:8" x14ac:dyDescent="0.15">
      <c r="A9" s="145" t="s">
        <v>544</v>
      </c>
      <c r="B9" s="150"/>
      <c r="C9" s="151"/>
      <c r="D9" s="152">
        <v>89245</v>
      </c>
      <c r="E9" s="153"/>
      <c r="F9" s="154">
        <v>76347</v>
      </c>
      <c r="G9" s="155"/>
      <c r="H9" s="156"/>
    </row>
    <row r="10" spans="1:8" x14ac:dyDescent="0.15">
      <c r="A10" s="157"/>
      <c r="B10" s="158"/>
      <c r="C10" s="159"/>
      <c r="D10" s="160">
        <v>37322</v>
      </c>
      <c r="E10" s="161"/>
      <c r="F10" s="162">
        <v>41762</v>
      </c>
      <c r="G10" s="163"/>
      <c r="H10" s="164"/>
    </row>
    <row r="11" spans="1:8" x14ac:dyDescent="0.15">
      <c r="A11" s="145" t="s">
        <v>545</v>
      </c>
      <c r="B11" s="150"/>
      <c r="C11" s="151"/>
      <c r="D11" s="152">
        <v>111512</v>
      </c>
      <c r="E11" s="153"/>
      <c r="F11" s="154">
        <v>69604</v>
      </c>
      <c r="G11" s="155"/>
      <c r="H11" s="156"/>
    </row>
    <row r="12" spans="1:8" x14ac:dyDescent="0.15">
      <c r="A12" s="157"/>
      <c r="B12" s="158"/>
      <c r="C12" s="165"/>
      <c r="D12" s="160">
        <v>55441</v>
      </c>
      <c r="E12" s="161"/>
      <c r="F12" s="162">
        <v>36247</v>
      </c>
      <c r="G12" s="163"/>
      <c r="H12" s="164"/>
    </row>
    <row r="13" spans="1:8" x14ac:dyDescent="0.15">
      <c r="A13" s="145"/>
      <c r="B13" s="150"/>
      <c r="C13" s="166"/>
      <c r="D13" s="167">
        <v>75044</v>
      </c>
      <c r="E13" s="168"/>
      <c r="F13" s="169">
        <v>71746</v>
      </c>
      <c r="G13" s="170"/>
      <c r="H13" s="156"/>
    </row>
    <row r="14" spans="1:8" x14ac:dyDescent="0.15">
      <c r="A14" s="157"/>
      <c r="B14" s="158"/>
      <c r="C14" s="159"/>
      <c r="D14" s="160">
        <v>36522</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5.29</v>
      </c>
      <c r="C19" s="171">
        <f>ROUND(VALUE(SUBSTITUTE(実質収支比率等に係る経年分析!G$48,"▲","-")),2)</f>
        <v>6.03</v>
      </c>
      <c r="D19" s="171">
        <f>ROUND(VALUE(SUBSTITUTE(実質収支比率等に係る経年分析!H$48,"▲","-")),2)</f>
        <v>6.97</v>
      </c>
      <c r="E19" s="171">
        <f>ROUND(VALUE(SUBSTITUTE(実質収支比率等に係る経年分析!I$48,"▲","-")),2)</f>
        <v>3.45</v>
      </c>
      <c r="F19" s="171">
        <f>ROUND(VALUE(SUBSTITUTE(実質収支比率等に係る経年分析!J$48,"▲","-")),2)</f>
        <v>6.32</v>
      </c>
    </row>
    <row r="20" spans="1:11" x14ac:dyDescent="0.15">
      <c r="A20" s="171" t="s">
        <v>55</v>
      </c>
      <c r="B20" s="171">
        <f>ROUND(VALUE(SUBSTITUTE(実質収支比率等に係る経年分析!F$47,"▲","-")),2)</f>
        <v>34.619999999999997</v>
      </c>
      <c r="C20" s="171">
        <f>ROUND(VALUE(SUBSTITUTE(実質収支比率等に係る経年分析!G$47,"▲","-")),2)</f>
        <v>27.1</v>
      </c>
      <c r="D20" s="171">
        <f>ROUND(VALUE(SUBSTITUTE(実質収支比率等に係る経年分析!H$47,"▲","-")),2)</f>
        <v>23.48</v>
      </c>
      <c r="E20" s="171">
        <f>ROUND(VALUE(SUBSTITUTE(実質収支比率等に係る経年分析!I$47,"▲","-")),2)</f>
        <v>22.2</v>
      </c>
      <c r="F20" s="171">
        <f>ROUND(VALUE(SUBSTITUTE(実質収支比率等に係る経年分析!J$47,"▲","-")),2)</f>
        <v>21.89</v>
      </c>
    </row>
    <row r="21" spans="1:11" x14ac:dyDescent="0.15">
      <c r="A21" s="171" t="s">
        <v>56</v>
      </c>
      <c r="B21" s="171">
        <f>IF(ISNUMBER(VALUE(SUBSTITUTE(実質収支比率等に係る経年分析!F$49,"▲","-"))),ROUND(VALUE(SUBSTITUTE(実質収支比率等に係る経年分析!F$49,"▲","-")),2),NA())</f>
        <v>1.52</v>
      </c>
      <c r="C21" s="171">
        <f>IF(ISNUMBER(VALUE(SUBSTITUTE(実質収支比率等に係る経年分析!G$49,"▲","-"))),ROUND(VALUE(SUBSTITUTE(実質収支比率等に係る経年分析!G$49,"▲","-")),2),NA())</f>
        <v>-9.48</v>
      </c>
      <c r="D21" s="171">
        <f>IF(ISNUMBER(VALUE(SUBSTITUTE(実質収支比率等に係る経年分析!H$49,"▲","-"))),ROUND(VALUE(SUBSTITUTE(実質収支比率等に係る経年分析!H$49,"▲","-")),2),NA())</f>
        <v>-5.95</v>
      </c>
      <c r="E21" s="171">
        <f>IF(ISNUMBER(VALUE(SUBSTITUTE(実質収支比率等に係る経年分析!I$49,"▲","-"))),ROUND(VALUE(SUBSTITUTE(実質収支比率等に係る経年分析!I$49,"▲","-")),2),NA())</f>
        <v>-7.54</v>
      </c>
      <c r="F21" s="171">
        <f>IF(ISNUMBER(VALUE(SUBSTITUTE(実質収支比率等に係る経年分析!J$49,"▲","-"))),ROUND(VALUE(SUBSTITUTE(実質収支比率等に係る経年分析!J$49,"▲","-")),2),NA())</f>
        <v>1.99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0.57999999999999996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病院事業債管理特別会計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8.5299999999999994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8.0299999999999994</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2579</v>
      </c>
      <c r="E42" s="173"/>
      <c r="F42" s="173"/>
      <c r="G42" s="173">
        <f>'実質公債費比率（分子）の構造'!L$52</f>
        <v>2660</v>
      </c>
      <c r="H42" s="173"/>
      <c r="I42" s="173"/>
      <c r="J42" s="173">
        <f>'実質公債費比率（分子）の構造'!M$52</f>
        <v>2687</v>
      </c>
      <c r="K42" s="173"/>
      <c r="L42" s="173"/>
      <c r="M42" s="173">
        <f>'実質公債費比率（分子）の構造'!N$52</f>
        <v>2698</v>
      </c>
      <c r="N42" s="173"/>
      <c r="O42" s="173"/>
      <c r="P42" s="173">
        <f>'実質公債費比率（分子）の構造'!O$52</f>
        <v>2661</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10</v>
      </c>
      <c r="C44" s="173"/>
      <c r="D44" s="173"/>
      <c r="E44" s="173">
        <f>'実質公債費比率（分子）の構造'!L$50</f>
        <v>9</v>
      </c>
      <c r="F44" s="173"/>
      <c r="G44" s="173"/>
      <c r="H44" s="173">
        <f>'実質公債費比率（分子）の構造'!M$50</f>
        <v>8</v>
      </c>
      <c r="I44" s="173"/>
      <c r="J44" s="173"/>
      <c r="K44" s="173">
        <f>'実質公債費比率（分子）の構造'!N$50</f>
        <v>7</v>
      </c>
      <c r="L44" s="173"/>
      <c r="M44" s="173"/>
      <c r="N44" s="173">
        <f>'実質公債費比率（分子）の構造'!O$50</f>
        <v>7</v>
      </c>
      <c r="O44" s="173"/>
      <c r="P44" s="173"/>
    </row>
    <row r="45" spans="1:16" x14ac:dyDescent="0.15">
      <c r="A45" s="173" t="s">
        <v>65</v>
      </c>
      <c r="B45" s="173">
        <f>'実質公債費比率（分子）の構造'!K$49</f>
        <v>39</v>
      </c>
      <c r="C45" s="173"/>
      <c r="D45" s="173"/>
      <c r="E45" s="173">
        <f>'実質公債費比率（分子）の構造'!L$49</f>
        <v>41</v>
      </c>
      <c r="F45" s="173"/>
      <c r="G45" s="173"/>
      <c r="H45" s="173">
        <f>'実質公債費比率（分子）の構造'!M$49</f>
        <v>40</v>
      </c>
      <c r="I45" s="173"/>
      <c r="J45" s="173"/>
      <c r="K45" s="173">
        <f>'実質公債費比率（分子）の構造'!N$49</f>
        <v>38</v>
      </c>
      <c r="L45" s="173"/>
      <c r="M45" s="173"/>
      <c r="N45" s="173">
        <f>'実質公債費比率（分子）の構造'!O$49</f>
        <v>34</v>
      </c>
      <c r="O45" s="173"/>
      <c r="P45" s="173"/>
    </row>
    <row r="46" spans="1:16" x14ac:dyDescent="0.15">
      <c r="A46" s="173" t="s">
        <v>66</v>
      </c>
      <c r="B46" s="173">
        <f>'実質公債費比率（分子）の構造'!K$48</f>
        <v>570</v>
      </c>
      <c r="C46" s="173"/>
      <c r="D46" s="173"/>
      <c r="E46" s="173">
        <f>'実質公債費比率（分子）の構造'!L$48</f>
        <v>601</v>
      </c>
      <c r="F46" s="173"/>
      <c r="G46" s="173"/>
      <c r="H46" s="173">
        <f>'実質公債費比率（分子）の構造'!M$48</f>
        <v>638</v>
      </c>
      <c r="I46" s="173"/>
      <c r="J46" s="173"/>
      <c r="K46" s="173">
        <f>'実質公債費比率（分子）の構造'!N$48</f>
        <v>651</v>
      </c>
      <c r="L46" s="173"/>
      <c r="M46" s="173"/>
      <c r="N46" s="173">
        <f>'実質公債費比率（分子）の構造'!O$48</f>
        <v>630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2862</v>
      </c>
      <c r="C49" s="173"/>
      <c r="D49" s="173"/>
      <c r="E49" s="173">
        <f>'実質公債費比率（分子）の構造'!L$45</f>
        <v>2887</v>
      </c>
      <c r="F49" s="173"/>
      <c r="G49" s="173"/>
      <c r="H49" s="173">
        <f>'実質公債費比率（分子）の構造'!M$45</f>
        <v>2937</v>
      </c>
      <c r="I49" s="173"/>
      <c r="J49" s="173"/>
      <c r="K49" s="173">
        <f>'実質公債費比率（分子）の構造'!N$45</f>
        <v>3015</v>
      </c>
      <c r="L49" s="173"/>
      <c r="M49" s="173"/>
      <c r="N49" s="173">
        <f>'実質公債費比率（分子）の構造'!O$45</f>
        <v>2947</v>
      </c>
      <c r="O49" s="173"/>
      <c r="P49" s="173"/>
    </row>
    <row r="50" spans="1:16" x14ac:dyDescent="0.15">
      <c r="A50" s="173" t="s">
        <v>70</v>
      </c>
      <c r="B50" s="173" t="e">
        <f>NA()</f>
        <v>#N/A</v>
      </c>
      <c r="C50" s="173">
        <f>IF(ISNUMBER('実質公債費比率（分子）の構造'!K$53),'実質公債費比率（分子）の構造'!K$53,NA())</f>
        <v>902</v>
      </c>
      <c r="D50" s="173" t="e">
        <f>NA()</f>
        <v>#N/A</v>
      </c>
      <c r="E50" s="173" t="e">
        <f>NA()</f>
        <v>#N/A</v>
      </c>
      <c r="F50" s="173">
        <f>IF(ISNUMBER('実質公債費比率（分子）の構造'!L$53),'実質公債費比率（分子）の構造'!L$53,NA())</f>
        <v>878</v>
      </c>
      <c r="G50" s="173" t="e">
        <f>NA()</f>
        <v>#N/A</v>
      </c>
      <c r="H50" s="173" t="e">
        <f>NA()</f>
        <v>#N/A</v>
      </c>
      <c r="I50" s="173">
        <f>IF(ISNUMBER('実質公債費比率（分子）の構造'!M$53),'実質公債費比率（分子）の構造'!M$53,NA())</f>
        <v>936</v>
      </c>
      <c r="J50" s="173" t="e">
        <f>NA()</f>
        <v>#N/A</v>
      </c>
      <c r="K50" s="173" t="e">
        <f>NA()</f>
        <v>#N/A</v>
      </c>
      <c r="L50" s="173">
        <f>IF(ISNUMBER('実質公債費比率（分子）の構造'!N$53),'実質公債費比率（分子）の構造'!N$53,NA())</f>
        <v>1013</v>
      </c>
      <c r="M50" s="173" t="e">
        <f>NA()</f>
        <v>#N/A</v>
      </c>
      <c r="N50" s="173" t="e">
        <f>NA()</f>
        <v>#N/A</v>
      </c>
      <c r="O50" s="173">
        <f>IF(ISNUMBER('実質公債費比率（分子）の構造'!O$53),'実質公債費比率（分子）の構造'!O$53,NA())</f>
        <v>957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22226</v>
      </c>
      <c r="E56" s="172"/>
      <c r="F56" s="172"/>
      <c r="G56" s="172">
        <f>'将来負担比率（分子）の構造'!J$52</f>
        <v>22015</v>
      </c>
      <c r="H56" s="172"/>
      <c r="I56" s="172"/>
      <c r="J56" s="172">
        <f>'将来負担比率（分子）の構造'!K$52</f>
        <v>21717</v>
      </c>
      <c r="K56" s="172"/>
      <c r="L56" s="172"/>
      <c r="M56" s="172">
        <f>'将来負担比率（分子）の構造'!L$52</f>
        <v>21356</v>
      </c>
      <c r="N56" s="172"/>
      <c r="O56" s="172"/>
      <c r="P56" s="172">
        <f>'将来負担比率（分子）の構造'!M$52</f>
        <v>21632</v>
      </c>
    </row>
    <row r="57" spans="1:16" x14ac:dyDescent="0.15">
      <c r="A57" s="172" t="s">
        <v>42</v>
      </c>
      <c r="B57" s="172"/>
      <c r="C57" s="172"/>
      <c r="D57" s="172">
        <f>'将来負担比率（分子）の構造'!I$51</f>
        <v>4428</v>
      </c>
      <c r="E57" s="172"/>
      <c r="F57" s="172"/>
      <c r="G57" s="172">
        <f>'将来負担比率（分子）の構造'!J$51</f>
        <v>4088</v>
      </c>
      <c r="H57" s="172"/>
      <c r="I57" s="172"/>
      <c r="J57" s="172">
        <f>'将来負担比率（分子）の構造'!K$51</f>
        <v>3910</v>
      </c>
      <c r="K57" s="172"/>
      <c r="L57" s="172"/>
      <c r="M57" s="172">
        <f>'将来負担比率（分子）の構造'!L$51</f>
        <v>3357</v>
      </c>
      <c r="N57" s="172"/>
      <c r="O57" s="172"/>
      <c r="P57" s="172">
        <f>'将来負担比率（分子）の構造'!M$51</f>
        <v>2948</v>
      </c>
    </row>
    <row r="58" spans="1:16" x14ac:dyDescent="0.15">
      <c r="A58" s="172" t="s">
        <v>41</v>
      </c>
      <c r="B58" s="172"/>
      <c r="C58" s="172"/>
      <c r="D58" s="172">
        <f>'将来負担比率（分子）の構造'!I$50</f>
        <v>5091</v>
      </c>
      <c r="E58" s="172"/>
      <c r="F58" s="172"/>
      <c r="G58" s="172">
        <f>'将来負担比率（分子）の構造'!J$50</f>
        <v>4375</v>
      </c>
      <c r="H58" s="172"/>
      <c r="I58" s="172"/>
      <c r="J58" s="172">
        <f>'将来負担比率（分子）の構造'!K$50</f>
        <v>3801</v>
      </c>
      <c r="K58" s="172"/>
      <c r="L58" s="172"/>
      <c r="M58" s="172">
        <f>'将来負担比率（分子）の構造'!L$50</f>
        <v>3790</v>
      </c>
      <c r="N58" s="172"/>
      <c r="O58" s="172"/>
      <c r="P58" s="172">
        <f>'将来負担比率（分子）の構造'!M$50</f>
        <v>4112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273</v>
      </c>
      <c r="C61" s="172"/>
      <c r="D61" s="172"/>
      <c r="E61" s="172">
        <f>'将来負担比率（分子）の構造'!J$46</f>
        <v>288</v>
      </c>
      <c r="F61" s="172"/>
      <c r="G61" s="172"/>
      <c r="H61" s="172">
        <f>'将来負担比率（分子）の構造'!K$46</f>
        <v>475</v>
      </c>
      <c r="I61" s="172"/>
      <c r="J61" s="172"/>
      <c r="K61" s="172">
        <f>'将来負担比率（分子）の構造'!L$46</f>
        <v>597</v>
      </c>
      <c r="L61" s="172"/>
      <c r="M61" s="172"/>
      <c r="N61" s="172">
        <f>'将来負担比率（分子）の構造'!M$46</f>
        <v>495</v>
      </c>
      <c r="O61" s="172"/>
      <c r="P61" s="172"/>
    </row>
    <row r="62" spans="1:16" x14ac:dyDescent="0.15">
      <c r="A62" s="172" t="s">
        <v>35</v>
      </c>
      <c r="B62" s="172">
        <f>'将来負担比率（分子）の構造'!I$45</f>
        <v>4054</v>
      </c>
      <c r="C62" s="172"/>
      <c r="D62" s="172"/>
      <c r="E62" s="172">
        <f>'将来負担比率（分子）の構造'!J$45</f>
        <v>3819</v>
      </c>
      <c r="F62" s="172"/>
      <c r="G62" s="172"/>
      <c r="H62" s="172">
        <f>'将来負担比率（分子）の構造'!K$45</f>
        <v>3793</v>
      </c>
      <c r="I62" s="172"/>
      <c r="J62" s="172"/>
      <c r="K62" s="172">
        <f>'将来負担比率（分子）の構造'!L$45</f>
        <v>3659</v>
      </c>
      <c r="L62" s="172"/>
      <c r="M62" s="172"/>
      <c r="N62" s="172">
        <f>'将来負担比率（分子）の構造'!M$45</f>
        <v>3618</v>
      </c>
      <c r="O62" s="172"/>
      <c r="P62" s="172"/>
    </row>
    <row r="63" spans="1:16" x14ac:dyDescent="0.15">
      <c r="A63" s="172" t="s">
        <v>34</v>
      </c>
      <c r="B63" s="172">
        <f>'将来負担比率（分子）の構造'!I$44</f>
        <v>178</v>
      </c>
      <c r="C63" s="172"/>
      <c r="D63" s="172"/>
      <c r="E63" s="172">
        <f>'将来負担比率（分子）の構造'!J$44</f>
        <v>155</v>
      </c>
      <c r="F63" s="172"/>
      <c r="G63" s="172"/>
      <c r="H63" s="172">
        <f>'将来負担比率（分子）の構造'!K$44</f>
        <v>132</v>
      </c>
      <c r="I63" s="172"/>
      <c r="J63" s="172"/>
      <c r="K63" s="172">
        <f>'将来負担比率（分子）の構造'!L$44</f>
        <v>109</v>
      </c>
      <c r="L63" s="172"/>
      <c r="M63" s="172"/>
      <c r="N63" s="172">
        <f>'将来負担比率（分子）の構造'!M$44</f>
        <v>126</v>
      </c>
      <c r="O63" s="172"/>
      <c r="P63" s="172"/>
    </row>
    <row r="64" spans="1:16" x14ac:dyDescent="0.15">
      <c r="A64" s="172" t="s">
        <v>33</v>
      </c>
      <c r="B64" s="172">
        <f>'将来負担比率（分子）の構造'!I$43</f>
        <v>7627</v>
      </c>
      <c r="C64" s="172"/>
      <c r="D64" s="172"/>
      <c r="E64" s="172">
        <f>'将来負担比率（分子）の構造'!J$43</f>
        <v>7151</v>
      </c>
      <c r="F64" s="172"/>
      <c r="G64" s="172"/>
      <c r="H64" s="172">
        <f>'将来負担比率（分子）の構造'!K$43</f>
        <v>6838</v>
      </c>
      <c r="I64" s="172"/>
      <c r="J64" s="172"/>
      <c r="K64" s="172">
        <f>'将来負担比率（分子）の構造'!L$43</f>
        <v>6301</v>
      </c>
      <c r="L64" s="172"/>
      <c r="M64" s="172"/>
      <c r="N64" s="172">
        <f>'将来負担比率（分子）の構造'!M$43</f>
        <v>5766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26594</v>
      </c>
      <c r="C66" s="172"/>
      <c r="D66" s="172"/>
      <c r="E66" s="172">
        <f>'将来負担比率（分子）の構造'!J$41</f>
        <v>25762</v>
      </c>
      <c r="F66" s="172"/>
      <c r="G66" s="172"/>
      <c r="H66" s="172">
        <f>'将来負担比率（分子）の構造'!K$41</f>
        <v>25311</v>
      </c>
      <c r="I66" s="172"/>
      <c r="J66" s="172"/>
      <c r="K66" s="172">
        <f>'将来負担比率（分子）の構造'!L$41</f>
        <v>25026</v>
      </c>
      <c r="L66" s="172"/>
      <c r="M66" s="172"/>
      <c r="N66" s="172">
        <f>'将来負担比率（分子）の構造'!M$41</f>
        <v>25525</v>
      </c>
      <c r="O66" s="172"/>
      <c r="P66" s="172"/>
    </row>
    <row r="67" spans="1:16" x14ac:dyDescent="0.15">
      <c r="A67" s="172" t="s">
        <v>74</v>
      </c>
      <c r="B67" s="172" t="e">
        <f>NA()</f>
        <v>#N/A</v>
      </c>
      <c r="C67" s="172">
        <f>IF(ISNUMBER('将来負担比率（分子）の構造'!I$53), IF('将来負担比率（分子）の構造'!I$53 &lt; 0, 0, '将来負担比率（分子）の構造'!I$53), NA())</f>
        <v>6981</v>
      </c>
      <c r="D67" s="172" t="e">
        <f>NA()</f>
        <v>#N/A</v>
      </c>
      <c r="E67" s="172" t="e">
        <f>NA()</f>
        <v>#N/A</v>
      </c>
      <c r="F67" s="172">
        <f>IF(ISNUMBER('将来負担比率（分子）の構造'!J$53), IF('将来負担比率（分子）の構造'!J$53 &lt; 0, 0, '将来負担比率（分子）の構造'!J$53), NA())</f>
        <v>6696</v>
      </c>
      <c r="G67" s="172" t="e">
        <f>NA()</f>
        <v>#N/A</v>
      </c>
      <c r="H67" s="172" t="e">
        <f>NA()</f>
        <v>#N/A</v>
      </c>
      <c r="I67" s="172">
        <f>IF(ISNUMBER('将来負担比率（分子）の構造'!K$53), IF('将来負担比率（分子）の構造'!K$53 &lt; 0, 0, '将来負担比率（分子）の構造'!K$53), NA())</f>
        <v>7121</v>
      </c>
      <c r="J67" s="172" t="e">
        <f>NA()</f>
        <v>#N/A</v>
      </c>
      <c r="K67" s="172" t="e">
        <f>NA()</f>
        <v>#N/A</v>
      </c>
      <c r="L67" s="172">
        <f>IF(ISNUMBER('将来負担比率（分子）の構造'!L$53), IF('将来負担比率（分子）の構造'!L$53 &lt; 0, 0, '将来負担比率（分子）の構造'!L$53), NA())</f>
        <v>7190</v>
      </c>
      <c r="M67" s="172" t="e">
        <f>NA()</f>
        <v>#N/A</v>
      </c>
      <c r="N67" s="172" t="e">
        <f>NA()</f>
        <v>#N/A</v>
      </c>
      <c r="O67" s="172">
        <f>IF(ISNUMBER('将来負担比率（分子）の構造'!M$53), IF('将来負担比率（分子）の構造'!M$53 &lt; 0, 0, '将来負担比率（分子）の構造'!M$53), NA())</f>
        <v>6839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2727</v>
      </c>
      <c r="C72" s="176">
        <f>基金残高に係る経年分析!G55</f>
        <v>2639</v>
      </c>
      <c r="D72" s="176">
        <f>基金残高に係る経年分析!H55</f>
        <v>2721</v>
      </c>
    </row>
    <row r="73" spans="1:16" x14ac:dyDescent="0.15">
      <c r="A73" s="175" t="s">
        <v>77</v>
      </c>
      <c r="B73" s="176">
        <f>基金残高に係る経年分析!F56</f>
        <v>3</v>
      </c>
      <c r="C73" s="176">
        <f>基金残高に係る経年分析!G56</f>
        <v>3</v>
      </c>
      <c r="D73" s="176">
        <f>基金残高に係る経年分析!H56</f>
        <v>180</v>
      </c>
    </row>
    <row r="74" spans="1:16" x14ac:dyDescent="0.15">
      <c r="A74" s="175" t="s">
        <v>78</v>
      </c>
      <c r="B74" s="176">
        <f>基金残高に係る経年分析!F57</f>
        <v>246</v>
      </c>
      <c r="C74" s="176">
        <f>基金残高に係る経年分析!G57</f>
        <v>402</v>
      </c>
      <c r="D74" s="176">
        <f>基金残高に係る経年分析!H57</f>
        <v>417</v>
      </c>
    </row>
  </sheetData>
  <sheetProtection algorithmName="SHA-512" hashValue="/Yr6hArtrJ3Z5dFuLjdQOhnMWtPyM4tZxUhFHBN+0W8yGSi9s1cAiF1SeRUSvHc9Pwmht9vCuhr/+o3T9AIOYQ==" saltValue="zqLfQ1diwC/9BRBOYH9o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210</v>
      </c>
      <c r="DI1" s="784"/>
      <c r="DJ1" s="784"/>
      <c r="DK1" s="784"/>
      <c r="DL1" s="784"/>
      <c r="DM1" s="784"/>
      <c r="DN1" s="785"/>
      <c r="DO1" s="212"/>
      <c r="DP1" s="783" t="s">
        <v>211</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2" t="s">
        <v>219</v>
      </c>
      <c r="AQ4" s="782"/>
      <c r="AR4" s="782"/>
      <c r="AS4" s="782"/>
      <c r="AT4" s="782"/>
      <c r="AU4" s="782"/>
      <c r="AV4" s="782"/>
      <c r="AW4" s="782"/>
      <c r="AX4" s="782"/>
      <c r="AY4" s="782"/>
      <c r="AZ4" s="782"/>
      <c r="BA4" s="782"/>
      <c r="BB4" s="782"/>
      <c r="BC4" s="782"/>
      <c r="BD4" s="782"/>
      <c r="BE4" s="782"/>
      <c r="BF4" s="782"/>
      <c r="BG4" s="782" t="s">
        <v>220</v>
      </c>
      <c r="BH4" s="782"/>
      <c r="BI4" s="782"/>
      <c r="BJ4" s="782"/>
      <c r="BK4" s="782"/>
      <c r="BL4" s="782"/>
      <c r="BM4" s="782"/>
      <c r="BN4" s="782"/>
      <c r="BO4" s="782" t="s">
        <v>217</v>
      </c>
      <c r="BP4" s="782"/>
      <c r="BQ4" s="782"/>
      <c r="BR4" s="782"/>
      <c r="BS4" s="782" t="s">
        <v>221</v>
      </c>
      <c r="BT4" s="782"/>
      <c r="BU4" s="782"/>
      <c r="BV4" s="782"/>
      <c r="BW4" s="782"/>
      <c r="BX4" s="782"/>
      <c r="BY4" s="782"/>
      <c r="BZ4" s="782"/>
      <c r="CA4" s="782"/>
      <c r="CB4" s="782"/>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44" t="s">
        <v>223</v>
      </c>
      <c r="C5" s="745"/>
      <c r="D5" s="745"/>
      <c r="E5" s="745"/>
      <c r="F5" s="745"/>
      <c r="G5" s="745"/>
      <c r="H5" s="745"/>
      <c r="I5" s="745"/>
      <c r="J5" s="745"/>
      <c r="K5" s="745"/>
      <c r="L5" s="745"/>
      <c r="M5" s="745"/>
      <c r="N5" s="745"/>
      <c r="O5" s="745"/>
      <c r="P5" s="745"/>
      <c r="Q5" s="746"/>
      <c r="R5" s="718">
        <v>4970160</v>
      </c>
      <c r="S5" s="719"/>
      <c r="T5" s="719"/>
      <c r="U5" s="719"/>
      <c r="V5" s="719"/>
      <c r="W5" s="719"/>
      <c r="X5" s="719"/>
      <c r="Y5" s="762"/>
      <c r="Z5" s="780">
        <v>19.399999999999999</v>
      </c>
      <c r="AA5" s="780"/>
      <c r="AB5" s="780"/>
      <c r="AC5" s="780"/>
      <c r="AD5" s="781">
        <v>4615635</v>
      </c>
      <c r="AE5" s="781"/>
      <c r="AF5" s="781"/>
      <c r="AG5" s="781"/>
      <c r="AH5" s="781"/>
      <c r="AI5" s="781"/>
      <c r="AJ5" s="781"/>
      <c r="AK5" s="781"/>
      <c r="AL5" s="763">
        <v>37.799999999999997</v>
      </c>
      <c r="AM5" s="738"/>
      <c r="AN5" s="738"/>
      <c r="AO5" s="764"/>
      <c r="AP5" s="744" t="s">
        <v>224</v>
      </c>
      <c r="AQ5" s="745"/>
      <c r="AR5" s="745"/>
      <c r="AS5" s="745"/>
      <c r="AT5" s="745"/>
      <c r="AU5" s="745"/>
      <c r="AV5" s="745"/>
      <c r="AW5" s="745"/>
      <c r="AX5" s="745"/>
      <c r="AY5" s="745"/>
      <c r="AZ5" s="745"/>
      <c r="BA5" s="745"/>
      <c r="BB5" s="745"/>
      <c r="BC5" s="745"/>
      <c r="BD5" s="745"/>
      <c r="BE5" s="745"/>
      <c r="BF5" s="746"/>
      <c r="BG5" s="667">
        <v>4615613</v>
      </c>
      <c r="BH5" s="668"/>
      <c r="BI5" s="668"/>
      <c r="BJ5" s="668"/>
      <c r="BK5" s="668"/>
      <c r="BL5" s="668"/>
      <c r="BM5" s="668"/>
      <c r="BN5" s="669"/>
      <c r="BO5" s="692">
        <v>92.9</v>
      </c>
      <c r="BP5" s="692"/>
      <c r="BQ5" s="692"/>
      <c r="BR5" s="692"/>
      <c r="BS5" s="693">
        <v>74890</v>
      </c>
      <c r="BT5" s="693"/>
      <c r="BU5" s="693"/>
      <c r="BV5" s="693"/>
      <c r="BW5" s="693"/>
      <c r="BX5" s="693"/>
      <c r="BY5" s="693"/>
      <c r="BZ5" s="693"/>
      <c r="CA5" s="693"/>
      <c r="CB5" s="743"/>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4" t="s">
        <v>228</v>
      </c>
      <c r="C6" s="665"/>
      <c r="D6" s="665"/>
      <c r="E6" s="665"/>
      <c r="F6" s="665"/>
      <c r="G6" s="665"/>
      <c r="H6" s="665"/>
      <c r="I6" s="665"/>
      <c r="J6" s="665"/>
      <c r="K6" s="665"/>
      <c r="L6" s="665"/>
      <c r="M6" s="665"/>
      <c r="N6" s="665"/>
      <c r="O6" s="665"/>
      <c r="P6" s="665"/>
      <c r="Q6" s="666"/>
      <c r="R6" s="667">
        <v>169878</v>
      </c>
      <c r="S6" s="668"/>
      <c r="T6" s="668"/>
      <c r="U6" s="668"/>
      <c r="V6" s="668"/>
      <c r="W6" s="668"/>
      <c r="X6" s="668"/>
      <c r="Y6" s="669"/>
      <c r="Z6" s="692">
        <v>0.7</v>
      </c>
      <c r="AA6" s="692"/>
      <c r="AB6" s="692"/>
      <c r="AC6" s="692"/>
      <c r="AD6" s="693">
        <v>169878</v>
      </c>
      <c r="AE6" s="693"/>
      <c r="AF6" s="693"/>
      <c r="AG6" s="693"/>
      <c r="AH6" s="693"/>
      <c r="AI6" s="693"/>
      <c r="AJ6" s="693"/>
      <c r="AK6" s="693"/>
      <c r="AL6" s="670">
        <v>1.4</v>
      </c>
      <c r="AM6" s="671"/>
      <c r="AN6" s="671"/>
      <c r="AO6" s="694"/>
      <c r="AP6" s="664" t="s">
        <v>229</v>
      </c>
      <c r="AQ6" s="665"/>
      <c r="AR6" s="665"/>
      <c r="AS6" s="665"/>
      <c r="AT6" s="665"/>
      <c r="AU6" s="665"/>
      <c r="AV6" s="665"/>
      <c r="AW6" s="665"/>
      <c r="AX6" s="665"/>
      <c r="AY6" s="665"/>
      <c r="AZ6" s="665"/>
      <c r="BA6" s="665"/>
      <c r="BB6" s="665"/>
      <c r="BC6" s="665"/>
      <c r="BD6" s="665"/>
      <c r="BE6" s="665"/>
      <c r="BF6" s="666"/>
      <c r="BG6" s="667">
        <v>4615613</v>
      </c>
      <c r="BH6" s="668"/>
      <c r="BI6" s="668"/>
      <c r="BJ6" s="668"/>
      <c r="BK6" s="668"/>
      <c r="BL6" s="668"/>
      <c r="BM6" s="668"/>
      <c r="BN6" s="669"/>
      <c r="BO6" s="692">
        <v>92.9</v>
      </c>
      <c r="BP6" s="692"/>
      <c r="BQ6" s="692"/>
      <c r="BR6" s="692"/>
      <c r="BS6" s="693">
        <v>74890</v>
      </c>
      <c r="BT6" s="693"/>
      <c r="BU6" s="693"/>
      <c r="BV6" s="693"/>
      <c r="BW6" s="693"/>
      <c r="BX6" s="693"/>
      <c r="BY6" s="693"/>
      <c r="BZ6" s="693"/>
      <c r="CA6" s="693"/>
      <c r="CB6" s="743"/>
      <c r="CD6" s="721" t="s">
        <v>230</v>
      </c>
      <c r="CE6" s="722"/>
      <c r="CF6" s="722"/>
      <c r="CG6" s="722"/>
      <c r="CH6" s="722"/>
      <c r="CI6" s="722"/>
      <c r="CJ6" s="722"/>
      <c r="CK6" s="722"/>
      <c r="CL6" s="722"/>
      <c r="CM6" s="722"/>
      <c r="CN6" s="722"/>
      <c r="CO6" s="722"/>
      <c r="CP6" s="722"/>
      <c r="CQ6" s="723"/>
      <c r="CR6" s="667">
        <v>214332</v>
      </c>
      <c r="CS6" s="668"/>
      <c r="CT6" s="668"/>
      <c r="CU6" s="668"/>
      <c r="CV6" s="668"/>
      <c r="CW6" s="668"/>
      <c r="CX6" s="668"/>
      <c r="CY6" s="669"/>
      <c r="CZ6" s="763">
        <v>0.9</v>
      </c>
      <c r="DA6" s="738"/>
      <c r="DB6" s="738"/>
      <c r="DC6" s="769"/>
      <c r="DD6" s="658" t="s">
        <v>126</v>
      </c>
      <c r="DE6" s="668"/>
      <c r="DF6" s="668"/>
      <c r="DG6" s="668"/>
      <c r="DH6" s="668"/>
      <c r="DI6" s="668"/>
      <c r="DJ6" s="668"/>
      <c r="DK6" s="668"/>
      <c r="DL6" s="668"/>
      <c r="DM6" s="668"/>
      <c r="DN6" s="668"/>
      <c r="DO6" s="668"/>
      <c r="DP6" s="669"/>
      <c r="DQ6" s="658">
        <v>214093</v>
      </c>
      <c r="DR6" s="668"/>
      <c r="DS6" s="668"/>
      <c r="DT6" s="668"/>
      <c r="DU6" s="668"/>
      <c r="DV6" s="668"/>
      <c r="DW6" s="668"/>
      <c r="DX6" s="668"/>
      <c r="DY6" s="668"/>
      <c r="DZ6" s="668"/>
      <c r="EA6" s="668"/>
      <c r="EB6" s="668"/>
      <c r="EC6" s="705"/>
    </row>
    <row r="7" spans="2:143" ht="11.25" customHeight="1" x14ac:dyDescent="0.15">
      <c r="B7" s="664" t="s">
        <v>231</v>
      </c>
      <c r="C7" s="665"/>
      <c r="D7" s="665"/>
      <c r="E7" s="665"/>
      <c r="F7" s="665"/>
      <c r="G7" s="665"/>
      <c r="H7" s="665"/>
      <c r="I7" s="665"/>
      <c r="J7" s="665"/>
      <c r="K7" s="665"/>
      <c r="L7" s="665"/>
      <c r="M7" s="665"/>
      <c r="N7" s="665"/>
      <c r="O7" s="665"/>
      <c r="P7" s="665"/>
      <c r="Q7" s="666"/>
      <c r="R7" s="667">
        <v>4349</v>
      </c>
      <c r="S7" s="668"/>
      <c r="T7" s="668"/>
      <c r="U7" s="668"/>
      <c r="V7" s="668"/>
      <c r="W7" s="668"/>
      <c r="X7" s="668"/>
      <c r="Y7" s="669"/>
      <c r="Z7" s="692">
        <v>0</v>
      </c>
      <c r="AA7" s="692"/>
      <c r="AB7" s="692"/>
      <c r="AC7" s="692"/>
      <c r="AD7" s="693">
        <v>4349</v>
      </c>
      <c r="AE7" s="693"/>
      <c r="AF7" s="693"/>
      <c r="AG7" s="693"/>
      <c r="AH7" s="693"/>
      <c r="AI7" s="693"/>
      <c r="AJ7" s="693"/>
      <c r="AK7" s="693"/>
      <c r="AL7" s="670">
        <v>0</v>
      </c>
      <c r="AM7" s="671"/>
      <c r="AN7" s="671"/>
      <c r="AO7" s="694"/>
      <c r="AP7" s="664" t="s">
        <v>232</v>
      </c>
      <c r="AQ7" s="665"/>
      <c r="AR7" s="665"/>
      <c r="AS7" s="665"/>
      <c r="AT7" s="665"/>
      <c r="AU7" s="665"/>
      <c r="AV7" s="665"/>
      <c r="AW7" s="665"/>
      <c r="AX7" s="665"/>
      <c r="AY7" s="665"/>
      <c r="AZ7" s="665"/>
      <c r="BA7" s="665"/>
      <c r="BB7" s="665"/>
      <c r="BC7" s="665"/>
      <c r="BD7" s="665"/>
      <c r="BE7" s="665"/>
      <c r="BF7" s="666"/>
      <c r="BG7" s="667">
        <v>2052253</v>
      </c>
      <c r="BH7" s="668"/>
      <c r="BI7" s="668"/>
      <c r="BJ7" s="668"/>
      <c r="BK7" s="668"/>
      <c r="BL7" s="668"/>
      <c r="BM7" s="668"/>
      <c r="BN7" s="669"/>
      <c r="BO7" s="692">
        <v>41.3</v>
      </c>
      <c r="BP7" s="692"/>
      <c r="BQ7" s="692"/>
      <c r="BR7" s="692"/>
      <c r="BS7" s="693">
        <v>74890</v>
      </c>
      <c r="BT7" s="693"/>
      <c r="BU7" s="693"/>
      <c r="BV7" s="693"/>
      <c r="BW7" s="693"/>
      <c r="BX7" s="693"/>
      <c r="BY7" s="693"/>
      <c r="BZ7" s="693"/>
      <c r="CA7" s="693"/>
      <c r="CB7" s="743"/>
      <c r="CD7" s="695" t="s">
        <v>233</v>
      </c>
      <c r="CE7" s="696"/>
      <c r="CF7" s="696"/>
      <c r="CG7" s="696"/>
      <c r="CH7" s="696"/>
      <c r="CI7" s="696"/>
      <c r="CJ7" s="696"/>
      <c r="CK7" s="696"/>
      <c r="CL7" s="696"/>
      <c r="CM7" s="696"/>
      <c r="CN7" s="696"/>
      <c r="CO7" s="696"/>
      <c r="CP7" s="696"/>
      <c r="CQ7" s="697"/>
      <c r="CR7" s="667">
        <v>2375803</v>
      </c>
      <c r="CS7" s="668"/>
      <c r="CT7" s="668"/>
      <c r="CU7" s="668"/>
      <c r="CV7" s="668"/>
      <c r="CW7" s="668"/>
      <c r="CX7" s="668"/>
      <c r="CY7" s="669"/>
      <c r="CZ7" s="692">
        <v>9.6999999999999993</v>
      </c>
      <c r="DA7" s="692"/>
      <c r="DB7" s="692"/>
      <c r="DC7" s="692"/>
      <c r="DD7" s="658">
        <v>273984</v>
      </c>
      <c r="DE7" s="668"/>
      <c r="DF7" s="668"/>
      <c r="DG7" s="668"/>
      <c r="DH7" s="668"/>
      <c r="DI7" s="668"/>
      <c r="DJ7" s="668"/>
      <c r="DK7" s="668"/>
      <c r="DL7" s="668"/>
      <c r="DM7" s="668"/>
      <c r="DN7" s="668"/>
      <c r="DO7" s="668"/>
      <c r="DP7" s="669"/>
      <c r="DQ7" s="658">
        <v>1842652</v>
      </c>
      <c r="DR7" s="668"/>
      <c r="DS7" s="668"/>
      <c r="DT7" s="668"/>
      <c r="DU7" s="668"/>
      <c r="DV7" s="668"/>
      <c r="DW7" s="668"/>
      <c r="DX7" s="668"/>
      <c r="DY7" s="668"/>
      <c r="DZ7" s="668"/>
      <c r="EA7" s="668"/>
      <c r="EB7" s="668"/>
      <c r="EC7" s="705"/>
    </row>
    <row r="8" spans="2:143" ht="11.25" customHeight="1" x14ac:dyDescent="0.15">
      <c r="B8" s="664" t="s">
        <v>234</v>
      </c>
      <c r="C8" s="665"/>
      <c r="D8" s="665"/>
      <c r="E8" s="665"/>
      <c r="F8" s="665"/>
      <c r="G8" s="665"/>
      <c r="H8" s="665"/>
      <c r="I8" s="665"/>
      <c r="J8" s="665"/>
      <c r="K8" s="665"/>
      <c r="L8" s="665"/>
      <c r="M8" s="665"/>
      <c r="N8" s="665"/>
      <c r="O8" s="665"/>
      <c r="P8" s="665"/>
      <c r="Q8" s="666"/>
      <c r="R8" s="667">
        <v>27662</v>
      </c>
      <c r="S8" s="668"/>
      <c r="T8" s="668"/>
      <c r="U8" s="668"/>
      <c r="V8" s="668"/>
      <c r="W8" s="668"/>
      <c r="X8" s="668"/>
      <c r="Y8" s="669"/>
      <c r="Z8" s="692">
        <v>0.1</v>
      </c>
      <c r="AA8" s="692"/>
      <c r="AB8" s="692"/>
      <c r="AC8" s="692"/>
      <c r="AD8" s="693">
        <v>27662</v>
      </c>
      <c r="AE8" s="693"/>
      <c r="AF8" s="693"/>
      <c r="AG8" s="693"/>
      <c r="AH8" s="693"/>
      <c r="AI8" s="693"/>
      <c r="AJ8" s="693"/>
      <c r="AK8" s="693"/>
      <c r="AL8" s="670">
        <v>0.2</v>
      </c>
      <c r="AM8" s="671"/>
      <c r="AN8" s="671"/>
      <c r="AO8" s="694"/>
      <c r="AP8" s="664" t="s">
        <v>235</v>
      </c>
      <c r="AQ8" s="665"/>
      <c r="AR8" s="665"/>
      <c r="AS8" s="665"/>
      <c r="AT8" s="665"/>
      <c r="AU8" s="665"/>
      <c r="AV8" s="665"/>
      <c r="AW8" s="665"/>
      <c r="AX8" s="665"/>
      <c r="AY8" s="665"/>
      <c r="AZ8" s="665"/>
      <c r="BA8" s="665"/>
      <c r="BB8" s="665"/>
      <c r="BC8" s="665"/>
      <c r="BD8" s="665"/>
      <c r="BE8" s="665"/>
      <c r="BF8" s="666"/>
      <c r="BG8" s="667">
        <v>66583</v>
      </c>
      <c r="BH8" s="668"/>
      <c r="BI8" s="668"/>
      <c r="BJ8" s="668"/>
      <c r="BK8" s="668"/>
      <c r="BL8" s="668"/>
      <c r="BM8" s="668"/>
      <c r="BN8" s="669"/>
      <c r="BO8" s="692">
        <v>1.3</v>
      </c>
      <c r="BP8" s="692"/>
      <c r="BQ8" s="692"/>
      <c r="BR8" s="692"/>
      <c r="BS8" s="693" t="s">
        <v>126</v>
      </c>
      <c r="BT8" s="693"/>
      <c r="BU8" s="693"/>
      <c r="BV8" s="693"/>
      <c r="BW8" s="693"/>
      <c r="BX8" s="693"/>
      <c r="BY8" s="693"/>
      <c r="BZ8" s="693"/>
      <c r="CA8" s="693"/>
      <c r="CB8" s="743"/>
      <c r="CD8" s="695" t="s">
        <v>236</v>
      </c>
      <c r="CE8" s="696"/>
      <c r="CF8" s="696"/>
      <c r="CG8" s="696"/>
      <c r="CH8" s="696"/>
      <c r="CI8" s="696"/>
      <c r="CJ8" s="696"/>
      <c r="CK8" s="696"/>
      <c r="CL8" s="696"/>
      <c r="CM8" s="696"/>
      <c r="CN8" s="696"/>
      <c r="CO8" s="696"/>
      <c r="CP8" s="696"/>
      <c r="CQ8" s="697"/>
      <c r="CR8" s="667">
        <v>7973993</v>
      </c>
      <c r="CS8" s="668"/>
      <c r="CT8" s="668"/>
      <c r="CU8" s="668"/>
      <c r="CV8" s="668"/>
      <c r="CW8" s="668"/>
      <c r="CX8" s="668"/>
      <c r="CY8" s="669"/>
      <c r="CZ8" s="692">
        <v>32.5</v>
      </c>
      <c r="DA8" s="692"/>
      <c r="DB8" s="692"/>
      <c r="DC8" s="692"/>
      <c r="DD8" s="658">
        <v>155457</v>
      </c>
      <c r="DE8" s="668"/>
      <c r="DF8" s="668"/>
      <c r="DG8" s="668"/>
      <c r="DH8" s="668"/>
      <c r="DI8" s="668"/>
      <c r="DJ8" s="668"/>
      <c r="DK8" s="668"/>
      <c r="DL8" s="668"/>
      <c r="DM8" s="668"/>
      <c r="DN8" s="668"/>
      <c r="DO8" s="668"/>
      <c r="DP8" s="669"/>
      <c r="DQ8" s="658">
        <v>3755530</v>
      </c>
      <c r="DR8" s="668"/>
      <c r="DS8" s="668"/>
      <c r="DT8" s="668"/>
      <c r="DU8" s="668"/>
      <c r="DV8" s="668"/>
      <c r="DW8" s="668"/>
      <c r="DX8" s="668"/>
      <c r="DY8" s="668"/>
      <c r="DZ8" s="668"/>
      <c r="EA8" s="668"/>
      <c r="EB8" s="668"/>
      <c r="EC8" s="705"/>
    </row>
    <row r="9" spans="2:143" ht="11.25" customHeight="1" x14ac:dyDescent="0.15">
      <c r="B9" s="664" t="s">
        <v>237</v>
      </c>
      <c r="C9" s="665"/>
      <c r="D9" s="665"/>
      <c r="E9" s="665"/>
      <c r="F9" s="665"/>
      <c r="G9" s="665"/>
      <c r="H9" s="665"/>
      <c r="I9" s="665"/>
      <c r="J9" s="665"/>
      <c r="K9" s="665"/>
      <c r="L9" s="665"/>
      <c r="M9" s="665"/>
      <c r="N9" s="665"/>
      <c r="O9" s="665"/>
      <c r="P9" s="665"/>
      <c r="Q9" s="666"/>
      <c r="R9" s="667">
        <v>30079</v>
      </c>
      <c r="S9" s="668"/>
      <c r="T9" s="668"/>
      <c r="U9" s="668"/>
      <c r="V9" s="668"/>
      <c r="W9" s="668"/>
      <c r="X9" s="668"/>
      <c r="Y9" s="669"/>
      <c r="Z9" s="692">
        <v>0.1</v>
      </c>
      <c r="AA9" s="692"/>
      <c r="AB9" s="692"/>
      <c r="AC9" s="692"/>
      <c r="AD9" s="693">
        <v>30079</v>
      </c>
      <c r="AE9" s="693"/>
      <c r="AF9" s="693"/>
      <c r="AG9" s="693"/>
      <c r="AH9" s="693"/>
      <c r="AI9" s="693"/>
      <c r="AJ9" s="693"/>
      <c r="AK9" s="693"/>
      <c r="AL9" s="670">
        <v>0.2</v>
      </c>
      <c r="AM9" s="671"/>
      <c r="AN9" s="671"/>
      <c r="AO9" s="694"/>
      <c r="AP9" s="664" t="s">
        <v>238</v>
      </c>
      <c r="AQ9" s="665"/>
      <c r="AR9" s="665"/>
      <c r="AS9" s="665"/>
      <c r="AT9" s="665"/>
      <c r="AU9" s="665"/>
      <c r="AV9" s="665"/>
      <c r="AW9" s="665"/>
      <c r="AX9" s="665"/>
      <c r="AY9" s="665"/>
      <c r="AZ9" s="665"/>
      <c r="BA9" s="665"/>
      <c r="BB9" s="665"/>
      <c r="BC9" s="665"/>
      <c r="BD9" s="665"/>
      <c r="BE9" s="665"/>
      <c r="BF9" s="666"/>
      <c r="BG9" s="667">
        <v>1593830</v>
      </c>
      <c r="BH9" s="668"/>
      <c r="BI9" s="668"/>
      <c r="BJ9" s="668"/>
      <c r="BK9" s="668"/>
      <c r="BL9" s="668"/>
      <c r="BM9" s="668"/>
      <c r="BN9" s="669"/>
      <c r="BO9" s="692">
        <v>32.1</v>
      </c>
      <c r="BP9" s="692"/>
      <c r="BQ9" s="692"/>
      <c r="BR9" s="692"/>
      <c r="BS9" s="693" t="s">
        <v>126</v>
      </c>
      <c r="BT9" s="693"/>
      <c r="BU9" s="693"/>
      <c r="BV9" s="693"/>
      <c r="BW9" s="693"/>
      <c r="BX9" s="693"/>
      <c r="BY9" s="693"/>
      <c r="BZ9" s="693"/>
      <c r="CA9" s="693"/>
      <c r="CB9" s="743"/>
      <c r="CD9" s="695" t="s">
        <v>239</v>
      </c>
      <c r="CE9" s="696"/>
      <c r="CF9" s="696"/>
      <c r="CG9" s="696"/>
      <c r="CH9" s="696"/>
      <c r="CI9" s="696"/>
      <c r="CJ9" s="696"/>
      <c r="CK9" s="696"/>
      <c r="CL9" s="696"/>
      <c r="CM9" s="696"/>
      <c r="CN9" s="696"/>
      <c r="CO9" s="696"/>
      <c r="CP9" s="696"/>
      <c r="CQ9" s="697"/>
      <c r="CR9" s="667">
        <v>4623724</v>
      </c>
      <c r="CS9" s="668"/>
      <c r="CT9" s="668"/>
      <c r="CU9" s="668"/>
      <c r="CV9" s="668"/>
      <c r="CW9" s="668"/>
      <c r="CX9" s="668"/>
      <c r="CY9" s="669"/>
      <c r="CZ9" s="692">
        <v>18.8</v>
      </c>
      <c r="DA9" s="692"/>
      <c r="DB9" s="692"/>
      <c r="DC9" s="692"/>
      <c r="DD9" s="658">
        <v>2068598</v>
      </c>
      <c r="DE9" s="668"/>
      <c r="DF9" s="668"/>
      <c r="DG9" s="668"/>
      <c r="DH9" s="668"/>
      <c r="DI9" s="668"/>
      <c r="DJ9" s="668"/>
      <c r="DK9" s="668"/>
      <c r="DL9" s="668"/>
      <c r="DM9" s="668"/>
      <c r="DN9" s="668"/>
      <c r="DO9" s="668"/>
      <c r="DP9" s="669"/>
      <c r="DQ9" s="658">
        <v>1980344</v>
      </c>
      <c r="DR9" s="668"/>
      <c r="DS9" s="668"/>
      <c r="DT9" s="668"/>
      <c r="DU9" s="668"/>
      <c r="DV9" s="668"/>
      <c r="DW9" s="668"/>
      <c r="DX9" s="668"/>
      <c r="DY9" s="668"/>
      <c r="DZ9" s="668"/>
      <c r="EA9" s="668"/>
      <c r="EB9" s="668"/>
      <c r="EC9" s="705"/>
    </row>
    <row r="10" spans="2:143" ht="11.25" customHeight="1" x14ac:dyDescent="0.15">
      <c r="B10" s="664" t="s">
        <v>240</v>
      </c>
      <c r="C10" s="665"/>
      <c r="D10" s="665"/>
      <c r="E10" s="665"/>
      <c r="F10" s="665"/>
      <c r="G10" s="665"/>
      <c r="H10" s="665"/>
      <c r="I10" s="665"/>
      <c r="J10" s="665"/>
      <c r="K10" s="665"/>
      <c r="L10" s="665"/>
      <c r="M10" s="665"/>
      <c r="N10" s="665"/>
      <c r="O10" s="665"/>
      <c r="P10" s="665"/>
      <c r="Q10" s="666"/>
      <c r="R10" s="667" t="s">
        <v>126</v>
      </c>
      <c r="S10" s="668"/>
      <c r="T10" s="668"/>
      <c r="U10" s="668"/>
      <c r="V10" s="668"/>
      <c r="W10" s="668"/>
      <c r="X10" s="668"/>
      <c r="Y10" s="669"/>
      <c r="Z10" s="692" t="s">
        <v>126</v>
      </c>
      <c r="AA10" s="692"/>
      <c r="AB10" s="692"/>
      <c r="AC10" s="692"/>
      <c r="AD10" s="693" t="s">
        <v>126</v>
      </c>
      <c r="AE10" s="693"/>
      <c r="AF10" s="693"/>
      <c r="AG10" s="693"/>
      <c r="AH10" s="693"/>
      <c r="AI10" s="693"/>
      <c r="AJ10" s="693"/>
      <c r="AK10" s="693"/>
      <c r="AL10" s="670" t="s">
        <v>126</v>
      </c>
      <c r="AM10" s="671"/>
      <c r="AN10" s="671"/>
      <c r="AO10" s="694"/>
      <c r="AP10" s="664" t="s">
        <v>241</v>
      </c>
      <c r="AQ10" s="665"/>
      <c r="AR10" s="665"/>
      <c r="AS10" s="665"/>
      <c r="AT10" s="665"/>
      <c r="AU10" s="665"/>
      <c r="AV10" s="665"/>
      <c r="AW10" s="665"/>
      <c r="AX10" s="665"/>
      <c r="AY10" s="665"/>
      <c r="AZ10" s="665"/>
      <c r="BA10" s="665"/>
      <c r="BB10" s="665"/>
      <c r="BC10" s="665"/>
      <c r="BD10" s="665"/>
      <c r="BE10" s="665"/>
      <c r="BF10" s="666"/>
      <c r="BG10" s="667">
        <v>119232</v>
      </c>
      <c r="BH10" s="668"/>
      <c r="BI10" s="668"/>
      <c r="BJ10" s="668"/>
      <c r="BK10" s="668"/>
      <c r="BL10" s="668"/>
      <c r="BM10" s="668"/>
      <c r="BN10" s="669"/>
      <c r="BO10" s="692">
        <v>2.4</v>
      </c>
      <c r="BP10" s="692"/>
      <c r="BQ10" s="692"/>
      <c r="BR10" s="692"/>
      <c r="BS10" s="693" t="s">
        <v>126</v>
      </c>
      <c r="BT10" s="693"/>
      <c r="BU10" s="693"/>
      <c r="BV10" s="693"/>
      <c r="BW10" s="693"/>
      <c r="BX10" s="693"/>
      <c r="BY10" s="693"/>
      <c r="BZ10" s="693"/>
      <c r="CA10" s="693"/>
      <c r="CB10" s="743"/>
      <c r="CD10" s="695" t="s">
        <v>242</v>
      </c>
      <c r="CE10" s="696"/>
      <c r="CF10" s="696"/>
      <c r="CG10" s="696"/>
      <c r="CH10" s="696"/>
      <c r="CI10" s="696"/>
      <c r="CJ10" s="696"/>
      <c r="CK10" s="696"/>
      <c r="CL10" s="696"/>
      <c r="CM10" s="696"/>
      <c r="CN10" s="696"/>
      <c r="CO10" s="696"/>
      <c r="CP10" s="696"/>
      <c r="CQ10" s="697"/>
      <c r="CR10" s="667">
        <v>47437</v>
      </c>
      <c r="CS10" s="668"/>
      <c r="CT10" s="668"/>
      <c r="CU10" s="668"/>
      <c r="CV10" s="668"/>
      <c r="CW10" s="668"/>
      <c r="CX10" s="668"/>
      <c r="CY10" s="669"/>
      <c r="CZ10" s="692">
        <v>0.2</v>
      </c>
      <c r="DA10" s="692"/>
      <c r="DB10" s="692"/>
      <c r="DC10" s="692"/>
      <c r="DD10" s="658" t="s">
        <v>126</v>
      </c>
      <c r="DE10" s="668"/>
      <c r="DF10" s="668"/>
      <c r="DG10" s="668"/>
      <c r="DH10" s="668"/>
      <c r="DI10" s="668"/>
      <c r="DJ10" s="668"/>
      <c r="DK10" s="668"/>
      <c r="DL10" s="668"/>
      <c r="DM10" s="668"/>
      <c r="DN10" s="668"/>
      <c r="DO10" s="668"/>
      <c r="DP10" s="669"/>
      <c r="DQ10" s="658">
        <v>17250</v>
      </c>
      <c r="DR10" s="668"/>
      <c r="DS10" s="668"/>
      <c r="DT10" s="668"/>
      <c r="DU10" s="668"/>
      <c r="DV10" s="668"/>
      <c r="DW10" s="668"/>
      <c r="DX10" s="668"/>
      <c r="DY10" s="668"/>
      <c r="DZ10" s="668"/>
      <c r="EA10" s="668"/>
      <c r="EB10" s="668"/>
      <c r="EC10" s="705"/>
    </row>
    <row r="11" spans="2:143" ht="11.25" customHeight="1" x14ac:dyDescent="0.15">
      <c r="B11" s="664" t="s">
        <v>243</v>
      </c>
      <c r="C11" s="665"/>
      <c r="D11" s="665"/>
      <c r="E11" s="665"/>
      <c r="F11" s="665"/>
      <c r="G11" s="665"/>
      <c r="H11" s="665"/>
      <c r="I11" s="665"/>
      <c r="J11" s="665"/>
      <c r="K11" s="665"/>
      <c r="L11" s="665"/>
      <c r="M11" s="665"/>
      <c r="N11" s="665"/>
      <c r="O11" s="665"/>
      <c r="P11" s="665"/>
      <c r="Q11" s="666"/>
      <c r="R11" s="667">
        <v>956362</v>
      </c>
      <c r="S11" s="668"/>
      <c r="T11" s="668"/>
      <c r="U11" s="668"/>
      <c r="V11" s="668"/>
      <c r="W11" s="668"/>
      <c r="X11" s="668"/>
      <c r="Y11" s="669"/>
      <c r="Z11" s="670">
        <v>3.7</v>
      </c>
      <c r="AA11" s="671"/>
      <c r="AB11" s="671"/>
      <c r="AC11" s="672"/>
      <c r="AD11" s="658">
        <v>956362</v>
      </c>
      <c r="AE11" s="668"/>
      <c r="AF11" s="668"/>
      <c r="AG11" s="668"/>
      <c r="AH11" s="668"/>
      <c r="AI11" s="668"/>
      <c r="AJ11" s="668"/>
      <c r="AK11" s="669"/>
      <c r="AL11" s="670">
        <v>7.8</v>
      </c>
      <c r="AM11" s="671"/>
      <c r="AN11" s="671"/>
      <c r="AO11" s="694"/>
      <c r="AP11" s="664" t="s">
        <v>244</v>
      </c>
      <c r="AQ11" s="665"/>
      <c r="AR11" s="665"/>
      <c r="AS11" s="665"/>
      <c r="AT11" s="665"/>
      <c r="AU11" s="665"/>
      <c r="AV11" s="665"/>
      <c r="AW11" s="665"/>
      <c r="AX11" s="665"/>
      <c r="AY11" s="665"/>
      <c r="AZ11" s="665"/>
      <c r="BA11" s="665"/>
      <c r="BB11" s="665"/>
      <c r="BC11" s="665"/>
      <c r="BD11" s="665"/>
      <c r="BE11" s="665"/>
      <c r="BF11" s="666"/>
      <c r="BG11" s="667">
        <v>272608</v>
      </c>
      <c r="BH11" s="668"/>
      <c r="BI11" s="668"/>
      <c r="BJ11" s="668"/>
      <c r="BK11" s="668"/>
      <c r="BL11" s="668"/>
      <c r="BM11" s="668"/>
      <c r="BN11" s="669"/>
      <c r="BO11" s="692">
        <v>5.5</v>
      </c>
      <c r="BP11" s="692"/>
      <c r="BQ11" s="692"/>
      <c r="BR11" s="692"/>
      <c r="BS11" s="693">
        <v>74890</v>
      </c>
      <c r="BT11" s="693"/>
      <c r="BU11" s="693"/>
      <c r="BV11" s="693"/>
      <c r="BW11" s="693"/>
      <c r="BX11" s="693"/>
      <c r="BY11" s="693"/>
      <c r="BZ11" s="693"/>
      <c r="CA11" s="693"/>
      <c r="CB11" s="743"/>
      <c r="CD11" s="695" t="s">
        <v>245</v>
      </c>
      <c r="CE11" s="696"/>
      <c r="CF11" s="696"/>
      <c r="CG11" s="696"/>
      <c r="CH11" s="696"/>
      <c r="CI11" s="696"/>
      <c r="CJ11" s="696"/>
      <c r="CK11" s="696"/>
      <c r="CL11" s="696"/>
      <c r="CM11" s="696"/>
      <c r="CN11" s="696"/>
      <c r="CO11" s="696"/>
      <c r="CP11" s="696"/>
      <c r="CQ11" s="697"/>
      <c r="CR11" s="667">
        <v>391281</v>
      </c>
      <c r="CS11" s="668"/>
      <c r="CT11" s="668"/>
      <c r="CU11" s="668"/>
      <c r="CV11" s="668"/>
      <c r="CW11" s="668"/>
      <c r="CX11" s="668"/>
      <c r="CY11" s="669"/>
      <c r="CZ11" s="692">
        <v>1.6</v>
      </c>
      <c r="DA11" s="692"/>
      <c r="DB11" s="692"/>
      <c r="DC11" s="692"/>
      <c r="DD11" s="658">
        <v>119472</v>
      </c>
      <c r="DE11" s="668"/>
      <c r="DF11" s="668"/>
      <c r="DG11" s="668"/>
      <c r="DH11" s="668"/>
      <c r="DI11" s="668"/>
      <c r="DJ11" s="668"/>
      <c r="DK11" s="668"/>
      <c r="DL11" s="668"/>
      <c r="DM11" s="668"/>
      <c r="DN11" s="668"/>
      <c r="DO11" s="668"/>
      <c r="DP11" s="669"/>
      <c r="DQ11" s="658">
        <v>204353</v>
      </c>
      <c r="DR11" s="668"/>
      <c r="DS11" s="668"/>
      <c r="DT11" s="668"/>
      <c r="DU11" s="668"/>
      <c r="DV11" s="668"/>
      <c r="DW11" s="668"/>
      <c r="DX11" s="668"/>
      <c r="DY11" s="668"/>
      <c r="DZ11" s="668"/>
      <c r="EA11" s="668"/>
      <c r="EB11" s="668"/>
      <c r="EC11" s="705"/>
    </row>
    <row r="12" spans="2:143" ht="11.25" customHeight="1" x14ac:dyDescent="0.15">
      <c r="B12" s="664" t="s">
        <v>246</v>
      </c>
      <c r="C12" s="665"/>
      <c r="D12" s="665"/>
      <c r="E12" s="665"/>
      <c r="F12" s="665"/>
      <c r="G12" s="665"/>
      <c r="H12" s="665"/>
      <c r="I12" s="665"/>
      <c r="J12" s="665"/>
      <c r="K12" s="665"/>
      <c r="L12" s="665"/>
      <c r="M12" s="665"/>
      <c r="N12" s="665"/>
      <c r="O12" s="665"/>
      <c r="P12" s="665"/>
      <c r="Q12" s="666"/>
      <c r="R12" s="667" t="s">
        <v>126</v>
      </c>
      <c r="S12" s="668"/>
      <c r="T12" s="668"/>
      <c r="U12" s="668"/>
      <c r="V12" s="668"/>
      <c r="W12" s="668"/>
      <c r="X12" s="668"/>
      <c r="Y12" s="669"/>
      <c r="Z12" s="692" t="s">
        <v>126</v>
      </c>
      <c r="AA12" s="692"/>
      <c r="AB12" s="692"/>
      <c r="AC12" s="692"/>
      <c r="AD12" s="693" t="s">
        <v>126</v>
      </c>
      <c r="AE12" s="693"/>
      <c r="AF12" s="693"/>
      <c r="AG12" s="693"/>
      <c r="AH12" s="693"/>
      <c r="AI12" s="693"/>
      <c r="AJ12" s="693"/>
      <c r="AK12" s="693"/>
      <c r="AL12" s="670" t="s">
        <v>126</v>
      </c>
      <c r="AM12" s="671"/>
      <c r="AN12" s="671"/>
      <c r="AO12" s="694"/>
      <c r="AP12" s="664" t="s">
        <v>247</v>
      </c>
      <c r="AQ12" s="665"/>
      <c r="AR12" s="665"/>
      <c r="AS12" s="665"/>
      <c r="AT12" s="665"/>
      <c r="AU12" s="665"/>
      <c r="AV12" s="665"/>
      <c r="AW12" s="665"/>
      <c r="AX12" s="665"/>
      <c r="AY12" s="665"/>
      <c r="AZ12" s="665"/>
      <c r="BA12" s="665"/>
      <c r="BB12" s="665"/>
      <c r="BC12" s="665"/>
      <c r="BD12" s="665"/>
      <c r="BE12" s="665"/>
      <c r="BF12" s="666"/>
      <c r="BG12" s="667">
        <v>2159801</v>
      </c>
      <c r="BH12" s="668"/>
      <c r="BI12" s="668"/>
      <c r="BJ12" s="668"/>
      <c r="BK12" s="668"/>
      <c r="BL12" s="668"/>
      <c r="BM12" s="668"/>
      <c r="BN12" s="669"/>
      <c r="BO12" s="692">
        <v>43.5</v>
      </c>
      <c r="BP12" s="692"/>
      <c r="BQ12" s="692"/>
      <c r="BR12" s="692"/>
      <c r="BS12" s="693" t="s">
        <v>126</v>
      </c>
      <c r="BT12" s="693"/>
      <c r="BU12" s="693"/>
      <c r="BV12" s="693"/>
      <c r="BW12" s="693"/>
      <c r="BX12" s="693"/>
      <c r="BY12" s="693"/>
      <c r="BZ12" s="693"/>
      <c r="CA12" s="693"/>
      <c r="CB12" s="743"/>
      <c r="CD12" s="695" t="s">
        <v>248</v>
      </c>
      <c r="CE12" s="696"/>
      <c r="CF12" s="696"/>
      <c r="CG12" s="696"/>
      <c r="CH12" s="696"/>
      <c r="CI12" s="696"/>
      <c r="CJ12" s="696"/>
      <c r="CK12" s="696"/>
      <c r="CL12" s="696"/>
      <c r="CM12" s="696"/>
      <c r="CN12" s="696"/>
      <c r="CO12" s="696"/>
      <c r="CP12" s="696"/>
      <c r="CQ12" s="697"/>
      <c r="CR12" s="667">
        <v>1364286</v>
      </c>
      <c r="CS12" s="668"/>
      <c r="CT12" s="668"/>
      <c r="CU12" s="668"/>
      <c r="CV12" s="668"/>
      <c r="CW12" s="668"/>
      <c r="CX12" s="668"/>
      <c r="CY12" s="669"/>
      <c r="CZ12" s="692">
        <v>5.6</v>
      </c>
      <c r="DA12" s="692"/>
      <c r="DB12" s="692"/>
      <c r="DC12" s="692"/>
      <c r="DD12" s="658">
        <v>488075</v>
      </c>
      <c r="DE12" s="668"/>
      <c r="DF12" s="668"/>
      <c r="DG12" s="668"/>
      <c r="DH12" s="668"/>
      <c r="DI12" s="668"/>
      <c r="DJ12" s="668"/>
      <c r="DK12" s="668"/>
      <c r="DL12" s="668"/>
      <c r="DM12" s="668"/>
      <c r="DN12" s="668"/>
      <c r="DO12" s="668"/>
      <c r="DP12" s="669"/>
      <c r="DQ12" s="658">
        <v>521093</v>
      </c>
      <c r="DR12" s="668"/>
      <c r="DS12" s="668"/>
      <c r="DT12" s="668"/>
      <c r="DU12" s="668"/>
      <c r="DV12" s="668"/>
      <c r="DW12" s="668"/>
      <c r="DX12" s="668"/>
      <c r="DY12" s="668"/>
      <c r="DZ12" s="668"/>
      <c r="EA12" s="668"/>
      <c r="EB12" s="668"/>
      <c r="EC12" s="705"/>
    </row>
    <row r="13" spans="2:143" ht="11.25" customHeight="1" x14ac:dyDescent="0.15">
      <c r="B13" s="664" t="s">
        <v>249</v>
      </c>
      <c r="C13" s="665"/>
      <c r="D13" s="665"/>
      <c r="E13" s="665"/>
      <c r="F13" s="665"/>
      <c r="G13" s="665"/>
      <c r="H13" s="665"/>
      <c r="I13" s="665"/>
      <c r="J13" s="665"/>
      <c r="K13" s="665"/>
      <c r="L13" s="665"/>
      <c r="M13" s="665"/>
      <c r="N13" s="665"/>
      <c r="O13" s="665"/>
      <c r="P13" s="665"/>
      <c r="Q13" s="666"/>
      <c r="R13" s="667" t="s">
        <v>126</v>
      </c>
      <c r="S13" s="668"/>
      <c r="T13" s="668"/>
      <c r="U13" s="668"/>
      <c r="V13" s="668"/>
      <c r="W13" s="668"/>
      <c r="X13" s="668"/>
      <c r="Y13" s="669"/>
      <c r="Z13" s="692" t="s">
        <v>126</v>
      </c>
      <c r="AA13" s="692"/>
      <c r="AB13" s="692"/>
      <c r="AC13" s="692"/>
      <c r="AD13" s="693" t="s">
        <v>126</v>
      </c>
      <c r="AE13" s="693"/>
      <c r="AF13" s="693"/>
      <c r="AG13" s="693"/>
      <c r="AH13" s="693"/>
      <c r="AI13" s="693"/>
      <c r="AJ13" s="693"/>
      <c r="AK13" s="693"/>
      <c r="AL13" s="670" t="s">
        <v>126</v>
      </c>
      <c r="AM13" s="671"/>
      <c r="AN13" s="671"/>
      <c r="AO13" s="694"/>
      <c r="AP13" s="664" t="s">
        <v>250</v>
      </c>
      <c r="AQ13" s="665"/>
      <c r="AR13" s="665"/>
      <c r="AS13" s="665"/>
      <c r="AT13" s="665"/>
      <c r="AU13" s="665"/>
      <c r="AV13" s="665"/>
      <c r="AW13" s="665"/>
      <c r="AX13" s="665"/>
      <c r="AY13" s="665"/>
      <c r="AZ13" s="665"/>
      <c r="BA13" s="665"/>
      <c r="BB13" s="665"/>
      <c r="BC13" s="665"/>
      <c r="BD13" s="665"/>
      <c r="BE13" s="665"/>
      <c r="BF13" s="666"/>
      <c r="BG13" s="667">
        <v>2116024</v>
      </c>
      <c r="BH13" s="668"/>
      <c r="BI13" s="668"/>
      <c r="BJ13" s="668"/>
      <c r="BK13" s="668"/>
      <c r="BL13" s="668"/>
      <c r="BM13" s="668"/>
      <c r="BN13" s="669"/>
      <c r="BO13" s="692">
        <v>42.6</v>
      </c>
      <c r="BP13" s="692"/>
      <c r="BQ13" s="692"/>
      <c r="BR13" s="692"/>
      <c r="BS13" s="693" t="s">
        <v>126</v>
      </c>
      <c r="BT13" s="693"/>
      <c r="BU13" s="693"/>
      <c r="BV13" s="693"/>
      <c r="BW13" s="693"/>
      <c r="BX13" s="693"/>
      <c r="BY13" s="693"/>
      <c r="BZ13" s="693"/>
      <c r="CA13" s="693"/>
      <c r="CB13" s="743"/>
      <c r="CD13" s="695" t="s">
        <v>251</v>
      </c>
      <c r="CE13" s="696"/>
      <c r="CF13" s="696"/>
      <c r="CG13" s="696"/>
      <c r="CH13" s="696"/>
      <c r="CI13" s="696"/>
      <c r="CJ13" s="696"/>
      <c r="CK13" s="696"/>
      <c r="CL13" s="696"/>
      <c r="CM13" s="696"/>
      <c r="CN13" s="696"/>
      <c r="CO13" s="696"/>
      <c r="CP13" s="696"/>
      <c r="CQ13" s="697"/>
      <c r="CR13" s="667">
        <v>2197551</v>
      </c>
      <c r="CS13" s="668"/>
      <c r="CT13" s="668"/>
      <c r="CU13" s="668"/>
      <c r="CV13" s="668"/>
      <c r="CW13" s="668"/>
      <c r="CX13" s="668"/>
      <c r="CY13" s="669"/>
      <c r="CZ13" s="692">
        <v>8.9</v>
      </c>
      <c r="DA13" s="692"/>
      <c r="DB13" s="692"/>
      <c r="DC13" s="692"/>
      <c r="DD13" s="658">
        <v>877927</v>
      </c>
      <c r="DE13" s="668"/>
      <c r="DF13" s="668"/>
      <c r="DG13" s="668"/>
      <c r="DH13" s="668"/>
      <c r="DI13" s="668"/>
      <c r="DJ13" s="668"/>
      <c r="DK13" s="668"/>
      <c r="DL13" s="668"/>
      <c r="DM13" s="668"/>
      <c r="DN13" s="668"/>
      <c r="DO13" s="668"/>
      <c r="DP13" s="669"/>
      <c r="DQ13" s="658">
        <v>1320600</v>
      </c>
      <c r="DR13" s="668"/>
      <c r="DS13" s="668"/>
      <c r="DT13" s="668"/>
      <c r="DU13" s="668"/>
      <c r="DV13" s="668"/>
      <c r="DW13" s="668"/>
      <c r="DX13" s="668"/>
      <c r="DY13" s="668"/>
      <c r="DZ13" s="668"/>
      <c r="EA13" s="668"/>
      <c r="EB13" s="668"/>
      <c r="EC13" s="705"/>
    </row>
    <row r="14" spans="2:143" ht="11.25" customHeight="1" x14ac:dyDescent="0.15">
      <c r="B14" s="664" t="s">
        <v>252</v>
      </c>
      <c r="C14" s="665"/>
      <c r="D14" s="665"/>
      <c r="E14" s="665"/>
      <c r="F14" s="665"/>
      <c r="G14" s="665"/>
      <c r="H14" s="665"/>
      <c r="I14" s="665"/>
      <c r="J14" s="665"/>
      <c r="K14" s="665"/>
      <c r="L14" s="665"/>
      <c r="M14" s="665"/>
      <c r="N14" s="665"/>
      <c r="O14" s="665"/>
      <c r="P14" s="665"/>
      <c r="Q14" s="666"/>
      <c r="R14" s="667" t="s">
        <v>126</v>
      </c>
      <c r="S14" s="668"/>
      <c r="T14" s="668"/>
      <c r="U14" s="668"/>
      <c r="V14" s="668"/>
      <c r="W14" s="668"/>
      <c r="X14" s="668"/>
      <c r="Y14" s="669"/>
      <c r="Z14" s="692" t="s">
        <v>126</v>
      </c>
      <c r="AA14" s="692"/>
      <c r="AB14" s="692"/>
      <c r="AC14" s="692"/>
      <c r="AD14" s="693" t="s">
        <v>126</v>
      </c>
      <c r="AE14" s="693"/>
      <c r="AF14" s="693"/>
      <c r="AG14" s="693"/>
      <c r="AH14" s="693"/>
      <c r="AI14" s="693"/>
      <c r="AJ14" s="693"/>
      <c r="AK14" s="693"/>
      <c r="AL14" s="670" t="s">
        <v>126</v>
      </c>
      <c r="AM14" s="671"/>
      <c r="AN14" s="671"/>
      <c r="AO14" s="694"/>
      <c r="AP14" s="664" t="s">
        <v>253</v>
      </c>
      <c r="AQ14" s="665"/>
      <c r="AR14" s="665"/>
      <c r="AS14" s="665"/>
      <c r="AT14" s="665"/>
      <c r="AU14" s="665"/>
      <c r="AV14" s="665"/>
      <c r="AW14" s="665"/>
      <c r="AX14" s="665"/>
      <c r="AY14" s="665"/>
      <c r="AZ14" s="665"/>
      <c r="BA14" s="665"/>
      <c r="BB14" s="665"/>
      <c r="BC14" s="665"/>
      <c r="BD14" s="665"/>
      <c r="BE14" s="665"/>
      <c r="BF14" s="666"/>
      <c r="BG14" s="667">
        <v>150590</v>
      </c>
      <c r="BH14" s="668"/>
      <c r="BI14" s="668"/>
      <c r="BJ14" s="668"/>
      <c r="BK14" s="668"/>
      <c r="BL14" s="668"/>
      <c r="BM14" s="668"/>
      <c r="BN14" s="669"/>
      <c r="BO14" s="692">
        <v>3</v>
      </c>
      <c r="BP14" s="692"/>
      <c r="BQ14" s="692"/>
      <c r="BR14" s="692"/>
      <c r="BS14" s="693" t="s">
        <v>126</v>
      </c>
      <c r="BT14" s="693"/>
      <c r="BU14" s="693"/>
      <c r="BV14" s="693"/>
      <c r="BW14" s="693"/>
      <c r="BX14" s="693"/>
      <c r="BY14" s="693"/>
      <c r="BZ14" s="693"/>
      <c r="CA14" s="693"/>
      <c r="CB14" s="743"/>
      <c r="CD14" s="695" t="s">
        <v>254</v>
      </c>
      <c r="CE14" s="696"/>
      <c r="CF14" s="696"/>
      <c r="CG14" s="696"/>
      <c r="CH14" s="696"/>
      <c r="CI14" s="696"/>
      <c r="CJ14" s="696"/>
      <c r="CK14" s="696"/>
      <c r="CL14" s="696"/>
      <c r="CM14" s="696"/>
      <c r="CN14" s="696"/>
      <c r="CO14" s="696"/>
      <c r="CP14" s="696"/>
      <c r="CQ14" s="697"/>
      <c r="CR14" s="667">
        <v>663770</v>
      </c>
      <c r="CS14" s="668"/>
      <c r="CT14" s="668"/>
      <c r="CU14" s="668"/>
      <c r="CV14" s="668"/>
      <c r="CW14" s="668"/>
      <c r="CX14" s="668"/>
      <c r="CY14" s="669"/>
      <c r="CZ14" s="692">
        <v>2.7</v>
      </c>
      <c r="DA14" s="692"/>
      <c r="DB14" s="692"/>
      <c r="DC14" s="692"/>
      <c r="DD14" s="658">
        <v>38795</v>
      </c>
      <c r="DE14" s="668"/>
      <c r="DF14" s="668"/>
      <c r="DG14" s="668"/>
      <c r="DH14" s="668"/>
      <c r="DI14" s="668"/>
      <c r="DJ14" s="668"/>
      <c r="DK14" s="668"/>
      <c r="DL14" s="668"/>
      <c r="DM14" s="668"/>
      <c r="DN14" s="668"/>
      <c r="DO14" s="668"/>
      <c r="DP14" s="669"/>
      <c r="DQ14" s="658">
        <v>613761</v>
      </c>
      <c r="DR14" s="668"/>
      <c r="DS14" s="668"/>
      <c r="DT14" s="668"/>
      <c r="DU14" s="668"/>
      <c r="DV14" s="668"/>
      <c r="DW14" s="668"/>
      <c r="DX14" s="668"/>
      <c r="DY14" s="668"/>
      <c r="DZ14" s="668"/>
      <c r="EA14" s="668"/>
      <c r="EB14" s="668"/>
      <c r="EC14" s="705"/>
    </row>
    <row r="15" spans="2:143" ht="11.25" customHeight="1" x14ac:dyDescent="0.15">
      <c r="B15" s="664" t="s">
        <v>255</v>
      </c>
      <c r="C15" s="665"/>
      <c r="D15" s="665"/>
      <c r="E15" s="665"/>
      <c r="F15" s="665"/>
      <c r="G15" s="665"/>
      <c r="H15" s="665"/>
      <c r="I15" s="665"/>
      <c r="J15" s="665"/>
      <c r="K15" s="665"/>
      <c r="L15" s="665"/>
      <c r="M15" s="665"/>
      <c r="N15" s="665"/>
      <c r="O15" s="665"/>
      <c r="P15" s="665"/>
      <c r="Q15" s="666"/>
      <c r="R15" s="667" t="s">
        <v>126</v>
      </c>
      <c r="S15" s="668"/>
      <c r="T15" s="668"/>
      <c r="U15" s="668"/>
      <c r="V15" s="668"/>
      <c r="W15" s="668"/>
      <c r="X15" s="668"/>
      <c r="Y15" s="669"/>
      <c r="Z15" s="692" t="s">
        <v>126</v>
      </c>
      <c r="AA15" s="692"/>
      <c r="AB15" s="692"/>
      <c r="AC15" s="692"/>
      <c r="AD15" s="693" t="s">
        <v>126</v>
      </c>
      <c r="AE15" s="693"/>
      <c r="AF15" s="693"/>
      <c r="AG15" s="693"/>
      <c r="AH15" s="693"/>
      <c r="AI15" s="693"/>
      <c r="AJ15" s="693"/>
      <c r="AK15" s="693"/>
      <c r="AL15" s="670" t="s">
        <v>126</v>
      </c>
      <c r="AM15" s="671"/>
      <c r="AN15" s="671"/>
      <c r="AO15" s="694"/>
      <c r="AP15" s="664" t="s">
        <v>256</v>
      </c>
      <c r="AQ15" s="665"/>
      <c r="AR15" s="665"/>
      <c r="AS15" s="665"/>
      <c r="AT15" s="665"/>
      <c r="AU15" s="665"/>
      <c r="AV15" s="665"/>
      <c r="AW15" s="665"/>
      <c r="AX15" s="665"/>
      <c r="AY15" s="665"/>
      <c r="AZ15" s="665"/>
      <c r="BA15" s="665"/>
      <c r="BB15" s="665"/>
      <c r="BC15" s="665"/>
      <c r="BD15" s="665"/>
      <c r="BE15" s="665"/>
      <c r="BF15" s="666"/>
      <c r="BG15" s="667">
        <v>252969</v>
      </c>
      <c r="BH15" s="668"/>
      <c r="BI15" s="668"/>
      <c r="BJ15" s="668"/>
      <c r="BK15" s="668"/>
      <c r="BL15" s="668"/>
      <c r="BM15" s="668"/>
      <c r="BN15" s="669"/>
      <c r="BO15" s="692">
        <v>5.0999999999999996</v>
      </c>
      <c r="BP15" s="692"/>
      <c r="BQ15" s="692"/>
      <c r="BR15" s="692"/>
      <c r="BS15" s="693" t="s">
        <v>126</v>
      </c>
      <c r="BT15" s="693"/>
      <c r="BU15" s="693"/>
      <c r="BV15" s="693"/>
      <c r="BW15" s="693"/>
      <c r="BX15" s="693"/>
      <c r="BY15" s="693"/>
      <c r="BZ15" s="693"/>
      <c r="CA15" s="693"/>
      <c r="CB15" s="743"/>
      <c r="CD15" s="695" t="s">
        <v>257</v>
      </c>
      <c r="CE15" s="696"/>
      <c r="CF15" s="696"/>
      <c r="CG15" s="696"/>
      <c r="CH15" s="696"/>
      <c r="CI15" s="696"/>
      <c r="CJ15" s="696"/>
      <c r="CK15" s="696"/>
      <c r="CL15" s="696"/>
      <c r="CM15" s="696"/>
      <c r="CN15" s="696"/>
      <c r="CO15" s="696"/>
      <c r="CP15" s="696"/>
      <c r="CQ15" s="697"/>
      <c r="CR15" s="667">
        <v>1606449</v>
      </c>
      <c r="CS15" s="668"/>
      <c r="CT15" s="668"/>
      <c r="CU15" s="668"/>
      <c r="CV15" s="668"/>
      <c r="CW15" s="668"/>
      <c r="CX15" s="668"/>
      <c r="CY15" s="669"/>
      <c r="CZ15" s="692">
        <v>6.5</v>
      </c>
      <c r="DA15" s="692"/>
      <c r="DB15" s="692"/>
      <c r="DC15" s="692"/>
      <c r="DD15" s="658">
        <v>128847</v>
      </c>
      <c r="DE15" s="668"/>
      <c r="DF15" s="668"/>
      <c r="DG15" s="668"/>
      <c r="DH15" s="668"/>
      <c r="DI15" s="668"/>
      <c r="DJ15" s="668"/>
      <c r="DK15" s="668"/>
      <c r="DL15" s="668"/>
      <c r="DM15" s="668"/>
      <c r="DN15" s="668"/>
      <c r="DO15" s="668"/>
      <c r="DP15" s="669"/>
      <c r="DQ15" s="658">
        <v>1313833</v>
      </c>
      <c r="DR15" s="668"/>
      <c r="DS15" s="668"/>
      <c r="DT15" s="668"/>
      <c r="DU15" s="668"/>
      <c r="DV15" s="668"/>
      <c r="DW15" s="668"/>
      <c r="DX15" s="668"/>
      <c r="DY15" s="668"/>
      <c r="DZ15" s="668"/>
      <c r="EA15" s="668"/>
      <c r="EB15" s="668"/>
      <c r="EC15" s="705"/>
    </row>
    <row r="16" spans="2:143" ht="11.25" customHeight="1" x14ac:dyDescent="0.15">
      <c r="B16" s="664" t="s">
        <v>258</v>
      </c>
      <c r="C16" s="665"/>
      <c r="D16" s="665"/>
      <c r="E16" s="665"/>
      <c r="F16" s="665"/>
      <c r="G16" s="665"/>
      <c r="H16" s="665"/>
      <c r="I16" s="665"/>
      <c r="J16" s="665"/>
      <c r="K16" s="665"/>
      <c r="L16" s="665"/>
      <c r="M16" s="665"/>
      <c r="N16" s="665"/>
      <c r="O16" s="665"/>
      <c r="P16" s="665"/>
      <c r="Q16" s="666"/>
      <c r="R16" s="667">
        <v>18877</v>
      </c>
      <c r="S16" s="668"/>
      <c r="T16" s="668"/>
      <c r="U16" s="668"/>
      <c r="V16" s="668"/>
      <c r="W16" s="668"/>
      <c r="X16" s="668"/>
      <c r="Y16" s="669"/>
      <c r="Z16" s="692">
        <v>0.1</v>
      </c>
      <c r="AA16" s="692"/>
      <c r="AB16" s="692"/>
      <c r="AC16" s="692"/>
      <c r="AD16" s="693">
        <v>18877</v>
      </c>
      <c r="AE16" s="693"/>
      <c r="AF16" s="693"/>
      <c r="AG16" s="693"/>
      <c r="AH16" s="693"/>
      <c r="AI16" s="693"/>
      <c r="AJ16" s="693"/>
      <c r="AK16" s="693"/>
      <c r="AL16" s="670">
        <v>0.2</v>
      </c>
      <c r="AM16" s="671"/>
      <c r="AN16" s="671"/>
      <c r="AO16" s="694"/>
      <c r="AP16" s="664" t="s">
        <v>259</v>
      </c>
      <c r="AQ16" s="665"/>
      <c r="AR16" s="665"/>
      <c r="AS16" s="665"/>
      <c r="AT16" s="665"/>
      <c r="AU16" s="665"/>
      <c r="AV16" s="665"/>
      <c r="AW16" s="665"/>
      <c r="AX16" s="665"/>
      <c r="AY16" s="665"/>
      <c r="AZ16" s="665"/>
      <c r="BA16" s="665"/>
      <c r="BB16" s="665"/>
      <c r="BC16" s="665"/>
      <c r="BD16" s="665"/>
      <c r="BE16" s="665"/>
      <c r="BF16" s="666"/>
      <c r="BG16" s="667" t="s">
        <v>126</v>
      </c>
      <c r="BH16" s="668"/>
      <c r="BI16" s="668"/>
      <c r="BJ16" s="668"/>
      <c r="BK16" s="668"/>
      <c r="BL16" s="668"/>
      <c r="BM16" s="668"/>
      <c r="BN16" s="669"/>
      <c r="BO16" s="692" t="s">
        <v>126</v>
      </c>
      <c r="BP16" s="692"/>
      <c r="BQ16" s="692"/>
      <c r="BR16" s="692"/>
      <c r="BS16" s="693" t="s">
        <v>126</v>
      </c>
      <c r="BT16" s="693"/>
      <c r="BU16" s="693"/>
      <c r="BV16" s="693"/>
      <c r="BW16" s="693"/>
      <c r="BX16" s="693"/>
      <c r="BY16" s="693"/>
      <c r="BZ16" s="693"/>
      <c r="CA16" s="693"/>
      <c r="CB16" s="743"/>
      <c r="CD16" s="695" t="s">
        <v>260</v>
      </c>
      <c r="CE16" s="696"/>
      <c r="CF16" s="696"/>
      <c r="CG16" s="696"/>
      <c r="CH16" s="696"/>
      <c r="CI16" s="696"/>
      <c r="CJ16" s="696"/>
      <c r="CK16" s="696"/>
      <c r="CL16" s="696"/>
      <c r="CM16" s="696"/>
      <c r="CN16" s="696"/>
      <c r="CO16" s="696"/>
      <c r="CP16" s="696"/>
      <c r="CQ16" s="697"/>
      <c r="CR16" s="667">
        <v>525207</v>
      </c>
      <c r="CS16" s="668"/>
      <c r="CT16" s="668"/>
      <c r="CU16" s="668"/>
      <c r="CV16" s="668"/>
      <c r="CW16" s="668"/>
      <c r="CX16" s="668"/>
      <c r="CY16" s="669"/>
      <c r="CZ16" s="692">
        <v>2.1</v>
      </c>
      <c r="DA16" s="692"/>
      <c r="DB16" s="692"/>
      <c r="DC16" s="692"/>
      <c r="DD16" s="658" t="s">
        <v>126</v>
      </c>
      <c r="DE16" s="668"/>
      <c r="DF16" s="668"/>
      <c r="DG16" s="668"/>
      <c r="DH16" s="668"/>
      <c r="DI16" s="668"/>
      <c r="DJ16" s="668"/>
      <c r="DK16" s="668"/>
      <c r="DL16" s="668"/>
      <c r="DM16" s="668"/>
      <c r="DN16" s="668"/>
      <c r="DO16" s="668"/>
      <c r="DP16" s="669"/>
      <c r="DQ16" s="658">
        <v>132190</v>
      </c>
      <c r="DR16" s="668"/>
      <c r="DS16" s="668"/>
      <c r="DT16" s="668"/>
      <c r="DU16" s="668"/>
      <c r="DV16" s="668"/>
      <c r="DW16" s="668"/>
      <c r="DX16" s="668"/>
      <c r="DY16" s="668"/>
      <c r="DZ16" s="668"/>
      <c r="EA16" s="668"/>
      <c r="EB16" s="668"/>
      <c r="EC16" s="705"/>
    </row>
    <row r="17" spans="2:133" ht="11.25" customHeight="1" x14ac:dyDescent="0.15">
      <c r="B17" s="664" t="s">
        <v>261</v>
      </c>
      <c r="C17" s="665"/>
      <c r="D17" s="665"/>
      <c r="E17" s="665"/>
      <c r="F17" s="665"/>
      <c r="G17" s="665"/>
      <c r="H17" s="665"/>
      <c r="I17" s="665"/>
      <c r="J17" s="665"/>
      <c r="K17" s="665"/>
      <c r="L17" s="665"/>
      <c r="M17" s="665"/>
      <c r="N17" s="665"/>
      <c r="O17" s="665"/>
      <c r="P17" s="665"/>
      <c r="Q17" s="666"/>
      <c r="R17" s="667">
        <v>80413</v>
      </c>
      <c r="S17" s="668"/>
      <c r="T17" s="668"/>
      <c r="U17" s="668"/>
      <c r="V17" s="668"/>
      <c r="W17" s="668"/>
      <c r="X17" s="668"/>
      <c r="Y17" s="669"/>
      <c r="Z17" s="692">
        <v>0.3</v>
      </c>
      <c r="AA17" s="692"/>
      <c r="AB17" s="692"/>
      <c r="AC17" s="692"/>
      <c r="AD17" s="693">
        <v>80413</v>
      </c>
      <c r="AE17" s="693"/>
      <c r="AF17" s="693"/>
      <c r="AG17" s="693"/>
      <c r="AH17" s="693"/>
      <c r="AI17" s="693"/>
      <c r="AJ17" s="693"/>
      <c r="AK17" s="693"/>
      <c r="AL17" s="670">
        <v>0.7</v>
      </c>
      <c r="AM17" s="671"/>
      <c r="AN17" s="671"/>
      <c r="AO17" s="694"/>
      <c r="AP17" s="664" t="s">
        <v>262</v>
      </c>
      <c r="AQ17" s="665"/>
      <c r="AR17" s="665"/>
      <c r="AS17" s="665"/>
      <c r="AT17" s="665"/>
      <c r="AU17" s="665"/>
      <c r="AV17" s="665"/>
      <c r="AW17" s="665"/>
      <c r="AX17" s="665"/>
      <c r="AY17" s="665"/>
      <c r="AZ17" s="665"/>
      <c r="BA17" s="665"/>
      <c r="BB17" s="665"/>
      <c r="BC17" s="665"/>
      <c r="BD17" s="665"/>
      <c r="BE17" s="665"/>
      <c r="BF17" s="666"/>
      <c r="BG17" s="667" t="s">
        <v>126</v>
      </c>
      <c r="BH17" s="668"/>
      <c r="BI17" s="668"/>
      <c r="BJ17" s="668"/>
      <c r="BK17" s="668"/>
      <c r="BL17" s="668"/>
      <c r="BM17" s="668"/>
      <c r="BN17" s="669"/>
      <c r="BO17" s="692" t="s">
        <v>126</v>
      </c>
      <c r="BP17" s="692"/>
      <c r="BQ17" s="692"/>
      <c r="BR17" s="692"/>
      <c r="BS17" s="693" t="s">
        <v>126</v>
      </c>
      <c r="BT17" s="693"/>
      <c r="BU17" s="693"/>
      <c r="BV17" s="693"/>
      <c r="BW17" s="693"/>
      <c r="BX17" s="693"/>
      <c r="BY17" s="693"/>
      <c r="BZ17" s="693"/>
      <c r="CA17" s="693"/>
      <c r="CB17" s="743"/>
      <c r="CD17" s="695" t="s">
        <v>263</v>
      </c>
      <c r="CE17" s="696"/>
      <c r="CF17" s="696"/>
      <c r="CG17" s="696"/>
      <c r="CH17" s="696"/>
      <c r="CI17" s="696"/>
      <c r="CJ17" s="696"/>
      <c r="CK17" s="696"/>
      <c r="CL17" s="696"/>
      <c r="CM17" s="696"/>
      <c r="CN17" s="696"/>
      <c r="CO17" s="696"/>
      <c r="CP17" s="696"/>
      <c r="CQ17" s="697"/>
      <c r="CR17" s="667">
        <v>2566370</v>
      </c>
      <c r="CS17" s="668"/>
      <c r="CT17" s="668"/>
      <c r="CU17" s="668"/>
      <c r="CV17" s="668"/>
      <c r="CW17" s="668"/>
      <c r="CX17" s="668"/>
      <c r="CY17" s="669"/>
      <c r="CZ17" s="692">
        <v>10.4</v>
      </c>
      <c r="DA17" s="692"/>
      <c r="DB17" s="692"/>
      <c r="DC17" s="692"/>
      <c r="DD17" s="658" t="s">
        <v>126</v>
      </c>
      <c r="DE17" s="668"/>
      <c r="DF17" s="668"/>
      <c r="DG17" s="668"/>
      <c r="DH17" s="668"/>
      <c r="DI17" s="668"/>
      <c r="DJ17" s="668"/>
      <c r="DK17" s="668"/>
      <c r="DL17" s="668"/>
      <c r="DM17" s="668"/>
      <c r="DN17" s="668"/>
      <c r="DO17" s="668"/>
      <c r="DP17" s="669"/>
      <c r="DQ17" s="658">
        <v>2544672</v>
      </c>
      <c r="DR17" s="668"/>
      <c r="DS17" s="668"/>
      <c r="DT17" s="668"/>
      <c r="DU17" s="668"/>
      <c r="DV17" s="668"/>
      <c r="DW17" s="668"/>
      <c r="DX17" s="668"/>
      <c r="DY17" s="668"/>
      <c r="DZ17" s="668"/>
      <c r="EA17" s="668"/>
      <c r="EB17" s="668"/>
      <c r="EC17" s="705"/>
    </row>
    <row r="18" spans="2:133" ht="11.25" customHeight="1" x14ac:dyDescent="0.15">
      <c r="B18" s="664" t="s">
        <v>264</v>
      </c>
      <c r="C18" s="665"/>
      <c r="D18" s="665"/>
      <c r="E18" s="665"/>
      <c r="F18" s="665"/>
      <c r="G18" s="665"/>
      <c r="H18" s="665"/>
      <c r="I18" s="665"/>
      <c r="J18" s="665"/>
      <c r="K18" s="665"/>
      <c r="L18" s="665"/>
      <c r="M18" s="665"/>
      <c r="N18" s="665"/>
      <c r="O18" s="665"/>
      <c r="P18" s="665"/>
      <c r="Q18" s="666"/>
      <c r="R18" s="667">
        <v>125121</v>
      </c>
      <c r="S18" s="668"/>
      <c r="T18" s="668"/>
      <c r="U18" s="668"/>
      <c r="V18" s="668"/>
      <c r="W18" s="668"/>
      <c r="X18" s="668"/>
      <c r="Y18" s="669"/>
      <c r="Z18" s="692">
        <v>0.5</v>
      </c>
      <c r="AA18" s="692"/>
      <c r="AB18" s="692"/>
      <c r="AC18" s="692"/>
      <c r="AD18" s="693">
        <v>118819</v>
      </c>
      <c r="AE18" s="693"/>
      <c r="AF18" s="693"/>
      <c r="AG18" s="693"/>
      <c r="AH18" s="693"/>
      <c r="AI18" s="693"/>
      <c r="AJ18" s="693"/>
      <c r="AK18" s="693"/>
      <c r="AL18" s="670">
        <v>1</v>
      </c>
      <c r="AM18" s="671"/>
      <c r="AN18" s="671"/>
      <c r="AO18" s="694"/>
      <c r="AP18" s="664" t="s">
        <v>265</v>
      </c>
      <c r="AQ18" s="665"/>
      <c r="AR18" s="665"/>
      <c r="AS18" s="665"/>
      <c r="AT18" s="665"/>
      <c r="AU18" s="665"/>
      <c r="AV18" s="665"/>
      <c r="AW18" s="665"/>
      <c r="AX18" s="665"/>
      <c r="AY18" s="665"/>
      <c r="AZ18" s="665"/>
      <c r="BA18" s="665"/>
      <c r="BB18" s="665"/>
      <c r="BC18" s="665"/>
      <c r="BD18" s="665"/>
      <c r="BE18" s="665"/>
      <c r="BF18" s="666"/>
      <c r="BG18" s="667" t="s">
        <v>126</v>
      </c>
      <c r="BH18" s="668"/>
      <c r="BI18" s="668"/>
      <c r="BJ18" s="668"/>
      <c r="BK18" s="668"/>
      <c r="BL18" s="668"/>
      <c r="BM18" s="668"/>
      <c r="BN18" s="669"/>
      <c r="BO18" s="692" t="s">
        <v>126</v>
      </c>
      <c r="BP18" s="692"/>
      <c r="BQ18" s="692"/>
      <c r="BR18" s="692"/>
      <c r="BS18" s="693" t="s">
        <v>126</v>
      </c>
      <c r="BT18" s="693"/>
      <c r="BU18" s="693"/>
      <c r="BV18" s="693"/>
      <c r="BW18" s="693"/>
      <c r="BX18" s="693"/>
      <c r="BY18" s="693"/>
      <c r="BZ18" s="693"/>
      <c r="CA18" s="693"/>
      <c r="CB18" s="743"/>
      <c r="CD18" s="695" t="s">
        <v>266</v>
      </c>
      <c r="CE18" s="696"/>
      <c r="CF18" s="696"/>
      <c r="CG18" s="696"/>
      <c r="CH18" s="696"/>
      <c r="CI18" s="696"/>
      <c r="CJ18" s="696"/>
      <c r="CK18" s="696"/>
      <c r="CL18" s="696"/>
      <c r="CM18" s="696"/>
      <c r="CN18" s="696"/>
      <c r="CO18" s="696"/>
      <c r="CP18" s="696"/>
      <c r="CQ18" s="697"/>
      <c r="CR18" s="667">
        <v>17779</v>
      </c>
      <c r="CS18" s="668"/>
      <c r="CT18" s="668"/>
      <c r="CU18" s="668"/>
      <c r="CV18" s="668"/>
      <c r="CW18" s="668"/>
      <c r="CX18" s="668"/>
      <c r="CY18" s="669"/>
      <c r="CZ18" s="692">
        <v>0.1</v>
      </c>
      <c r="DA18" s="692"/>
      <c r="DB18" s="692"/>
      <c r="DC18" s="692"/>
      <c r="DD18" s="658" t="s">
        <v>126</v>
      </c>
      <c r="DE18" s="668"/>
      <c r="DF18" s="668"/>
      <c r="DG18" s="668"/>
      <c r="DH18" s="668"/>
      <c r="DI18" s="668"/>
      <c r="DJ18" s="668"/>
      <c r="DK18" s="668"/>
      <c r="DL18" s="668"/>
      <c r="DM18" s="668"/>
      <c r="DN18" s="668"/>
      <c r="DO18" s="668"/>
      <c r="DP18" s="669"/>
      <c r="DQ18" s="658">
        <v>425</v>
      </c>
      <c r="DR18" s="668"/>
      <c r="DS18" s="668"/>
      <c r="DT18" s="668"/>
      <c r="DU18" s="668"/>
      <c r="DV18" s="668"/>
      <c r="DW18" s="668"/>
      <c r="DX18" s="668"/>
      <c r="DY18" s="668"/>
      <c r="DZ18" s="668"/>
      <c r="EA18" s="668"/>
      <c r="EB18" s="668"/>
      <c r="EC18" s="705"/>
    </row>
    <row r="19" spans="2:133" ht="11.25" customHeight="1" x14ac:dyDescent="0.15">
      <c r="B19" s="664" t="s">
        <v>267</v>
      </c>
      <c r="C19" s="665"/>
      <c r="D19" s="665"/>
      <c r="E19" s="665"/>
      <c r="F19" s="665"/>
      <c r="G19" s="665"/>
      <c r="H19" s="665"/>
      <c r="I19" s="665"/>
      <c r="J19" s="665"/>
      <c r="K19" s="665"/>
      <c r="L19" s="665"/>
      <c r="M19" s="665"/>
      <c r="N19" s="665"/>
      <c r="O19" s="665"/>
      <c r="P19" s="665"/>
      <c r="Q19" s="666"/>
      <c r="R19" s="667">
        <v>25467</v>
      </c>
      <c r="S19" s="668"/>
      <c r="T19" s="668"/>
      <c r="U19" s="668"/>
      <c r="V19" s="668"/>
      <c r="W19" s="668"/>
      <c r="X19" s="668"/>
      <c r="Y19" s="669"/>
      <c r="Z19" s="692">
        <v>0.1</v>
      </c>
      <c r="AA19" s="692"/>
      <c r="AB19" s="692"/>
      <c r="AC19" s="692"/>
      <c r="AD19" s="693">
        <v>25467</v>
      </c>
      <c r="AE19" s="693"/>
      <c r="AF19" s="693"/>
      <c r="AG19" s="693"/>
      <c r="AH19" s="693"/>
      <c r="AI19" s="693"/>
      <c r="AJ19" s="693"/>
      <c r="AK19" s="693"/>
      <c r="AL19" s="670">
        <v>0.2</v>
      </c>
      <c r="AM19" s="671"/>
      <c r="AN19" s="671"/>
      <c r="AO19" s="694"/>
      <c r="AP19" s="664" t="s">
        <v>268</v>
      </c>
      <c r="AQ19" s="665"/>
      <c r="AR19" s="665"/>
      <c r="AS19" s="665"/>
      <c r="AT19" s="665"/>
      <c r="AU19" s="665"/>
      <c r="AV19" s="665"/>
      <c r="AW19" s="665"/>
      <c r="AX19" s="665"/>
      <c r="AY19" s="665"/>
      <c r="AZ19" s="665"/>
      <c r="BA19" s="665"/>
      <c r="BB19" s="665"/>
      <c r="BC19" s="665"/>
      <c r="BD19" s="665"/>
      <c r="BE19" s="665"/>
      <c r="BF19" s="666"/>
      <c r="BG19" s="667">
        <v>354547</v>
      </c>
      <c r="BH19" s="668"/>
      <c r="BI19" s="668"/>
      <c r="BJ19" s="668"/>
      <c r="BK19" s="668"/>
      <c r="BL19" s="668"/>
      <c r="BM19" s="668"/>
      <c r="BN19" s="669"/>
      <c r="BO19" s="692">
        <v>7.1</v>
      </c>
      <c r="BP19" s="692"/>
      <c r="BQ19" s="692"/>
      <c r="BR19" s="692"/>
      <c r="BS19" s="693" t="s">
        <v>126</v>
      </c>
      <c r="BT19" s="693"/>
      <c r="BU19" s="693"/>
      <c r="BV19" s="693"/>
      <c r="BW19" s="693"/>
      <c r="BX19" s="693"/>
      <c r="BY19" s="693"/>
      <c r="BZ19" s="693"/>
      <c r="CA19" s="693"/>
      <c r="CB19" s="743"/>
      <c r="CD19" s="695" t="s">
        <v>269</v>
      </c>
      <c r="CE19" s="696"/>
      <c r="CF19" s="696"/>
      <c r="CG19" s="696"/>
      <c r="CH19" s="696"/>
      <c r="CI19" s="696"/>
      <c r="CJ19" s="696"/>
      <c r="CK19" s="696"/>
      <c r="CL19" s="696"/>
      <c r="CM19" s="696"/>
      <c r="CN19" s="696"/>
      <c r="CO19" s="696"/>
      <c r="CP19" s="696"/>
      <c r="CQ19" s="697"/>
      <c r="CR19" s="667" t="s">
        <v>126</v>
      </c>
      <c r="CS19" s="668"/>
      <c r="CT19" s="668"/>
      <c r="CU19" s="668"/>
      <c r="CV19" s="668"/>
      <c r="CW19" s="668"/>
      <c r="CX19" s="668"/>
      <c r="CY19" s="669"/>
      <c r="CZ19" s="692" t="s">
        <v>126</v>
      </c>
      <c r="DA19" s="692"/>
      <c r="DB19" s="692"/>
      <c r="DC19" s="692"/>
      <c r="DD19" s="658" t="s">
        <v>126</v>
      </c>
      <c r="DE19" s="668"/>
      <c r="DF19" s="668"/>
      <c r="DG19" s="668"/>
      <c r="DH19" s="668"/>
      <c r="DI19" s="668"/>
      <c r="DJ19" s="668"/>
      <c r="DK19" s="668"/>
      <c r="DL19" s="668"/>
      <c r="DM19" s="668"/>
      <c r="DN19" s="668"/>
      <c r="DO19" s="668"/>
      <c r="DP19" s="669"/>
      <c r="DQ19" s="658" t="s">
        <v>126</v>
      </c>
      <c r="DR19" s="668"/>
      <c r="DS19" s="668"/>
      <c r="DT19" s="668"/>
      <c r="DU19" s="668"/>
      <c r="DV19" s="668"/>
      <c r="DW19" s="668"/>
      <c r="DX19" s="668"/>
      <c r="DY19" s="668"/>
      <c r="DZ19" s="668"/>
      <c r="EA19" s="668"/>
      <c r="EB19" s="668"/>
      <c r="EC19" s="705"/>
    </row>
    <row r="20" spans="2:133" ht="11.25" customHeight="1" x14ac:dyDescent="0.15">
      <c r="B20" s="664" t="s">
        <v>270</v>
      </c>
      <c r="C20" s="665"/>
      <c r="D20" s="665"/>
      <c r="E20" s="665"/>
      <c r="F20" s="665"/>
      <c r="G20" s="665"/>
      <c r="H20" s="665"/>
      <c r="I20" s="665"/>
      <c r="J20" s="665"/>
      <c r="K20" s="665"/>
      <c r="L20" s="665"/>
      <c r="M20" s="665"/>
      <c r="N20" s="665"/>
      <c r="O20" s="665"/>
      <c r="P20" s="665"/>
      <c r="Q20" s="666"/>
      <c r="R20" s="667">
        <v>5887</v>
      </c>
      <c r="S20" s="668"/>
      <c r="T20" s="668"/>
      <c r="U20" s="668"/>
      <c r="V20" s="668"/>
      <c r="W20" s="668"/>
      <c r="X20" s="668"/>
      <c r="Y20" s="669"/>
      <c r="Z20" s="692">
        <v>0</v>
      </c>
      <c r="AA20" s="692"/>
      <c r="AB20" s="692"/>
      <c r="AC20" s="692"/>
      <c r="AD20" s="693">
        <v>5887</v>
      </c>
      <c r="AE20" s="693"/>
      <c r="AF20" s="693"/>
      <c r="AG20" s="693"/>
      <c r="AH20" s="693"/>
      <c r="AI20" s="693"/>
      <c r="AJ20" s="693"/>
      <c r="AK20" s="693"/>
      <c r="AL20" s="670">
        <v>0</v>
      </c>
      <c r="AM20" s="671"/>
      <c r="AN20" s="671"/>
      <c r="AO20" s="694"/>
      <c r="AP20" s="664" t="s">
        <v>271</v>
      </c>
      <c r="AQ20" s="665"/>
      <c r="AR20" s="665"/>
      <c r="AS20" s="665"/>
      <c r="AT20" s="665"/>
      <c r="AU20" s="665"/>
      <c r="AV20" s="665"/>
      <c r="AW20" s="665"/>
      <c r="AX20" s="665"/>
      <c r="AY20" s="665"/>
      <c r="AZ20" s="665"/>
      <c r="BA20" s="665"/>
      <c r="BB20" s="665"/>
      <c r="BC20" s="665"/>
      <c r="BD20" s="665"/>
      <c r="BE20" s="665"/>
      <c r="BF20" s="666"/>
      <c r="BG20" s="667">
        <v>354547</v>
      </c>
      <c r="BH20" s="668"/>
      <c r="BI20" s="668"/>
      <c r="BJ20" s="668"/>
      <c r="BK20" s="668"/>
      <c r="BL20" s="668"/>
      <c r="BM20" s="668"/>
      <c r="BN20" s="669"/>
      <c r="BO20" s="692">
        <v>7.1</v>
      </c>
      <c r="BP20" s="692"/>
      <c r="BQ20" s="692"/>
      <c r="BR20" s="692"/>
      <c r="BS20" s="693" t="s">
        <v>126</v>
      </c>
      <c r="BT20" s="693"/>
      <c r="BU20" s="693"/>
      <c r="BV20" s="693"/>
      <c r="BW20" s="693"/>
      <c r="BX20" s="693"/>
      <c r="BY20" s="693"/>
      <c r="BZ20" s="693"/>
      <c r="CA20" s="693"/>
      <c r="CB20" s="743"/>
      <c r="CD20" s="695" t="s">
        <v>272</v>
      </c>
      <c r="CE20" s="696"/>
      <c r="CF20" s="696"/>
      <c r="CG20" s="696"/>
      <c r="CH20" s="696"/>
      <c r="CI20" s="696"/>
      <c r="CJ20" s="696"/>
      <c r="CK20" s="696"/>
      <c r="CL20" s="696"/>
      <c r="CM20" s="696"/>
      <c r="CN20" s="696"/>
      <c r="CO20" s="696"/>
      <c r="CP20" s="696"/>
      <c r="CQ20" s="697"/>
      <c r="CR20" s="667">
        <v>24567982</v>
      </c>
      <c r="CS20" s="668"/>
      <c r="CT20" s="668"/>
      <c r="CU20" s="668"/>
      <c r="CV20" s="668"/>
      <c r="CW20" s="668"/>
      <c r="CX20" s="668"/>
      <c r="CY20" s="669"/>
      <c r="CZ20" s="692">
        <v>100</v>
      </c>
      <c r="DA20" s="692"/>
      <c r="DB20" s="692"/>
      <c r="DC20" s="692"/>
      <c r="DD20" s="658">
        <v>4151155</v>
      </c>
      <c r="DE20" s="668"/>
      <c r="DF20" s="668"/>
      <c r="DG20" s="668"/>
      <c r="DH20" s="668"/>
      <c r="DI20" s="668"/>
      <c r="DJ20" s="668"/>
      <c r="DK20" s="668"/>
      <c r="DL20" s="668"/>
      <c r="DM20" s="668"/>
      <c r="DN20" s="668"/>
      <c r="DO20" s="668"/>
      <c r="DP20" s="669"/>
      <c r="DQ20" s="658">
        <v>14460796</v>
      </c>
      <c r="DR20" s="668"/>
      <c r="DS20" s="668"/>
      <c r="DT20" s="668"/>
      <c r="DU20" s="668"/>
      <c r="DV20" s="668"/>
      <c r="DW20" s="668"/>
      <c r="DX20" s="668"/>
      <c r="DY20" s="668"/>
      <c r="DZ20" s="668"/>
      <c r="EA20" s="668"/>
      <c r="EB20" s="668"/>
      <c r="EC20" s="705"/>
    </row>
    <row r="21" spans="2:133" ht="11.25" customHeight="1" x14ac:dyDescent="0.15">
      <c r="B21" s="664" t="s">
        <v>273</v>
      </c>
      <c r="C21" s="665"/>
      <c r="D21" s="665"/>
      <c r="E21" s="665"/>
      <c r="F21" s="665"/>
      <c r="G21" s="665"/>
      <c r="H21" s="665"/>
      <c r="I21" s="665"/>
      <c r="J21" s="665"/>
      <c r="K21" s="665"/>
      <c r="L21" s="665"/>
      <c r="M21" s="665"/>
      <c r="N21" s="665"/>
      <c r="O21" s="665"/>
      <c r="P21" s="665"/>
      <c r="Q21" s="666"/>
      <c r="R21" s="667">
        <v>2950</v>
      </c>
      <c r="S21" s="668"/>
      <c r="T21" s="668"/>
      <c r="U21" s="668"/>
      <c r="V21" s="668"/>
      <c r="W21" s="668"/>
      <c r="X21" s="668"/>
      <c r="Y21" s="669"/>
      <c r="Z21" s="692">
        <v>0</v>
      </c>
      <c r="AA21" s="692"/>
      <c r="AB21" s="692"/>
      <c r="AC21" s="692"/>
      <c r="AD21" s="693">
        <v>2950</v>
      </c>
      <c r="AE21" s="693"/>
      <c r="AF21" s="693"/>
      <c r="AG21" s="693"/>
      <c r="AH21" s="693"/>
      <c r="AI21" s="693"/>
      <c r="AJ21" s="693"/>
      <c r="AK21" s="693"/>
      <c r="AL21" s="670">
        <v>0</v>
      </c>
      <c r="AM21" s="671"/>
      <c r="AN21" s="671"/>
      <c r="AO21" s="694"/>
      <c r="AP21" s="758" t="s">
        <v>274</v>
      </c>
      <c r="AQ21" s="765"/>
      <c r="AR21" s="765"/>
      <c r="AS21" s="765"/>
      <c r="AT21" s="765"/>
      <c r="AU21" s="765"/>
      <c r="AV21" s="765"/>
      <c r="AW21" s="765"/>
      <c r="AX21" s="765"/>
      <c r="AY21" s="765"/>
      <c r="AZ21" s="765"/>
      <c r="BA21" s="765"/>
      <c r="BB21" s="765"/>
      <c r="BC21" s="765"/>
      <c r="BD21" s="765"/>
      <c r="BE21" s="765"/>
      <c r="BF21" s="760"/>
      <c r="BG21" s="667">
        <v>22</v>
      </c>
      <c r="BH21" s="668"/>
      <c r="BI21" s="668"/>
      <c r="BJ21" s="668"/>
      <c r="BK21" s="668"/>
      <c r="BL21" s="668"/>
      <c r="BM21" s="668"/>
      <c r="BN21" s="669"/>
      <c r="BO21" s="692">
        <v>0</v>
      </c>
      <c r="BP21" s="692"/>
      <c r="BQ21" s="692"/>
      <c r="BR21" s="692"/>
      <c r="BS21" s="693" t="s">
        <v>126</v>
      </c>
      <c r="BT21" s="693"/>
      <c r="BU21" s="693"/>
      <c r="BV21" s="693"/>
      <c r="BW21" s="693"/>
      <c r="BX21" s="693"/>
      <c r="BY21" s="693"/>
      <c r="BZ21" s="693"/>
      <c r="CA21" s="693"/>
      <c r="CB21" s="743"/>
      <c r="CD21" s="776"/>
      <c r="CE21" s="699"/>
      <c r="CF21" s="699"/>
      <c r="CG21" s="699"/>
      <c r="CH21" s="699"/>
      <c r="CI21" s="699"/>
      <c r="CJ21" s="699"/>
      <c r="CK21" s="699"/>
      <c r="CL21" s="699"/>
      <c r="CM21" s="699"/>
      <c r="CN21" s="699"/>
      <c r="CO21" s="699"/>
      <c r="CP21" s="699"/>
      <c r="CQ21" s="700"/>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15">
      <c r="B22" s="728" t="s">
        <v>275</v>
      </c>
      <c r="C22" s="729"/>
      <c r="D22" s="729"/>
      <c r="E22" s="729"/>
      <c r="F22" s="729"/>
      <c r="G22" s="729"/>
      <c r="H22" s="729"/>
      <c r="I22" s="729"/>
      <c r="J22" s="729"/>
      <c r="K22" s="729"/>
      <c r="L22" s="729"/>
      <c r="M22" s="729"/>
      <c r="N22" s="729"/>
      <c r="O22" s="729"/>
      <c r="P22" s="729"/>
      <c r="Q22" s="730"/>
      <c r="R22" s="667">
        <v>90817</v>
      </c>
      <c r="S22" s="668"/>
      <c r="T22" s="668"/>
      <c r="U22" s="668"/>
      <c r="V22" s="668"/>
      <c r="W22" s="668"/>
      <c r="X22" s="668"/>
      <c r="Y22" s="669"/>
      <c r="Z22" s="692">
        <v>0.4</v>
      </c>
      <c r="AA22" s="692"/>
      <c r="AB22" s="692"/>
      <c r="AC22" s="692"/>
      <c r="AD22" s="693">
        <v>84515</v>
      </c>
      <c r="AE22" s="693"/>
      <c r="AF22" s="693"/>
      <c r="AG22" s="693"/>
      <c r="AH22" s="693"/>
      <c r="AI22" s="693"/>
      <c r="AJ22" s="693"/>
      <c r="AK22" s="693"/>
      <c r="AL22" s="670">
        <v>0.69999998807907104</v>
      </c>
      <c r="AM22" s="671"/>
      <c r="AN22" s="671"/>
      <c r="AO22" s="694"/>
      <c r="AP22" s="758" t="s">
        <v>276</v>
      </c>
      <c r="AQ22" s="765"/>
      <c r="AR22" s="765"/>
      <c r="AS22" s="765"/>
      <c r="AT22" s="765"/>
      <c r="AU22" s="765"/>
      <c r="AV22" s="765"/>
      <c r="AW22" s="765"/>
      <c r="AX22" s="765"/>
      <c r="AY22" s="765"/>
      <c r="AZ22" s="765"/>
      <c r="BA22" s="765"/>
      <c r="BB22" s="765"/>
      <c r="BC22" s="765"/>
      <c r="BD22" s="765"/>
      <c r="BE22" s="765"/>
      <c r="BF22" s="760"/>
      <c r="BG22" s="667" t="s">
        <v>126</v>
      </c>
      <c r="BH22" s="668"/>
      <c r="BI22" s="668"/>
      <c r="BJ22" s="668"/>
      <c r="BK22" s="668"/>
      <c r="BL22" s="668"/>
      <c r="BM22" s="668"/>
      <c r="BN22" s="669"/>
      <c r="BO22" s="692" t="s">
        <v>126</v>
      </c>
      <c r="BP22" s="692"/>
      <c r="BQ22" s="692"/>
      <c r="BR22" s="692"/>
      <c r="BS22" s="693" t="s">
        <v>126</v>
      </c>
      <c r="BT22" s="693"/>
      <c r="BU22" s="693"/>
      <c r="BV22" s="693"/>
      <c r="BW22" s="693"/>
      <c r="BX22" s="693"/>
      <c r="BY22" s="693"/>
      <c r="BZ22" s="693"/>
      <c r="CA22" s="693"/>
      <c r="CB22" s="743"/>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4" t="s">
        <v>278</v>
      </c>
      <c r="C23" s="665"/>
      <c r="D23" s="665"/>
      <c r="E23" s="665"/>
      <c r="F23" s="665"/>
      <c r="G23" s="665"/>
      <c r="H23" s="665"/>
      <c r="I23" s="665"/>
      <c r="J23" s="665"/>
      <c r="K23" s="665"/>
      <c r="L23" s="665"/>
      <c r="M23" s="665"/>
      <c r="N23" s="665"/>
      <c r="O23" s="665"/>
      <c r="P23" s="665"/>
      <c r="Q23" s="666"/>
      <c r="R23" s="667">
        <v>7115572</v>
      </c>
      <c r="S23" s="668"/>
      <c r="T23" s="668"/>
      <c r="U23" s="668"/>
      <c r="V23" s="668"/>
      <c r="W23" s="668"/>
      <c r="X23" s="668"/>
      <c r="Y23" s="669"/>
      <c r="Z23" s="692">
        <v>27.8</v>
      </c>
      <c r="AA23" s="692"/>
      <c r="AB23" s="692"/>
      <c r="AC23" s="692"/>
      <c r="AD23" s="693">
        <v>6148638</v>
      </c>
      <c r="AE23" s="693"/>
      <c r="AF23" s="693"/>
      <c r="AG23" s="693"/>
      <c r="AH23" s="693"/>
      <c r="AI23" s="693"/>
      <c r="AJ23" s="693"/>
      <c r="AK23" s="693"/>
      <c r="AL23" s="670">
        <v>50.4</v>
      </c>
      <c r="AM23" s="671"/>
      <c r="AN23" s="671"/>
      <c r="AO23" s="694"/>
      <c r="AP23" s="758" t="s">
        <v>279</v>
      </c>
      <c r="AQ23" s="765"/>
      <c r="AR23" s="765"/>
      <c r="AS23" s="765"/>
      <c r="AT23" s="765"/>
      <c r="AU23" s="765"/>
      <c r="AV23" s="765"/>
      <c r="AW23" s="765"/>
      <c r="AX23" s="765"/>
      <c r="AY23" s="765"/>
      <c r="AZ23" s="765"/>
      <c r="BA23" s="765"/>
      <c r="BB23" s="765"/>
      <c r="BC23" s="765"/>
      <c r="BD23" s="765"/>
      <c r="BE23" s="765"/>
      <c r="BF23" s="760"/>
      <c r="BG23" s="667">
        <v>354525</v>
      </c>
      <c r="BH23" s="668"/>
      <c r="BI23" s="668"/>
      <c r="BJ23" s="668"/>
      <c r="BK23" s="668"/>
      <c r="BL23" s="668"/>
      <c r="BM23" s="668"/>
      <c r="BN23" s="669"/>
      <c r="BO23" s="692">
        <v>7.1</v>
      </c>
      <c r="BP23" s="692"/>
      <c r="BQ23" s="692"/>
      <c r="BR23" s="692"/>
      <c r="BS23" s="693" t="s">
        <v>126</v>
      </c>
      <c r="BT23" s="693"/>
      <c r="BU23" s="693"/>
      <c r="BV23" s="693"/>
      <c r="BW23" s="693"/>
      <c r="BX23" s="693"/>
      <c r="BY23" s="693"/>
      <c r="BZ23" s="693"/>
      <c r="CA23" s="693"/>
      <c r="CB23" s="743"/>
      <c r="CD23" s="766" t="s">
        <v>219</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0" t="s">
        <v>283</v>
      </c>
      <c r="DM23" s="771"/>
      <c r="DN23" s="771"/>
      <c r="DO23" s="771"/>
      <c r="DP23" s="771"/>
      <c r="DQ23" s="771"/>
      <c r="DR23" s="771"/>
      <c r="DS23" s="771"/>
      <c r="DT23" s="771"/>
      <c r="DU23" s="771"/>
      <c r="DV23" s="772"/>
      <c r="DW23" s="766" t="s">
        <v>284</v>
      </c>
      <c r="DX23" s="767"/>
      <c r="DY23" s="767"/>
      <c r="DZ23" s="767"/>
      <c r="EA23" s="767"/>
      <c r="EB23" s="767"/>
      <c r="EC23" s="768"/>
    </row>
    <row r="24" spans="2:133" ht="11.25" customHeight="1" x14ac:dyDescent="0.15">
      <c r="B24" s="664" t="s">
        <v>285</v>
      </c>
      <c r="C24" s="665"/>
      <c r="D24" s="665"/>
      <c r="E24" s="665"/>
      <c r="F24" s="665"/>
      <c r="G24" s="665"/>
      <c r="H24" s="665"/>
      <c r="I24" s="665"/>
      <c r="J24" s="665"/>
      <c r="K24" s="665"/>
      <c r="L24" s="665"/>
      <c r="M24" s="665"/>
      <c r="N24" s="665"/>
      <c r="O24" s="665"/>
      <c r="P24" s="665"/>
      <c r="Q24" s="666"/>
      <c r="R24" s="667">
        <v>6148638</v>
      </c>
      <c r="S24" s="668"/>
      <c r="T24" s="668"/>
      <c r="U24" s="668"/>
      <c r="V24" s="668"/>
      <c r="W24" s="668"/>
      <c r="X24" s="668"/>
      <c r="Y24" s="669"/>
      <c r="Z24" s="692">
        <v>24</v>
      </c>
      <c r="AA24" s="692"/>
      <c r="AB24" s="692"/>
      <c r="AC24" s="692"/>
      <c r="AD24" s="693">
        <v>6148638</v>
      </c>
      <c r="AE24" s="693"/>
      <c r="AF24" s="693"/>
      <c r="AG24" s="693"/>
      <c r="AH24" s="693"/>
      <c r="AI24" s="693"/>
      <c r="AJ24" s="693"/>
      <c r="AK24" s="693"/>
      <c r="AL24" s="670">
        <v>50.4</v>
      </c>
      <c r="AM24" s="671"/>
      <c r="AN24" s="671"/>
      <c r="AO24" s="694"/>
      <c r="AP24" s="758" t="s">
        <v>286</v>
      </c>
      <c r="AQ24" s="765"/>
      <c r="AR24" s="765"/>
      <c r="AS24" s="765"/>
      <c r="AT24" s="765"/>
      <c r="AU24" s="765"/>
      <c r="AV24" s="765"/>
      <c r="AW24" s="765"/>
      <c r="AX24" s="765"/>
      <c r="AY24" s="765"/>
      <c r="AZ24" s="765"/>
      <c r="BA24" s="765"/>
      <c r="BB24" s="765"/>
      <c r="BC24" s="765"/>
      <c r="BD24" s="765"/>
      <c r="BE24" s="765"/>
      <c r="BF24" s="760"/>
      <c r="BG24" s="667" t="s">
        <v>126</v>
      </c>
      <c r="BH24" s="668"/>
      <c r="BI24" s="668"/>
      <c r="BJ24" s="668"/>
      <c r="BK24" s="668"/>
      <c r="BL24" s="668"/>
      <c r="BM24" s="668"/>
      <c r="BN24" s="669"/>
      <c r="BO24" s="692" t="s">
        <v>126</v>
      </c>
      <c r="BP24" s="692"/>
      <c r="BQ24" s="692"/>
      <c r="BR24" s="692"/>
      <c r="BS24" s="693" t="s">
        <v>126</v>
      </c>
      <c r="BT24" s="693"/>
      <c r="BU24" s="693"/>
      <c r="BV24" s="693"/>
      <c r="BW24" s="693"/>
      <c r="BX24" s="693"/>
      <c r="BY24" s="693"/>
      <c r="BZ24" s="693"/>
      <c r="CA24" s="693"/>
      <c r="CB24" s="743"/>
      <c r="CD24" s="721" t="s">
        <v>287</v>
      </c>
      <c r="CE24" s="722"/>
      <c r="CF24" s="722"/>
      <c r="CG24" s="722"/>
      <c r="CH24" s="722"/>
      <c r="CI24" s="722"/>
      <c r="CJ24" s="722"/>
      <c r="CK24" s="722"/>
      <c r="CL24" s="722"/>
      <c r="CM24" s="722"/>
      <c r="CN24" s="722"/>
      <c r="CO24" s="722"/>
      <c r="CP24" s="722"/>
      <c r="CQ24" s="723"/>
      <c r="CR24" s="718">
        <v>10567068</v>
      </c>
      <c r="CS24" s="719"/>
      <c r="CT24" s="719"/>
      <c r="CU24" s="719"/>
      <c r="CV24" s="719"/>
      <c r="CW24" s="719"/>
      <c r="CX24" s="719"/>
      <c r="CY24" s="762"/>
      <c r="CZ24" s="763">
        <v>43</v>
      </c>
      <c r="DA24" s="738"/>
      <c r="DB24" s="738"/>
      <c r="DC24" s="769"/>
      <c r="DD24" s="761">
        <v>6724878</v>
      </c>
      <c r="DE24" s="719"/>
      <c r="DF24" s="719"/>
      <c r="DG24" s="719"/>
      <c r="DH24" s="719"/>
      <c r="DI24" s="719"/>
      <c r="DJ24" s="719"/>
      <c r="DK24" s="762"/>
      <c r="DL24" s="761">
        <v>6331660</v>
      </c>
      <c r="DM24" s="719"/>
      <c r="DN24" s="719"/>
      <c r="DO24" s="719"/>
      <c r="DP24" s="719"/>
      <c r="DQ24" s="719"/>
      <c r="DR24" s="719"/>
      <c r="DS24" s="719"/>
      <c r="DT24" s="719"/>
      <c r="DU24" s="719"/>
      <c r="DV24" s="762"/>
      <c r="DW24" s="763">
        <v>49.3</v>
      </c>
      <c r="DX24" s="738"/>
      <c r="DY24" s="738"/>
      <c r="DZ24" s="738"/>
      <c r="EA24" s="738"/>
      <c r="EB24" s="738"/>
      <c r="EC24" s="764"/>
    </row>
    <row r="25" spans="2:133" ht="11.25" customHeight="1" x14ac:dyDescent="0.15">
      <c r="B25" s="664" t="s">
        <v>288</v>
      </c>
      <c r="C25" s="665"/>
      <c r="D25" s="665"/>
      <c r="E25" s="665"/>
      <c r="F25" s="665"/>
      <c r="G25" s="665"/>
      <c r="H25" s="665"/>
      <c r="I25" s="665"/>
      <c r="J25" s="665"/>
      <c r="K25" s="665"/>
      <c r="L25" s="665"/>
      <c r="M25" s="665"/>
      <c r="N25" s="665"/>
      <c r="O25" s="665"/>
      <c r="P25" s="665"/>
      <c r="Q25" s="666"/>
      <c r="R25" s="667">
        <v>966934</v>
      </c>
      <c r="S25" s="668"/>
      <c r="T25" s="668"/>
      <c r="U25" s="668"/>
      <c r="V25" s="668"/>
      <c r="W25" s="668"/>
      <c r="X25" s="668"/>
      <c r="Y25" s="669"/>
      <c r="Z25" s="692">
        <v>3.8</v>
      </c>
      <c r="AA25" s="692"/>
      <c r="AB25" s="692"/>
      <c r="AC25" s="692"/>
      <c r="AD25" s="693" t="s">
        <v>126</v>
      </c>
      <c r="AE25" s="693"/>
      <c r="AF25" s="693"/>
      <c r="AG25" s="693"/>
      <c r="AH25" s="693"/>
      <c r="AI25" s="693"/>
      <c r="AJ25" s="693"/>
      <c r="AK25" s="693"/>
      <c r="AL25" s="670" t="s">
        <v>126</v>
      </c>
      <c r="AM25" s="671"/>
      <c r="AN25" s="671"/>
      <c r="AO25" s="694"/>
      <c r="AP25" s="758" t="s">
        <v>289</v>
      </c>
      <c r="AQ25" s="765"/>
      <c r="AR25" s="765"/>
      <c r="AS25" s="765"/>
      <c r="AT25" s="765"/>
      <c r="AU25" s="765"/>
      <c r="AV25" s="765"/>
      <c r="AW25" s="765"/>
      <c r="AX25" s="765"/>
      <c r="AY25" s="765"/>
      <c r="AZ25" s="765"/>
      <c r="BA25" s="765"/>
      <c r="BB25" s="765"/>
      <c r="BC25" s="765"/>
      <c r="BD25" s="765"/>
      <c r="BE25" s="765"/>
      <c r="BF25" s="760"/>
      <c r="BG25" s="667" t="s">
        <v>126</v>
      </c>
      <c r="BH25" s="668"/>
      <c r="BI25" s="668"/>
      <c r="BJ25" s="668"/>
      <c r="BK25" s="668"/>
      <c r="BL25" s="668"/>
      <c r="BM25" s="668"/>
      <c r="BN25" s="669"/>
      <c r="BO25" s="692" t="s">
        <v>126</v>
      </c>
      <c r="BP25" s="692"/>
      <c r="BQ25" s="692"/>
      <c r="BR25" s="692"/>
      <c r="BS25" s="693" t="s">
        <v>126</v>
      </c>
      <c r="BT25" s="693"/>
      <c r="BU25" s="693"/>
      <c r="BV25" s="693"/>
      <c r="BW25" s="693"/>
      <c r="BX25" s="693"/>
      <c r="BY25" s="693"/>
      <c r="BZ25" s="693"/>
      <c r="CA25" s="693"/>
      <c r="CB25" s="743"/>
      <c r="CD25" s="695" t="s">
        <v>290</v>
      </c>
      <c r="CE25" s="696"/>
      <c r="CF25" s="696"/>
      <c r="CG25" s="696"/>
      <c r="CH25" s="696"/>
      <c r="CI25" s="696"/>
      <c r="CJ25" s="696"/>
      <c r="CK25" s="696"/>
      <c r="CL25" s="696"/>
      <c r="CM25" s="696"/>
      <c r="CN25" s="696"/>
      <c r="CO25" s="696"/>
      <c r="CP25" s="696"/>
      <c r="CQ25" s="697"/>
      <c r="CR25" s="667">
        <v>3427876</v>
      </c>
      <c r="CS25" s="659"/>
      <c r="CT25" s="659"/>
      <c r="CU25" s="659"/>
      <c r="CV25" s="659"/>
      <c r="CW25" s="659"/>
      <c r="CX25" s="659"/>
      <c r="CY25" s="660"/>
      <c r="CZ25" s="670">
        <v>14</v>
      </c>
      <c r="DA25" s="678"/>
      <c r="DB25" s="678"/>
      <c r="DC25" s="679"/>
      <c r="DD25" s="658">
        <v>3123466</v>
      </c>
      <c r="DE25" s="659"/>
      <c r="DF25" s="659"/>
      <c r="DG25" s="659"/>
      <c r="DH25" s="659"/>
      <c r="DI25" s="659"/>
      <c r="DJ25" s="659"/>
      <c r="DK25" s="660"/>
      <c r="DL25" s="658">
        <v>2782423</v>
      </c>
      <c r="DM25" s="659"/>
      <c r="DN25" s="659"/>
      <c r="DO25" s="659"/>
      <c r="DP25" s="659"/>
      <c r="DQ25" s="659"/>
      <c r="DR25" s="659"/>
      <c r="DS25" s="659"/>
      <c r="DT25" s="659"/>
      <c r="DU25" s="659"/>
      <c r="DV25" s="660"/>
      <c r="DW25" s="670">
        <v>21.7</v>
      </c>
      <c r="DX25" s="678"/>
      <c r="DY25" s="678"/>
      <c r="DZ25" s="678"/>
      <c r="EA25" s="678"/>
      <c r="EB25" s="678"/>
      <c r="EC25" s="714"/>
    </row>
    <row r="26" spans="2:133" ht="11.25" customHeight="1" x14ac:dyDescent="0.15">
      <c r="B26" s="664" t="s">
        <v>291</v>
      </c>
      <c r="C26" s="665"/>
      <c r="D26" s="665"/>
      <c r="E26" s="665"/>
      <c r="F26" s="665"/>
      <c r="G26" s="665"/>
      <c r="H26" s="665"/>
      <c r="I26" s="665"/>
      <c r="J26" s="665"/>
      <c r="K26" s="665"/>
      <c r="L26" s="665"/>
      <c r="M26" s="665"/>
      <c r="N26" s="665"/>
      <c r="O26" s="665"/>
      <c r="P26" s="665"/>
      <c r="Q26" s="666"/>
      <c r="R26" s="667" t="s">
        <v>126</v>
      </c>
      <c r="S26" s="668"/>
      <c r="T26" s="668"/>
      <c r="U26" s="668"/>
      <c r="V26" s="668"/>
      <c r="W26" s="668"/>
      <c r="X26" s="668"/>
      <c r="Y26" s="669"/>
      <c r="Z26" s="692" t="s">
        <v>126</v>
      </c>
      <c r="AA26" s="692"/>
      <c r="AB26" s="692"/>
      <c r="AC26" s="692"/>
      <c r="AD26" s="693" t="s">
        <v>126</v>
      </c>
      <c r="AE26" s="693"/>
      <c r="AF26" s="693"/>
      <c r="AG26" s="693"/>
      <c r="AH26" s="693"/>
      <c r="AI26" s="693"/>
      <c r="AJ26" s="693"/>
      <c r="AK26" s="693"/>
      <c r="AL26" s="670" t="s">
        <v>126</v>
      </c>
      <c r="AM26" s="671"/>
      <c r="AN26" s="671"/>
      <c r="AO26" s="694"/>
      <c r="AP26" s="758" t="s">
        <v>292</v>
      </c>
      <c r="AQ26" s="759"/>
      <c r="AR26" s="759"/>
      <c r="AS26" s="759"/>
      <c r="AT26" s="759"/>
      <c r="AU26" s="759"/>
      <c r="AV26" s="759"/>
      <c r="AW26" s="759"/>
      <c r="AX26" s="759"/>
      <c r="AY26" s="759"/>
      <c r="AZ26" s="759"/>
      <c r="BA26" s="759"/>
      <c r="BB26" s="759"/>
      <c r="BC26" s="759"/>
      <c r="BD26" s="759"/>
      <c r="BE26" s="759"/>
      <c r="BF26" s="760"/>
      <c r="BG26" s="667" t="s">
        <v>126</v>
      </c>
      <c r="BH26" s="668"/>
      <c r="BI26" s="668"/>
      <c r="BJ26" s="668"/>
      <c r="BK26" s="668"/>
      <c r="BL26" s="668"/>
      <c r="BM26" s="668"/>
      <c r="BN26" s="669"/>
      <c r="BO26" s="692" t="s">
        <v>126</v>
      </c>
      <c r="BP26" s="692"/>
      <c r="BQ26" s="692"/>
      <c r="BR26" s="692"/>
      <c r="BS26" s="693" t="s">
        <v>126</v>
      </c>
      <c r="BT26" s="693"/>
      <c r="BU26" s="693"/>
      <c r="BV26" s="693"/>
      <c r="BW26" s="693"/>
      <c r="BX26" s="693"/>
      <c r="BY26" s="693"/>
      <c r="BZ26" s="693"/>
      <c r="CA26" s="693"/>
      <c r="CB26" s="743"/>
      <c r="CD26" s="695" t="s">
        <v>293</v>
      </c>
      <c r="CE26" s="696"/>
      <c r="CF26" s="696"/>
      <c r="CG26" s="696"/>
      <c r="CH26" s="696"/>
      <c r="CI26" s="696"/>
      <c r="CJ26" s="696"/>
      <c r="CK26" s="696"/>
      <c r="CL26" s="696"/>
      <c r="CM26" s="696"/>
      <c r="CN26" s="696"/>
      <c r="CO26" s="696"/>
      <c r="CP26" s="696"/>
      <c r="CQ26" s="697"/>
      <c r="CR26" s="667">
        <v>2096920</v>
      </c>
      <c r="CS26" s="668"/>
      <c r="CT26" s="668"/>
      <c r="CU26" s="668"/>
      <c r="CV26" s="668"/>
      <c r="CW26" s="668"/>
      <c r="CX26" s="668"/>
      <c r="CY26" s="669"/>
      <c r="CZ26" s="670">
        <v>8.5</v>
      </c>
      <c r="DA26" s="678"/>
      <c r="DB26" s="678"/>
      <c r="DC26" s="679"/>
      <c r="DD26" s="658">
        <v>1886034</v>
      </c>
      <c r="DE26" s="668"/>
      <c r="DF26" s="668"/>
      <c r="DG26" s="668"/>
      <c r="DH26" s="668"/>
      <c r="DI26" s="668"/>
      <c r="DJ26" s="668"/>
      <c r="DK26" s="669"/>
      <c r="DL26" s="658" t="s">
        <v>126</v>
      </c>
      <c r="DM26" s="668"/>
      <c r="DN26" s="668"/>
      <c r="DO26" s="668"/>
      <c r="DP26" s="668"/>
      <c r="DQ26" s="668"/>
      <c r="DR26" s="668"/>
      <c r="DS26" s="668"/>
      <c r="DT26" s="668"/>
      <c r="DU26" s="668"/>
      <c r="DV26" s="669"/>
      <c r="DW26" s="670" t="s">
        <v>126</v>
      </c>
      <c r="DX26" s="678"/>
      <c r="DY26" s="678"/>
      <c r="DZ26" s="678"/>
      <c r="EA26" s="678"/>
      <c r="EB26" s="678"/>
      <c r="EC26" s="714"/>
    </row>
    <row r="27" spans="2:133" ht="11.25" customHeight="1" x14ac:dyDescent="0.15">
      <c r="B27" s="664" t="s">
        <v>294</v>
      </c>
      <c r="C27" s="665"/>
      <c r="D27" s="665"/>
      <c r="E27" s="665"/>
      <c r="F27" s="665"/>
      <c r="G27" s="665"/>
      <c r="H27" s="665"/>
      <c r="I27" s="665"/>
      <c r="J27" s="665"/>
      <c r="K27" s="665"/>
      <c r="L27" s="665"/>
      <c r="M27" s="665"/>
      <c r="N27" s="665"/>
      <c r="O27" s="665"/>
      <c r="P27" s="665"/>
      <c r="Q27" s="666"/>
      <c r="R27" s="667">
        <v>13498473</v>
      </c>
      <c r="S27" s="668"/>
      <c r="T27" s="668"/>
      <c r="U27" s="668"/>
      <c r="V27" s="668"/>
      <c r="W27" s="668"/>
      <c r="X27" s="668"/>
      <c r="Y27" s="669"/>
      <c r="Z27" s="692">
        <v>52.7</v>
      </c>
      <c r="AA27" s="692"/>
      <c r="AB27" s="692"/>
      <c r="AC27" s="692"/>
      <c r="AD27" s="693">
        <v>12170712</v>
      </c>
      <c r="AE27" s="693"/>
      <c r="AF27" s="693"/>
      <c r="AG27" s="693"/>
      <c r="AH27" s="693"/>
      <c r="AI27" s="693"/>
      <c r="AJ27" s="693"/>
      <c r="AK27" s="693"/>
      <c r="AL27" s="670">
        <v>99.800003051757813</v>
      </c>
      <c r="AM27" s="671"/>
      <c r="AN27" s="671"/>
      <c r="AO27" s="694"/>
      <c r="AP27" s="664" t="s">
        <v>295</v>
      </c>
      <c r="AQ27" s="665"/>
      <c r="AR27" s="665"/>
      <c r="AS27" s="665"/>
      <c r="AT27" s="665"/>
      <c r="AU27" s="665"/>
      <c r="AV27" s="665"/>
      <c r="AW27" s="665"/>
      <c r="AX27" s="665"/>
      <c r="AY27" s="665"/>
      <c r="AZ27" s="665"/>
      <c r="BA27" s="665"/>
      <c r="BB27" s="665"/>
      <c r="BC27" s="665"/>
      <c r="BD27" s="665"/>
      <c r="BE27" s="665"/>
      <c r="BF27" s="666"/>
      <c r="BG27" s="667">
        <v>4970160</v>
      </c>
      <c r="BH27" s="668"/>
      <c r="BI27" s="668"/>
      <c r="BJ27" s="668"/>
      <c r="BK27" s="668"/>
      <c r="BL27" s="668"/>
      <c r="BM27" s="668"/>
      <c r="BN27" s="669"/>
      <c r="BO27" s="692">
        <v>100</v>
      </c>
      <c r="BP27" s="692"/>
      <c r="BQ27" s="692"/>
      <c r="BR27" s="692"/>
      <c r="BS27" s="693">
        <v>74890</v>
      </c>
      <c r="BT27" s="693"/>
      <c r="BU27" s="693"/>
      <c r="BV27" s="693"/>
      <c r="BW27" s="693"/>
      <c r="BX27" s="693"/>
      <c r="BY27" s="693"/>
      <c r="BZ27" s="693"/>
      <c r="CA27" s="693"/>
      <c r="CB27" s="743"/>
      <c r="CD27" s="695" t="s">
        <v>296</v>
      </c>
      <c r="CE27" s="696"/>
      <c r="CF27" s="696"/>
      <c r="CG27" s="696"/>
      <c r="CH27" s="696"/>
      <c r="CI27" s="696"/>
      <c r="CJ27" s="696"/>
      <c r="CK27" s="696"/>
      <c r="CL27" s="696"/>
      <c r="CM27" s="696"/>
      <c r="CN27" s="696"/>
      <c r="CO27" s="696"/>
      <c r="CP27" s="696"/>
      <c r="CQ27" s="697"/>
      <c r="CR27" s="667">
        <v>4572822</v>
      </c>
      <c r="CS27" s="659"/>
      <c r="CT27" s="659"/>
      <c r="CU27" s="659"/>
      <c r="CV27" s="659"/>
      <c r="CW27" s="659"/>
      <c r="CX27" s="659"/>
      <c r="CY27" s="660"/>
      <c r="CZ27" s="670">
        <v>18.600000000000001</v>
      </c>
      <c r="DA27" s="678"/>
      <c r="DB27" s="678"/>
      <c r="DC27" s="679"/>
      <c r="DD27" s="658">
        <v>1056740</v>
      </c>
      <c r="DE27" s="659"/>
      <c r="DF27" s="659"/>
      <c r="DG27" s="659"/>
      <c r="DH27" s="659"/>
      <c r="DI27" s="659"/>
      <c r="DJ27" s="659"/>
      <c r="DK27" s="660"/>
      <c r="DL27" s="658">
        <v>1004565</v>
      </c>
      <c r="DM27" s="659"/>
      <c r="DN27" s="659"/>
      <c r="DO27" s="659"/>
      <c r="DP27" s="659"/>
      <c r="DQ27" s="659"/>
      <c r="DR27" s="659"/>
      <c r="DS27" s="659"/>
      <c r="DT27" s="659"/>
      <c r="DU27" s="659"/>
      <c r="DV27" s="660"/>
      <c r="DW27" s="670">
        <v>7.8</v>
      </c>
      <c r="DX27" s="678"/>
      <c r="DY27" s="678"/>
      <c r="DZ27" s="678"/>
      <c r="EA27" s="678"/>
      <c r="EB27" s="678"/>
      <c r="EC27" s="714"/>
    </row>
    <row r="28" spans="2:133" ht="11.25" customHeight="1" x14ac:dyDescent="0.15">
      <c r="B28" s="664" t="s">
        <v>297</v>
      </c>
      <c r="C28" s="665"/>
      <c r="D28" s="665"/>
      <c r="E28" s="665"/>
      <c r="F28" s="665"/>
      <c r="G28" s="665"/>
      <c r="H28" s="665"/>
      <c r="I28" s="665"/>
      <c r="J28" s="665"/>
      <c r="K28" s="665"/>
      <c r="L28" s="665"/>
      <c r="M28" s="665"/>
      <c r="N28" s="665"/>
      <c r="O28" s="665"/>
      <c r="P28" s="665"/>
      <c r="Q28" s="666"/>
      <c r="R28" s="667">
        <v>4814</v>
      </c>
      <c r="S28" s="668"/>
      <c r="T28" s="668"/>
      <c r="U28" s="668"/>
      <c r="V28" s="668"/>
      <c r="W28" s="668"/>
      <c r="X28" s="668"/>
      <c r="Y28" s="669"/>
      <c r="Z28" s="692">
        <v>0</v>
      </c>
      <c r="AA28" s="692"/>
      <c r="AB28" s="692"/>
      <c r="AC28" s="692"/>
      <c r="AD28" s="693">
        <v>4814</v>
      </c>
      <c r="AE28" s="693"/>
      <c r="AF28" s="693"/>
      <c r="AG28" s="693"/>
      <c r="AH28" s="693"/>
      <c r="AI28" s="693"/>
      <c r="AJ28" s="693"/>
      <c r="AK28" s="693"/>
      <c r="AL28" s="670">
        <v>0</v>
      </c>
      <c r="AM28" s="671"/>
      <c r="AN28" s="671"/>
      <c r="AO28" s="69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92"/>
      <c r="BP28" s="692"/>
      <c r="BQ28" s="692"/>
      <c r="BR28" s="692"/>
      <c r="BS28" s="658"/>
      <c r="BT28" s="668"/>
      <c r="BU28" s="668"/>
      <c r="BV28" s="668"/>
      <c r="BW28" s="668"/>
      <c r="BX28" s="668"/>
      <c r="BY28" s="668"/>
      <c r="BZ28" s="668"/>
      <c r="CA28" s="668"/>
      <c r="CB28" s="705"/>
      <c r="CD28" s="695" t="s">
        <v>298</v>
      </c>
      <c r="CE28" s="696"/>
      <c r="CF28" s="696"/>
      <c r="CG28" s="696"/>
      <c r="CH28" s="696"/>
      <c r="CI28" s="696"/>
      <c r="CJ28" s="696"/>
      <c r="CK28" s="696"/>
      <c r="CL28" s="696"/>
      <c r="CM28" s="696"/>
      <c r="CN28" s="696"/>
      <c r="CO28" s="696"/>
      <c r="CP28" s="696"/>
      <c r="CQ28" s="697"/>
      <c r="CR28" s="667">
        <v>2566370</v>
      </c>
      <c r="CS28" s="668"/>
      <c r="CT28" s="668"/>
      <c r="CU28" s="668"/>
      <c r="CV28" s="668"/>
      <c r="CW28" s="668"/>
      <c r="CX28" s="668"/>
      <c r="CY28" s="669"/>
      <c r="CZ28" s="670">
        <v>10.4</v>
      </c>
      <c r="DA28" s="678"/>
      <c r="DB28" s="678"/>
      <c r="DC28" s="679"/>
      <c r="DD28" s="658">
        <v>2544672</v>
      </c>
      <c r="DE28" s="668"/>
      <c r="DF28" s="668"/>
      <c r="DG28" s="668"/>
      <c r="DH28" s="668"/>
      <c r="DI28" s="668"/>
      <c r="DJ28" s="668"/>
      <c r="DK28" s="669"/>
      <c r="DL28" s="658">
        <v>2544672</v>
      </c>
      <c r="DM28" s="668"/>
      <c r="DN28" s="668"/>
      <c r="DO28" s="668"/>
      <c r="DP28" s="668"/>
      <c r="DQ28" s="668"/>
      <c r="DR28" s="668"/>
      <c r="DS28" s="668"/>
      <c r="DT28" s="668"/>
      <c r="DU28" s="668"/>
      <c r="DV28" s="669"/>
      <c r="DW28" s="670">
        <v>19.8</v>
      </c>
      <c r="DX28" s="678"/>
      <c r="DY28" s="678"/>
      <c r="DZ28" s="678"/>
      <c r="EA28" s="678"/>
      <c r="EB28" s="678"/>
      <c r="EC28" s="714"/>
    </row>
    <row r="29" spans="2:133" ht="11.25" customHeight="1" x14ac:dyDescent="0.15">
      <c r="B29" s="664" t="s">
        <v>299</v>
      </c>
      <c r="C29" s="665"/>
      <c r="D29" s="665"/>
      <c r="E29" s="665"/>
      <c r="F29" s="665"/>
      <c r="G29" s="665"/>
      <c r="H29" s="665"/>
      <c r="I29" s="665"/>
      <c r="J29" s="665"/>
      <c r="K29" s="665"/>
      <c r="L29" s="665"/>
      <c r="M29" s="665"/>
      <c r="N29" s="665"/>
      <c r="O29" s="665"/>
      <c r="P29" s="665"/>
      <c r="Q29" s="666"/>
      <c r="R29" s="667">
        <v>274924</v>
      </c>
      <c r="S29" s="668"/>
      <c r="T29" s="668"/>
      <c r="U29" s="668"/>
      <c r="V29" s="668"/>
      <c r="W29" s="668"/>
      <c r="X29" s="668"/>
      <c r="Y29" s="669"/>
      <c r="Z29" s="692">
        <v>1.1000000000000001</v>
      </c>
      <c r="AA29" s="692"/>
      <c r="AB29" s="692"/>
      <c r="AC29" s="692"/>
      <c r="AD29" s="693" t="s">
        <v>126</v>
      </c>
      <c r="AE29" s="693"/>
      <c r="AF29" s="693"/>
      <c r="AG29" s="693"/>
      <c r="AH29" s="693"/>
      <c r="AI29" s="693"/>
      <c r="AJ29" s="693"/>
      <c r="AK29" s="693"/>
      <c r="AL29" s="670" t="s">
        <v>126</v>
      </c>
      <c r="AM29" s="671"/>
      <c r="AN29" s="671"/>
      <c r="AO29" s="694"/>
      <c r="AP29" s="642"/>
      <c r="AQ29" s="643"/>
      <c r="AR29" s="643"/>
      <c r="AS29" s="643"/>
      <c r="AT29" s="643"/>
      <c r="AU29" s="643"/>
      <c r="AV29" s="643"/>
      <c r="AW29" s="643"/>
      <c r="AX29" s="643"/>
      <c r="AY29" s="643"/>
      <c r="AZ29" s="643"/>
      <c r="BA29" s="643"/>
      <c r="BB29" s="643"/>
      <c r="BC29" s="643"/>
      <c r="BD29" s="643"/>
      <c r="BE29" s="643"/>
      <c r="BF29" s="644"/>
      <c r="BG29" s="667"/>
      <c r="BH29" s="668"/>
      <c r="BI29" s="668"/>
      <c r="BJ29" s="668"/>
      <c r="BK29" s="668"/>
      <c r="BL29" s="668"/>
      <c r="BM29" s="668"/>
      <c r="BN29" s="669"/>
      <c r="BO29" s="692"/>
      <c r="BP29" s="692"/>
      <c r="BQ29" s="692"/>
      <c r="BR29" s="692"/>
      <c r="BS29" s="693"/>
      <c r="BT29" s="693"/>
      <c r="BU29" s="693"/>
      <c r="BV29" s="693"/>
      <c r="BW29" s="693"/>
      <c r="BX29" s="693"/>
      <c r="BY29" s="693"/>
      <c r="BZ29" s="693"/>
      <c r="CA29" s="693"/>
      <c r="CB29" s="743"/>
      <c r="CD29" s="732" t="s">
        <v>300</v>
      </c>
      <c r="CE29" s="733"/>
      <c r="CF29" s="695" t="s">
        <v>69</v>
      </c>
      <c r="CG29" s="696"/>
      <c r="CH29" s="696"/>
      <c r="CI29" s="696"/>
      <c r="CJ29" s="696"/>
      <c r="CK29" s="696"/>
      <c r="CL29" s="696"/>
      <c r="CM29" s="696"/>
      <c r="CN29" s="696"/>
      <c r="CO29" s="696"/>
      <c r="CP29" s="696"/>
      <c r="CQ29" s="697"/>
      <c r="CR29" s="667">
        <v>2566370</v>
      </c>
      <c r="CS29" s="659"/>
      <c r="CT29" s="659"/>
      <c r="CU29" s="659"/>
      <c r="CV29" s="659"/>
      <c r="CW29" s="659"/>
      <c r="CX29" s="659"/>
      <c r="CY29" s="660"/>
      <c r="CZ29" s="670">
        <v>10.4</v>
      </c>
      <c r="DA29" s="678"/>
      <c r="DB29" s="678"/>
      <c r="DC29" s="679"/>
      <c r="DD29" s="658">
        <v>2544672</v>
      </c>
      <c r="DE29" s="659"/>
      <c r="DF29" s="659"/>
      <c r="DG29" s="659"/>
      <c r="DH29" s="659"/>
      <c r="DI29" s="659"/>
      <c r="DJ29" s="659"/>
      <c r="DK29" s="660"/>
      <c r="DL29" s="658">
        <v>2544672</v>
      </c>
      <c r="DM29" s="659"/>
      <c r="DN29" s="659"/>
      <c r="DO29" s="659"/>
      <c r="DP29" s="659"/>
      <c r="DQ29" s="659"/>
      <c r="DR29" s="659"/>
      <c r="DS29" s="659"/>
      <c r="DT29" s="659"/>
      <c r="DU29" s="659"/>
      <c r="DV29" s="660"/>
      <c r="DW29" s="670">
        <v>19.8</v>
      </c>
      <c r="DX29" s="678"/>
      <c r="DY29" s="678"/>
      <c r="DZ29" s="678"/>
      <c r="EA29" s="678"/>
      <c r="EB29" s="678"/>
      <c r="EC29" s="714"/>
    </row>
    <row r="30" spans="2:133" ht="11.25" customHeight="1" x14ac:dyDescent="0.15">
      <c r="B30" s="664" t="s">
        <v>301</v>
      </c>
      <c r="C30" s="665"/>
      <c r="D30" s="665"/>
      <c r="E30" s="665"/>
      <c r="F30" s="665"/>
      <c r="G30" s="665"/>
      <c r="H30" s="665"/>
      <c r="I30" s="665"/>
      <c r="J30" s="665"/>
      <c r="K30" s="665"/>
      <c r="L30" s="665"/>
      <c r="M30" s="665"/>
      <c r="N30" s="665"/>
      <c r="O30" s="665"/>
      <c r="P30" s="665"/>
      <c r="Q30" s="666"/>
      <c r="R30" s="667">
        <v>178103</v>
      </c>
      <c r="S30" s="668"/>
      <c r="T30" s="668"/>
      <c r="U30" s="668"/>
      <c r="V30" s="668"/>
      <c r="W30" s="668"/>
      <c r="X30" s="668"/>
      <c r="Y30" s="669"/>
      <c r="Z30" s="692">
        <v>0.7</v>
      </c>
      <c r="AA30" s="692"/>
      <c r="AB30" s="692"/>
      <c r="AC30" s="692"/>
      <c r="AD30" s="693">
        <v>20885</v>
      </c>
      <c r="AE30" s="693"/>
      <c r="AF30" s="693"/>
      <c r="AG30" s="693"/>
      <c r="AH30" s="693"/>
      <c r="AI30" s="693"/>
      <c r="AJ30" s="693"/>
      <c r="AK30" s="693"/>
      <c r="AL30" s="670">
        <v>0.2</v>
      </c>
      <c r="AM30" s="671"/>
      <c r="AN30" s="671"/>
      <c r="AO30" s="694"/>
      <c r="AP30" s="724" t="s">
        <v>219</v>
      </c>
      <c r="AQ30" s="725"/>
      <c r="AR30" s="725"/>
      <c r="AS30" s="725"/>
      <c r="AT30" s="725"/>
      <c r="AU30" s="725"/>
      <c r="AV30" s="725"/>
      <c r="AW30" s="725"/>
      <c r="AX30" s="725"/>
      <c r="AY30" s="725"/>
      <c r="AZ30" s="725"/>
      <c r="BA30" s="725"/>
      <c r="BB30" s="725"/>
      <c r="BC30" s="725"/>
      <c r="BD30" s="725"/>
      <c r="BE30" s="725"/>
      <c r="BF30" s="726"/>
      <c r="BG30" s="724" t="s">
        <v>302</v>
      </c>
      <c r="BH30" s="741"/>
      <c r="BI30" s="741"/>
      <c r="BJ30" s="741"/>
      <c r="BK30" s="741"/>
      <c r="BL30" s="741"/>
      <c r="BM30" s="741"/>
      <c r="BN30" s="741"/>
      <c r="BO30" s="741"/>
      <c r="BP30" s="741"/>
      <c r="BQ30" s="742"/>
      <c r="BR30" s="724" t="s">
        <v>303</v>
      </c>
      <c r="BS30" s="741"/>
      <c r="BT30" s="741"/>
      <c r="BU30" s="741"/>
      <c r="BV30" s="741"/>
      <c r="BW30" s="741"/>
      <c r="BX30" s="741"/>
      <c r="BY30" s="741"/>
      <c r="BZ30" s="741"/>
      <c r="CA30" s="741"/>
      <c r="CB30" s="742"/>
      <c r="CD30" s="734"/>
      <c r="CE30" s="735"/>
      <c r="CF30" s="695" t="s">
        <v>304</v>
      </c>
      <c r="CG30" s="696"/>
      <c r="CH30" s="696"/>
      <c r="CI30" s="696"/>
      <c r="CJ30" s="696"/>
      <c r="CK30" s="696"/>
      <c r="CL30" s="696"/>
      <c r="CM30" s="696"/>
      <c r="CN30" s="696"/>
      <c r="CO30" s="696"/>
      <c r="CP30" s="696"/>
      <c r="CQ30" s="697"/>
      <c r="CR30" s="667">
        <v>2485107</v>
      </c>
      <c r="CS30" s="668"/>
      <c r="CT30" s="668"/>
      <c r="CU30" s="668"/>
      <c r="CV30" s="668"/>
      <c r="CW30" s="668"/>
      <c r="CX30" s="668"/>
      <c r="CY30" s="669"/>
      <c r="CZ30" s="670">
        <v>10.1</v>
      </c>
      <c r="DA30" s="678"/>
      <c r="DB30" s="678"/>
      <c r="DC30" s="679"/>
      <c r="DD30" s="658">
        <v>2464761</v>
      </c>
      <c r="DE30" s="668"/>
      <c r="DF30" s="668"/>
      <c r="DG30" s="668"/>
      <c r="DH30" s="668"/>
      <c r="DI30" s="668"/>
      <c r="DJ30" s="668"/>
      <c r="DK30" s="669"/>
      <c r="DL30" s="658">
        <v>2464761</v>
      </c>
      <c r="DM30" s="668"/>
      <c r="DN30" s="668"/>
      <c r="DO30" s="668"/>
      <c r="DP30" s="668"/>
      <c r="DQ30" s="668"/>
      <c r="DR30" s="668"/>
      <c r="DS30" s="668"/>
      <c r="DT30" s="668"/>
      <c r="DU30" s="668"/>
      <c r="DV30" s="669"/>
      <c r="DW30" s="670">
        <v>19.2</v>
      </c>
      <c r="DX30" s="678"/>
      <c r="DY30" s="678"/>
      <c r="DZ30" s="678"/>
      <c r="EA30" s="678"/>
      <c r="EB30" s="678"/>
      <c r="EC30" s="714"/>
    </row>
    <row r="31" spans="2:133" ht="11.25" customHeight="1" x14ac:dyDescent="0.15">
      <c r="B31" s="664" t="s">
        <v>305</v>
      </c>
      <c r="C31" s="665"/>
      <c r="D31" s="665"/>
      <c r="E31" s="665"/>
      <c r="F31" s="665"/>
      <c r="G31" s="665"/>
      <c r="H31" s="665"/>
      <c r="I31" s="665"/>
      <c r="J31" s="665"/>
      <c r="K31" s="665"/>
      <c r="L31" s="665"/>
      <c r="M31" s="665"/>
      <c r="N31" s="665"/>
      <c r="O31" s="665"/>
      <c r="P31" s="665"/>
      <c r="Q31" s="666"/>
      <c r="R31" s="667">
        <v>103565</v>
      </c>
      <c r="S31" s="668"/>
      <c r="T31" s="668"/>
      <c r="U31" s="668"/>
      <c r="V31" s="668"/>
      <c r="W31" s="668"/>
      <c r="X31" s="668"/>
      <c r="Y31" s="669"/>
      <c r="Z31" s="692">
        <v>0.4</v>
      </c>
      <c r="AA31" s="692"/>
      <c r="AB31" s="692"/>
      <c r="AC31" s="692"/>
      <c r="AD31" s="693" t="s">
        <v>126</v>
      </c>
      <c r="AE31" s="693"/>
      <c r="AF31" s="693"/>
      <c r="AG31" s="693"/>
      <c r="AH31" s="693"/>
      <c r="AI31" s="693"/>
      <c r="AJ31" s="693"/>
      <c r="AK31" s="693"/>
      <c r="AL31" s="670" t="s">
        <v>126</v>
      </c>
      <c r="AM31" s="671"/>
      <c r="AN31" s="671"/>
      <c r="AO31" s="694"/>
      <c r="AP31" s="748" t="s">
        <v>306</v>
      </c>
      <c r="AQ31" s="749"/>
      <c r="AR31" s="749"/>
      <c r="AS31" s="749"/>
      <c r="AT31" s="754" t="s">
        <v>307</v>
      </c>
      <c r="AU31" s="360"/>
      <c r="AV31" s="360"/>
      <c r="AW31" s="360"/>
      <c r="AX31" s="744" t="s">
        <v>186</v>
      </c>
      <c r="AY31" s="745"/>
      <c r="AZ31" s="745"/>
      <c r="BA31" s="745"/>
      <c r="BB31" s="745"/>
      <c r="BC31" s="745"/>
      <c r="BD31" s="745"/>
      <c r="BE31" s="745"/>
      <c r="BF31" s="746"/>
      <c r="BG31" s="747">
        <v>99.4</v>
      </c>
      <c r="BH31" s="739"/>
      <c r="BI31" s="739"/>
      <c r="BJ31" s="739"/>
      <c r="BK31" s="739"/>
      <c r="BL31" s="739"/>
      <c r="BM31" s="738">
        <v>96.1</v>
      </c>
      <c r="BN31" s="739"/>
      <c r="BO31" s="739"/>
      <c r="BP31" s="739"/>
      <c r="BQ31" s="740"/>
      <c r="BR31" s="747">
        <v>98.2</v>
      </c>
      <c r="BS31" s="739"/>
      <c r="BT31" s="739"/>
      <c r="BU31" s="739"/>
      <c r="BV31" s="739"/>
      <c r="BW31" s="739"/>
      <c r="BX31" s="738">
        <v>94.7</v>
      </c>
      <c r="BY31" s="739"/>
      <c r="BZ31" s="739"/>
      <c r="CA31" s="739"/>
      <c r="CB31" s="740"/>
      <c r="CD31" s="734"/>
      <c r="CE31" s="735"/>
      <c r="CF31" s="695" t="s">
        <v>308</v>
      </c>
      <c r="CG31" s="696"/>
      <c r="CH31" s="696"/>
      <c r="CI31" s="696"/>
      <c r="CJ31" s="696"/>
      <c r="CK31" s="696"/>
      <c r="CL31" s="696"/>
      <c r="CM31" s="696"/>
      <c r="CN31" s="696"/>
      <c r="CO31" s="696"/>
      <c r="CP31" s="696"/>
      <c r="CQ31" s="697"/>
      <c r="CR31" s="667">
        <v>81263</v>
      </c>
      <c r="CS31" s="659"/>
      <c r="CT31" s="659"/>
      <c r="CU31" s="659"/>
      <c r="CV31" s="659"/>
      <c r="CW31" s="659"/>
      <c r="CX31" s="659"/>
      <c r="CY31" s="660"/>
      <c r="CZ31" s="670">
        <v>0.3</v>
      </c>
      <c r="DA31" s="678"/>
      <c r="DB31" s="678"/>
      <c r="DC31" s="679"/>
      <c r="DD31" s="658">
        <v>79911</v>
      </c>
      <c r="DE31" s="659"/>
      <c r="DF31" s="659"/>
      <c r="DG31" s="659"/>
      <c r="DH31" s="659"/>
      <c r="DI31" s="659"/>
      <c r="DJ31" s="659"/>
      <c r="DK31" s="660"/>
      <c r="DL31" s="658">
        <v>79911</v>
      </c>
      <c r="DM31" s="659"/>
      <c r="DN31" s="659"/>
      <c r="DO31" s="659"/>
      <c r="DP31" s="659"/>
      <c r="DQ31" s="659"/>
      <c r="DR31" s="659"/>
      <c r="DS31" s="659"/>
      <c r="DT31" s="659"/>
      <c r="DU31" s="659"/>
      <c r="DV31" s="660"/>
      <c r="DW31" s="670">
        <v>0.6</v>
      </c>
      <c r="DX31" s="678"/>
      <c r="DY31" s="678"/>
      <c r="DZ31" s="678"/>
      <c r="EA31" s="678"/>
      <c r="EB31" s="678"/>
      <c r="EC31" s="714"/>
    </row>
    <row r="32" spans="2:133" ht="11.25" customHeight="1" x14ac:dyDescent="0.15">
      <c r="B32" s="664" t="s">
        <v>309</v>
      </c>
      <c r="C32" s="665"/>
      <c r="D32" s="665"/>
      <c r="E32" s="665"/>
      <c r="F32" s="665"/>
      <c r="G32" s="665"/>
      <c r="H32" s="665"/>
      <c r="I32" s="665"/>
      <c r="J32" s="665"/>
      <c r="K32" s="665"/>
      <c r="L32" s="665"/>
      <c r="M32" s="665"/>
      <c r="N32" s="665"/>
      <c r="O32" s="665"/>
      <c r="P32" s="665"/>
      <c r="Q32" s="666"/>
      <c r="R32" s="667">
        <v>5059675</v>
      </c>
      <c r="S32" s="668"/>
      <c r="T32" s="668"/>
      <c r="U32" s="668"/>
      <c r="V32" s="668"/>
      <c r="W32" s="668"/>
      <c r="X32" s="668"/>
      <c r="Y32" s="669"/>
      <c r="Z32" s="692">
        <v>19.7</v>
      </c>
      <c r="AA32" s="692"/>
      <c r="AB32" s="692"/>
      <c r="AC32" s="692"/>
      <c r="AD32" s="693" t="s">
        <v>126</v>
      </c>
      <c r="AE32" s="693"/>
      <c r="AF32" s="693"/>
      <c r="AG32" s="693"/>
      <c r="AH32" s="693"/>
      <c r="AI32" s="693"/>
      <c r="AJ32" s="693"/>
      <c r="AK32" s="693"/>
      <c r="AL32" s="670" t="s">
        <v>126</v>
      </c>
      <c r="AM32" s="671"/>
      <c r="AN32" s="671"/>
      <c r="AO32" s="694"/>
      <c r="AP32" s="750"/>
      <c r="AQ32" s="751"/>
      <c r="AR32" s="751"/>
      <c r="AS32" s="751"/>
      <c r="AT32" s="755"/>
      <c r="AU32" s="361" t="s">
        <v>310</v>
      </c>
      <c r="AV32" s="361"/>
      <c r="AW32" s="361"/>
      <c r="AX32" s="664" t="s">
        <v>311</v>
      </c>
      <c r="AY32" s="665"/>
      <c r="AZ32" s="665"/>
      <c r="BA32" s="665"/>
      <c r="BB32" s="665"/>
      <c r="BC32" s="665"/>
      <c r="BD32" s="665"/>
      <c r="BE32" s="665"/>
      <c r="BF32" s="666"/>
      <c r="BG32" s="757">
        <v>99.6</v>
      </c>
      <c r="BH32" s="659"/>
      <c r="BI32" s="659"/>
      <c r="BJ32" s="659"/>
      <c r="BK32" s="659"/>
      <c r="BL32" s="659"/>
      <c r="BM32" s="671">
        <v>96.8</v>
      </c>
      <c r="BN32" s="731"/>
      <c r="BO32" s="731"/>
      <c r="BP32" s="731"/>
      <c r="BQ32" s="709"/>
      <c r="BR32" s="757">
        <v>98.7</v>
      </c>
      <c r="BS32" s="659"/>
      <c r="BT32" s="659"/>
      <c r="BU32" s="659"/>
      <c r="BV32" s="659"/>
      <c r="BW32" s="659"/>
      <c r="BX32" s="671">
        <v>95.5</v>
      </c>
      <c r="BY32" s="731"/>
      <c r="BZ32" s="731"/>
      <c r="CA32" s="731"/>
      <c r="CB32" s="709"/>
      <c r="CD32" s="736"/>
      <c r="CE32" s="737"/>
      <c r="CF32" s="695" t="s">
        <v>312</v>
      </c>
      <c r="CG32" s="696"/>
      <c r="CH32" s="696"/>
      <c r="CI32" s="696"/>
      <c r="CJ32" s="696"/>
      <c r="CK32" s="696"/>
      <c r="CL32" s="696"/>
      <c r="CM32" s="696"/>
      <c r="CN32" s="696"/>
      <c r="CO32" s="696"/>
      <c r="CP32" s="696"/>
      <c r="CQ32" s="697"/>
      <c r="CR32" s="667" t="s">
        <v>126</v>
      </c>
      <c r="CS32" s="668"/>
      <c r="CT32" s="668"/>
      <c r="CU32" s="668"/>
      <c r="CV32" s="668"/>
      <c r="CW32" s="668"/>
      <c r="CX32" s="668"/>
      <c r="CY32" s="669"/>
      <c r="CZ32" s="670" t="s">
        <v>126</v>
      </c>
      <c r="DA32" s="678"/>
      <c r="DB32" s="678"/>
      <c r="DC32" s="679"/>
      <c r="DD32" s="658" t="s">
        <v>126</v>
      </c>
      <c r="DE32" s="668"/>
      <c r="DF32" s="668"/>
      <c r="DG32" s="668"/>
      <c r="DH32" s="668"/>
      <c r="DI32" s="668"/>
      <c r="DJ32" s="668"/>
      <c r="DK32" s="669"/>
      <c r="DL32" s="658" t="s">
        <v>126</v>
      </c>
      <c r="DM32" s="668"/>
      <c r="DN32" s="668"/>
      <c r="DO32" s="668"/>
      <c r="DP32" s="668"/>
      <c r="DQ32" s="668"/>
      <c r="DR32" s="668"/>
      <c r="DS32" s="668"/>
      <c r="DT32" s="668"/>
      <c r="DU32" s="668"/>
      <c r="DV32" s="669"/>
      <c r="DW32" s="670" t="s">
        <v>126</v>
      </c>
      <c r="DX32" s="678"/>
      <c r="DY32" s="678"/>
      <c r="DZ32" s="678"/>
      <c r="EA32" s="678"/>
      <c r="EB32" s="678"/>
      <c r="EC32" s="714"/>
    </row>
    <row r="33" spans="2:133" ht="11.25" customHeight="1" x14ac:dyDescent="0.15">
      <c r="B33" s="728" t="s">
        <v>313</v>
      </c>
      <c r="C33" s="729"/>
      <c r="D33" s="729"/>
      <c r="E33" s="729"/>
      <c r="F33" s="729"/>
      <c r="G33" s="729"/>
      <c r="H33" s="729"/>
      <c r="I33" s="729"/>
      <c r="J33" s="729"/>
      <c r="K33" s="729"/>
      <c r="L33" s="729"/>
      <c r="M33" s="729"/>
      <c r="N33" s="729"/>
      <c r="O33" s="729"/>
      <c r="P33" s="729"/>
      <c r="Q33" s="730"/>
      <c r="R33" s="667" t="s">
        <v>126</v>
      </c>
      <c r="S33" s="668"/>
      <c r="T33" s="668"/>
      <c r="U33" s="668"/>
      <c r="V33" s="668"/>
      <c r="W33" s="668"/>
      <c r="X33" s="668"/>
      <c r="Y33" s="669"/>
      <c r="Z33" s="692" t="s">
        <v>126</v>
      </c>
      <c r="AA33" s="692"/>
      <c r="AB33" s="692"/>
      <c r="AC33" s="692"/>
      <c r="AD33" s="693" t="s">
        <v>126</v>
      </c>
      <c r="AE33" s="693"/>
      <c r="AF33" s="693"/>
      <c r="AG33" s="693"/>
      <c r="AH33" s="693"/>
      <c r="AI33" s="693"/>
      <c r="AJ33" s="693"/>
      <c r="AK33" s="693"/>
      <c r="AL33" s="670" t="s">
        <v>126</v>
      </c>
      <c r="AM33" s="671"/>
      <c r="AN33" s="671"/>
      <c r="AO33" s="694"/>
      <c r="AP33" s="752"/>
      <c r="AQ33" s="753"/>
      <c r="AR33" s="753"/>
      <c r="AS33" s="753"/>
      <c r="AT33" s="756"/>
      <c r="AU33" s="362"/>
      <c r="AV33" s="362"/>
      <c r="AW33" s="362"/>
      <c r="AX33" s="642" t="s">
        <v>314</v>
      </c>
      <c r="AY33" s="643"/>
      <c r="AZ33" s="643"/>
      <c r="BA33" s="643"/>
      <c r="BB33" s="643"/>
      <c r="BC33" s="643"/>
      <c r="BD33" s="643"/>
      <c r="BE33" s="643"/>
      <c r="BF33" s="644"/>
      <c r="BG33" s="727">
        <v>99.2</v>
      </c>
      <c r="BH33" s="646"/>
      <c r="BI33" s="646"/>
      <c r="BJ33" s="646"/>
      <c r="BK33" s="646"/>
      <c r="BL33" s="646"/>
      <c r="BM33" s="684">
        <v>95.1</v>
      </c>
      <c r="BN33" s="646"/>
      <c r="BO33" s="646"/>
      <c r="BP33" s="646"/>
      <c r="BQ33" s="698"/>
      <c r="BR33" s="727">
        <v>97.5</v>
      </c>
      <c r="BS33" s="646"/>
      <c r="BT33" s="646"/>
      <c r="BU33" s="646"/>
      <c r="BV33" s="646"/>
      <c r="BW33" s="646"/>
      <c r="BX33" s="684">
        <v>93.4</v>
      </c>
      <c r="BY33" s="646"/>
      <c r="BZ33" s="646"/>
      <c r="CA33" s="646"/>
      <c r="CB33" s="698"/>
      <c r="CD33" s="695" t="s">
        <v>315</v>
      </c>
      <c r="CE33" s="696"/>
      <c r="CF33" s="696"/>
      <c r="CG33" s="696"/>
      <c r="CH33" s="696"/>
      <c r="CI33" s="696"/>
      <c r="CJ33" s="696"/>
      <c r="CK33" s="696"/>
      <c r="CL33" s="696"/>
      <c r="CM33" s="696"/>
      <c r="CN33" s="696"/>
      <c r="CO33" s="696"/>
      <c r="CP33" s="696"/>
      <c r="CQ33" s="697"/>
      <c r="CR33" s="667">
        <v>9324580</v>
      </c>
      <c r="CS33" s="659"/>
      <c r="CT33" s="659"/>
      <c r="CU33" s="659"/>
      <c r="CV33" s="659"/>
      <c r="CW33" s="659"/>
      <c r="CX33" s="659"/>
      <c r="CY33" s="660"/>
      <c r="CZ33" s="670">
        <v>38</v>
      </c>
      <c r="DA33" s="678"/>
      <c r="DB33" s="678"/>
      <c r="DC33" s="679"/>
      <c r="DD33" s="658">
        <v>7053668</v>
      </c>
      <c r="DE33" s="659"/>
      <c r="DF33" s="659"/>
      <c r="DG33" s="659"/>
      <c r="DH33" s="659"/>
      <c r="DI33" s="659"/>
      <c r="DJ33" s="659"/>
      <c r="DK33" s="660"/>
      <c r="DL33" s="658">
        <v>5302312</v>
      </c>
      <c r="DM33" s="659"/>
      <c r="DN33" s="659"/>
      <c r="DO33" s="659"/>
      <c r="DP33" s="659"/>
      <c r="DQ33" s="659"/>
      <c r="DR33" s="659"/>
      <c r="DS33" s="659"/>
      <c r="DT33" s="659"/>
      <c r="DU33" s="659"/>
      <c r="DV33" s="660"/>
      <c r="DW33" s="670">
        <v>41.3</v>
      </c>
      <c r="DX33" s="678"/>
      <c r="DY33" s="678"/>
      <c r="DZ33" s="678"/>
      <c r="EA33" s="678"/>
      <c r="EB33" s="678"/>
      <c r="EC33" s="714"/>
    </row>
    <row r="34" spans="2:133" ht="11.25" customHeight="1" x14ac:dyDescent="0.15">
      <c r="B34" s="664" t="s">
        <v>316</v>
      </c>
      <c r="C34" s="665"/>
      <c r="D34" s="665"/>
      <c r="E34" s="665"/>
      <c r="F34" s="665"/>
      <c r="G34" s="665"/>
      <c r="H34" s="665"/>
      <c r="I34" s="665"/>
      <c r="J34" s="665"/>
      <c r="K34" s="665"/>
      <c r="L34" s="665"/>
      <c r="M34" s="665"/>
      <c r="N34" s="665"/>
      <c r="O34" s="665"/>
      <c r="P34" s="665"/>
      <c r="Q34" s="666"/>
      <c r="R34" s="667">
        <v>1812362</v>
      </c>
      <c r="S34" s="668"/>
      <c r="T34" s="668"/>
      <c r="U34" s="668"/>
      <c r="V34" s="668"/>
      <c r="W34" s="668"/>
      <c r="X34" s="668"/>
      <c r="Y34" s="669"/>
      <c r="Z34" s="692">
        <v>7.1</v>
      </c>
      <c r="AA34" s="692"/>
      <c r="AB34" s="692"/>
      <c r="AC34" s="692"/>
      <c r="AD34" s="693" t="s">
        <v>126</v>
      </c>
      <c r="AE34" s="693"/>
      <c r="AF34" s="693"/>
      <c r="AG34" s="693"/>
      <c r="AH34" s="693"/>
      <c r="AI34" s="693"/>
      <c r="AJ34" s="693"/>
      <c r="AK34" s="693"/>
      <c r="AL34" s="670" t="s">
        <v>126</v>
      </c>
      <c r="AM34" s="671"/>
      <c r="AN34" s="671"/>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5" t="s">
        <v>317</v>
      </c>
      <c r="CE34" s="696"/>
      <c r="CF34" s="696"/>
      <c r="CG34" s="696"/>
      <c r="CH34" s="696"/>
      <c r="CI34" s="696"/>
      <c r="CJ34" s="696"/>
      <c r="CK34" s="696"/>
      <c r="CL34" s="696"/>
      <c r="CM34" s="696"/>
      <c r="CN34" s="696"/>
      <c r="CO34" s="696"/>
      <c r="CP34" s="696"/>
      <c r="CQ34" s="697"/>
      <c r="CR34" s="667">
        <v>3535813</v>
      </c>
      <c r="CS34" s="668"/>
      <c r="CT34" s="668"/>
      <c r="CU34" s="668"/>
      <c r="CV34" s="668"/>
      <c r="CW34" s="668"/>
      <c r="CX34" s="668"/>
      <c r="CY34" s="669"/>
      <c r="CZ34" s="670">
        <v>14.4</v>
      </c>
      <c r="DA34" s="678"/>
      <c r="DB34" s="678"/>
      <c r="DC34" s="679"/>
      <c r="DD34" s="658">
        <v>2384908</v>
      </c>
      <c r="DE34" s="668"/>
      <c r="DF34" s="668"/>
      <c r="DG34" s="668"/>
      <c r="DH34" s="668"/>
      <c r="DI34" s="668"/>
      <c r="DJ34" s="668"/>
      <c r="DK34" s="669"/>
      <c r="DL34" s="658">
        <v>1882370</v>
      </c>
      <c r="DM34" s="668"/>
      <c r="DN34" s="668"/>
      <c r="DO34" s="668"/>
      <c r="DP34" s="668"/>
      <c r="DQ34" s="668"/>
      <c r="DR34" s="668"/>
      <c r="DS34" s="668"/>
      <c r="DT34" s="668"/>
      <c r="DU34" s="668"/>
      <c r="DV34" s="669"/>
      <c r="DW34" s="670">
        <v>14.7</v>
      </c>
      <c r="DX34" s="678"/>
      <c r="DY34" s="678"/>
      <c r="DZ34" s="678"/>
      <c r="EA34" s="678"/>
      <c r="EB34" s="678"/>
      <c r="EC34" s="714"/>
    </row>
    <row r="35" spans="2:133" ht="11.25" customHeight="1" x14ac:dyDescent="0.15">
      <c r="B35" s="664" t="s">
        <v>318</v>
      </c>
      <c r="C35" s="665"/>
      <c r="D35" s="665"/>
      <c r="E35" s="665"/>
      <c r="F35" s="665"/>
      <c r="G35" s="665"/>
      <c r="H35" s="665"/>
      <c r="I35" s="665"/>
      <c r="J35" s="665"/>
      <c r="K35" s="665"/>
      <c r="L35" s="665"/>
      <c r="M35" s="665"/>
      <c r="N35" s="665"/>
      <c r="O35" s="665"/>
      <c r="P35" s="665"/>
      <c r="Q35" s="666"/>
      <c r="R35" s="667">
        <v>30973</v>
      </c>
      <c r="S35" s="668"/>
      <c r="T35" s="668"/>
      <c r="U35" s="668"/>
      <c r="V35" s="668"/>
      <c r="W35" s="668"/>
      <c r="X35" s="668"/>
      <c r="Y35" s="669"/>
      <c r="Z35" s="692">
        <v>0.1</v>
      </c>
      <c r="AA35" s="692"/>
      <c r="AB35" s="692"/>
      <c r="AC35" s="692"/>
      <c r="AD35" s="693" t="s">
        <v>126</v>
      </c>
      <c r="AE35" s="693"/>
      <c r="AF35" s="693"/>
      <c r="AG35" s="693"/>
      <c r="AH35" s="693"/>
      <c r="AI35" s="693"/>
      <c r="AJ35" s="693"/>
      <c r="AK35" s="693"/>
      <c r="AL35" s="670" t="s">
        <v>126</v>
      </c>
      <c r="AM35" s="671"/>
      <c r="AN35" s="671"/>
      <c r="AO35" s="694"/>
      <c r="AP35" s="218"/>
      <c r="AQ35" s="724" t="s">
        <v>319</v>
      </c>
      <c r="AR35" s="725"/>
      <c r="AS35" s="725"/>
      <c r="AT35" s="725"/>
      <c r="AU35" s="725"/>
      <c r="AV35" s="725"/>
      <c r="AW35" s="725"/>
      <c r="AX35" s="725"/>
      <c r="AY35" s="725"/>
      <c r="AZ35" s="725"/>
      <c r="BA35" s="725"/>
      <c r="BB35" s="725"/>
      <c r="BC35" s="725"/>
      <c r="BD35" s="725"/>
      <c r="BE35" s="725"/>
      <c r="BF35" s="726"/>
      <c r="BG35" s="724" t="s">
        <v>320</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5" t="s">
        <v>321</v>
      </c>
      <c r="CE35" s="696"/>
      <c r="CF35" s="696"/>
      <c r="CG35" s="696"/>
      <c r="CH35" s="696"/>
      <c r="CI35" s="696"/>
      <c r="CJ35" s="696"/>
      <c r="CK35" s="696"/>
      <c r="CL35" s="696"/>
      <c r="CM35" s="696"/>
      <c r="CN35" s="696"/>
      <c r="CO35" s="696"/>
      <c r="CP35" s="696"/>
      <c r="CQ35" s="697"/>
      <c r="CR35" s="667">
        <v>239882</v>
      </c>
      <c r="CS35" s="659"/>
      <c r="CT35" s="659"/>
      <c r="CU35" s="659"/>
      <c r="CV35" s="659"/>
      <c r="CW35" s="659"/>
      <c r="CX35" s="659"/>
      <c r="CY35" s="660"/>
      <c r="CZ35" s="670">
        <v>1</v>
      </c>
      <c r="DA35" s="678"/>
      <c r="DB35" s="678"/>
      <c r="DC35" s="679"/>
      <c r="DD35" s="658">
        <v>162474</v>
      </c>
      <c r="DE35" s="659"/>
      <c r="DF35" s="659"/>
      <c r="DG35" s="659"/>
      <c r="DH35" s="659"/>
      <c r="DI35" s="659"/>
      <c r="DJ35" s="659"/>
      <c r="DK35" s="660"/>
      <c r="DL35" s="658">
        <v>162474</v>
      </c>
      <c r="DM35" s="659"/>
      <c r="DN35" s="659"/>
      <c r="DO35" s="659"/>
      <c r="DP35" s="659"/>
      <c r="DQ35" s="659"/>
      <c r="DR35" s="659"/>
      <c r="DS35" s="659"/>
      <c r="DT35" s="659"/>
      <c r="DU35" s="659"/>
      <c r="DV35" s="660"/>
      <c r="DW35" s="670">
        <v>1.3</v>
      </c>
      <c r="DX35" s="678"/>
      <c r="DY35" s="678"/>
      <c r="DZ35" s="678"/>
      <c r="EA35" s="678"/>
      <c r="EB35" s="678"/>
      <c r="EC35" s="714"/>
    </row>
    <row r="36" spans="2:133" ht="11.25" customHeight="1" x14ac:dyDescent="0.15">
      <c r="B36" s="664" t="s">
        <v>322</v>
      </c>
      <c r="C36" s="665"/>
      <c r="D36" s="665"/>
      <c r="E36" s="665"/>
      <c r="F36" s="665"/>
      <c r="G36" s="665"/>
      <c r="H36" s="665"/>
      <c r="I36" s="665"/>
      <c r="J36" s="665"/>
      <c r="K36" s="665"/>
      <c r="L36" s="665"/>
      <c r="M36" s="665"/>
      <c r="N36" s="665"/>
      <c r="O36" s="665"/>
      <c r="P36" s="665"/>
      <c r="Q36" s="666"/>
      <c r="R36" s="667">
        <v>145364</v>
      </c>
      <c r="S36" s="668"/>
      <c r="T36" s="668"/>
      <c r="U36" s="668"/>
      <c r="V36" s="668"/>
      <c r="W36" s="668"/>
      <c r="X36" s="668"/>
      <c r="Y36" s="669"/>
      <c r="Z36" s="692">
        <v>0.6</v>
      </c>
      <c r="AA36" s="692"/>
      <c r="AB36" s="692"/>
      <c r="AC36" s="692"/>
      <c r="AD36" s="693" t="s">
        <v>126</v>
      </c>
      <c r="AE36" s="693"/>
      <c r="AF36" s="693"/>
      <c r="AG36" s="693"/>
      <c r="AH36" s="693"/>
      <c r="AI36" s="693"/>
      <c r="AJ36" s="693"/>
      <c r="AK36" s="693"/>
      <c r="AL36" s="670" t="s">
        <v>126</v>
      </c>
      <c r="AM36" s="671"/>
      <c r="AN36" s="671"/>
      <c r="AO36" s="694"/>
      <c r="AP36" s="218"/>
      <c r="AQ36" s="715" t="s">
        <v>323</v>
      </c>
      <c r="AR36" s="716"/>
      <c r="AS36" s="716"/>
      <c r="AT36" s="716"/>
      <c r="AU36" s="716"/>
      <c r="AV36" s="716"/>
      <c r="AW36" s="716"/>
      <c r="AX36" s="716"/>
      <c r="AY36" s="717"/>
      <c r="AZ36" s="718">
        <v>2794315</v>
      </c>
      <c r="BA36" s="719"/>
      <c r="BB36" s="719"/>
      <c r="BC36" s="719"/>
      <c r="BD36" s="719"/>
      <c r="BE36" s="719"/>
      <c r="BF36" s="720"/>
      <c r="BG36" s="721" t="s">
        <v>324</v>
      </c>
      <c r="BH36" s="722"/>
      <c r="BI36" s="722"/>
      <c r="BJ36" s="722"/>
      <c r="BK36" s="722"/>
      <c r="BL36" s="722"/>
      <c r="BM36" s="722"/>
      <c r="BN36" s="722"/>
      <c r="BO36" s="722"/>
      <c r="BP36" s="722"/>
      <c r="BQ36" s="722"/>
      <c r="BR36" s="722"/>
      <c r="BS36" s="722"/>
      <c r="BT36" s="722"/>
      <c r="BU36" s="723"/>
      <c r="BV36" s="718">
        <v>58689</v>
      </c>
      <c r="BW36" s="719"/>
      <c r="BX36" s="719"/>
      <c r="BY36" s="719"/>
      <c r="BZ36" s="719"/>
      <c r="CA36" s="719"/>
      <c r="CB36" s="720"/>
      <c r="CD36" s="695" t="s">
        <v>325</v>
      </c>
      <c r="CE36" s="696"/>
      <c r="CF36" s="696"/>
      <c r="CG36" s="696"/>
      <c r="CH36" s="696"/>
      <c r="CI36" s="696"/>
      <c r="CJ36" s="696"/>
      <c r="CK36" s="696"/>
      <c r="CL36" s="696"/>
      <c r="CM36" s="696"/>
      <c r="CN36" s="696"/>
      <c r="CO36" s="696"/>
      <c r="CP36" s="696"/>
      <c r="CQ36" s="697"/>
      <c r="CR36" s="667">
        <v>3031896</v>
      </c>
      <c r="CS36" s="668"/>
      <c r="CT36" s="668"/>
      <c r="CU36" s="668"/>
      <c r="CV36" s="668"/>
      <c r="CW36" s="668"/>
      <c r="CX36" s="668"/>
      <c r="CY36" s="669"/>
      <c r="CZ36" s="670">
        <v>12.3</v>
      </c>
      <c r="DA36" s="678"/>
      <c r="DB36" s="678"/>
      <c r="DC36" s="679"/>
      <c r="DD36" s="658">
        <v>2699815</v>
      </c>
      <c r="DE36" s="668"/>
      <c r="DF36" s="668"/>
      <c r="DG36" s="668"/>
      <c r="DH36" s="668"/>
      <c r="DI36" s="668"/>
      <c r="DJ36" s="668"/>
      <c r="DK36" s="669"/>
      <c r="DL36" s="658">
        <v>1764430</v>
      </c>
      <c r="DM36" s="668"/>
      <c r="DN36" s="668"/>
      <c r="DO36" s="668"/>
      <c r="DP36" s="668"/>
      <c r="DQ36" s="668"/>
      <c r="DR36" s="668"/>
      <c r="DS36" s="668"/>
      <c r="DT36" s="668"/>
      <c r="DU36" s="668"/>
      <c r="DV36" s="669"/>
      <c r="DW36" s="670">
        <v>13.7</v>
      </c>
      <c r="DX36" s="678"/>
      <c r="DY36" s="678"/>
      <c r="DZ36" s="678"/>
      <c r="EA36" s="678"/>
      <c r="EB36" s="678"/>
      <c r="EC36" s="714"/>
    </row>
    <row r="37" spans="2:133" ht="11.25" customHeight="1" x14ac:dyDescent="0.15">
      <c r="B37" s="664" t="s">
        <v>326</v>
      </c>
      <c r="C37" s="665"/>
      <c r="D37" s="665"/>
      <c r="E37" s="665"/>
      <c r="F37" s="665"/>
      <c r="G37" s="665"/>
      <c r="H37" s="665"/>
      <c r="I37" s="665"/>
      <c r="J37" s="665"/>
      <c r="K37" s="665"/>
      <c r="L37" s="665"/>
      <c r="M37" s="665"/>
      <c r="N37" s="665"/>
      <c r="O37" s="665"/>
      <c r="P37" s="665"/>
      <c r="Q37" s="666"/>
      <c r="R37" s="667">
        <v>139639</v>
      </c>
      <c r="S37" s="668"/>
      <c r="T37" s="668"/>
      <c r="U37" s="668"/>
      <c r="V37" s="668"/>
      <c r="W37" s="668"/>
      <c r="X37" s="668"/>
      <c r="Y37" s="669"/>
      <c r="Z37" s="692">
        <v>0.5</v>
      </c>
      <c r="AA37" s="692"/>
      <c r="AB37" s="692"/>
      <c r="AC37" s="692"/>
      <c r="AD37" s="693" t="s">
        <v>126</v>
      </c>
      <c r="AE37" s="693"/>
      <c r="AF37" s="693"/>
      <c r="AG37" s="693"/>
      <c r="AH37" s="693"/>
      <c r="AI37" s="693"/>
      <c r="AJ37" s="693"/>
      <c r="AK37" s="693"/>
      <c r="AL37" s="670" t="s">
        <v>126</v>
      </c>
      <c r="AM37" s="671"/>
      <c r="AN37" s="671"/>
      <c r="AO37" s="694"/>
      <c r="AQ37" s="706" t="s">
        <v>327</v>
      </c>
      <c r="AR37" s="707"/>
      <c r="AS37" s="707"/>
      <c r="AT37" s="707"/>
      <c r="AU37" s="707"/>
      <c r="AV37" s="707"/>
      <c r="AW37" s="707"/>
      <c r="AX37" s="707"/>
      <c r="AY37" s="708"/>
      <c r="AZ37" s="667">
        <v>644546</v>
      </c>
      <c r="BA37" s="668"/>
      <c r="BB37" s="668"/>
      <c r="BC37" s="668"/>
      <c r="BD37" s="659"/>
      <c r="BE37" s="659"/>
      <c r="BF37" s="709"/>
      <c r="BG37" s="695" t="s">
        <v>328</v>
      </c>
      <c r="BH37" s="696"/>
      <c r="BI37" s="696"/>
      <c r="BJ37" s="696"/>
      <c r="BK37" s="696"/>
      <c r="BL37" s="696"/>
      <c r="BM37" s="696"/>
      <c r="BN37" s="696"/>
      <c r="BO37" s="696"/>
      <c r="BP37" s="696"/>
      <c r="BQ37" s="696"/>
      <c r="BR37" s="696"/>
      <c r="BS37" s="696"/>
      <c r="BT37" s="696"/>
      <c r="BU37" s="697"/>
      <c r="BV37" s="667">
        <v>-689</v>
      </c>
      <c r="BW37" s="668"/>
      <c r="BX37" s="668"/>
      <c r="BY37" s="668"/>
      <c r="BZ37" s="668"/>
      <c r="CA37" s="668"/>
      <c r="CB37" s="705"/>
      <c r="CD37" s="695" t="s">
        <v>329</v>
      </c>
      <c r="CE37" s="696"/>
      <c r="CF37" s="696"/>
      <c r="CG37" s="696"/>
      <c r="CH37" s="696"/>
      <c r="CI37" s="696"/>
      <c r="CJ37" s="696"/>
      <c r="CK37" s="696"/>
      <c r="CL37" s="696"/>
      <c r="CM37" s="696"/>
      <c r="CN37" s="696"/>
      <c r="CO37" s="696"/>
      <c r="CP37" s="696"/>
      <c r="CQ37" s="697"/>
      <c r="CR37" s="667">
        <v>560820</v>
      </c>
      <c r="CS37" s="659"/>
      <c r="CT37" s="659"/>
      <c r="CU37" s="659"/>
      <c r="CV37" s="659"/>
      <c r="CW37" s="659"/>
      <c r="CX37" s="659"/>
      <c r="CY37" s="660"/>
      <c r="CZ37" s="670">
        <v>2.2999999999999998</v>
      </c>
      <c r="DA37" s="678"/>
      <c r="DB37" s="678"/>
      <c r="DC37" s="679"/>
      <c r="DD37" s="658">
        <v>560820</v>
      </c>
      <c r="DE37" s="659"/>
      <c r="DF37" s="659"/>
      <c r="DG37" s="659"/>
      <c r="DH37" s="659"/>
      <c r="DI37" s="659"/>
      <c r="DJ37" s="659"/>
      <c r="DK37" s="660"/>
      <c r="DL37" s="658">
        <v>560820</v>
      </c>
      <c r="DM37" s="659"/>
      <c r="DN37" s="659"/>
      <c r="DO37" s="659"/>
      <c r="DP37" s="659"/>
      <c r="DQ37" s="659"/>
      <c r="DR37" s="659"/>
      <c r="DS37" s="659"/>
      <c r="DT37" s="659"/>
      <c r="DU37" s="659"/>
      <c r="DV37" s="660"/>
      <c r="DW37" s="670">
        <v>4.4000000000000004</v>
      </c>
      <c r="DX37" s="678"/>
      <c r="DY37" s="678"/>
      <c r="DZ37" s="678"/>
      <c r="EA37" s="678"/>
      <c r="EB37" s="678"/>
      <c r="EC37" s="714"/>
    </row>
    <row r="38" spans="2:133" ht="11.25" customHeight="1" x14ac:dyDescent="0.15">
      <c r="B38" s="664" t="s">
        <v>330</v>
      </c>
      <c r="C38" s="665"/>
      <c r="D38" s="665"/>
      <c r="E38" s="665"/>
      <c r="F38" s="665"/>
      <c r="G38" s="665"/>
      <c r="H38" s="665"/>
      <c r="I38" s="665"/>
      <c r="J38" s="665"/>
      <c r="K38" s="665"/>
      <c r="L38" s="665"/>
      <c r="M38" s="665"/>
      <c r="N38" s="665"/>
      <c r="O38" s="665"/>
      <c r="P38" s="665"/>
      <c r="Q38" s="666"/>
      <c r="R38" s="667">
        <v>595472</v>
      </c>
      <c r="S38" s="668"/>
      <c r="T38" s="668"/>
      <c r="U38" s="668"/>
      <c r="V38" s="668"/>
      <c r="W38" s="668"/>
      <c r="X38" s="668"/>
      <c r="Y38" s="669"/>
      <c r="Z38" s="692">
        <v>2.2999999999999998</v>
      </c>
      <c r="AA38" s="692"/>
      <c r="AB38" s="692"/>
      <c r="AC38" s="692"/>
      <c r="AD38" s="693" t="s">
        <v>126</v>
      </c>
      <c r="AE38" s="693"/>
      <c r="AF38" s="693"/>
      <c r="AG38" s="693"/>
      <c r="AH38" s="693"/>
      <c r="AI38" s="693"/>
      <c r="AJ38" s="693"/>
      <c r="AK38" s="693"/>
      <c r="AL38" s="670" t="s">
        <v>126</v>
      </c>
      <c r="AM38" s="671"/>
      <c r="AN38" s="671"/>
      <c r="AO38" s="694"/>
      <c r="AQ38" s="706" t="s">
        <v>331</v>
      </c>
      <c r="AR38" s="707"/>
      <c r="AS38" s="707"/>
      <c r="AT38" s="707"/>
      <c r="AU38" s="707"/>
      <c r="AV38" s="707"/>
      <c r="AW38" s="707"/>
      <c r="AX38" s="707"/>
      <c r="AY38" s="708"/>
      <c r="AZ38" s="667">
        <v>264761</v>
      </c>
      <c r="BA38" s="668"/>
      <c r="BB38" s="668"/>
      <c r="BC38" s="668"/>
      <c r="BD38" s="659"/>
      <c r="BE38" s="659"/>
      <c r="BF38" s="709"/>
      <c r="BG38" s="695" t="s">
        <v>332</v>
      </c>
      <c r="BH38" s="696"/>
      <c r="BI38" s="696"/>
      <c r="BJ38" s="696"/>
      <c r="BK38" s="696"/>
      <c r="BL38" s="696"/>
      <c r="BM38" s="696"/>
      <c r="BN38" s="696"/>
      <c r="BO38" s="696"/>
      <c r="BP38" s="696"/>
      <c r="BQ38" s="696"/>
      <c r="BR38" s="696"/>
      <c r="BS38" s="696"/>
      <c r="BT38" s="696"/>
      <c r="BU38" s="697"/>
      <c r="BV38" s="667">
        <v>4856</v>
      </c>
      <c r="BW38" s="668"/>
      <c r="BX38" s="668"/>
      <c r="BY38" s="668"/>
      <c r="BZ38" s="668"/>
      <c r="CA38" s="668"/>
      <c r="CB38" s="705"/>
      <c r="CD38" s="695" t="s">
        <v>333</v>
      </c>
      <c r="CE38" s="696"/>
      <c r="CF38" s="696"/>
      <c r="CG38" s="696"/>
      <c r="CH38" s="696"/>
      <c r="CI38" s="696"/>
      <c r="CJ38" s="696"/>
      <c r="CK38" s="696"/>
      <c r="CL38" s="696"/>
      <c r="CM38" s="696"/>
      <c r="CN38" s="696"/>
      <c r="CO38" s="696"/>
      <c r="CP38" s="696"/>
      <c r="CQ38" s="697"/>
      <c r="CR38" s="667">
        <v>1860598</v>
      </c>
      <c r="CS38" s="668"/>
      <c r="CT38" s="668"/>
      <c r="CU38" s="668"/>
      <c r="CV38" s="668"/>
      <c r="CW38" s="668"/>
      <c r="CX38" s="668"/>
      <c r="CY38" s="669"/>
      <c r="CZ38" s="670">
        <v>7.6</v>
      </c>
      <c r="DA38" s="678"/>
      <c r="DB38" s="678"/>
      <c r="DC38" s="679"/>
      <c r="DD38" s="658">
        <v>1553924</v>
      </c>
      <c r="DE38" s="668"/>
      <c r="DF38" s="668"/>
      <c r="DG38" s="668"/>
      <c r="DH38" s="668"/>
      <c r="DI38" s="668"/>
      <c r="DJ38" s="668"/>
      <c r="DK38" s="669"/>
      <c r="DL38" s="658">
        <v>1492306</v>
      </c>
      <c r="DM38" s="668"/>
      <c r="DN38" s="668"/>
      <c r="DO38" s="668"/>
      <c r="DP38" s="668"/>
      <c r="DQ38" s="668"/>
      <c r="DR38" s="668"/>
      <c r="DS38" s="668"/>
      <c r="DT38" s="668"/>
      <c r="DU38" s="668"/>
      <c r="DV38" s="669"/>
      <c r="DW38" s="670">
        <v>11.6</v>
      </c>
      <c r="DX38" s="678"/>
      <c r="DY38" s="678"/>
      <c r="DZ38" s="678"/>
      <c r="EA38" s="678"/>
      <c r="EB38" s="678"/>
      <c r="EC38" s="714"/>
    </row>
    <row r="39" spans="2:133" ht="11.25" customHeight="1" x14ac:dyDescent="0.15">
      <c r="B39" s="664" t="s">
        <v>334</v>
      </c>
      <c r="C39" s="665"/>
      <c r="D39" s="665"/>
      <c r="E39" s="665"/>
      <c r="F39" s="665"/>
      <c r="G39" s="665"/>
      <c r="H39" s="665"/>
      <c r="I39" s="665"/>
      <c r="J39" s="665"/>
      <c r="K39" s="665"/>
      <c r="L39" s="665"/>
      <c r="M39" s="665"/>
      <c r="N39" s="665"/>
      <c r="O39" s="665"/>
      <c r="P39" s="665"/>
      <c r="Q39" s="666"/>
      <c r="R39" s="667">
        <v>540201</v>
      </c>
      <c r="S39" s="668"/>
      <c r="T39" s="668"/>
      <c r="U39" s="668"/>
      <c r="V39" s="668"/>
      <c r="W39" s="668"/>
      <c r="X39" s="668"/>
      <c r="Y39" s="669"/>
      <c r="Z39" s="692">
        <v>2.1</v>
      </c>
      <c r="AA39" s="692"/>
      <c r="AB39" s="692"/>
      <c r="AC39" s="692"/>
      <c r="AD39" s="693">
        <v>333</v>
      </c>
      <c r="AE39" s="693"/>
      <c r="AF39" s="693"/>
      <c r="AG39" s="693"/>
      <c r="AH39" s="693"/>
      <c r="AI39" s="693"/>
      <c r="AJ39" s="693"/>
      <c r="AK39" s="693"/>
      <c r="AL39" s="670">
        <v>0</v>
      </c>
      <c r="AM39" s="671"/>
      <c r="AN39" s="671"/>
      <c r="AO39" s="694"/>
      <c r="AQ39" s="706" t="s">
        <v>335</v>
      </c>
      <c r="AR39" s="707"/>
      <c r="AS39" s="707"/>
      <c r="AT39" s="707"/>
      <c r="AU39" s="707"/>
      <c r="AV39" s="707"/>
      <c r="AW39" s="707"/>
      <c r="AX39" s="707"/>
      <c r="AY39" s="708"/>
      <c r="AZ39" s="667">
        <v>24410</v>
      </c>
      <c r="BA39" s="668"/>
      <c r="BB39" s="668"/>
      <c r="BC39" s="668"/>
      <c r="BD39" s="659"/>
      <c r="BE39" s="659"/>
      <c r="BF39" s="709"/>
      <c r="BG39" s="695" t="s">
        <v>336</v>
      </c>
      <c r="BH39" s="696"/>
      <c r="BI39" s="696"/>
      <c r="BJ39" s="696"/>
      <c r="BK39" s="696"/>
      <c r="BL39" s="696"/>
      <c r="BM39" s="696"/>
      <c r="BN39" s="696"/>
      <c r="BO39" s="696"/>
      <c r="BP39" s="696"/>
      <c r="BQ39" s="696"/>
      <c r="BR39" s="696"/>
      <c r="BS39" s="696"/>
      <c r="BT39" s="696"/>
      <c r="BU39" s="697"/>
      <c r="BV39" s="667">
        <v>7221</v>
      </c>
      <c r="BW39" s="668"/>
      <c r="BX39" s="668"/>
      <c r="BY39" s="668"/>
      <c r="BZ39" s="668"/>
      <c r="CA39" s="668"/>
      <c r="CB39" s="705"/>
      <c r="CD39" s="695" t="s">
        <v>337</v>
      </c>
      <c r="CE39" s="696"/>
      <c r="CF39" s="696"/>
      <c r="CG39" s="696"/>
      <c r="CH39" s="696"/>
      <c r="CI39" s="696"/>
      <c r="CJ39" s="696"/>
      <c r="CK39" s="696"/>
      <c r="CL39" s="696"/>
      <c r="CM39" s="696"/>
      <c r="CN39" s="696"/>
      <c r="CO39" s="696"/>
      <c r="CP39" s="696"/>
      <c r="CQ39" s="697"/>
      <c r="CR39" s="667">
        <v>200224</v>
      </c>
      <c r="CS39" s="659"/>
      <c r="CT39" s="659"/>
      <c r="CU39" s="659"/>
      <c r="CV39" s="659"/>
      <c r="CW39" s="659"/>
      <c r="CX39" s="659"/>
      <c r="CY39" s="660"/>
      <c r="CZ39" s="670">
        <v>0.8</v>
      </c>
      <c r="DA39" s="678"/>
      <c r="DB39" s="678"/>
      <c r="DC39" s="679"/>
      <c r="DD39" s="658">
        <v>181400</v>
      </c>
      <c r="DE39" s="659"/>
      <c r="DF39" s="659"/>
      <c r="DG39" s="659"/>
      <c r="DH39" s="659"/>
      <c r="DI39" s="659"/>
      <c r="DJ39" s="659"/>
      <c r="DK39" s="660"/>
      <c r="DL39" s="658" t="s">
        <v>126</v>
      </c>
      <c r="DM39" s="659"/>
      <c r="DN39" s="659"/>
      <c r="DO39" s="659"/>
      <c r="DP39" s="659"/>
      <c r="DQ39" s="659"/>
      <c r="DR39" s="659"/>
      <c r="DS39" s="659"/>
      <c r="DT39" s="659"/>
      <c r="DU39" s="659"/>
      <c r="DV39" s="660"/>
      <c r="DW39" s="670" t="s">
        <v>126</v>
      </c>
      <c r="DX39" s="678"/>
      <c r="DY39" s="678"/>
      <c r="DZ39" s="678"/>
      <c r="EA39" s="678"/>
      <c r="EB39" s="678"/>
      <c r="EC39" s="714"/>
    </row>
    <row r="40" spans="2:133" ht="11.25" customHeight="1" x14ac:dyDescent="0.15">
      <c r="B40" s="664" t="s">
        <v>338</v>
      </c>
      <c r="C40" s="665"/>
      <c r="D40" s="665"/>
      <c r="E40" s="665"/>
      <c r="F40" s="665"/>
      <c r="G40" s="665"/>
      <c r="H40" s="665"/>
      <c r="I40" s="665"/>
      <c r="J40" s="665"/>
      <c r="K40" s="665"/>
      <c r="L40" s="665"/>
      <c r="M40" s="665"/>
      <c r="N40" s="665"/>
      <c r="O40" s="665"/>
      <c r="P40" s="665"/>
      <c r="Q40" s="666"/>
      <c r="R40" s="667">
        <v>3240700</v>
      </c>
      <c r="S40" s="668"/>
      <c r="T40" s="668"/>
      <c r="U40" s="668"/>
      <c r="V40" s="668"/>
      <c r="W40" s="668"/>
      <c r="X40" s="668"/>
      <c r="Y40" s="669"/>
      <c r="Z40" s="692">
        <v>12.6</v>
      </c>
      <c r="AA40" s="692"/>
      <c r="AB40" s="692"/>
      <c r="AC40" s="692"/>
      <c r="AD40" s="693" t="s">
        <v>126</v>
      </c>
      <c r="AE40" s="693"/>
      <c r="AF40" s="693"/>
      <c r="AG40" s="693"/>
      <c r="AH40" s="693"/>
      <c r="AI40" s="693"/>
      <c r="AJ40" s="693"/>
      <c r="AK40" s="693"/>
      <c r="AL40" s="670" t="s">
        <v>126</v>
      </c>
      <c r="AM40" s="671"/>
      <c r="AN40" s="671"/>
      <c r="AO40" s="694"/>
      <c r="AQ40" s="706" t="s">
        <v>339</v>
      </c>
      <c r="AR40" s="707"/>
      <c r="AS40" s="707"/>
      <c r="AT40" s="707"/>
      <c r="AU40" s="707"/>
      <c r="AV40" s="707"/>
      <c r="AW40" s="707"/>
      <c r="AX40" s="707"/>
      <c r="AY40" s="708"/>
      <c r="AZ40" s="667" t="s">
        <v>126</v>
      </c>
      <c r="BA40" s="668"/>
      <c r="BB40" s="668"/>
      <c r="BC40" s="668"/>
      <c r="BD40" s="659"/>
      <c r="BE40" s="659"/>
      <c r="BF40" s="709"/>
      <c r="BG40" s="710" t="s">
        <v>340</v>
      </c>
      <c r="BH40" s="711"/>
      <c r="BI40" s="711"/>
      <c r="BJ40" s="711"/>
      <c r="BK40" s="711"/>
      <c r="BL40" s="363"/>
      <c r="BM40" s="696" t="s">
        <v>341</v>
      </c>
      <c r="BN40" s="696"/>
      <c r="BO40" s="696"/>
      <c r="BP40" s="696"/>
      <c r="BQ40" s="696"/>
      <c r="BR40" s="696"/>
      <c r="BS40" s="696"/>
      <c r="BT40" s="696"/>
      <c r="BU40" s="697"/>
      <c r="BV40" s="667">
        <v>91</v>
      </c>
      <c r="BW40" s="668"/>
      <c r="BX40" s="668"/>
      <c r="BY40" s="668"/>
      <c r="BZ40" s="668"/>
      <c r="CA40" s="668"/>
      <c r="CB40" s="705"/>
      <c r="CD40" s="695" t="s">
        <v>342</v>
      </c>
      <c r="CE40" s="696"/>
      <c r="CF40" s="696"/>
      <c r="CG40" s="696"/>
      <c r="CH40" s="696"/>
      <c r="CI40" s="696"/>
      <c r="CJ40" s="696"/>
      <c r="CK40" s="696"/>
      <c r="CL40" s="696"/>
      <c r="CM40" s="696"/>
      <c r="CN40" s="696"/>
      <c r="CO40" s="696"/>
      <c r="CP40" s="696"/>
      <c r="CQ40" s="697"/>
      <c r="CR40" s="667">
        <v>456167</v>
      </c>
      <c r="CS40" s="668"/>
      <c r="CT40" s="668"/>
      <c r="CU40" s="668"/>
      <c r="CV40" s="668"/>
      <c r="CW40" s="668"/>
      <c r="CX40" s="668"/>
      <c r="CY40" s="669"/>
      <c r="CZ40" s="670">
        <v>1.9</v>
      </c>
      <c r="DA40" s="678"/>
      <c r="DB40" s="678"/>
      <c r="DC40" s="679"/>
      <c r="DD40" s="658">
        <v>71147</v>
      </c>
      <c r="DE40" s="668"/>
      <c r="DF40" s="668"/>
      <c r="DG40" s="668"/>
      <c r="DH40" s="668"/>
      <c r="DI40" s="668"/>
      <c r="DJ40" s="668"/>
      <c r="DK40" s="669"/>
      <c r="DL40" s="658">
        <v>732</v>
      </c>
      <c r="DM40" s="668"/>
      <c r="DN40" s="668"/>
      <c r="DO40" s="668"/>
      <c r="DP40" s="668"/>
      <c r="DQ40" s="668"/>
      <c r="DR40" s="668"/>
      <c r="DS40" s="668"/>
      <c r="DT40" s="668"/>
      <c r="DU40" s="668"/>
      <c r="DV40" s="669"/>
      <c r="DW40" s="670">
        <v>0</v>
      </c>
      <c r="DX40" s="678"/>
      <c r="DY40" s="678"/>
      <c r="DZ40" s="678"/>
      <c r="EA40" s="678"/>
      <c r="EB40" s="678"/>
      <c r="EC40" s="714"/>
    </row>
    <row r="41" spans="2:133" ht="11.25" customHeight="1" x14ac:dyDescent="0.15">
      <c r="B41" s="664" t="s">
        <v>343</v>
      </c>
      <c r="C41" s="665"/>
      <c r="D41" s="665"/>
      <c r="E41" s="665"/>
      <c r="F41" s="665"/>
      <c r="G41" s="665"/>
      <c r="H41" s="665"/>
      <c r="I41" s="665"/>
      <c r="J41" s="665"/>
      <c r="K41" s="665"/>
      <c r="L41" s="665"/>
      <c r="M41" s="665"/>
      <c r="N41" s="665"/>
      <c r="O41" s="665"/>
      <c r="P41" s="665"/>
      <c r="Q41" s="666"/>
      <c r="R41" s="667" t="s">
        <v>126</v>
      </c>
      <c r="S41" s="668"/>
      <c r="T41" s="668"/>
      <c r="U41" s="668"/>
      <c r="V41" s="668"/>
      <c r="W41" s="668"/>
      <c r="X41" s="668"/>
      <c r="Y41" s="669"/>
      <c r="Z41" s="692" t="s">
        <v>126</v>
      </c>
      <c r="AA41" s="692"/>
      <c r="AB41" s="692"/>
      <c r="AC41" s="692"/>
      <c r="AD41" s="693" t="s">
        <v>126</v>
      </c>
      <c r="AE41" s="693"/>
      <c r="AF41" s="693"/>
      <c r="AG41" s="693"/>
      <c r="AH41" s="693"/>
      <c r="AI41" s="693"/>
      <c r="AJ41" s="693"/>
      <c r="AK41" s="693"/>
      <c r="AL41" s="670" t="s">
        <v>126</v>
      </c>
      <c r="AM41" s="671"/>
      <c r="AN41" s="671"/>
      <c r="AO41" s="694"/>
      <c r="AQ41" s="706" t="s">
        <v>344</v>
      </c>
      <c r="AR41" s="707"/>
      <c r="AS41" s="707"/>
      <c r="AT41" s="707"/>
      <c r="AU41" s="707"/>
      <c r="AV41" s="707"/>
      <c r="AW41" s="707"/>
      <c r="AX41" s="707"/>
      <c r="AY41" s="708"/>
      <c r="AZ41" s="667">
        <v>331549</v>
      </c>
      <c r="BA41" s="668"/>
      <c r="BB41" s="668"/>
      <c r="BC41" s="668"/>
      <c r="BD41" s="659"/>
      <c r="BE41" s="659"/>
      <c r="BF41" s="709"/>
      <c r="BG41" s="710"/>
      <c r="BH41" s="711"/>
      <c r="BI41" s="711"/>
      <c r="BJ41" s="711"/>
      <c r="BK41" s="711"/>
      <c r="BL41" s="363"/>
      <c r="BM41" s="696" t="s">
        <v>345</v>
      </c>
      <c r="BN41" s="696"/>
      <c r="BO41" s="696"/>
      <c r="BP41" s="696"/>
      <c r="BQ41" s="696"/>
      <c r="BR41" s="696"/>
      <c r="BS41" s="696"/>
      <c r="BT41" s="696"/>
      <c r="BU41" s="697"/>
      <c r="BV41" s="667" t="s">
        <v>126</v>
      </c>
      <c r="BW41" s="668"/>
      <c r="BX41" s="668"/>
      <c r="BY41" s="668"/>
      <c r="BZ41" s="668"/>
      <c r="CA41" s="668"/>
      <c r="CB41" s="705"/>
      <c r="CD41" s="695" t="s">
        <v>346</v>
      </c>
      <c r="CE41" s="696"/>
      <c r="CF41" s="696"/>
      <c r="CG41" s="696"/>
      <c r="CH41" s="696"/>
      <c r="CI41" s="696"/>
      <c r="CJ41" s="696"/>
      <c r="CK41" s="696"/>
      <c r="CL41" s="696"/>
      <c r="CM41" s="696"/>
      <c r="CN41" s="696"/>
      <c r="CO41" s="696"/>
      <c r="CP41" s="696"/>
      <c r="CQ41" s="697"/>
      <c r="CR41" s="667" t="s">
        <v>126</v>
      </c>
      <c r="CS41" s="659"/>
      <c r="CT41" s="659"/>
      <c r="CU41" s="659"/>
      <c r="CV41" s="659"/>
      <c r="CW41" s="659"/>
      <c r="CX41" s="659"/>
      <c r="CY41" s="660"/>
      <c r="CZ41" s="670" t="s">
        <v>126</v>
      </c>
      <c r="DA41" s="678"/>
      <c r="DB41" s="678"/>
      <c r="DC41" s="679"/>
      <c r="DD41" s="658" t="s">
        <v>126</v>
      </c>
      <c r="DE41" s="659"/>
      <c r="DF41" s="659"/>
      <c r="DG41" s="659"/>
      <c r="DH41" s="659"/>
      <c r="DI41" s="659"/>
      <c r="DJ41" s="659"/>
      <c r="DK41" s="660"/>
      <c r="DL41" s="661"/>
      <c r="DM41" s="662"/>
      <c r="DN41" s="662"/>
      <c r="DO41" s="662"/>
      <c r="DP41" s="662"/>
      <c r="DQ41" s="662"/>
      <c r="DR41" s="662"/>
      <c r="DS41" s="662"/>
      <c r="DT41" s="662"/>
      <c r="DU41" s="662"/>
      <c r="DV41" s="663"/>
      <c r="DW41" s="673"/>
      <c r="DX41" s="674"/>
      <c r="DY41" s="674"/>
      <c r="DZ41" s="674"/>
      <c r="EA41" s="674"/>
      <c r="EB41" s="674"/>
      <c r="EC41" s="675"/>
    </row>
    <row r="42" spans="2:133" ht="11.25" customHeight="1" x14ac:dyDescent="0.15">
      <c r="B42" s="664" t="s">
        <v>347</v>
      </c>
      <c r="C42" s="665"/>
      <c r="D42" s="665"/>
      <c r="E42" s="665"/>
      <c r="F42" s="665"/>
      <c r="G42" s="665"/>
      <c r="H42" s="665"/>
      <c r="I42" s="665"/>
      <c r="J42" s="665"/>
      <c r="K42" s="665"/>
      <c r="L42" s="665"/>
      <c r="M42" s="665"/>
      <c r="N42" s="665"/>
      <c r="O42" s="665"/>
      <c r="P42" s="665"/>
      <c r="Q42" s="666"/>
      <c r="R42" s="667" t="s">
        <v>126</v>
      </c>
      <c r="S42" s="668"/>
      <c r="T42" s="668"/>
      <c r="U42" s="668"/>
      <c r="V42" s="668"/>
      <c r="W42" s="668"/>
      <c r="X42" s="668"/>
      <c r="Y42" s="669"/>
      <c r="Z42" s="692" t="s">
        <v>126</v>
      </c>
      <c r="AA42" s="692"/>
      <c r="AB42" s="692"/>
      <c r="AC42" s="692"/>
      <c r="AD42" s="693" t="s">
        <v>126</v>
      </c>
      <c r="AE42" s="693"/>
      <c r="AF42" s="693"/>
      <c r="AG42" s="693"/>
      <c r="AH42" s="693"/>
      <c r="AI42" s="693"/>
      <c r="AJ42" s="693"/>
      <c r="AK42" s="693"/>
      <c r="AL42" s="670" t="s">
        <v>126</v>
      </c>
      <c r="AM42" s="671"/>
      <c r="AN42" s="671"/>
      <c r="AO42" s="694"/>
      <c r="AQ42" s="702" t="s">
        <v>348</v>
      </c>
      <c r="AR42" s="703"/>
      <c r="AS42" s="703"/>
      <c r="AT42" s="703"/>
      <c r="AU42" s="703"/>
      <c r="AV42" s="703"/>
      <c r="AW42" s="703"/>
      <c r="AX42" s="703"/>
      <c r="AY42" s="704"/>
      <c r="AZ42" s="645">
        <v>1529049</v>
      </c>
      <c r="BA42" s="680"/>
      <c r="BB42" s="680"/>
      <c r="BC42" s="680"/>
      <c r="BD42" s="646"/>
      <c r="BE42" s="646"/>
      <c r="BF42" s="698"/>
      <c r="BG42" s="712"/>
      <c r="BH42" s="713"/>
      <c r="BI42" s="713"/>
      <c r="BJ42" s="713"/>
      <c r="BK42" s="713"/>
      <c r="BL42" s="364"/>
      <c r="BM42" s="699" t="s">
        <v>349</v>
      </c>
      <c r="BN42" s="699"/>
      <c r="BO42" s="699"/>
      <c r="BP42" s="699"/>
      <c r="BQ42" s="699"/>
      <c r="BR42" s="699"/>
      <c r="BS42" s="699"/>
      <c r="BT42" s="699"/>
      <c r="BU42" s="700"/>
      <c r="BV42" s="645">
        <v>356</v>
      </c>
      <c r="BW42" s="680"/>
      <c r="BX42" s="680"/>
      <c r="BY42" s="680"/>
      <c r="BZ42" s="680"/>
      <c r="CA42" s="680"/>
      <c r="CB42" s="701"/>
      <c r="CD42" s="664" t="s">
        <v>350</v>
      </c>
      <c r="CE42" s="665"/>
      <c r="CF42" s="665"/>
      <c r="CG42" s="665"/>
      <c r="CH42" s="665"/>
      <c r="CI42" s="665"/>
      <c r="CJ42" s="665"/>
      <c r="CK42" s="665"/>
      <c r="CL42" s="665"/>
      <c r="CM42" s="665"/>
      <c r="CN42" s="665"/>
      <c r="CO42" s="665"/>
      <c r="CP42" s="665"/>
      <c r="CQ42" s="666"/>
      <c r="CR42" s="667">
        <v>4676334</v>
      </c>
      <c r="CS42" s="659"/>
      <c r="CT42" s="659"/>
      <c r="CU42" s="659"/>
      <c r="CV42" s="659"/>
      <c r="CW42" s="659"/>
      <c r="CX42" s="659"/>
      <c r="CY42" s="660"/>
      <c r="CZ42" s="670">
        <v>19</v>
      </c>
      <c r="DA42" s="678"/>
      <c r="DB42" s="678"/>
      <c r="DC42" s="679"/>
      <c r="DD42" s="658">
        <v>682250</v>
      </c>
      <c r="DE42" s="659"/>
      <c r="DF42" s="659"/>
      <c r="DG42" s="659"/>
      <c r="DH42" s="659"/>
      <c r="DI42" s="659"/>
      <c r="DJ42" s="659"/>
      <c r="DK42" s="660"/>
      <c r="DL42" s="661"/>
      <c r="DM42" s="662"/>
      <c r="DN42" s="662"/>
      <c r="DO42" s="662"/>
      <c r="DP42" s="662"/>
      <c r="DQ42" s="662"/>
      <c r="DR42" s="662"/>
      <c r="DS42" s="662"/>
      <c r="DT42" s="662"/>
      <c r="DU42" s="662"/>
      <c r="DV42" s="663"/>
      <c r="DW42" s="673"/>
      <c r="DX42" s="674"/>
      <c r="DY42" s="674"/>
      <c r="DZ42" s="674"/>
      <c r="EA42" s="674"/>
      <c r="EB42" s="674"/>
      <c r="EC42" s="675"/>
    </row>
    <row r="43" spans="2:133" ht="11.25" customHeight="1" x14ac:dyDescent="0.15">
      <c r="B43" s="664" t="s">
        <v>351</v>
      </c>
      <c r="C43" s="665"/>
      <c r="D43" s="665"/>
      <c r="E43" s="665"/>
      <c r="F43" s="665"/>
      <c r="G43" s="665"/>
      <c r="H43" s="665"/>
      <c r="I43" s="665"/>
      <c r="J43" s="665"/>
      <c r="K43" s="665"/>
      <c r="L43" s="665"/>
      <c r="M43" s="665"/>
      <c r="N43" s="665"/>
      <c r="O43" s="665"/>
      <c r="P43" s="665"/>
      <c r="Q43" s="666"/>
      <c r="R43" s="667">
        <v>647900</v>
      </c>
      <c r="S43" s="668"/>
      <c r="T43" s="668"/>
      <c r="U43" s="668"/>
      <c r="V43" s="668"/>
      <c r="W43" s="668"/>
      <c r="X43" s="668"/>
      <c r="Y43" s="669"/>
      <c r="Z43" s="692">
        <v>2.5</v>
      </c>
      <c r="AA43" s="692"/>
      <c r="AB43" s="692"/>
      <c r="AC43" s="692"/>
      <c r="AD43" s="693" t="s">
        <v>126</v>
      </c>
      <c r="AE43" s="693"/>
      <c r="AF43" s="693"/>
      <c r="AG43" s="693"/>
      <c r="AH43" s="693"/>
      <c r="AI43" s="693"/>
      <c r="AJ43" s="693"/>
      <c r="AK43" s="693"/>
      <c r="AL43" s="670" t="s">
        <v>126</v>
      </c>
      <c r="AM43" s="671"/>
      <c r="AN43" s="671"/>
      <c r="AO43" s="694"/>
      <c r="BV43" s="219"/>
      <c r="BW43" s="219"/>
      <c r="BX43" s="219"/>
      <c r="BY43" s="219"/>
      <c r="BZ43" s="219"/>
      <c r="CA43" s="219"/>
      <c r="CB43" s="219"/>
      <c r="CD43" s="664" t="s">
        <v>352</v>
      </c>
      <c r="CE43" s="665"/>
      <c r="CF43" s="665"/>
      <c r="CG43" s="665"/>
      <c r="CH43" s="665"/>
      <c r="CI43" s="665"/>
      <c r="CJ43" s="665"/>
      <c r="CK43" s="665"/>
      <c r="CL43" s="665"/>
      <c r="CM43" s="665"/>
      <c r="CN43" s="665"/>
      <c r="CO43" s="665"/>
      <c r="CP43" s="665"/>
      <c r="CQ43" s="666"/>
      <c r="CR43" s="667">
        <v>65674</v>
      </c>
      <c r="CS43" s="659"/>
      <c r="CT43" s="659"/>
      <c r="CU43" s="659"/>
      <c r="CV43" s="659"/>
      <c r="CW43" s="659"/>
      <c r="CX43" s="659"/>
      <c r="CY43" s="660"/>
      <c r="CZ43" s="670">
        <v>0.3</v>
      </c>
      <c r="DA43" s="678"/>
      <c r="DB43" s="678"/>
      <c r="DC43" s="679"/>
      <c r="DD43" s="658">
        <v>64862</v>
      </c>
      <c r="DE43" s="659"/>
      <c r="DF43" s="659"/>
      <c r="DG43" s="659"/>
      <c r="DH43" s="659"/>
      <c r="DI43" s="659"/>
      <c r="DJ43" s="659"/>
      <c r="DK43" s="660"/>
      <c r="DL43" s="661"/>
      <c r="DM43" s="662"/>
      <c r="DN43" s="662"/>
      <c r="DO43" s="662"/>
      <c r="DP43" s="662"/>
      <c r="DQ43" s="662"/>
      <c r="DR43" s="662"/>
      <c r="DS43" s="662"/>
      <c r="DT43" s="662"/>
      <c r="DU43" s="662"/>
      <c r="DV43" s="663"/>
      <c r="DW43" s="673"/>
      <c r="DX43" s="674"/>
      <c r="DY43" s="674"/>
      <c r="DZ43" s="674"/>
      <c r="EA43" s="674"/>
      <c r="EB43" s="674"/>
      <c r="EC43" s="675"/>
    </row>
    <row r="44" spans="2:133" ht="11.25" customHeight="1" x14ac:dyDescent="0.15">
      <c r="B44" s="642" t="s">
        <v>353</v>
      </c>
      <c r="C44" s="643"/>
      <c r="D44" s="643"/>
      <c r="E44" s="643"/>
      <c r="F44" s="643"/>
      <c r="G44" s="643"/>
      <c r="H44" s="643"/>
      <c r="I44" s="643"/>
      <c r="J44" s="643"/>
      <c r="K44" s="643"/>
      <c r="L44" s="643"/>
      <c r="M44" s="643"/>
      <c r="N44" s="643"/>
      <c r="O44" s="643"/>
      <c r="P44" s="643"/>
      <c r="Q44" s="644"/>
      <c r="R44" s="645">
        <v>25624265</v>
      </c>
      <c r="S44" s="680"/>
      <c r="T44" s="680"/>
      <c r="U44" s="680"/>
      <c r="V44" s="680"/>
      <c r="W44" s="680"/>
      <c r="X44" s="680"/>
      <c r="Y44" s="681"/>
      <c r="Z44" s="682">
        <v>100</v>
      </c>
      <c r="AA44" s="682"/>
      <c r="AB44" s="682"/>
      <c r="AC44" s="682"/>
      <c r="AD44" s="683">
        <v>12196744</v>
      </c>
      <c r="AE44" s="683"/>
      <c r="AF44" s="683"/>
      <c r="AG44" s="683"/>
      <c r="AH44" s="683"/>
      <c r="AI44" s="683"/>
      <c r="AJ44" s="683"/>
      <c r="AK44" s="683"/>
      <c r="AL44" s="648">
        <v>100</v>
      </c>
      <c r="AM44" s="684"/>
      <c r="AN44" s="684"/>
      <c r="AO44" s="685"/>
      <c r="CD44" s="686" t="s">
        <v>300</v>
      </c>
      <c r="CE44" s="687"/>
      <c r="CF44" s="664" t="s">
        <v>354</v>
      </c>
      <c r="CG44" s="665"/>
      <c r="CH44" s="665"/>
      <c r="CI44" s="665"/>
      <c r="CJ44" s="665"/>
      <c r="CK44" s="665"/>
      <c r="CL44" s="665"/>
      <c r="CM44" s="665"/>
      <c r="CN44" s="665"/>
      <c r="CO44" s="665"/>
      <c r="CP44" s="665"/>
      <c r="CQ44" s="666"/>
      <c r="CR44" s="667">
        <v>4151155</v>
      </c>
      <c r="CS44" s="668"/>
      <c r="CT44" s="668"/>
      <c r="CU44" s="668"/>
      <c r="CV44" s="668"/>
      <c r="CW44" s="668"/>
      <c r="CX44" s="668"/>
      <c r="CY44" s="669"/>
      <c r="CZ44" s="670">
        <v>16.899999999999999</v>
      </c>
      <c r="DA44" s="671"/>
      <c r="DB44" s="671"/>
      <c r="DC44" s="672"/>
      <c r="DD44" s="658">
        <v>550088</v>
      </c>
      <c r="DE44" s="668"/>
      <c r="DF44" s="668"/>
      <c r="DG44" s="668"/>
      <c r="DH44" s="668"/>
      <c r="DI44" s="668"/>
      <c r="DJ44" s="668"/>
      <c r="DK44" s="669"/>
      <c r="DL44" s="661"/>
      <c r="DM44" s="662"/>
      <c r="DN44" s="662"/>
      <c r="DO44" s="662"/>
      <c r="DP44" s="662"/>
      <c r="DQ44" s="662"/>
      <c r="DR44" s="662"/>
      <c r="DS44" s="662"/>
      <c r="DT44" s="662"/>
      <c r="DU44" s="662"/>
      <c r="DV44" s="663"/>
      <c r="DW44" s="673"/>
      <c r="DX44" s="674"/>
      <c r="DY44" s="674"/>
      <c r="DZ44" s="674"/>
      <c r="EA44" s="674"/>
      <c r="EB44" s="674"/>
      <c r="EC44" s="67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4" t="s">
        <v>355</v>
      </c>
      <c r="CG45" s="665"/>
      <c r="CH45" s="665"/>
      <c r="CI45" s="665"/>
      <c r="CJ45" s="665"/>
      <c r="CK45" s="665"/>
      <c r="CL45" s="665"/>
      <c r="CM45" s="665"/>
      <c r="CN45" s="665"/>
      <c r="CO45" s="665"/>
      <c r="CP45" s="665"/>
      <c r="CQ45" s="666"/>
      <c r="CR45" s="667">
        <v>2005708</v>
      </c>
      <c r="CS45" s="659"/>
      <c r="CT45" s="659"/>
      <c r="CU45" s="659"/>
      <c r="CV45" s="659"/>
      <c r="CW45" s="659"/>
      <c r="CX45" s="659"/>
      <c r="CY45" s="660"/>
      <c r="CZ45" s="670">
        <v>8.1999999999999993</v>
      </c>
      <c r="DA45" s="678"/>
      <c r="DB45" s="678"/>
      <c r="DC45" s="679"/>
      <c r="DD45" s="658">
        <v>48409</v>
      </c>
      <c r="DE45" s="659"/>
      <c r="DF45" s="659"/>
      <c r="DG45" s="659"/>
      <c r="DH45" s="659"/>
      <c r="DI45" s="659"/>
      <c r="DJ45" s="659"/>
      <c r="DK45" s="660"/>
      <c r="DL45" s="661"/>
      <c r="DM45" s="662"/>
      <c r="DN45" s="662"/>
      <c r="DO45" s="662"/>
      <c r="DP45" s="662"/>
      <c r="DQ45" s="662"/>
      <c r="DR45" s="662"/>
      <c r="DS45" s="662"/>
      <c r="DT45" s="662"/>
      <c r="DU45" s="662"/>
      <c r="DV45" s="663"/>
      <c r="DW45" s="673"/>
      <c r="DX45" s="674"/>
      <c r="DY45" s="674"/>
      <c r="DZ45" s="674"/>
      <c r="EA45" s="674"/>
      <c r="EB45" s="674"/>
      <c r="EC45" s="675"/>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4" t="s">
        <v>357</v>
      </c>
      <c r="CG46" s="665"/>
      <c r="CH46" s="665"/>
      <c r="CI46" s="665"/>
      <c r="CJ46" s="665"/>
      <c r="CK46" s="665"/>
      <c r="CL46" s="665"/>
      <c r="CM46" s="665"/>
      <c r="CN46" s="665"/>
      <c r="CO46" s="665"/>
      <c r="CP46" s="665"/>
      <c r="CQ46" s="666"/>
      <c r="CR46" s="667">
        <v>2063864</v>
      </c>
      <c r="CS46" s="668"/>
      <c r="CT46" s="668"/>
      <c r="CU46" s="668"/>
      <c r="CV46" s="668"/>
      <c r="CW46" s="668"/>
      <c r="CX46" s="668"/>
      <c r="CY46" s="669"/>
      <c r="CZ46" s="670">
        <v>8.4</v>
      </c>
      <c r="DA46" s="671"/>
      <c r="DB46" s="671"/>
      <c r="DC46" s="672"/>
      <c r="DD46" s="658">
        <v>493481</v>
      </c>
      <c r="DE46" s="668"/>
      <c r="DF46" s="668"/>
      <c r="DG46" s="668"/>
      <c r="DH46" s="668"/>
      <c r="DI46" s="668"/>
      <c r="DJ46" s="668"/>
      <c r="DK46" s="669"/>
      <c r="DL46" s="661"/>
      <c r="DM46" s="662"/>
      <c r="DN46" s="662"/>
      <c r="DO46" s="662"/>
      <c r="DP46" s="662"/>
      <c r="DQ46" s="662"/>
      <c r="DR46" s="662"/>
      <c r="DS46" s="662"/>
      <c r="DT46" s="662"/>
      <c r="DU46" s="662"/>
      <c r="DV46" s="663"/>
      <c r="DW46" s="673"/>
      <c r="DX46" s="674"/>
      <c r="DY46" s="674"/>
      <c r="DZ46" s="674"/>
      <c r="EA46" s="674"/>
      <c r="EB46" s="674"/>
      <c r="EC46" s="675"/>
    </row>
    <row r="47" spans="2:133" ht="11.25" customHeight="1" x14ac:dyDescent="0.15">
      <c r="B47" s="677" t="s">
        <v>358</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D47" s="688"/>
      <c r="CE47" s="689"/>
      <c r="CF47" s="664" t="s">
        <v>359</v>
      </c>
      <c r="CG47" s="665"/>
      <c r="CH47" s="665"/>
      <c r="CI47" s="665"/>
      <c r="CJ47" s="665"/>
      <c r="CK47" s="665"/>
      <c r="CL47" s="665"/>
      <c r="CM47" s="665"/>
      <c r="CN47" s="665"/>
      <c r="CO47" s="665"/>
      <c r="CP47" s="665"/>
      <c r="CQ47" s="666"/>
      <c r="CR47" s="667">
        <v>525179</v>
      </c>
      <c r="CS47" s="659"/>
      <c r="CT47" s="659"/>
      <c r="CU47" s="659"/>
      <c r="CV47" s="659"/>
      <c r="CW47" s="659"/>
      <c r="CX47" s="659"/>
      <c r="CY47" s="660"/>
      <c r="CZ47" s="670">
        <v>2.1</v>
      </c>
      <c r="DA47" s="678"/>
      <c r="DB47" s="678"/>
      <c r="DC47" s="679"/>
      <c r="DD47" s="658">
        <v>132162</v>
      </c>
      <c r="DE47" s="659"/>
      <c r="DF47" s="659"/>
      <c r="DG47" s="659"/>
      <c r="DH47" s="659"/>
      <c r="DI47" s="659"/>
      <c r="DJ47" s="659"/>
      <c r="DK47" s="660"/>
      <c r="DL47" s="661"/>
      <c r="DM47" s="662"/>
      <c r="DN47" s="662"/>
      <c r="DO47" s="662"/>
      <c r="DP47" s="662"/>
      <c r="DQ47" s="662"/>
      <c r="DR47" s="662"/>
      <c r="DS47" s="662"/>
      <c r="DT47" s="662"/>
      <c r="DU47" s="662"/>
      <c r="DV47" s="663"/>
      <c r="DW47" s="673"/>
      <c r="DX47" s="674"/>
      <c r="DY47" s="674"/>
      <c r="DZ47" s="674"/>
      <c r="EA47" s="674"/>
      <c r="EB47" s="674"/>
      <c r="EC47" s="675"/>
    </row>
    <row r="48" spans="2:133" ht="11.25" x14ac:dyDescent="0.15">
      <c r="B48" s="676" t="s">
        <v>360</v>
      </c>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D48" s="690"/>
      <c r="CE48" s="691"/>
      <c r="CF48" s="664" t="s">
        <v>361</v>
      </c>
      <c r="CG48" s="665"/>
      <c r="CH48" s="665"/>
      <c r="CI48" s="665"/>
      <c r="CJ48" s="665"/>
      <c r="CK48" s="665"/>
      <c r="CL48" s="665"/>
      <c r="CM48" s="665"/>
      <c r="CN48" s="665"/>
      <c r="CO48" s="665"/>
      <c r="CP48" s="665"/>
      <c r="CQ48" s="666"/>
      <c r="CR48" s="667" t="s">
        <v>126</v>
      </c>
      <c r="CS48" s="668"/>
      <c r="CT48" s="668"/>
      <c r="CU48" s="668"/>
      <c r="CV48" s="668"/>
      <c r="CW48" s="668"/>
      <c r="CX48" s="668"/>
      <c r="CY48" s="669"/>
      <c r="CZ48" s="670" t="s">
        <v>126</v>
      </c>
      <c r="DA48" s="671"/>
      <c r="DB48" s="671"/>
      <c r="DC48" s="672"/>
      <c r="DD48" s="658" t="s">
        <v>126</v>
      </c>
      <c r="DE48" s="668"/>
      <c r="DF48" s="668"/>
      <c r="DG48" s="668"/>
      <c r="DH48" s="668"/>
      <c r="DI48" s="668"/>
      <c r="DJ48" s="668"/>
      <c r="DK48" s="669"/>
      <c r="DL48" s="661"/>
      <c r="DM48" s="662"/>
      <c r="DN48" s="662"/>
      <c r="DO48" s="662"/>
      <c r="DP48" s="662"/>
      <c r="DQ48" s="662"/>
      <c r="DR48" s="662"/>
      <c r="DS48" s="662"/>
      <c r="DT48" s="662"/>
      <c r="DU48" s="662"/>
      <c r="DV48" s="663"/>
      <c r="DW48" s="673"/>
      <c r="DX48" s="674"/>
      <c r="DY48" s="674"/>
      <c r="DZ48" s="674"/>
      <c r="EA48" s="674"/>
      <c r="EB48" s="674"/>
      <c r="EC48" s="67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362</v>
      </c>
      <c r="CE49" s="643"/>
      <c r="CF49" s="643"/>
      <c r="CG49" s="643"/>
      <c r="CH49" s="643"/>
      <c r="CI49" s="643"/>
      <c r="CJ49" s="643"/>
      <c r="CK49" s="643"/>
      <c r="CL49" s="643"/>
      <c r="CM49" s="643"/>
      <c r="CN49" s="643"/>
      <c r="CO49" s="643"/>
      <c r="CP49" s="643"/>
      <c r="CQ49" s="644"/>
      <c r="CR49" s="645">
        <v>24567982</v>
      </c>
      <c r="CS49" s="646"/>
      <c r="CT49" s="646"/>
      <c r="CU49" s="646"/>
      <c r="CV49" s="646"/>
      <c r="CW49" s="646"/>
      <c r="CX49" s="646"/>
      <c r="CY49" s="647"/>
      <c r="CZ49" s="648">
        <v>100</v>
      </c>
      <c r="DA49" s="649"/>
      <c r="DB49" s="649"/>
      <c r="DC49" s="650"/>
      <c r="DD49" s="651">
        <v>14460796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364</v>
      </c>
      <c r="DK2" s="1157"/>
      <c r="DL2" s="1157"/>
      <c r="DM2" s="1157"/>
      <c r="DN2" s="1157"/>
      <c r="DO2" s="1158"/>
      <c r="DP2" s="224"/>
      <c r="DQ2" s="1156" t="s">
        <v>365</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366</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59" t="s">
        <v>372</v>
      </c>
      <c r="AG5" s="1067"/>
      <c r="AH5" s="1067"/>
      <c r="AI5" s="1067"/>
      <c r="AJ5" s="1080"/>
      <c r="AK5" s="1067" t="s">
        <v>373</v>
      </c>
      <c r="AL5" s="1067"/>
      <c r="AM5" s="1067"/>
      <c r="AN5" s="1067"/>
      <c r="AO5" s="1068"/>
      <c r="AP5" s="1066" t="s">
        <v>374</v>
      </c>
      <c r="AQ5" s="1067"/>
      <c r="AR5" s="1067"/>
      <c r="AS5" s="1067"/>
      <c r="AT5" s="1068"/>
      <c r="AU5" s="1066" t="s">
        <v>375</v>
      </c>
      <c r="AV5" s="1067"/>
      <c r="AW5" s="1067"/>
      <c r="AX5" s="1067"/>
      <c r="AY5" s="1080"/>
      <c r="AZ5" s="228"/>
      <c r="BA5" s="228"/>
      <c r="BB5" s="228"/>
      <c r="BC5" s="228"/>
      <c r="BD5" s="228"/>
      <c r="BE5" s="229"/>
      <c r="BF5" s="229"/>
      <c r="BG5" s="229"/>
      <c r="BH5" s="229"/>
      <c r="BI5" s="229"/>
      <c r="BJ5" s="229"/>
      <c r="BK5" s="229"/>
      <c r="BL5" s="229"/>
      <c r="BM5" s="229"/>
      <c r="BN5" s="229"/>
      <c r="BO5" s="229"/>
      <c r="BP5" s="229"/>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49" t="s">
        <v>382</v>
      </c>
      <c r="DH5" s="1150"/>
      <c r="DI5" s="1150"/>
      <c r="DJ5" s="1150"/>
      <c r="DK5" s="1151"/>
      <c r="DL5" s="1149" t="s">
        <v>383</v>
      </c>
      <c r="DM5" s="1150"/>
      <c r="DN5" s="1150"/>
      <c r="DO5" s="1150"/>
      <c r="DP5" s="1151"/>
      <c r="DQ5" s="1066" t="s">
        <v>384</v>
      </c>
      <c r="DR5" s="1067"/>
      <c r="DS5" s="1067"/>
      <c r="DT5" s="1067"/>
      <c r="DU5" s="1068"/>
      <c r="DV5" s="1066" t="s">
        <v>375</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385</v>
      </c>
      <c r="C7" s="1113"/>
      <c r="D7" s="1113"/>
      <c r="E7" s="1113"/>
      <c r="F7" s="1113"/>
      <c r="G7" s="1113"/>
      <c r="H7" s="1113"/>
      <c r="I7" s="1113"/>
      <c r="J7" s="1113"/>
      <c r="K7" s="1113"/>
      <c r="L7" s="1113"/>
      <c r="M7" s="1113"/>
      <c r="N7" s="1113"/>
      <c r="O7" s="1113"/>
      <c r="P7" s="1114"/>
      <c r="Q7" s="1167">
        <v>25677</v>
      </c>
      <c r="R7" s="1168"/>
      <c r="S7" s="1168"/>
      <c r="T7" s="1168"/>
      <c r="U7" s="1168"/>
      <c r="V7" s="1168">
        <v>24620</v>
      </c>
      <c r="W7" s="1168"/>
      <c r="X7" s="1168"/>
      <c r="Y7" s="1168"/>
      <c r="Z7" s="1168"/>
      <c r="AA7" s="1168">
        <v>1056</v>
      </c>
      <c r="AB7" s="1168"/>
      <c r="AC7" s="1168"/>
      <c r="AD7" s="1168"/>
      <c r="AE7" s="1169"/>
      <c r="AF7" s="1170">
        <v>786</v>
      </c>
      <c r="AG7" s="1171"/>
      <c r="AH7" s="1171"/>
      <c r="AI7" s="1171"/>
      <c r="AJ7" s="1172"/>
      <c r="AK7" s="1173">
        <v>4</v>
      </c>
      <c r="AL7" s="1174"/>
      <c r="AM7" s="1174"/>
      <c r="AN7" s="1174"/>
      <c r="AO7" s="1174"/>
      <c r="AP7" s="1174">
        <v>24130</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584</v>
      </c>
      <c r="BS7" s="1164" t="s">
        <v>585</v>
      </c>
      <c r="BT7" s="1165"/>
      <c r="BU7" s="1165"/>
      <c r="BV7" s="1165"/>
      <c r="BW7" s="1165"/>
      <c r="BX7" s="1165"/>
      <c r="BY7" s="1165"/>
      <c r="BZ7" s="1165"/>
      <c r="CA7" s="1165"/>
      <c r="CB7" s="1165"/>
      <c r="CC7" s="1165"/>
      <c r="CD7" s="1165"/>
      <c r="CE7" s="1165"/>
      <c r="CF7" s="1165"/>
      <c r="CG7" s="1177"/>
      <c r="CH7" s="1161">
        <v>27</v>
      </c>
      <c r="CI7" s="1162"/>
      <c r="CJ7" s="1162"/>
      <c r="CK7" s="1162"/>
      <c r="CL7" s="1163"/>
      <c r="CM7" s="1161">
        <v>643</v>
      </c>
      <c r="CN7" s="1162"/>
      <c r="CO7" s="1162"/>
      <c r="CP7" s="1162"/>
      <c r="CQ7" s="1163"/>
      <c r="CR7" s="1161">
        <v>2</v>
      </c>
      <c r="CS7" s="1162"/>
      <c r="CT7" s="1162"/>
      <c r="CU7" s="1162"/>
      <c r="CV7" s="1163"/>
      <c r="CW7" s="1161">
        <v>48</v>
      </c>
      <c r="CX7" s="1162"/>
      <c r="CY7" s="1162"/>
      <c r="CZ7" s="1162"/>
      <c r="DA7" s="1163"/>
      <c r="DB7" s="1161" t="s">
        <v>583</v>
      </c>
      <c r="DC7" s="1162"/>
      <c r="DD7" s="1162"/>
      <c r="DE7" s="1162"/>
      <c r="DF7" s="1163"/>
      <c r="DG7" s="1161">
        <v>445</v>
      </c>
      <c r="DH7" s="1162"/>
      <c r="DI7" s="1162"/>
      <c r="DJ7" s="1162"/>
      <c r="DK7" s="1163"/>
      <c r="DL7" s="1161" t="s">
        <v>583</v>
      </c>
      <c r="DM7" s="1162"/>
      <c r="DN7" s="1162"/>
      <c r="DO7" s="1162"/>
      <c r="DP7" s="1163"/>
      <c r="DQ7" s="1161" t="s">
        <v>583</v>
      </c>
      <c r="DR7" s="1162"/>
      <c r="DS7" s="1162"/>
      <c r="DT7" s="1162"/>
      <c r="DU7" s="1163"/>
      <c r="DV7" s="1164"/>
      <c r="DW7" s="1165"/>
      <c r="DX7" s="1165"/>
      <c r="DY7" s="1165"/>
      <c r="DZ7" s="1166"/>
      <c r="EA7" s="230"/>
    </row>
    <row r="8" spans="1:131" s="231" customFormat="1" ht="26.25" customHeight="1" x14ac:dyDescent="0.15">
      <c r="A8" s="234">
        <v>2</v>
      </c>
      <c r="B8" s="1095" t="s">
        <v>386</v>
      </c>
      <c r="C8" s="1096"/>
      <c r="D8" s="1096"/>
      <c r="E8" s="1096"/>
      <c r="F8" s="1096"/>
      <c r="G8" s="1096"/>
      <c r="H8" s="1096"/>
      <c r="I8" s="1096"/>
      <c r="J8" s="1096"/>
      <c r="K8" s="1096"/>
      <c r="L8" s="1096"/>
      <c r="M8" s="1096"/>
      <c r="N8" s="1096"/>
      <c r="O8" s="1096"/>
      <c r="P8" s="1097"/>
      <c r="Q8" s="1103">
        <v>427</v>
      </c>
      <c r="R8" s="1104"/>
      <c r="S8" s="1104"/>
      <c r="T8" s="1104"/>
      <c r="U8" s="1104"/>
      <c r="V8" s="1104">
        <v>427</v>
      </c>
      <c r="W8" s="1104"/>
      <c r="X8" s="1104"/>
      <c r="Y8" s="1104"/>
      <c r="Z8" s="1104"/>
      <c r="AA8" s="1104" t="s">
        <v>579</v>
      </c>
      <c r="AB8" s="1104"/>
      <c r="AC8" s="1104"/>
      <c r="AD8" s="1104"/>
      <c r="AE8" s="1105"/>
      <c r="AF8" s="1100" t="s">
        <v>126</v>
      </c>
      <c r="AG8" s="1101"/>
      <c r="AH8" s="1101"/>
      <c r="AI8" s="1101"/>
      <c r="AJ8" s="1102"/>
      <c r="AK8" s="1145" t="s">
        <v>579</v>
      </c>
      <c r="AL8" s="1146"/>
      <c r="AM8" s="1146"/>
      <c r="AN8" s="1146"/>
      <c r="AO8" s="1146"/>
      <c r="AP8" s="1146">
        <v>1395</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586</v>
      </c>
      <c r="BT8" s="1058"/>
      <c r="BU8" s="1058"/>
      <c r="BV8" s="1058"/>
      <c r="BW8" s="1058"/>
      <c r="BX8" s="1058"/>
      <c r="BY8" s="1058"/>
      <c r="BZ8" s="1058"/>
      <c r="CA8" s="1058"/>
      <c r="CB8" s="1058"/>
      <c r="CC8" s="1058"/>
      <c r="CD8" s="1058"/>
      <c r="CE8" s="1058"/>
      <c r="CF8" s="1058"/>
      <c r="CG8" s="1079"/>
      <c r="CH8" s="1054">
        <v>7</v>
      </c>
      <c r="CI8" s="1055"/>
      <c r="CJ8" s="1055"/>
      <c r="CK8" s="1055"/>
      <c r="CL8" s="1056"/>
      <c r="CM8" s="1054">
        <v>71</v>
      </c>
      <c r="CN8" s="1055"/>
      <c r="CO8" s="1055"/>
      <c r="CP8" s="1055"/>
      <c r="CQ8" s="1056"/>
      <c r="CR8" s="1054">
        <v>20</v>
      </c>
      <c r="CS8" s="1055"/>
      <c r="CT8" s="1055"/>
      <c r="CU8" s="1055"/>
      <c r="CV8" s="1056"/>
      <c r="CW8" s="1054">
        <v>19</v>
      </c>
      <c r="CX8" s="1055"/>
      <c r="CY8" s="1055"/>
      <c r="CZ8" s="1055"/>
      <c r="DA8" s="1056"/>
      <c r="DB8" s="1054" t="s">
        <v>583</v>
      </c>
      <c r="DC8" s="1055"/>
      <c r="DD8" s="1055"/>
      <c r="DE8" s="1055"/>
      <c r="DF8" s="1056"/>
      <c r="DG8" s="1054" t="s">
        <v>583</v>
      </c>
      <c r="DH8" s="1055"/>
      <c r="DI8" s="1055"/>
      <c r="DJ8" s="1055"/>
      <c r="DK8" s="1056"/>
      <c r="DL8" s="1054" t="s">
        <v>583</v>
      </c>
      <c r="DM8" s="1055"/>
      <c r="DN8" s="1055"/>
      <c r="DO8" s="1055"/>
      <c r="DP8" s="1056"/>
      <c r="DQ8" s="1054" t="s">
        <v>583</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t="s">
        <v>584</v>
      </c>
      <c r="BS9" s="1057" t="s">
        <v>587</v>
      </c>
      <c r="BT9" s="1058"/>
      <c r="BU9" s="1058"/>
      <c r="BV9" s="1058"/>
      <c r="BW9" s="1058"/>
      <c r="BX9" s="1058"/>
      <c r="BY9" s="1058"/>
      <c r="BZ9" s="1058"/>
      <c r="CA9" s="1058"/>
      <c r="CB9" s="1058"/>
      <c r="CC9" s="1058"/>
      <c r="CD9" s="1058"/>
      <c r="CE9" s="1058"/>
      <c r="CF9" s="1058"/>
      <c r="CG9" s="1079"/>
      <c r="CH9" s="1054">
        <v>102</v>
      </c>
      <c r="CI9" s="1055"/>
      <c r="CJ9" s="1055"/>
      <c r="CK9" s="1055"/>
      <c r="CL9" s="1056"/>
      <c r="CM9" s="1054">
        <v>-79</v>
      </c>
      <c r="CN9" s="1055"/>
      <c r="CO9" s="1055"/>
      <c r="CP9" s="1055"/>
      <c r="CQ9" s="1056"/>
      <c r="CR9" s="1054">
        <v>416</v>
      </c>
      <c r="CS9" s="1055"/>
      <c r="CT9" s="1055"/>
      <c r="CU9" s="1055"/>
      <c r="CV9" s="1056"/>
      <c r="CW9" s="1054">
        <v>467</v>
      </c>
      <c r="CX9" s="1055"/>
      <c r="CY9" s="1055"/>
      <c r="CZ9" s="1055"/>
      <c r="DA9" s="1056"/>
      <c r="DB9" s="1054">
        <v>1300</v>
      </c>
      <c r="DC9" s="1055"/>
      <c r="DD9" s="1055"/>
      <c r="DE9" s="1055"/>
      <c r="DF9" s="1056"/>
      <c r="DG9" s="1054" t="s">
        <v>583</v>
      </c>
      <c r="DH9" s="1055"/>
      <c r="DI9" s="1055"/>
      <c r="DJ9" s="1055"/>
      <c r="DK9" s="1056"/>
      <c r="DL9" s="1054" t="s">
        <v>583</v>
      </c>
      <c r="DM9" s="1055"/>
      <c r="DN9" s="1055"/>
      <c r="DO9" s="1055"/>
      <c r="DP9" s="1056"/>
      <c r="DQ9" s="1054">
        <v>495</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388</v>
      </c>
      <c r="B23" s="1002" t="s">
        <v>389</v>
      </c>
      <c r="C23" s="1003"/>
      <c r="D23" s="1003"/>
      <c r="E23" s="1003"/>
      <c r="F23" s="1003"/>
      <c r="G23" s="1003"/>
      <c r="H23" s="1003"/>
      <c r="I23" s="1003"/>
      <c r="J23" s="1003"/>
      <c r="K23" s="1003"/>
      <c r="L23" s="1003"/>
      <c r="M23" s="1003"/>
      <c r="N23" s="1003"/>
      <c r="O23" s="1003"/>
      <c r="P23" s="1013"/>
      <c r="Q23" s="1132">
        <v>25624</v>
      </c>
      <c r="R23" s="1126"/>
      <c r="S23" s="1126"/>
      <c r="T23" s="1126"/>
      <c r="U23" s="1126"/>
      <c r="V23" s="1126">
        <v>24568</v>
      </c>
      <c r="W23" s="1126"/>
      <c r="X23" s="1126"/>
      <c r="Y23" s="1126"/>
      <c r="Z23" s="1126"/>
      <c r="AA23" s="1126">
        <v>1056</v>
      </c>
      <c r="AB23" s="1126"/>
      <c r="AC23" s="1126"/>
      <c r="AD23" s="1126"/>
      <c r="AE23" s="1133"/>
      <c r="AF23" s="1134">
        <v>786</v>
      </c>
      <c r="AG23" s="1126"/>
      <c r="AH23" s="1126"/>
      <c r="AI23" s="1126"/>
      <c r="AJ23" s="1135"/>
      <c r="AK23" s="1136"/>
      <c r="AL23" s="1137"/>
      <c r="AM23" s="1137"/>
      <c r="AN23" s="1137"/>
      <c r="AO23" s="1137"/>
      <c r="AP23" s="1126">
        <v>25525</v>
      </c>
      <c r="AQ23" s="1126"/>
      <c r="AR23" s="1126"/>
      <c r="AS23" s="1126"/>
      <c r="AT23" s="1126"/>
      <c r="AU23" s="1127"/>
      <c r="AV23" s="1127"/>
      <c r="AW23" s="1127"/>
      <c r="AX23" s="1127"/>
      <c r="AY23" s="1128"/>
      <c r="AZ23" s="1129" t="s">
        <v>390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368</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375</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401</v>
      </c>
      <c r="C28" s="1113"/>
      <c r="D28" s="1113"/>
      <c r="E28" s="1113"/>
      <c r="F28" s="1113"/>
      <c r="G28" s="1113"/>
      <c r="H28" s="1113"/>
      <c r="I28" s="1113"/>
      <c r="J28" s="1113"/>
      <c r="K28" s="1113"/>
      <c r="L28" s="1113"/>
      <c r="M28" s="1113"/>
      <c r="N28" s="1113"/>
      <c r="O28" s="1113"/>
      <c r="P28" s="1114"/>
      <c r="Q28" s="1115">
        <v>3771</v>
      </c>
      <c r="R28" s="1116"/>
      <c r="S28" s="1116"/>
      <c r="T28" s="1116"/>
      <c r="U28" s="1116"/>
      <c r="V28" s="1116">
        <v>3712</v>
      </c>
      <c r="W28" s="1116"/>
      <c r="X28" s="1116"/>
      <c r="Y28" s="1116"/>
      <c r="Z28" s="1116"/>
      <c r="AA28" s="1116">
        <v>59</v>
      </c>
      <c r="AB28" s="1116"/>
      <c r="AC28" s="1116"/>
      <c r="AD28" s="1116"/>
      <c r="AE28" s="1117"/>
      <c r="AF28" s="1118">
        <v>59</v>
      </c>
      <c r="AG28" s="1116"/>
      <c r="AH28" s="1116"/>
      <c r="AI28" s="1116"/>
      <c r="AJ28" s="1119"/>
      <c r="AK28" s="1107">
        <v>332</v>
      </c>
      <c r="AL28" s="1108"/>
      <c r="AM28" s="1108"/>
      <c r="AN28" s="1108"/>
      <c r="AO28" s="1108"/>
      <c r="AP28" s="1108" t="s">
        <v>579</v>
      </c>
      <c r="AQ28" s="1108"/>
      <c r="AR28" s="1108"/>
      <c r="AS28" s="1108"/>
      <c r="AT28" s="1108"/>
      <c r="AU28" s="1108" t="s">
        <v>579</v>
      </c>
      <c r="AV28" s="1108"/>
      <c r="AW28" s="1108"/>
      <c r="AX28" s="1108"/>
      <c r="AY28" s="1108"/>
      <c r="AZ28" s="1109" t="s">
        <v>579</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402</v>
      </c>
      <c r="C29" s="1096"/>
      <c r="D29" s="1096"/>
      <c r="E29" s="1096"/>
      <c r="F29" s="1096"/>
      <c r="G29" s="1096"/>
      <c r="H29" s="1096"/>
      <c r="I29" s="1096"/>
      <c r="J29" s="1096"/>
      <c r="K29" s="1096"/>
      <c r="L29" s="1096"/>
      <c r="M29" s="1096"/>
      <c r="N29" s="1096"/>
      <c r="O29" s="1096"/>
      <c r="P29" s="1097"/>
      <c r="Q29" s="1103">
        <v>5507</v>
      </c>
      <c r="R29" s="1104"/>
      <c r="S29" s="1104"/>
      <c r="T29" s="1104"/>
      <c r="U29" s="1104"/>
      <c r="V29" s="1104">
        <v>5415</v>
      </c>
      <c r="W29" s="1104"/>
      <c r="X29" s="1104"/>
      <c r="Y29" s="1104"/>
      <c r="Z29" s="1104"/>
      <c r="AA29" s="1104">
        <v>91</v>
      </c>
      <c r="AB29" s="1104"/>
      <c r="AC29" s="1104"/>
      <c r="AD29" s="1104"/>
      <c r="AE29" s="1105"/>
      <c r="AF29" s="1100">
        <v>91</v>
      </c>
      <c r="AG29" s="1101"/>
      <c r="AH29" s="1101"/>
      <c r="AI29" s="1101"/>
      <c r="AJ29" s="1102"/>
      <c r="AK29" s="1045">
        <v>822</v>
      </c>
      <c r="AL29" s="1036"/>
      <c r="AM29" s="1036"/>
      <c r="AN29" s="1036"/>
      <c r="AO29" s="1036"/>
      <c r="AP29" s="1036" t="s">
        <v>509</v>
      </c>
      <c r="AQ29" s="1036"/>
      <c r="AR29" s="1036"/>
      <c r="AS29" s="1036"/>
      <c r="AT29" s="1036"/>
      <c r="AU29" s="1036" t="s">
        <v>509</v>
      </c>
      <c r="AV29" s="1036"/>
      <c r="AW29" s="1036"/>
      <c r="AX29" s="1036"/>
      <c r="AY29" s="1036"/>
      <c r="AZ29" s="1106" t="s">
        <v>509</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403</v>
      </c>
      <c r="C30" s="1096"/>
      <c r="D30" s="1096"/>
      <c r="E30" s="1096"/>
      <c r="F30" s="1096"/>
      <c r="G30" s="1096"/>
      <c r="H30" s="1096"/>
      <c r="I30" s="1096"/>
      <c r="J30" s="1096"/>
      <c r="K30" s="1096"/>
      <c r="L30" s="1096"/>
      <c r="M30" s="1096"/>
      <c r="N30" s="1096"/>
      <c r="O30" s="1096"/>
      <c r="P30" s="1097"/>
      <c r="Q30" s="1103">
        <v>733</v>
      </c>
      <c r="R30" s="1104"/>
      <c r="S30" s="1104"/>
      <c r="T30" s="1104"/>
      <c r="U30" s="1104"/>
      <c r="V30" s="1104">
        <v>731</v>
      </c>
      <c r="W30" s="1104"/>
      <c r="X30" s="1104"/>
      <c r="Y30" s="1104"/>
      <c r="Z30" s="1104"/>
      <c r="AA30" s="1104">
        <v>2</v>
      </c>
      <c r="AB30" s="1104"/>
      <c r="AC30" s="1104"/>
      <c r="AD30" s="1104"/>
      <c r="AE30" s="1105"/>
      <c r="AF30" s="1100">
        <v>2</v>
      </c>
      <c r="AG30" s="1101"/>
      <c r="AH30" s="1101"/>
      <c r="AI30" s="1101"/>
      <c r="AJ30" s="1102"/>
      <c r="AK30" s="1045">
        <v>188</v>
      </c>
      <c r="AL30" s="1036"/>
      <c r="AM30" s="1036"/>
      <c r="AN30" s="1036"/>
      <c r="AO30" s="1036"/>
      <c r="AP30" s="1036" t="s">
        <v>509</v>
      </c>
      <c r="AQ30" s="1036"/>
      <c r="AR30" s="1036"/>
      <c r="AS30" s="1036"/>
      <c r="AT30" s="1036"/>
      <c r="AU30" s="1036" t="s">
        <v>509</v>
      </c>
      <c r="AV30" s="1036"/>
      <c r="AW30" s="1036"/>
      <c r="AX30" s="1036"/>
      <c r="AY30" s="1036"/>
      <c r="AZ30" s="1106" t="s">
        <v>509</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404</v>
      </c>
      <c r="C31" s="1096"/>
      <c r="D31" s="1096"/>
      <c r="E31" s="1096"/>
      <c r="F31" s="1096"/>
      <c r="G31" s="1096"/>
      <c r="H31" s="1096"/>
      <c r="I31" s="1096"/>
      <c r="J31" s="1096"/>
      <c r="K31" s="1096"/>
      <c r="L31" s="1096"/>
      <c r="M31" s="1096"/>
      <c r="N31" s="1096"/>
      <c r="O31" s="1096"/>
      <c r="P31" s="1097"/>
      <c r="Q31" s="1103">
        <v>673</v>
      </c>
      <c r="R31" s="1104"/>
      <c r="S31" s="1104"/>
      <c r="T31" s="1104"/>
      <c r="U31" s="1104"/>
      <c r="V31" s="1104">
        <v>608</v>
      </c>
      <c r="W31" s="1104"/>
      <c r="X31" s="1104"/>
      <c r="Y31" s="1104"/>
      <c r="Z31" s="1104"/>
      <c r="AA31" s="1104">
        <v>67</v>
      </c>
      <c r="AB31" s="1104"/>
      <c r="AC31" s="1104"/>
      <c r="AD31" s="1104"/>
      <c r="AE31" s="1105"/>
      <c r="AF31" s="1100">
        <v>999</v>
      </c>
      <c r="AG31" s="1101"/>
      <c r="AH31" s="1101"/>
      <c r="AI31" s="1101"/>
      <c r="AJ31" s="1102"/>
      <c r="AK31" s="1045">
        <v>22</v>
      </c>
      <c r="AL31" s="1036"/>
      <c r="AM31" s="1036"/>
      <c r="AN31" s="1036"/>
      <c r="AO31" s="1036"/>
      <c r="AP31" s="1036">
        <v>2496</v>
      </c>
      <c r="AQ31" s="1036"/>
      <c r="AR31" s="1036"/>
      <c r="AS31" s="1036"/>
      <c r="AT31" s="1036"/>
      <c r="AU31" s="1036">
        <v>255</v>
      </c>
      <c r="AV31" s="1036"/>
      <c r="AW31" s="1036"/>
      <c r="AX31" s="1036"/>
      <c r="AY31" s="1036"/>
      <c r="AZ31" s="1106" t="s">
        <v>509</v>
      </c>
      <c r="BA31" s="1106"/>
      <c r="BB31" s="1106"/>
      <c r="BC31" s="1106"/>
      <c r="BD31" s="1106"/>
      <c r="BE31" s="1037" t="s">
        <v>405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406</v>
      </c>
      <c r="C32" s="1096"/>
      <c r="D32" s="1096"/>
      <c r="E32" s="1096"/>
      <c r="F32" s="1096"/>
      <c r="G32" s="1096"/>
      <c r="H32" s="1096"/>
      <c r="I32" s="1096"/>
      <c r="J32" s="1096"/>
      <c r="K32" s="1096"/>
      <c r="L32" s="1096"/>
      <c r="M32" s="1096"/>
      <c r="N32" s="1096"/>
      <c r="O32" s="1096"/>
      <c r="P32" s="1097"/>
      <c r="Q32" s="1103">
        <v>925</v>
      </c>
      <c r="R32" s="1104"/>
      <c r="S32" s="1104"/>
      <c r="T32" s="1104"/>
      <c r="U32" s="1104"/>
      <c r="V32" s="1104">
        <v>700</v>
      </c>
      <c r="W32" s="1104"/>
      <c r="X32" s="1104"/>
      <c r="Y32" s="1104"/>
      <c r="Z32" s="1104"/>
      <c r="AA32" s="1104">
        <v>225</v>
      </c>
      <c r="AB32" s="1104"/>
      <c r="AC32" s="1104"/>
      <c r="AD32" s="1104"/>
      <c r="AE32" s="1105"/>
      <c r="AF32" s="1100">
        <v>84</v>
      </c>
      <c r="AG32" s="1101"/>
      <c r="AH32" s="1101"/>
      <c r="AI32" s="1101"/>
      <c r="AJ32" s="1102"/>
      <c r="AK32" s="1045">
        <v>641</v>
      </c>
      <c r="AL32" s="1036"/>
      <c r="AM32" s="1036"/>
      <c r="AN32" s="1036"/>
      <c r="AO32" s="1036"/>
      <c r="AP32" s="1036">
        <v>6450</v>
      </c>
      <c r="AQ32" s="1036"/>
      <c r="AR32" s="1036"/>
      <c r="AS32" s="1036"/>
      <c r="AT32" s="1036"/>
      <c r="AU32" s="1036">
        <v>5457</v>
      </c>
      <c r="AV32" s="1036"/>
      <c r="AW32" s="1036"/>
      <c r="AX32" s="1036"/>
      <c r="AY32" s="1036"/>
      <c r="AZ32" s="1106" t="s">
        <v>509</v>
      </c>
      <c r="BA32" s="1106"/>
      <c r="BB32" s="1106"/>
      <c r="BC32" s="1106"/>
      <c r="BD32" s="1106"/>
      <c r="BE32" s="1037" t="s">
        <v>405</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407</v>
      </c>
      <c r="C33" s="1096"/>
      <c r="D33" s="1096"/>
      <c r="E33" s="1096"/>
      <c r="F33" s="1096"/>
      <c r="G33" s="1096"/>
      <c r="H33" s="1096"/>
      <c r="I33" s="1096"/>
      <c r="J33" s="1096"/>
      <c r="K33" s="1096"/>
      <c r="L33" s="1096"/>
      <c r="M33" s="1096"/>
      <c r="N33" s="1096"/>
      <c r="O33" s="1096"/>
      <c r="P33" s="1097"/>
      <c r="Q33" s="1103">
        <v>1311</v>
      </c>
      <c r="R33" s="1104"/>
      <c r="S33" s="1104"/>
      <c r="T33" s="1104"/>
      <c r="U33" s="1104"/>
      <c r="V33" s="1104">
        <v>1291</v>
      </c>
      <c r="W33" s="1104"/>
      <c r="X33" s="1104"/>
      <c r="Y33" s="1104"/>
      <c r="Z33" s="1104"/>
      <c r="AA33" s="1104">
        <v>20</v>
      </c>
      <c r="AB33" s="1104"/>
      <c r="AC33" s="1104"/>
      <c r="AD33" s="1104"/>
      <c r="AE33" s="1105"/>
      <c r="AF33" s="1100">
        <v>1915</v>
      </c>
      <c r="AG33" s="1101"/>
      <c r="AH33" s="1101"/>
      <c r="AI33" s="1101"/>
      <c r="AJ33" s="1102"/>
      <c r="AK33" s="1045">
        <v>265</v>
      </c>
      <c r="AL33" s="1036"/>
      <c r="AM33" s="1036"/>
      <c r="AN33" s="1036"/>
      <c r="AO33" s="1036"/>
      <c r="AP33" s="1036">
        <v>853</v>
      </c>
      <c r="AQ33" s="1036"/>
      <c r="AR33" s="1036"/>
      <c r="AS33" s="1036"/>
      <c r="AT33" s="1036"/>
      <c r="AU33" s="1036">
        <v>54</v>
      </c>
      <c r="AV33" s="1036"/>
      <c r="AW33" s="1036"/>
      <c r="AX33" s="1036"/>
      <c r="AY33" s="1036"/>
      <c r="AZ33" s="1106" t="s">
        <v>509</v>
      </c>
      <c r="BA33" s="1106"/>
      <c r="BB33" s="1106"/>
      <c r="BC33" s="1106"/>
      <c r="BD33" s="1106"/>
      <c r="BE33" s="1037" t="s">
        <v>408</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388</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3150</v>
      </c>
      <c r="AG63" s="1024"/>
      <c r="AH63" s="1024"/>
      <c r="AI63" s="1024"/>
      <c r="AJ63" s="1087"/>
      <c r="AK63" s="1088"/>
      <c r="AL63" s="1028"/>
      <c r="AM63" s="1028"/>
      <c r="AN63" s="1028"/>
      <c r="AO63" s="1028"/>
      <c r="AP63" s="1024">
        <v>9799</v>
      </c>
      <c r="AQ63" s="1024"/>
      <c r="AR63" s="1024"/>
      <c r="AS63" s="1024"/>
      <c r="AT63" s="1024"/>
      <c r="AU63" s="1024">
        <v>5766</v>
      </c>
      <c r="AV63" s="1024"/>
      <c r="AW63" s="1024"/>
      <c r="AX63" s="1024"/>
      <c r="AY63" s="1024"/>
      <c r="AZ63" s="1082"/>
      <c r="BA63" s="1082"/>
      <c r="BB63" s="1082"/>
      <c r="BC63" s="1082"/>
      <c r="BD63" s="1082"/>
      <c r="BE63" s="1025"/>
      <c r="BF63" s="1025"/>
      <c r="BG63" s="1025"/>
      <c r="BH63" s="1025"/>
      <c r="BI63" s="1026"/>
      <c r="BJ63" s="1083" t="s">
        <v>390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412</v>
      </c>
      <c r="B66" s="1061"/>
      <c r="C66" s="1061"/>
      <c r="D66" s="1061"/>
      <c r="E66" s="1061"/>
      <c r="F66" s="1061"/>
      <c r="G66" s="1061"/>
      <c r="H66" s="1061"/>
      <c r="I66" s="1061"/>
      <c r="J66" s="1061"/>
      <c r="K66" s="1061"/>
      <c r="L66" s="1061"/>
      <c r="M66" s="1061"/>
      <c r="N66" s="1061"/>
      <c r="O66" s="1061"/>
      <c r="P66" s="1062"/>
      <c r="Q66" s="1066" t="s">
        <v>413</v>
      </c>
      <c r="R66" s="1067"/>
      <c r="S66" s="1067"/>
      <c r="T66" s="1067"/>
      <c r="U66" s="1068"/>
      <c r="V66" s="1066" t="s">
        <v>394</v>
      </c>
      <c r="W66" s="1067"/>
      <c r="X66" s="1067"/>
      <c r="Y66" s="1067"/>
      <c r="Z66" s="1068"/>
      <c r="AA66" s="1066" t="s">
        <v>414</v>
      </c>
      <c r="AB66" s="1067"/>
      <c r="AC66" s="1067"/>
      <c r="AD66" s="1067"/>
      <c r="AE66" s="1068"/>
      <c r="AF66" s="1072" t="s">
        <v>415</v>
      </c>
      <c r="AG66" s="1073"/>
      <c r="AH66" s="1073"/>
      <c r="AI66" s="1073"/>
      <c r="AJ66" s="1074"/>
      <c r="AK66" s="1066" t="s">
        <v>416</v>
      </c>
      <c r="AL66" s="1061"/>
      <c r="AM66" s="1061"/>
      <c r="AN66" s="1061"/>
      <c r="AO66" s="1062"/>
      <c r="AP66" s="1066" t="s">
        <v>398</v>
      </c>
      <c r="AQ66" s="1067"/>
      <c r="AR66" s="1067"/>
      <c r="AS66" s="1067"/>
      <c r="AT66" s="1068"/>
      <c r="AU66" s="1066" t="s">
        <v>417</v>
      </c>
      <c r="AV66" s="1067"/>
      <c r="AW66" s="1067"/>
      <c r="AX66" s="1067"/>
      <c r="AY66" s="1068"/>
      <c r="AZ66" s="1066" t="s">
        <v>375</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580</v>
      </c>
      <c r="C68" s="1051"/>
      <c r="D68" s="1051"/>
      <c r="E68" s="1051"/>
      <c r="F68" s="1051"/>
      <c r="G68" s="1051"/>
      <c r="H68" s="1051"/>
      <c r="I68" s="1051"/>
      <c r="J68" s="1051"/>
      <c r="K68" s="1051"/>
      <c r="L68" s="1051"/>
      <c r="M68" s="1051"/>
      <c r="N68" s="1051"/>
      <c r="O68" s="1051"/>
      <c r="P68" s="1052"/>
      <c r="Q68" s="1053">
        <v>1465</v>
      </c>
      <c r="R68" s="1047"/>
      <c r="S68" s="1047"/>
      <c r="T68" s="1047"/>
      <c r="U68" s="1047"/>
      <c r="V68" s="1047">
        <v>1311</v>
      </c>
      <c r="W68" s="1047"/>
      <c r="X68" s="1047"/>
      <c r="Y68" s="1047"/>
      <c r="Z68" s="1047"/>
      <c r="AA68" s="1047">
        <v>154</v>
      </c>
      <c r="AB68" s="1047"/>
      <c r="AC68" s="1047"/>
      <c r="AD68" s="1047"/>
      <c r="AE68" s="1047"/>
      <c r="AF68" s="1047">
        <v>154</v>
      </c>
      <c r="AG68" s="1047"/>
      <c r="AH68" s="1047"/>
      <c r="AI68" s="1047"/>
      <c r="AJ68" s="1047"/>
      <c r="AK68" s="1047" t="s">
        <v>588</v>
      </c>
      <c r="AL68" s="1047"/>
      <c r="AM68" s="1047"/>
      <c r="AN68" s="1047"/>
      <c r="AO68" s="1047"/>
      <c r="AP68" s="1047" t="s">
        <v>588</v>
      </c>
      <c r="AQ68" s="1047"/>
      <c r="AR68" s="1047"/>
      <c r="AS68" s="1047"/>
      <c r="AT68" s="1047"/>
      <c r="AU68" s="1047" t="s">
        <v>588</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581</v>
      </c>
      <c r="C69" s="1040"/>
      <c r="D69" s="1040"/>
      <c r="E69" s="1040"/>
      <c r="F69" s="1040"/>
      <c r="G69" s="1040"/>
      <c r="H69" s="1040"/>
      <c r="I69" s="1040"/>
      <c r="J69" s="1040"/>
      <c r="K69" s="1040"/>
      <c r="L69" s="1040"/>
      <c r="M69" s="1040"/>
      <c r="N69" s="1040"/>
      <c r="O69" s="1040"/>
      <c r="P69" s="1041"/>
      <c r="Q69" s="1042">
        <v>434039</v>
      </c>
      <c r="R69" s="1036"/>
      <c r="S69" s="1036"/>
      <c r="T69" s="1036"/>
      <c r="U69" s="1036"/>
      <c r="V69" s="1036">
        <v>424630</v>
      </c>
      <c r="W69" s="1036"/>
      <c r="X69" s="1036"/>
      <c r="Y69" s="1036"/>
      <c r="Z69" s="1036"/>
      <c r="AA69" s="1036">
        <v>9409</v>
      </c>
      <c r="AB69" s="1036"/>
      <c r="AC69" s="1036"/>
      <c r="AD69" s="1036"/>
      <c r="AE69" s="1036"/>
      <c r="AF69" s="1036">
        <v>9409</v>
      </c>
      <c r="AG69" s="1036"/>
      <c r="AH69" s="1036"/>
      <c r="AI69" s="1036"/>
      <c r="AJ69" s="1036"/>
      <c r="AK69" s="1036">
        <v>840</v>
      </c>
      <c r="AL69" s="1036"/>
      <c r="AM69" s="1036"/>
      <c r="AN69" s="1036"/>
      <c r="AO69" s="1036"/>
      <c r="AP69" s="1036" t="s">
        <v>588</v>
      </c>
      <c r="AQ69" s="1036"/>
      <c r="AR69" s="1036"/>
      <c r="AS69" s="1036"/>
      <c r="AT69" s="1036"/>
      <c r="AU69" s="1036" t="s">
        <v>588</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582</v>
      </c>
      <c r="C70" s="1040"/>
      <c r="D70" s="1040"/>
      <c r="E70" s="1040"/>
      <c r="F70" s="1040"/>
      <c r="G70" s="1040"/>
      <c r="H70" s="1040"/>
      <c r="I70" s="1040"/>
      <c r="J70" s="1040"/>
      <c r="K70" s="1040"/>
      <c r="L70" s="1040"/>
      <c r="M70" s="1040"/>
      <c r="N70" s="1040"/>
      <c r="O70" s="1040"/>
      <c r="P70" s="1041"/>
      <c r="Q70" s="1042">
        <v>7201</v>
      </c>
      <c r="R70" s="1036"/>
      <c r="S70" s="1036"/>
      <c r="T70" s="1036"/>
      <c r="U70" s="1036"/>
      <c r="V70" s="1036">
        <v>7026</v>
      </c>
      <c r="W70" s="1036"/>
      <c r="X70" s="1036"/>
      <c r="Y70" s="1036"/>
      <c r="Z70" s="1036"/>
      <c r="AA70" s="1036">
        <v>175</v>
      </c>
      <c r="AB70" s="1036"/>
      <c r="AC70" s="1036"/>
      <c r="AD70" s="1036"/>
      <c r="AE70" s="1036"/>
      <c r="AF70" s="1036">
        <v>125</v>
      </c>
      <c r="AG70" s="1036"/>
      <c r="AH70" s="1036"/>
      <c r="AI70" s="1036"/>
      <c r="AJ70" s="1036"/>
      <c r="AK70" s="1036" t="s">
        <v>583</v>
      </c>
      <c r="AL70" s="1036"/>
      <c r="AM70" s="1036"/>
      <c r="AN70" s="1036"/>
      <c r="AO70" s="1036"/>
      <c r="AP70" s="1036">
        <v>4413</v>
      </c>
      <c r="AQ70" s="1036"/>
      <c r="AR70" s="1036"/>
      <c r="AS70" s="1036"/>
      <c r="AT70" s="1036"/>
      <c r="AU70" s="1036">
        <v>126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388</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9688</v>
      </c>
      <c r="AG88" s="1024"/>
      <c r="AH88" s="1024"/>
      <c r="AI88" s="1024"/>
      <c r="AJ88" s="1024"/>
      <c r="AK88" s="1028"/>
      <c r="AL88" s="1028"/>
      <c r="AM88" s="1028"/>
      <c r="AN88" s="1028"/>
      <c r="AO88" s="1028"/>
      <c r="AP88" s="1024">
        <v>4413</v>
      </c>
      <c r="AQ88" s="1024"/>
      <c r="AR88" s="1024"/>
      <c r="AS88" s="1024"/>
      <c r="AT88" s="1024"/>
      <c r="AU88" s="1024">
        <v>126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438</v>
      </c>
      <c r="CS102" s="1018"/>
      <c r="CT102" s="1018"/>
      <c r="CU102" s="1018"/>
      <c r="CV102" s="1019"/>
      <c r="CW102" s="1017">
        <v>534</v>
      </c>
      <c r="CX102" s="1018"/>
      <c r="CY102" s="1018"/>
      <c r="CZ102" s="1018"/>
      <c r="DA102" s="1019"/>
      <c r="DB102" s="1017">
        <v>1300</v>
      </c>
      <c r="DC102" s="1018"/>
      <c r="DD102" s="1018"/>
      <c r="DE102" s="1018"/>
      <c r="DF102" s="1019"/>
      <c r="DG102" s="1017">
        <v>445</v>
      </c>
      <c r="DH102" s="1018"/>
      <c r="DI102" s="1018"/>
      <c r="DJ102" s="1018"/>
      <c r="DK102" s="1019"/>
      <c r="DL102" s="1017" t="s">
        <v>588</v>
      </c>
      <c r="DM102" s="1018"/>
      <c r="DN102" s="1018"/>
      <c r="DO102" s="1018"/>
      <c r="DP102" s="1019"/>
      <c r="DQ102" s="1017">
        <v>495</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302</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302</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302</v>
      </c>
      <c r="DR109" s="961"/>
      <c r="DS109" s="961"/>
      <c r="DT109" s="961"/>
      <c r="DU109" s="962"/>
      <c r="DV109" s="963" t="s">
        <v>429</v>
      </c>
      <c r="DW109" s="961"/>
      <c r="DX109" s="961"/>
      <c r="DY109" s="961"/>
      <c r="DZ109" s="994"/>
    </row>
    <row r="110" spans="1:131" s="226" customFormat="1" ht="26.25" customHeight="1" x14ac:dyDescent="0.15">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2936705</v>
      </c>
      <c r="AB110" s="954"/>
      <c r="AC110" s="954"/>
      <c r="AD110" s="954"/>
      <c r="AE110" s="955"/>
      <c r="AF110" s="956">
        <v>3014649</v>
      </c>
      <c r="AG110" s="954"/>
      <c r="AH110" s="954"/>
      <c r="AI110" s="954"/>
      <c r="AJ110" s="955"/>
      <c r="AK110" s="956">
        <v>2946601</v>
      </c>
      <c r="AL110" s="954"/>
      <c r="AM110" s="954"/>
      <c r="AN110" s="954"/>
      <c r="AO110" s="955"/>
      <c r="AP110" s="957">
        <v>28.5</v>
      </c>
      <c r="AQ110" s="958"/>
      <c r="AR110" s="958"/>
      <c r="AS110" s="958"/>
      <c r="AT110" s="959"/>
      <c r="AU110" s="995" t="s">
        <v>72</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25311487</v>
      </c>
      <c r="BR110" s="907"/>
      <c r="BS110" s="907"/>
      <c r="BT110" s="907"/>
      <c r="BU110" s="907"/>
      <c r="BV110" s="907">
        <v>25026486</v>
      </c>
      <c r="BW110" s="907"/>
      <c r="BX110" s="907"/>
      <c r="BY110" s="907"/>
      <c r="BZ110" s="907"/>
      <c r="CA110" s="907">
        <v>25524862</v>
      </c>
      <c r="CB110" s="907"/>
      <c r="CC110" s="907"/>
      <c r="CD110" s="907"/>
      <c r="CE110" s="907"/>
      <c r="CF110" s="931">
        <v>246.6</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435</v>
      </c>
      <c r="DH110" s="907"/>
      <c r="DI110" s="907"/>
      <c r="DJ110" s="907"/>
      <c r="DK110" s="907"/>
      <c r="DL110" s="907" t="s">
        <v>435</v>
      </c>
      <c r="DM110" s="907"/>
      <c r="DN110" s="907"/>
      <c r="DO110" s="907"/>
      <c r="DP110" s="907"/>
      <c r="DQ110" s="907" t="s">
        <v>436</v>
      </c>
      <c r="DR110" s="907"/>
      <c r="DS110" s="907"/>
      <c r="DT110" s="907"/>
      <c r="DU110" s="907"/>
      <c r="DV110" s="908" t="s">
        <v>435</v>
      </c>
      <c r="DW110" s="908"/>
      <c r="DX110" s="908"/>
      <c r="DY110" s="908"/>
      <c r="DZ110" s="909"/>
    </row>
    <row r="111" spans="1:131" s="226" customFormat="1" ht="26.25" customHeight="1" x14ac:dyDescent="0.15">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436</v>
      </c>
      <c r="AB111" s="984"/>
      <c r="AC111" s="984"/>
      <c r="AD111" s="984"/>
      <c r="AE111" s="985"/>
      <c r="AF111" s="986" t="s">
        <v>436</v>
      </c>
      <c r="AG111" s="984"/>
      <c r="AH111" s="984"/>
      <c r="AI111" s="984"/>
      <c r="AJ111" s="985"/>
      <c r="AK111" s="986" t="s">
        <v>435</v>
      </c>
      <c r="AL111" s="984"/>
      <c r="AM111" s="984"/>
      <c r="AN111" s="984"/>
      <c r="AO111" s="985"/>
      <c r="AP111" s="987" t="s">
        <v>435</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t="s">
        <v>435</v>
      </c>
      <c r="BR111" s="882"/>
      <c r="BS111" s="882"/>
      <c r="BT111" s="882"/>
      <c r="BU111" s="882"/>
      <c r="BV111" s="882" t="s">
        <v>436</v>
      </c>
      <c r="BW111" s="882"/>
      <c r="BX111" s="882"/>
      <c r="BY111" s="882"/>
      <c r="BZ111" s="882"/>
      <c r="CA111" s="882" t="s">
        <v>436</v>
      </c>
      <c r="CB111" s="882"/>
      <c r="CC111" s="882"/>
      <c r="CD111" s="882"/>
      <c r="CE111" s="882"/>
      <c r="CF111" s="940" t="s">
        <v>126</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436</v>
      </c>
      <c r="DH111" s="882"/>
      <c r="DI111" s="882"/>
      <c r="DJ111" s="882"/>
      <c r="DK111" s="882"/>
      <c r="DL111" s="882" t="s">
        <v>126</v>
      </c>
      <c r="DM111" s="882"/>
      <c r="DN111" s="882"/>
      <c r="DO111" s="882"/>
      <c r="DP111" s="882"/>
      <c r="DQ111" s="882" t="s">
        <v>126</v>
      </c>
      <c r="DR111" s="882"/>
      <c r="DS111" s="882"/>
      <c r="DT111" s="882"/>
      <c r="DU111" s="882"/>
      <c r="DV111" s="859" t="s">
        <v>390</v>
      </c>
      <c r="DW111" s="859"/>
      <c r="DX111" s="859"/>
      <c r="DY111" s="859"/>
      <c r="DZ111" s="860"/>
    </row>
    <row r="112" spans="1:131" s="226"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436</v>
      </c>
      <c r="AB112" s="845"/>
      <c r="AC112" s="845"/>
      <c r="AD112" s="845"/>
      <c r="AE112" s="846"/>
      <c r="AF112" s="847" t="s">
        <v>436</v>
      </c>
      <c r="AG112" s="845"/>
      <c r="AH112" s="845"/>
      <c r="AI112" s="845"/>
      <c r="AJ112" s="846"/>
      <c r="AK112" s="847" t="s">
        <v>126</v>
      </c>
      <c r="AL112" s="845"/>
      <c r="AM112" s="845"/>
      <c r="AN112" s="845"/>
      <c r="AO112" s="846"/>
      <c r="AP112" s="889" t="s">
        <v>126</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6838286</v>
      </c>
      <c r="BR112" s="882"/>
      <c r="BS112" s="882"/>
      <c r="BT112" s="882"/>
      <c r="BU112" s="882"/>
      <c r="BV112" s="882">
        <v>6300910</v>
      </c>
      <c r="BW112" s="882"/>
      <c r="BX112" s="882"/>
      <c r="BY112" s="882"/>
      <c r="BZ112" s="882"/>
      <c r="CA112" s="882">
        <v>5765744</v>
      </c>
      <c r="CB112" s="882"/>
      <c r="CC112" s="882"/>
      <c r="CD112" s="882"/>
      <c r="CE112" s="882"/>
      <c r="CF112" s="940">
        <v>55.7</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126</v>
      </c>
      <c r="DH112" s="882"/>
      <c r="DI112" s="882"/>
      <c r="DJ112" s="882"/>
      <c r="DK112" s="882"/>
      <c r="DL112" s="882" t="s">
        <v>126</v>
      </c>
      <c r="DM112" s="882"/>
      <c r="DN112" s="882"/>
      <c r="DO112" s="882"/>
      <c r="DP112" s="882"/>
      <c r="DQ112" s="882" t="s">
        <v>436</v>
      </c>
      <c r="DR112" s="882"/>
      <c r="DS112" s="882"/>
      <c r="DT112" s="882"/>
      <c r="DU112" s="882"/>
      <c r="DV112" s="859" t="s">
        <v>126</v>
      </c>
      <c r="DW112" s="859"/>
      <c r="DX112" s="859"/>
      <c r="DY112" s="859"/>
      <c r="DZ112" s="860"/>
    </row>
    <row r="113" spans="1:130" s="226"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634471</v>
      </c>
      <c r="AB113" s="984"/>
      <c r="AC113" s="984"/>
      <c r="AD113" s="984"/>
      <c r="AE113" s="985"/>
      <c r="AF113" s="986">
        <v>650777</v>
      </c>
      <c r="AG113" s="984"/>
      <c r="AH113" s="984"/>
      <c r="AI113" s="984"/>
      <c r="AJ113" s="985"/>
      <c r="AK113" s="986">
        <v>629636</v>
      </c>
      <c r="AL113" s="984"/>
      <c r="AM113" s="984"/>
      <c r="AN113" s="984"/>
      <c r="AO113" s="985"/>
      <c r="AP113" s="987">
        <v>6.1</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131628</v>
      </c>
      <c r="BR113" s="882"/>
      <c r="BS113" s="882"/>
      <c r="BT113" s="882"/>
      <c r="BU113" s="882"/>
      <c r="BV113" s="882">
        <v>108619</v>
      </c>
      <c r="BW113" s="882"/>
      <c r="BX113" s="882"/>
      <c r="BY113" s="882"/>
      <c r="BZ113" s="882"/>
      <c r="CA113" s="882">
        <v>126144</v>
      </c>
      <c r="CB113" s="882"/>
      <c r="CC113" s="882"/>
      <c r="CD113" s="882"/>
      <c r="CE113" s="882"/>
      <c r="CF113" s="940">
        <v>1.2</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126</v>
      </c>
      <c r="DH113" s="845"/>
      <c r="DI113" s="845"/>
      <c r="DJ113" s="845"/>
      <c r="DK113" s="846"/>
      <c r="DL113" s="847" t="s">
        <v>435</v>
      </c>
      <c r="DM113" s="845"/>
      <c r="DN113" s="845"/>
      <c r="DO113" s="845"/>
      <c r="DP113" s="846"/>
      <c r="DQ113" s="847" t="s">
        <v>436</v>
      </c>
      <c r="DR113" s="845"/>
      <c r="DS113" s="845"/>
      <c r="DT113" s="845"/>
      <c r="DU113" s="846"/>
      <c r="DV113" s="889" t="s">
        <v>126</v>
      </c>
      <c r="DW113" s="890"/>
      <c r="DX113" s="890"/>
      <c r="DY113" s="890"/>
      <c r="DZ113" s="891"/>
    </row>
    <row r="114" spans="1:130" s="226" customFormat="1" ht="26.25" customHeight="1" x14ac:dyDescent="0.15">
      <c r="A114" s="979"/>
      <c r="B114" s="980"/>
      <c r="C114" s="817" t="s">
        <v>447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40179</v>
      </c>
      <c r="AB114" s="845"/>
      <c r="AC114" s="845"/>
      <c r="AD114" s="845"/>
      <c r="AE114" s="846"/>
      <c r="AF114" s="847">
        <v>38142</v>
      </c>
      <c r="AG114" s="845"/>
      <c r="AH114" s="845"/>
      <c r="AI114" s="845"/>
      <c r="AJ114" s="846"/>
      <c r="AK114" s="847">
        <v>33774</v>
      </c>
      <c r="AL114" s="845"/>
      <c r="AM114" s="845"/>
      <c r="AN114" s="845"/>
      <c r="AO114" s="846"/>
      <c r="AP114" s="889">
        <v>0.3</v>
      </c>
      <c r="AQ114" s="890"/>
      <c r="AR114" s="890"/>
      <c r="AS114" s="890"/>
      <c r="AT114" s="891"/>
      <c r="AU114" s="997"/>
      <c r="AV114" s="998"/>
      <c r="AW114" s="998"/>
      <c r="AX114" s="998"/>
      <c r="AY114" s="998"/>
      <c r="AZ114" s="880" t="s">
        <v>448</v>
      </c>
      <c r="BA114" s="817"/>
      <c r="BB114" s="817"/>
      <c r="BC114" s="817"/>
      <c r="BD114" s="817"/>
      <c r="BE114" s="817"/>
      <c r="BF114" s="817"/>
      <c r="BG114" s="817"/>
      <c r="BH114" s="817"/>
      <c r="BI114" s="817"/>
      <c r="BJ114" s="817"/>
      <c r="BK114" s="817"/>
      <c r="BL114" s="817"/>
      <c r="BM114" s="817"/>
      <c r="BN114" s="817"/>
      <c r="BO114" s="817"/>
      <c r="BP114" s="818"/>
      <c r="BQ114" s="881">
        <v>3792952</v>
      </c>
      <c r="BR114" s="882"/>
      <c r="BS114" s="882"/>
      <c r="BT114" s="882"/>
      <c r="BU114" s="882"/>
      <c r="BV114" s="882">
        <v>3659369</v>
      </c>
      <c r="BW114" s="882"/>
      <c r="BX114" s="882"/>
      <c r="BY114" s="882"/>
      <c r="BZ114" s="882"/>
      <c r="CA114" s="882">
        <v>3618099</v>
      </c>
      <c r="CB114" s="882"/>
      <c r="CC114" s="882"/>
      <c r="CD114" s="882"/>
      <c r="CE114" s="882"/>
      <c r="CF114" s="940">
        <v>35</v>
      </c>
      <c r="CG114" s="941"/>
      <c r="CH114" s="941"/>
      <c r="CI114" s="941"/>
      <c r="CJ114" s="941"/>
      <c r="CK114" s="992"/>
      <c r="CL114" s="886"/>
      <c r="CM114" s="880" t="s">
        <v>449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436</v>
      </c>
      <c r="DH114" s="845"/>
      <c r="DI114" s="845"/>
      <c r="DJ114" s="845"/>
      <c r="DK114" s="846"/>
      <c r="DL114" s="847" t="s">
        <v>436</v>
      </c>
      <c r="DM114" s="845"/>
      <c r="DN114" s="845"/>
      <c r="DO114" s="845"/>
      <c r="DP114" s="846"/>
      <c r="DQ114" s="847" t="s">
        <v>390</v>
      </c>
      <c r="DR114" s="845"/>
      <c r="DS114" s="845"/>
      <c r="DT114" s="845"/>
      <c r="DU114" s="846"/>
      <c r="DV114" s="889" t="s">
        <v>126</v>
      </c>
      <c r="DW114" s="890"/>
      <c r="DX114" s="890"/>
      <c r="DY114" s="890"/>
      <c r="DZ114" s="891"/>
    </row>
    <row r="115" spans="1:130" s="226" customFormat="1" ht="26.25" customHeight="1" x14ac:dyDescent="0.15">
      <c r="A115" s="979"/>
      <c r="B115" s="980"/>
      <c r="C115" s="817" t="s">
        <v>450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7895</v>
      </c>
      <c r="AB115" s="984"/>
      <c r="AC115" s="984"/>
      <c r="AD115" s="984"/>
      <c r="AE115" s="985"/>
      <c r="AF115" s="986">
        <v>6679</v>
      </c>
      <c r="AG115" s="984"/>
      <c r="AH115" s="984"/>
      <c r="AI115" s="984"/>
      <c r="AJ115" s="985"/>
      <c r="AK115" s="986">
        <v>7499</v>
      </c>
      <c r="AL115" s="984"/>
      <c r="AM115" s="984"/>
      <c r="AN115" s="984"/>
      <c r="AO115" s="985"/>
      <c r="AP115" s="987">
        <v>0.1</v>
      </c>
      <c r="AQ115" s="988"/>
      <c r="AR115" s="988"/>
      <c r="AS115" s="988"/>
      <c r="AT115" s="989"/>
      <c r="AU115" s="997"/>
      <c r="AV115" s="998"/>
      <c r="AW115" s="998"/>
      <c r="AX115" s="998"/>
      <c r="AY115" s="998"/>
      <c r="AZ115" s="880" t="s">
        <v>451</v>
      </c>
      <c r="BA115" s="817"/>
      <c r="BB115" s="817"/>
      <c r="BC115" s="817"/>
      <c r="BD115" s="817"/>
      <c r="BE115" s="817"/>
      <c r="BF115" s="817"/>
      <c r="BG115" s="817"/>
      <c r="BH115" s="817"/>
      <c r="BI115" s="817"/>
      <c r="BJ115" s="817"/>
      <c r="BK115" s="817"/>
      <c r="BL115" s="817"/>
      <c r="BM115" s="817"/>
      <c r="BN115" s="817"/>
      <c r="BO115" s="817"/>
      <c r="BP115" s="818"/>
      <c r="BQ115" s="881">
        <v>474790</v>
      </c>
      <c r="BR115" s="882"/>
      <c r="BS115" s="882"/>
      <c r="BT115" s="882"/>
      <c r="BU115" s="882"/>
      <c r="BV115" s="882">
        <v>597359</v>
      </c>
      <c r="BW115" s="882"/>
      <c r="BX115" s="882"/>
      <c r="BY115" s="882"/>
      <c r="BZ115" s="882"/>
      <c r="CA115" s="882">
        <v>495264</v>
      </c>
      <c r="CB115" s="882"/>
      <c r="CC115" s="882"/>
      <c r="CD115" s="882"/>
      <c r="CE115" s="882"/>
      <c r="CF115" s="940">
        <v>4.8</v>
      </c>
      <c r="CG115" s="941"/>
      <c r="CH115" s="941"/>
      <c r="CI115" s="941"/>
      <c r="CJ115" s="941"/>
      <c r="CK115" s="992"/>
      <c r="CL115" s="886"/>
      <c r="CM115" s="880" t="s">
        <v>452</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436</v>
      </c>
      <c r="DH115" s="845"/>
      <c r="DI115" s="845"/>
      <c r="DJ115" s="845"/>
      <c r="DK115" s="846"/>
      <c r="DL115" s="847" t="s">
        <v>436</v>
      </c>
      <c r="DM115" s="845"/>
      <c r="DN115" s="845"/>
      <c r="DO115" s="845"/>
      <c r="DP115" s="846"/>
      <c r="DQ115" s="847" t="s">
        <v>126</v>
      </c>
      <c r="DR115" s="845"/>
      <c r="DS115" s="845"/>
      <c r="DT115" s="845"/>
      <c r="DU115" s="846"/>
      <c r="DV115" s="889" t="s">
        <v>126</v>
      </c>
      <c r="DW115" s="890"/>
      <c r="DX115" s="890"/>
      <c r="DY115" s="890"/>
      <c r="DZ115" s="891"/>
    </row>
    <row r="116" spans="1:130" s="226" customFormat="1" ht="26.25" customHeight="1" x14ac:dyDescent="0.15">
      <c r="A116" s="981"/>
      <c r="B116" s="982"/>
      <c r="C116" s="904" t="s">
        <v>453</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126</v>
      </c>
      <c r="AB116" s="845"/>
      <c r="AC116" s="845"/>
      <c r="AD116" s="845"/>
      <c r="AE116" s="846"/>
      <c r="AF116" s="847" t="s">
        <v>436</v>
      </c>
      <c r="AG116" s="845"/>
      <c r="AH116" s="845"/>
      <c r="AI116" s="845"/>
      <c r="AJ116" s="846"/>
      <c r="AK116" s="847" t="s">
        <v>126</v>
      </c>
      <c r="AL116" s="845"/>
      <c r="AM116" s="845"/>
      <c r="AN116" s="845"/>
      <c r="AO116" s="846"/>
      <c r="AP116" s="889" t="s">
        <v>126</v>
      </c>
      <c r="AQ116" s="890"/>
      <c r="AR116" s="890"/>
      <c r="AS116" s="890"/>
      <c r="AT116" s="891"/>
      <c r="AU116" s="997"/>
      <c r="AV116" s="998"/>
      <c r="AW116" s="998"/>
      <c r="AX116" s="998"/>
      <c r="AY116" s="998"/>
      <c r="AZ116" s="974" t="s">
        <v>454</v>
      </c>
      <c r="BA116" s="975"/>
      <c r="BB116" s="975"/>
      <c r="BC116" s="975"/>
      <c r="BD116" s="975"/>
      <c r="BE116" s="975"/>
      <c r="BF116" s="975"/>
      <c r="BG116" s="975"/>
      <c r="BH116" s="975"/>
      <c r="BI116" s="975"/>
      <c r="BJ116" s="975"/>
      <c r="BK116" s="975"/>
      <c r="BL116" s="975"/>
      <c r="BM116" s="975"/>
      <c r="BN116" s="975"/>
      <c r="BO116" s="975"/>
      <c r="BP116" s="976"/>
      <c r="BQ116" s="881" t="s">
        <v>126</v>
      </c>
      <c r="BR116" s="882"/>
      <c r="BS116" s="882"/>
      <c r="BT116" s="882"/>
      <c r="BU116" s="882"/>
      <c r="BV116" s="882" t="s">
        <v>126</v>
      </c>
      <c r="BW116" s="882"/>
      <c r="BX116" s="882"/>
      <c r="BY116" s="882"/>
      <c r="BZ116" s="882"/>
      <c r="CA116" s="882" t="s">
        <v>436</v>
      </c>
      <c r="CB116" s="882"/>
      <c r="CC116" s="882"/>
      <c r="CD116" s="882"/>
      <c r="CE116" s="882"/>
      <c r="CF116" s="940" t="s">
        <v>436</v>
      </c>
      <c r="CG116" s="941"/>
      <c r="CH116" s="941"/>
      <c r="CI116" s="941"/>
      <c r="CJ116" s="941"/>
      <c r="CK116" s="992"/>
      <c r="CL116" s="886"/>
      <c r="CM116" s="880" t="s">
        <v>455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126</v>
      </c>
      <c r="DH116" s="845"/>
      <c r="DI116" s="845"/>
      <c r="DJ116" s="845"/>
      <c r="DK116" s="846"/>
      <c r="DL116" s="847" t="s">
        <v>435</v>
      </c>
      <c r="DM116" s="845"/>
      <c r="DN116" s="845"/>
      <c r="DO116" s="845"/>
      <c r="DP116" s="846"/>
      <c r="DQ116" s="847" t="s">
        <v>436</v>
      </c>
      <c r="DR116" s="845"/>
      <c r="DS116" s="845"/>
      <c r="DT116" s="845"/>
      <c r="DU116" s="846"/>
      <c r="DV116" s="889" t="s">
        <v>390</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456</v>
      </c>
      <c r="Z117" s="962"/>
      <c r="AA117" s="967">
        <v>3619250</v>
      </c>
      <c r="AB117" s="968"/>
      <c r="AC117" s="968"/>
      <c r="AD117" s="968"/>
      <c r="AE117" s="969"/>
      <c r="AF117" s="970">
        <v>3710247</v>
      </c>
      <c r="AG117" s="968"/>
      <c r="AH117" s="968"/>
      <c r="AI117" s="968"/>
      <c r="AJ117" s="969"/>
      <c r="AK117" s="970">
        <v>3617510</v>
      </c>
      <c r="AL117" s="968"/>
      <c r="AM117" s="968"/>
      <c r="AN117" s="968"/>
      <c r="AO117" s="969"/>
      <c r="AP117" s="971"/>
      <c r="AQ117" s="972"/>
      <c r="AR117" s="972"/>
      <c r="AS117" s="972"/>
      <c r="AT117" s="973"/>
      <c r="AU117" s="997"/>
      <c r="AV117" s="998"/>
      <c r="AW117" s="998"/>
      <c r="AX117" s="998"/>
      <c r="AY117" s="998"/>
      <c r="AZ117" s="928" t="s">
        <v>457</v>
      </c>
      <c r="BA117" s="929"/>
      <c r="BB117" s="929"/>
      <c r="BC117" s="929"/>
      <c r="BD117" s="929"/>
      <c r="BE117" s="929"/>
      <c r="BF117" s="929"/>
      <c r="BG117" s="929"/>
      <c r="BH117" s="929"/>
      <c r="BI117" s="929"/>
      <c r="BJ117" s="929"/>
      <c r="BK117" s="929"/>
      <c r="BL117" s="929"/>
      <c r="BM117" s="929"/>
      <c r="BN117" s="929"/>
      <c r="BO117" s="929"/>
      <c r="BP117" s="930"/>
      <c r="BQ117" s="881" t="s">
        <v>435</v>
      </c>
      <c r="BR117" s="882"/>
      <c r="BS117" s="882"/>
      <c r="BT117" s="882"/>
      <c r="BU117" s="882"/>
      <c r="BV117" s="882" t="s">
        <v>126</v>
      </c>
      <c r="BW117" s="882"/>
      <c r="BX117" s="882"/>
      <c r="BY117" s="882"/>
      <c r="BZ117" s="882"/>
      <c r="CA117" s="882" t="s">
        <v>126</v>
      </c>
      <c r="CB117" s="882"/>
      <c r="CC117" s="882"/>
      <c r="CD117" s="882"/>
      <c r="CE117" s="882"/>
      <c r="CF117" s="940" t="s">
        <v>390</v>
      </c>
      <c r="CG117" s="941"/>
      <c r="CH117" s="941"/>
      <c r="CI117" s="941"/>
      <c r="CJ117" s="941"/>
      <c r="CK117" s="992"/>
      <c r="CL117" s="886"/>
      <c r="CM117" s="880" t="s">
        <v>458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435</v>
      </c>
      <c r="DH117" s="845"/>
      <c r="DI117" s="845"/>
      <c r="DJ117" s="845"/>
      <c r="DK117" s="846"/>
      <c r="DL117" s="847" t="s">
        <v>126</v>
      </c>
      <c r="DM117" s="845"/>
      <c r="DN117" s="845"/>
      <c r="DO117" s="845"/>
      <c r="DP117" s="846"/>
      <c r="DQ117" s="847" t="s">
        <v>390</v>
      </c>
      <c r="DR117" s="845"/>
      <c r="DS117" s="845"/>
      <c r="DT117" s="845"/>
      <c r="DU117" s="846"/>
      <c r="DV117" s="889" t="s">
        <v>435</v>
      </c>
      <c r="DW117" s="890"/>
      <c r="DX117" s="890"/>
      <c r="DY117" s="890"/>
      <c r="DZ117" s="891"/>
    </row>
    <row r="118" spans="1:130" s="226" customFormat="1" ht="26.25" customHeight="1" x14ac:dyDescent="0.15">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302</v>
      </c>
      <c r="AL118" s="961"/>
      <c r="AM118" s="961"/>
      <c r="AN118" s="961"/>
      <c r="AO118" s="962"/>
      <c r="AP118" s="964" t="s">
        <v>429</v>
      </c>
      <c r="AQ118" s="965"/>
      <c r="AR118" s="965"/>
      <c r="AS118" s="965"/>
      <c r="AT118" s="966"/>
      <c r="AU118" s="997"/>
      <c r="AV118" s="998"/>
      <c r="AW118" s="998"/>
      <c r="AX118" s="998"/>
      <c r="AY118" s="998"/>
      <c r="AZ118" s="903" t="s">
        <v>459</v>
      </c>
      <c r="BA118" s="904"/>
      <c r="BB118" s="904"/>
      <c r="BC118" s="904"/>
      <c r="BD118" s="904"/>
      <c r="BE118" s="904"/>
      <c r="BF118" s="904"/>
      <c r="BG118" s="904"/>
      <c r="BH118" s="904"/>
      <c r="BI118" s="904"/>
      <c r="BJ118" s="904"/>
      <c r="BK118" s="904"/>
      <c r="BL118" s="904"/>
      <c r="BM118" s="904"/>
      <c r="BN118" s="904"/>
      <c r="BO118" s="904"/>
      <c r="BP118" s="905"/>
      <c r="BQ118" s="944" t="s">
        <v>126</v>
      </c>
      <c r="BR118" s="910"/>
      <c r="BS118" s="910"/>
      <c r="BT118" s="910"/>
      <c r="BU118" s="910"/>
      <c r="BV118" s="910" t="s">
        <v>126</v>
      </c>
      <c r="BW118" s="910"/>
      <c r="BX118" s="910"/>
      <c r="BY118" s="910"/>
      <c r="BZ118" s="910"/>
      <c r="CA118" s="910" t="s">
        <v>390</v>
      </c>
      <c r="CB118" s="910"/>
      <c r="CC118" s="910"/>
      <c r="CD118" s="910"/>
      <c r="CE118" s="910"/>
      <c r="CF118" s="940" t="s">
        <v>390</v>
      </c>
      <c r="CG118" s="941"/>
      <c r="CH118" s="941"/>
      <c r="CI118" s="941"/>
      <c r="CJ118" s="941"/>
      <c r="CK118" s="992"/>
      <c r="CL118" s="886"/>
      <c r="CM118" s="880" t="s">
        <v>460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390</v>
      </c>
      <c r="DH118" s="845"/>
      <c r="DI118" s="845"/>
      <c r="DJ118" s="845"/>
      <c r="DK118" s="846"/>
      <c r="DL118" s="847" t="s">
        <v>126</v>
      </c>
      <c r="DM118" s="845"/>
      <c r="DN118" s="845"/>
      <c r="DO118" s="845"/>
      <c r="DP118" s="846"/>
      <c r="DQ118" s="847" t="s">
        <v>390</v>
      </c>
      <c r="DR118" s="845"/>
      <c r="DS118" s="845"/>
      <c r="DT118" s="845"/>
      <c r="DU118" s="846"/>
      <c r="DV118" s="889" t="s">
        <v>126</v>
      </c>
      <c r="DW118" s="890"/>
      <c r="DX118" s="890"/>
      <c r="DY118" s="890"/>
      <c r="DZ118" s="891"/>
    </row>
    <row r="119" spans="1:130" s="226" customFormat="1" ht="26.25" customHeight="1" x14ac:dyDescent="0.15">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390</v>
      </c>
      <c r="AB119" s="954"/>
      <c r="AC119" s="954"/>
      <c r="AD119" s="954"/>
      <c r="AE119" s="955"/>
      <c r="AF119" s="956" t="s">
        <v>126</v>
      </c>
      <c r="AG119" s="954"/>
      <c r="AH119" s="954"/>
      <c r="AI119" s="954"/>
      <c r="AJ119" s="955"/>
      <c r="AK119" s="956" t="s">
        <v>126</v>
      </c>
      <c r="AL119" s="954"/>
      <c r="AM119" s="954"/>
      <c r="AN119" s="954"/>
      <c r="AO119" s="955"/>
      <c r="AP119" s="957" t="s">
        <v>126</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461</v>
      </c>
      <c r="BP119" s="943"/>
      <c r="BQ119" s="944">
        <v>36549143</v>
      </c>
      <c r="BR119" s="910"/>
      <c r="BS119" s="910"/>
      <c r="BT119" s="910"/>
      <c r="BU119" s="910"/>
      <c r="BV119" s="910">
        <v>35692743</v>
      </c>
      <c r="BW119" s="910"/>
      <c r="BX119" s="910"/>
      <c r="BY119" s="910"/>
      <c r="BZ119" s="910"/>
      <c r="CA119" s="910">
        <v>35530113</v>
      </c>
      <c r="CB119" s="910"/>
      <c r="CC119" s="910"/>
      <c r="CD119" s="910"/>
      <c r="CE119" s="910"/>
      <c r="CF119" s="813"/>
      <c r="CG119" s="814"/>
      <c r="CH119" s="814"/>
      <c r="CI119" s="814"/>
      <c r="CJ119" s="899"/>
      <c r="CK119" s="993"/>
      <c r="CL119" s="888"/>
      <c r="CM119" s="903" t="s">
        <v>462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390</v>
      </c>
      <c r="DH119" s="829"/>
      <c r="DI119" s="829"/>
      <c r="DJ119" s="829"/>
      <c r="DK119" s="830"/>
      <c r="DL119" s="831" t="s">
        <v>390</v>
      </c>
      <c r="DM119" s="829"/>
      <c r="DN119" s="829"/>
      <c r="DO119" s="829"/>
      <c r="DP119" s="830"/>
      <c r="DQ119" s="831" t="s">
        <v>390</v>
      </c>
      <c r="DR119" s="829"/>
      <c r="DS119" s="829"/>
      <c r="DT119" s="829"/>
      <c r="DU119" s="830"/>
      <c r="DV119" s="913" t="s">
        <v>390</v>
      </c>
      <c r="DW119" s="914"/>
      <c r="DX119" s="914"/>
      <c r="DY119" s="914"/>
      <c r="DZ119" s="915"/>
    </row>
    <row r="120" spans="1:130" s="226"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390</v>
      </c>
      <c r="AB120" s="845"/>
      <c r="AC120" s="845"/>
      <c r="AD120" s="845"/>
      <c r="AE120" s="846"/>
      <c r="AF120" s="847" t="s">
        <v>126</v>
      </c>
      <c r="AG120" s="845"/>
      <c r="AH120" s="845"/>
      <c r="AI120" s="845"/>
      <c r="AJ120" s="846"/>
      <c r="AK120" s="847" t="s">
        <v>390</v>
      </c>
      <c r="AL120" s="845"/>
      <c r="AM120" s="845"/>
      <c r="AN120" s="845"/>
      <c r="AO120" s="846"/>
      <c r="AP120" s="889" t="s">
        <v>390</v>
      </c>
      <c r="AQ120" s="890"/>
      <c r="AR120" s="890"/>
      <c r="AS120" s="890"/>
      <c r="AT120" s="891"/>
      <c r="AU120" s="945" t="s">
        <v>463</v>
      </c>
      <c r="AV120" s="946"/>
      <c r="AW120" s="946"/>
      <c r="AX120" s="946"/>
      <c r="AY120" s="947"/>
      <c r="AZ120" s="925" t="s">
        <v>464</v>
      </c>
      <c r="BA120" s="873"/>
      <c r="BB120" s="873"/>
      <c r="BC120" s="873"/>
      <c r="BD120" s="873"/>
      <c r="BE120" s="873"/>
      <c r="BF120" s="873"/>
      <c r="BG120" s="873"/>
      <c r="BH120" s="873"/>
      <c r="BI120" s="873"/>
      <c r="BJ120" s="873"/>
      <c r="BK120" s="873"/>
      <c r="BL120" s="873"/>
      <c r="BM120" s="873"/>
      <c r="BN120" s="873"/>
      <c r="BO120" s="873"/>
      <c r="BP120" s="874"/>
      <c r="BQ120" s="926">
        <v>3801020</v>
      </c>
      <c r="BR120" s="907"/>
      <c r="BS120" s="907"/>
      <c r="BT120" s="907"/>
      <c r="BU120" s="907"/>
      <c r="BV120" s="907">
        <v>3790317</v>
      </c>
      <c r="BW120" s="907"/>
      <c r="BX120" s="907"/>
      <c r="BY120" s="907"/>
      <c r="BZ120" s="907"/>
      <c r="CA120" s="907">
        <v>4111792</v>
      </c>
      <c r="CB120" s="907"/>
      <c r="CC120" s="907"/>
      <c r="CD120" s="907"/>
      <c r="CE120" s="907"/>
      <c r="CF120" s="931">
        <v>39.700000000000003</v>
      </c>
      <c r="CG120" s="932"/>
      <c r="CH120" s="932"/>
      <c r="CI120" s="932"/>
      <c r="CJ120" s="932"/>
      <c r="CK120" s="933" t="s">
        <v>465</v>
      </c>
      <c r="CL120" s="917"/>
      <c r="CM120" s="917"/>
      <c r="CN120" s="917"/>
      <c r="CO120" s="918"/>
      <c r="CP120" s="937" t="s">
        <v>406</v>
      </c>
      <c r="CQ120" s="938"/>
      <c r="CR120" s="938"/>
      <c r="CS120" s="938"/>
      <c r="CT120" s="938"/>
      <c r="CU120" s="938"/>
      <c r="CV120" s="938"/>
      <c r="CW120" s="938"/>
      <c r="CX120" s="938"/>
      <c r="CY120" s="938"/>
      <c r="CZ120" s="938"/>
      <c r="DA120" s="938"/>
      <c r="DB120" s="938"/>
      <c r="DC120" s="938"/>
      <c r="DD120" s="938"/>
      <c r="DE120" s="938"/>
      <c r="DF120" s="939"/>
      <c r="DG120" s="926" t="s">
        <v>126</v>
      </c>
      <c r="DH120" s="907"/>
      <c r="DI120" s="907"/>
      <c r="DJ120" s="907"/>
      <c r="DK120" s="907"/>
      <c r="DL120" s="907">
        <v>5932679</v>
      </c>
      <c r="DM120" s="907"/>
      <c r="DN120" s="907"/>
      <c r="DO120" s="907"/>
      <c r="DP120" s="907"/>
      <c r="DQ120" s="907">
        <v>5456942</v>
      </c>
      <c r="DR120" s="907"/>
      <c r="DS120" s="907"/>
      <c r="DT120" s="907"/>
      <c r="DU120" s="907"/>
      <c r="DV120" s="908">
        <v>52.7</v>
      </c>
      <c r="DW120" s="908"/>
      <c r="DX120" s="908"/>
      <c r="DY120" s="908"/>
      <c r="DZ120" s="909"/>
    </row>
    <row r="121" spans="1:130" s="226" customFormat="1" ht="26.25" customHeight="1" x14ac:dyDescent="0.15">
      <c r="A121" s="885"/>
      <c r="B121" s="886"/>
      <c r="C121" s="928" t="s">
        <v>466</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390</v>
      </c>
      <c r="AB121" s="845"/>
      <c r="AC121" s="845"/>
      <c r="AD121" s="845"/>
      <c r="AE121" s="846"/>
      <c r="AF121" s="847" t="s">
        <v>390</v>
      </c>
      <c r="AG121" s="845"/>
      <c r="AH121" s="845"/>
      <c r="AI121" s="845"/>
      <c r="AJ121" s="846"/>
      <c r="AK121" s="847" t="s">
        <v>390</v>
      </c>
      <c r="AL121" s="845"/>
      <c r="AM121" s="845"/>
      <c r="AN121" s="845"/>
      <c r="AO121" s="846"/>
      <c r="AP121" s="889" t="s">
        <v>126</v>
      </c>
      <c r="AQ121" s="890"/>
      <c r="AR121" s="890"/>
      <c r="AS121" s="890"/>
      <c r="AT121" s="891"/>
      <c r="AU121" s="948"/>
      <c r="AV121" s="949"/>
      <c r="AW121" s="949"/>
      <c r="AX121" s="949"/>
      <c r="AY121" s="950"/>
      <c r="AZ121" s="880" t="s">
        <v>467</v>
      </c>
      <c r="BA121" s="817"/>
      <c r="BB121" s="817"/>
      <c r="BC121" s="817"/>
      <c r="BD121" s="817"/>
      <c r="BE121" s="817"/>
      <c r="BF121" s="817"/>
      <c r="BG121" s="817"/>
      <c r="BH121" s="817"/>
      <c r="BI121" s="817"/>
      <c r="BJ121" s="817"/>
      <c r="BK121" s="817"/>
      <c r="BL121" s="817"/>
      <c r="BM121" s="817"/>
      <c r="BN121" s="817"/>
      <c r="BO121" s="817"/>
      <c r="BP121" s="818"/>
      <c r="BQ121" s="881">
        <v>3909967</v>
      </c>
      <c r="BR121" s="882"/>
      <c r="BS121" s="882"/>
      <c r="BT121" s="882"/>
      <c r="BU121" s="882"/>
      <c r="BV121" s="882">
        <v>3356775</v>
      </c>
      <c r="BW121" s="882"/>
      <c r="BX121" s="882"/>
      <c r="BY121" s="882"/>
      <c r="BZ121" s="882"/>
      <c r="CA121" s="882">
        <v>2947906</v>
      </c>
      <c r="CB121" s="882"/>
      <c r="CC121" s="882"/>
      <c r="CD121" s="882"/>
      <c r="CE121" s="882"/>
      <c r="CF121" s="940">
        <v>28.5</v>
      </c>
      <c r="CG121" s="941"/>
      <c r="CH121" s="941"/>
      <c r="CI121" s="941"/>
      <c r="CJ121" s="941"/>
      <c r="CK121" s="934"/>
      <c r="CL121" s="920"/>
      <c r="CM121" s="920"/>
      <c r="CN121" s="920"/>
      <c r="CO121" s="921"/>
      <c r="CP121" s="900" t="s">
        <v>404</v>
      </c>
      <c r="CQ121" s="901"/>
      <c r="CR121" s="901"/>
      <c r="CS121" s="901"/>
      <c r="CT121" s="901"/>
      <c r="CU121" s="901"/>
      <c r="CV121" s="901"/>
      <c r="CW121" s="901"/>
      <c r="CX121" s="901"/>
      <c r="CY121" s="901"/>
      <c r="CZ121" s="901"/>
      <c r="DA121" s="901"/>
      <c r="DB121" s="901"/>
      <c r="DC121" s="901"/>
      <c r="DD121" s="901"/>
      <c r="DE121" s="901"/>
      <c r="DF121" s="902"/>
      <c r="DG121" s="881">
        <v>329341</v>
      </c>
      <c r="DH121" s="882"/>
      <c r="DI121" s="882"/>
      <c r="DJ121" s="882"/>
      <c r="DK121" s="882"/>
      <c r="DL121" s="882">
        <v>284089</v>
      </c>
      <c r="DM121" s="882"/>
      <c r="DN121" s="882"/>
      <c r="DO121" s="882"/>
      <c r="DP121" s="882"/>
      <c r="DQ121" s="882">
        <v>254568</v>
      </c>
      <c r="DR121" s="882"/>
      <c r="DS121" s="882"/>
      <c r="DT121" s="882"/>
      <c r="DU121" s="882"/>
      <c r="DV121" s="859">
        <v>2.5</v>
      </c>
      <c r="DW121" s="859"/>
      <c r="DX121" s="859"/>
      <c r="DY121" s="859"/>
      <c r="DZ121" s="860"/>
    </row>
    <row r="122" spans="1:130" s="226" customFormat="1" ht="26.25" customHeight="1" x14ac:dyDescent="0.15">
      <c r="A122" s="885"/>
      <c r="B122" s="886"/>
      <c r="C122" s="880" t="s">
        <v>449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126</v>
      </c>
      <c r="AB122" s="845"/>
      <c r="AC122" s="845"/>
      <c r="AD122" s="845"/>
      <c r="AE122" s="846"/>
      <c r="AF122" s="847" t="s">
        <v>126</v>
      </c>
      <c r="AG122" s="845"/>
      <c r="AH122" s="845"/>
      <c r="AI122" s="845"/>
      <c r="AJ122" s="846"/>
      <c r="AK122" s="847" t="s">
        <v>126</v>
      </c>
      <c r="AL122" s="845"/>
      <c r="AM122" s="845"/>
      <c r="AN122" s="845"/>
      <c r="AO122" s="846"/>
      <c r="AP122" s="889" t="s">
        <v>126</v>
      </c>
      <c r="AQ122" s="890"/>
      <c r="AR122" s="890"/>
      <c r="AS122" s="890"/>
      <c r="AT122" s="891"/>
      <c r="AU122" s="948"/>
      <c r="AV122" s="949"/>
      <c r="AW122" s="949"/>
      <c r="AX122" s="949"/>
      <c r="AY122" s="950"/>
      <c r="AZ122" s="903" t="s">
        <v>468</v>
      </c>
      <c r="BA122" s="904"/>
      <c r="BB122" s="904"/>
      <c r="BC122" s="904"/>
      <c r="BD122" s="904"/>
      <c r="BE122" s="904"/>
      <c r="BF122" s="904"/>
      <c r="BG122" s="904"/>
      <c r="BH122" s="904"/>
      <c r="BI122" s="904"/>
      <c r="BJ122" s="904"/>
      <c r="BK122" s="904"/>
      <c r="BL122" s="904"/>
      <c r="BM122" s="904"/>
      <c r="BN122" s="904"/>
      <c r="BO122" s="904"/>
      <c r="BP122" s="905"/>
      <c r="BQ122" s="944">
        <v>21716837</v>
      </c>
      <c r="BR122" s="910"/>
      <c r="BS122" s="910"/>
      <c r="BT122" s="910"/>
      <c r="BU122" s="910"/>
      <c r="BV122" s="910">
        <v>21356149</v>
      </c>
      <c r="BW122" s="910"/>
      <c r="BX122" s="910"/>
      <c r="BY122" s="910"/>
      <c r="BZ122" s="910"/>
      <c r="CA122" s="910">
        <v>21631615</v>
      </c>
      <c r="CB122" s="910"/>
      <c r="CC122" s="910"/>
      <c r="CD122" s="910"/>
      <c r="CE122" s="910"/>
      <c r="CF122" s="911">
        <v>209</v>
      </c>
      <c r="CG122" s="912"/>
      <c r="CH122" s="912"/>
      <c r="CI122" s="912"/>
      <c r="CJ122" s="912"/>
      <c r="CK122" s="934"/>
      <c r="CL122" s="920"/>
      <c r="CM122" s="920"/>
      <c r="CN122" s="920"/>
      <c r="CO122" s="921"/>
      <c r="CP122" s="900" t="s">
        <v>469</v>
      </c>
      <c r="CQ122" s="901"/>
      <c r="CR122" s="901"/>
      <c r="CS122" s="901"/>
      <c r="CT122" s="901"/>
      <c r="CU122" s="901"/>
      <c r="CV122" s="901"/>
      <c r="CW122" s="901"/>
      <c r="CX122" s="901"/>
      <c r="CY122" s="901"/>
      <c r="CZ122" s="901"/>
      <c r="DA122" s="901"/>
      <c r="DB122" s="901"/>
      <c r="DC122" s="901"/>
      <c r="DD122" s="901"/>
      <c r="DE122" s="901"/>
      <c r="DF122" s="902"/>
      <c r="DG122" s="881">
        <v>136681</v>
      </c>
      <c r="DH122" s="882"/>
      <c r="DI122" s="882"/>
      <c r="DJ122" s="882"/>
      <c r="DK122" s="882"/>
      <c r="DL122" s="882">
        <v>84142</v>
      </c>
      <c r="DM122" s="882"/>
      <c r="DN122" s="882"/>
      <c r="DO122" s="882"/>
      <c r="DP122" s="882"/>
      <c r="DQ122" s="882">
        <v>54234</v>
      </c>
      <c r="DR122" s="882"/>
      <c r="DS122" s="882"/>
      <c r="DT122" s="882"/>
      <c r="DU122" s="882"/>
      <c r="DV122" s="859">
        <v>0.5</v>
      </c>
      <c r="DW122" s="859"/>
      <c r="DX122" s="859"/>
      <c r="DY122" s="859"/>
      <c r="DZ122" s="860"/>
    </row>
    <row r="123" spans="1:130" s="226" customFormat="1" ht="26.25" customHeight="1" x14ac:dyDescent="0.15">
      <c r="A123" s="885"/>
      <c r="B123" s="886"/>
      <c r="C123" s="880" t="s">
        <v>455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390</v>
      </c>
      <c r="AB123" s="845"/>
      <c r="AC123" s="845"/>
      <c r="AD123" s="845"/>
      <c r="AE123" s="846"/>
      <c r="AF123" s="847" t="s">
        <v>390</v>
      </c>
      <c r="AG123" s="845"/>
      <c r="AH123" s="845"/>
      <c r="AI123" s="845"/>
      <c r="AJ123" s="846"/>
      <c r="AK123" s="847" t="s">
        <v>126</v>
      </c>
      <c r="AL123" s="845"/>
      <c r="AM123" s="845"/>
      <c r="AN123" s="845"/>
      <c r="AO123" s="846"/>
      <c r="AP123" s="889" t="s">
        <v>390</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470</v>
      </c>
      <c r="BP123" s="943"/>
      <c r="BQ123" s="897">
        <v>29427824</v>
      </c>
      <c r="BR123" s="898"/>
      <c r="BS123" s="898"/>
      <c r="BT123" s="898"/>
      <c r="BU123" s="898"/>
      <c r="BV123" s="898">
        <v>28503241</v>
      </c>
      <c r="BW123" s="898"/>
      <c r="BX123" s="898"/>
      <c r="BY123" s="898"/>
      <c r="BZ123" s="898"/>
      <c r="CA123" s="898">
        <v>28691313</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
      <c r="A124" s="885"/>
      <c r="B124" s="886"/>
      <c r="C124" s="880" t="s">
        <v>458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390</v>
      </c>
      <c r="AB124" s="845"/>
      <c r="AC124" s="845"/>
      <c r="AD124" s="845"/>
      <c r="AE124" s="846"/>
      <c r="AF124" s="847" t="s">
        <v>390</v>
      </c>
      <c r="AG124" s="845"/>
      <c r="AH124" s="845"/>
      <c r="AI124" s="845"/>
      <c r="AJ124" s="846"/>
      <c r="AK124" s="847" t="s">
        <v>390</v>
      </c>
      <c r="AL124" s="845"/>
      <c r="AM124" s="845"/>
      <c r="AN124" s="845"/>
      <c r="AO124" s="846"/>
      <c r="AP124" s="889" t="s">
        <v>390</v>
      </c>
      <c r="AQ124" s="890"/>
      <c r="AR124" s="890"/>
      <c r="AS124" s="890"/>
      <c r="AT124" s="891"/>
      <c r="AU124" s="892" t="s">
        <v>471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74.099999999999994</v>
      </c>
      <c r="BR124" s="896"/>
      <c r="BS124" s="896"/>
      <c r="BT124" s="896"/>
      <c r="BU124" s="896"/>
      <c r="BV124" s="896">
        <v>73.099999999999994</v>
      </c>
      <c r="BW124" s="896"/>
      <c r="BX124" s="896"/>
      <c r="BY124" s="896"/>
      <c r="BZ124" s="896"/>
      <c r="CA124" s="896">
        <v>66</v>
      </c>
      <c r="CB124" s="896"/>
      <c r="CC124" s="896"/>
      <c r="CD124" s="896"/>
      <c r="CE124" s="896"/>
      <c r="CF124" s="791"/>
      <c r="CG124" s="792"/>
      <c r="CH124" s="792"/>
      <c r="CI124" s="792"/>
      <c r="CJ124" s="927"/>
      <c r="CK124" s="935"/>
      <c r="CL124" s="935"/>
      <c r="CM124" s="935"/>
      <c r="CN124" s="935"/>
      <c r="CO124" s="936"/>
      <c r="CP124" s="900" t="s">
        <v>472</v>
      </c>
      <c r="CQ124" s="901"/>
      <c r="CR124" s="901"/>
      <c r="CS124" s="901"/>
      <c r="CT124" s="901"/>
      <c r="CU124" s="901"/>
      <c r="CV124" s="901"/>
      <c r="CW124" s="901"/>
      <c r="CX124" s="901"/>
      <c r="CY124" s="901"/>
      <c r="CZ124" s="901"/>
      <c r="DA124" s="901"/>
      <c r="DB124" s="901"/>
      <c r="DC124" s="901"/>
      <c r="DD124" s="901"/>
      <c r="DE124" s="901"/>
      <c r="DF124" s="902"/>
      <c r="DG124" s="828">
        <v>6372264</v>
      </c>
      <c r="DH124" s="829"/>
      <c r="DI124" s="829"/>
      <c r="DJ124" s="829"/>
      <c r="DK124" s="830"/>
      <c r="DL124" s="831" t="s">
        <v>390</v>
      </c>
      <c r="DM124" s="829"/>
      <c r="DN124" s="829"/>
      <c r="DO124" s="829"/>
      <c r="DP124" s="830"/>
      <c r="DQ124" s="831" t="s">
        <v>126</v>
      </c>
      <c r="DR124" s="829"/>
      <c r="DS124" s="829"/>
      <c r="DT124" s="829"/>
      <c r="DU124" s="830"/>
      <c r="DV124" s="913" t="s">
        <v>390</v>
      </c>
      <c r="DW124" s="914"/>
      <c r="DX124" s="914"/>
      <c r="DY124" s="914"/>
      <c r="DZ124" s="915"/>
    </row>
    <row r="125" spans="1:130" s="226" customFormat="1" ht="26.25" customHeight="1" x14ac:dyDescent="0.15">
      <c r="A125" s="885"/>
      <c r="B125" s="886"/>
      <c r="C125" s="880" t="s">
        <v>460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126</v>
      </c>
      <c r="AB125" s="845"/>
      <c r="AC125" s="845"/>
      <c r="AD125" s="845"/>
      <c r="AE125" s="846"/>
      <c r="AF125" s="847" t="s">
        <v>126</v>
      </c>
      <c r="AG125" s="845"/>
      <c r="AH125" s="845"/>
      <c r="AI125" s="845"/>
      <c r="AJ125" s="846"/>
      <c r="AK125" s="847" t="s">
        <v>126</v>
      </c>
      <c r="AL125" s="845"/>
      <c r="AM125" s="845"/>
      <c r="AN125" s="845"/>
      <c r="AO125" s="846"/>
      <c r="AP125" s="889" t="s">
        <v>126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473</v>
      </c>
      <c r="CL125" s="917"/>
      <c r="CM125" s="917"/>
      <c r="CN125" s="917"/>
      <c r="CO125" s="918"/>
      <c r="CP125" s="925" t="s">
        <v>474</v>
      </c>
      <c r="CQ125" s="873"/>
      <c r="CR125" s="873"/>
      <c r="CS125" s="873"/>
      <c r="CT125" s="873"/>
      <c r="CU125" s="873"/>
      <c r="CV125" s="873"/>
      <c r="CW125" s="873"/>
      <c r="CX125" s="873"/>
      <c r="CY125" s="873"/>
      <c r="CZ125" s="873"/>
      <c r="DA125" s="873"/>
      <c r="DB125" s="873"/>
      <c r="DC125" s="873"/>
      <c r="DD125" s="873"/>
      <c r="DE125" s="873"/>
      <c r="DF125" s="874"/>
      <c r="DG125" s="926" t="s">
        <v>390</v>
      </c>
      <c r="DH125" s="907"/>
      <c r="DI125" s="907"/>
      <c r="DJ125" s="907"/>
      <c r="DK125" s="907"/>
      <c r="DL125" s="907" t="s">
        <v>126</v>
      </c>
      <c r="DM125" s="907"/>
      <c r="DN125" s="907"/>
      <c r="DO125" s="907"/>
      <c r="DP125" s="907"/>
      <c r="DQ125" s="907" t="s">
        <v>126</v>
      </c>
      <c r="DR125" s="907"/>
      <c r="DS125" s="907"/>
      <c r="DT125" s="907"/>
      <c r="DU125" s="907"/>
      <c r="DV125" s="908" t="s">
        <v>390</v>
      </c>
      <c r="DW125" s="908"/>
      <c r="DX125" s="908"/>
      <c r="DY125" s="908"/>
      <c r="DZ125" s="909"/>
    </row>
    <row r="126" spans="1:130" s="226" customFormat="1" ht="26.25" customHeight="1" thickBot="1" x14ac:dyDescent="0.2">
      <c r="A126" s="885"/>
      <c r="B126" s="886"/>
      <c r="C126" s="880" t="s">
        <v>462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390</v>
      </c>
      <c r="AB126" s="845"/>
      <c r="AC126" s="845"/>
      <c r="AD126" s="845"/>
      <c r="AE126" s="846"/>
      <c r="AF126" s="847" t="s">
        <v>126</v>
      </c>
      <c r="AG126" s="845"/>
      <c r="AH126" s="845"/>
      <c r="AI126" s="845"/>
      <c r="AJ126" s="846"/>
      <c r="AK126" s="847" t="s">
        <v>126</v>
      </c>
      <c r="AL126" s="845"/>
      <c r="AM126" s="845"/>
      <c r="AN126" s="845"/>
      <c r="AO126" s="846"/>
      <c r="AP126" s="889" t="s">
        <v>390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475</v>
      </c>
      <c r="CQ126" s="817"/>
      <c r="CR126" s="817"/>
      <c r="CS126" s="817"/>
      <c r="CT126" s="817"/>
      <c r="CU126" s="817"/>
      <c r="CV126" s="817"/>
      <c r="CW126" s="817"/>
      <c r="CX126" s="817"/>
      <c r="CY126" s="817"/>
      <c r="CZ126" s="817"/>
      <c r="DA126" s="817"/>
      <c r="DB126" s="817"/>
      <c r="DC126" s="817"/>
      <c r="DD126" s="817"/>
      <c r="DE126" s="817"/>
      <c r="DF126" s="818"/>
      <c r="DG126" s="881" t="s">
        <v>126</v>
      </c>
      <c r="DH126" s="882"/>
      <c r="DI126" s="882"/>
      <c r="DJ126" s="882"/>
      <c r="DK126" s="882"/>
      <c r="DL126" s="882" t="s">
        <v>126</v>
      </c>
      <c r="DM126" s="882"/>
      <c r="DN126" s="882"/>
      <c r="DO126" s="882"/>
      <c r="DP126" s="882"/>
      <c r="DQ126" s="882" t="s">
        <v>390</v>
      </c>
      <c r="DR126" s="882"/>
      <c r="DS126" s="882"/>
      <c r="DT126" s="882"/>
      <c r="DU126" s="882"/>
      <c r="DV126" s="859" t="s">
        <v>390</v>
      </c>
      <c r="DW126" s="859"/>
      <c r="DX126" s="859"/>
      <c r="DY126" s="859"/>
      <c r="DZ126" s="860"/>
    </row>
    <row r="127" spans="1:130" s="226" customFormat="1" ht="26.25" customHeight="1" x14ac:dyDescent="0.15">
      <c r="A127" s="887"/>
      <c r="B127" s="888"/>
      <c r="C127" s="903" t="s">
        <v>476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7895</v>
      </c>
      <c r="AB127" s="845"/>
      <c r="AC127" s="845"/>
      <c r="AD127" s="845"/>
      <c r="AE127" s="846"/>
      <c r="AF127" s="847">
        <v>6679</v>
      </c>
      <c r="AG127" s="845"/>
      <c r="AH127" s="845"/>
      <c r="AI127" s="845"/>
      <c r="AJ127" s="846"/>
      <c r="AK127" s="847">
        <v>7499</v>
      </c>
      <c r="AL127" s="845"/>
      <c r="AM127" s="845"/>
      <c r="AN127" s="845"/>
      <c r="AO127" s="846"/>
      <c r="AP127" s="889">
        <v>0.1</v>
      </c>
      <c r="AQ127" s="890"/>
      <c r="AR127" s="890"/>
      <c r="AS127" s="890"/>
      <c r="AT127" s="891"/>
      <c r="AU127" s="228"/>
      <c r="AV127" s="228"/>
      <c r="AW127" s="228"/>
      <c r="AX127" s="906" t="s">
        <v>477</v>
      </c>
      <c r="AY127" s="877"/>
      <c r="AZ127" s="877"/>
      <c r="BA127" s="877"/>
      <c r="BB127" s="877"/>
      <c r="BC127" s="877"/>
      <c r="BD127" s="877"/>
      <c r="BE127" s="878"/>
      <c r="BF127" s="876" t="s">
        <v>478</v>
      </c>
      <c r="BG127" s="877"/>
      <c r="BH127" s="877"/>
      <c r="BI127" s="877"/>
      <c r="BJ127" s="877"/>
      <c r="BK127" s="877"/>
      <c r="BL127" s="878"/>
      <c r="BM127" s="876" t="s">
        <v>479</v>
      </c>
      <c r="BN127" s="877"/>
      <c r="BO127" s="877"/>
      <c r="BP127" s="877"/>
      <c r="BQ127" s="877"/>
      <c r="BR127" s="877"/>
      <c r="BS127" s="878"/>
      <c r="BT127" s="876" t="s">
        <v>480</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481</v>
      </c>
      <c r="CQ127" s="817"/>
      <c r="CR127" s="817"/>
      <c r="CS127" s="817"/>
      <c r="CT127" s="817"/>
      <c r="CU127" s="817"/>
      <c r="CV127" s="817"/>
      <c r="CW127" s="817"/>
      <c r="CX127" s="817"/>
      <c r="CY127" s="817"/>
      <c r="CZ127" s="817"/>
      <c r="DA127" s="817"/>
      <c r="DB127" s="817"/>
      <c r="DC127" s="817"/>
      <c r="DD127" s="817"/>
      <c r="DE127" s="817"/>
      <c r="DF127" s="818"/>
      <c r="DG127" s="881">
        <v>474790</v>
      </c>
      <c r="DH127" s="882"/>
      <c r="DI127" s="882"/>
      <c r="DJ127" s="882"/>
      <c r="DK127" s="882"/>
      <c r="DL127" s="882">
        <v>597359</v>
      </c>
      <c r="DM127" s="882"/>
      <c r="DN127" s="882"/>
      <c r="DO127" s="882"/>
      <c r="DP127" s="882"/>
      <c r="DQ127" s="882">
        <v>495264</v>
      </c>
      <c r="DR127" s="882"/>
      <c r="DS127" s="882"/>
      <c r="DT127" s="882"/>
      <c r="DU127" s="882"/>
      <c r="DV127" s="859">
        <v>4.8</v>
      </c>
      <c r="DW127" s="859"/>
      <c r="DX127" s="859"/>
      <c r="DY127" s="859"/>
      <c r="DZ127" s="860"/>
    </row>
    <row r="128" spans="1:130" s="226" customFormat="1" ht="26.25" customHeight="1" thickBot="1" x14ac:dyDescent="0.2">
      <c r="A128" s="861" t="s">
        <v>482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483</v>
      </c>
      <c r="X128" s="863"/>
      <c r="Y128" s="863"/>
      <c r="Z128" s="864"/>
      <c r="AA128" s="865">
        <v>673827</v>
      </c>
      <c r="AB128" s="866"/>
      <c r="AC128" s="866"/>
      <c r="AD128" s="866"/>
      <c r="AE128" s="867"/>
      <c r="AF128" s="868">
        <v>643106</v>
      </c>
      <c r="AG128" s="866"/>
      <c r="AH128" s="866"/>
      <c r="AI128" s="866"/>
      <c r="AJ128" s="867"/>
      <c r="AK128" s="868">
        <v>580482</v>
      </c>
      <c r="AL128" s="866"/>
      <c r="AM128" s="866"/>
      <c r="AN128" s="866"/>
      <c r="AO128" s="867"/>
      <c r="AP128" s="869"/>
      <c r="AQ128" s="870"/>
      <c r="AR128" s="870"/>
      <c r="AS128" s="870"/>
      <c r="AT128" s="871"/>
      <c r="AU128" s="228"/>
      <c r="AV128" s="228"/>
      <c r="AW128" s="228"/>
      <c r="AX128" s="872" t="s">
        <v>484</v>
      </c>
      <c r="AY128" s="873"/>
      <c r="AZ128" s="873"/>
      <c r="BA128" s="873"/>
      <c r="BB128" s="873"/>
      <c r="BC128" s="873"/>
      <c r="BD128" s="873"/>
      <c r="BE128" s="874"/>
      <c r="BF128" s="851" t="s">
        <v>485</v>
      </c>
      <c r="BG128" s="852"/>
      <c r="BH128" s="852"/>
      <c r="BI128" s="852"/>
      <c r="BJ128" s="852"/>
      <c r="BK128" s="852"/>
      <c r="BL128" s="875"/>
      <c r="BM128" s="851">
        <v>13.01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486</v>
      </c>
      <c r="CQ128" s="795"/>
      <c r="CR128" s="795"/>
      <c r="CS128" s="795"/>
      <c r="CT128" s="795"/>
      <c r="CU128" s="795"/>
      <c r="CV128" s="795"/>
      <c r="CW128" s="795"/>
      <c r="CX128" s="795"/>
      <c r="CY128" s="795"/>
      <c r="CZ128" s="795"/>
      <c r="DA128" s="795"/>
      <c r="DB128" s="795"/>
      <c r="DC128" s="795"/>
      <c r="DD128" s="795"/>
      <c r="DE128" s="795"/>
      <c r="DF128" s="796"/>
      <c r="DG128" s="855" t="s">
        <v>390</v>
      </c>
      <c r="DH128" s="856"/>
      <c r="DI128" s="856"/>
      <c r="DJ128" s="856"/>
      <c r="DK128" s="856"/>
      <c r="DL128" s="856" t="s">
        <v>126</v>
      </c>
      <c r="DM128" s="856"/>
      <c r="DN128" s="856"/>
      <c r="DO128" s="856"/>
      <c r="DP128" s="856"/>
      <c r="DQ128" s="856" t="s">
        <v>126</v>
      </c>
      <c r="DR128" s="856"/>
      <c r="DS128" s="856"/>
      <c r="DT128" s="856"/>
      <c r="DU128" s="856"/>
      <c r="DV128" s="857" t="s">
        <v>126</v>
      </c>
      <c r="DW128" s="857"/>
      <c r="DX128" s="857"/>
      <c r="DY128" s="857"/>
      <c r="DZ128" s="858"/>
    </row>
    <row r="129" spans="1:131" s="226" customFormat="1" ht="26.25" customHeight="1" x14ac:dyDescent="0.15">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487</v>
      </c>
      <c r="X129" s="842"/>
      <c r="Y129" s="842"/>
      <c r="Z129" s="843"/>
      <c r="AA129" s="844">
        <v>11612186</v>
      </c>
      <c r="AB129" s="845"/>
      <c r="AC129" s="845"/>
      <c r="AD129" s="845"/>
      <c r="AE129" s="846"/>
      <c r="AF129" s="847">
        <v>11889896</v>
      </c>
      <c r="AG129" s="845"/>
      <c r="AH129" s="845"/>
      <c r="AI129" s="845"/>
      <c r="AJ129" s="846"/>
      <c r="AK129" s="847">
        <v>12431134</v>
      </c>
      <c r="AL129" s="845"/>
      <c r="AM129" s="845"/>
      <c r="AN129" s="845"/>
      <c r="AO129" s="846"/>
      <c r="AP129" s="848"/>
      <c r="AQ129" s="849"/>
      <c r="AR129" s="849"/>
      <c r="AS129" s="849"/>
      <c r="AT129" s="850"/>
      <c r="AU129" s="229"/>
      <c r="AV129" s="229"/>
      <c r="AW129" s="229"/>
      <c r="AX129" s="816" t="s">
        <v>488</v>
      </c>
      <c r="AY129" s="817"/>
      <c r="AZ129" s="817"/>
      <c r="BA129" s="817"/>
      <c r="BB129" s="817"/>
      <c r="BC129" s="817"/>
      <c r="BD129" s="817"/>
      <c r="BE129" s="818"/>
      <c r="BF129" s="835" t="s">
        <v>390</v>
      </c>
      <c r="BG129" s="836"/>
      <c r="BH129" s="836"/>
      <c r="BI129" s="836"/>
      <c r="BJ129" s="836"/>
      <c r="BK129" s="836"/>
      <c r="BL129" s="837"/>
      <c r="BM129" s="835">
        <v>18.010000000000002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490</v>
      </c>
      <c r="X130" s="842"/>
      <c r="Y130" s="842"/>
      <c r="Z130" s="843"/>
      <c r="AA130" s="844">
        <v>2012649</v>
      </c>
      <c r="AB130" s="845"/>
      <c r="AC130" s="845"/>
      <c r="AD130" s="845"/>
      <c r="AE130" s="846"/>
      <c r="AF130" s="847">
        <v>2055671</v>
      </c>
      <c r="AG130" s="845"/>
      <c r="AH130" s="845"/>
      <c r="AI130" s="845"/>
      <c r="AJ130" s="846"/>
      <c r="AK130" s="847">
        <v>2080386</v>
      </c>
      <c r="AL130" s="845"/>
      <c r="AM130" s="845"/>
      <c r="AN130" s="845"/>
      <c r="AO130" s="846"/>
      <c r="AP130" s="848"/>
      <c r="AQ130" s="849"/>
      <c r="AR130" s="849"/>
      <c r="AS130" s="849"/>
      <c r="AT130" s="850"/>
      <c r="AU130" s="229"/>
      <c r="AV130" s="229"/>
      <c r="AW130" s="229"/>
      <c r="AX130" s="816" t="s">
        <v>491</v>
      </c>
      <c r="AY130" s="817"/>
      <c r="AZ130" s="817"/>
      <c r="BA130" s="817"/>
      <c r="BB130" s="817"/>
      <c r="BC130" s="817"/>
      <c r="BD130" s="817"/>
      <c r="BE130" s="818"/>
      <c r="BF130" s="819">
        <v>9.6999999999999993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492</v>
      </c>
      <c r="X131" s="826"/>
      <c r="Y131" s="826"/>
      <c r="Z131" s="827"/>
      <c r="AA131" s="828">
        <v>9599537</v>
      </c>
      <c r="AB131" s="829"/>
      <c r="AC131" s="829"/>
      <c r="AD131" s="829"/>
      <c r="AE131" s="830"/>
      <c r="AF131" s="831">
        <v>9834225</v>
      </c>
      <c r="AG131" s="829"/>
      <c r="AH131" s="829"/>
      <c r="AI131" s="829"/>
      <c r="AJ131" s="830"/>
      <c r="AK131" s="831">
        <v>10350748</v>
      </c>
      <c r="AL131" s="829"/>
      <c r="AM131" s="829"/>
      <c r="AN131" s="829"/>
      <c r="AO131" s="830"/>
      <c r="AP131" s="832"/>
      <c r="AQ131" s="833"/>
      <c r="AR131" s="833"/>
      <c r="AS131" s="833"/>
      <c r="AT131" s="834"/>
      <c r="AU131" s="229"/>
      <c r="AV131" s="229"/>
      <c r="AW131" s="229"/>
      <c r="AX131" s="794" t="s">
        <v>493</v>
      </c>
      <c r="AY131" s="795"/>
      <c r="AZ131" s="795"/>
      <c r="BA131" s="795"/>
      <c r="BB131" s="795"/>
      <c r="BC131" s="795"/>
      <c r="BD131" s="795"/>
      <c r="BE131" s="796"/>
      <c r="BF131" s="797">
        <v>66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495</v>
      </c>
      <c r="W132" s="807"/>
      <c r="X132" s="807"/>
      <c r="Y132" s="807"/>
      <c r="Z132" s="808"/>
      <c r="AA132" s="809">
        <v>9.7168644700000009</v>
      </c>
      <c r="AB132" s="810"/>
      <c r="AC132" s="810"/>
      <c r="AD132" s="810"/>
      <c r="AE132" s="811"/>
      <c r="AF132" s="812">
        <v>10.28520295</v>
      </c>
      <c r="AG132" s="810"/>
      <c r="AH132" s="810"/>
      <c r="AI132" s="810"/>
      <c r="AJ132" s="811"/>
      <c r="AK132" s="812">
        <v>9.242249932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496</v>
      </c>
      <c r="W133" s="786"/>
      <c r="X133" s="786"/>
      <c r="Y133" s="786"/>
      <c r="Z133" s="787"/>
      <c r="AA133" s="788">
        <v>9.3000000000000007</v>
      </c>
      <c r="AB133" s="789"/>
      <c r="AC133" s="789"/>
      <c r="AD133" s="789"/>
      <c r="AE133" s="790"/>
      <c r="AF133" s="788">
        <v>9.6</v>
      </c>
      <c r="AG133" s="789"/>
      <c r="AH133" s="789"/>
      <c r="AI133" s="789"/>
      <c r="AJ133" s="790"/>
      <c r="AK133" s="788">
        <v>9.6999999999999993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aTyVIfpOabgMn1StVUXJNrtzw0/e12L0csUTvdPsWoBcJyPQ2lIkc2TnzPuLoSynbUvPQbBcb5sSHYFXgYIKw==" saltValue="cElNYFOBjcT3ioCDN2Fx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14MSSRb87yLUrWBE407lsh8FWd6KW2Iys7/+O2rGbsw5dO+9+a95QXYbecTD+uDUx7KwG+XyMwcLnsTF3SrNg==" saltValue="WS0WW8m8gAxnH78rJ6zbZ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505</v>
      </c>
      <c r="AL9" s="1196"/>
      <c r="AM9" s="1196"/>
      <c r="AN9" s="1197"/>
      <c r="AO9" s="277">
        <v>3427876</v>
      </c>
      <c r="AP9" s="277">
        <v>92083</v>
      </c>
      <c r="AQ9" s="278">
        <v>87308</v>
      </c>
      <c r="AR9" s="279">
        <v>5.5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506</v>
      </c>
      <c r="AL10" s="1196"/>
      <c r="AM10" s="1196"/>
      <c r="AN10" s="1197"/>
      <c r="AO10" s="280">
        <v>363949</v>
      </c>
      <c r="AP10" s="280">
        <v>9777</v>
      </c>
      <c r="AQ10" s="281">
        <v>7758</v>
      </c>
      <c r="AR10" s="282">
        <v>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507</v>
      </c>
      <c r="AL11" s="1196"/>
      <c r="AM11" s="1196"/>
      <c r="AN11" s="1197"/>
      <c r="AO11" s="280">
        <v>15620</v>
      </c>
      <c r="AP11" s="280">
        <v>420</v>
      </c>
      <c r="AQ11" s="281">
        <v>2064</v>
      </c>
      <c r="AR11" s="282">
        <v>-79.7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508</v>
      </c>
      <c r="AL12" s="1196"/>
      <c r="AM12" s="1196"/>
      <c r="AN12" s="1197"/>
      <c r="AO12" s="280" t="s">
        <v>509</v>
      </c>
      <c r="AP12" s="280" t="s">
        <v>509</v>
      </c>
      <c r="AQ12" s="281">
        <v>9</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510</v>
      </c>
      <c r="AL13" s="1196"/>
      <c r="AM13" s="1196"/>
      <c r="AN13" s="1197"/>
      <c r="AO13" s="280">
        <v>106695</v>
      </c>
      <c r="AP13" s="280">
        <v>2866</v>
      </c>
      <c r="AQ13" s="281">
        <v>2858</v>
      </c>
      <c r="AR13" s="282">
        <v>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511</v>
      </c>
      <c r="AL14" s="1196"/>
      <c r="AM14" s="1196"/>
      <c r="AN14" s="1197"/>
      <c r="AO14" s="280">
        <v>65674</v>
      </c>
      <c r="AP14" s="280">
        <v>1764</v>
      </c>
      <c r="AQ14" s="281">
        <v>1616</v>
      </c>
      <c r="AR14" s="282">
        <v>9.1999999999999993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512</v>
      </c>
      <c r="AL15" s="1199"/>
      <c r="AM15" s="1199"/>
      <c r="AN15" s="1200"/>
      <c r="AO15" s="280">
        <v>-257735</v>
      </c>
      <c r="AP15" s="280">
        <v>-6924</v>
      </c>
      <c r="AQ15" s="281">
        <v>-6164</v>
      </c>
      <c r="AR15" s="282">
        <v>12.3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3722079</v>
      </c>
      <c r="AP16" s="280">
        <v>99986</v>
      </c>
      <c r="AQ16" s="281">
        <v>95448</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517</v>
      </c>
      <c r="AL21" s="1202"/>
      <c r="AM21" s="1202"/>
      <c r="AN21" s="1203"/>
      <c r="AO21" s="293">
        <v>8.6999999999999993</v>
      </c>
      <c r="AP21" s="294">
        <v>8.85</v>
      </c>
      <c r="AQ21" s="295">
        <v>-0.15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518</v>
      </c>
      <c r="AL22" s="1202"/>
      <c r="AM22" s="1202"/>
      <c r="AN22" s="1203"/>
      <c r="AO22" s="298">
        <v>99.5</v>
      </c>
      <c r="AP22" s="299">
        <v>97.5</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519</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522</v>
      </c>
      <c r="AL32" s="1186"/>
      <c r="AM32" s="1186"/>
      <c r="AN32" s="1187"/>
      <c r="AO32" s="308">
        <v>2946601</v>
      </c>
      <c r="AP32" s="308">
        <v>79154</v>
      </c>
      <c r="AQ32" s="309">
        <v>54035</v>
      </c>
      <c r="AR32" s="310">
        <v>46.5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523</v>
      </c>
      <c r="AL33" s="1186"/>
      <c r="AM33" s="1186"/>
      <c r="AN33" s="1187"/>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524</v>
      </c>
      <c r="AL34" s="1186"/>
      <c r="AM34" s="1186"/>
      <c r="AN34" s="1187"/>
      <c r="AO34" s="308" t="s">
        <v>509</v>
      </c>
      <c r="AP34" s="308" t="s">
        <v>509</v>
      </c>
      <c r="AQ34" s="309">
        <v>20</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525</v>
      </c>
      <c r="AL35" s="1186"/>
      <c r="AM35" s="1186"/>
      <c r="AN35" s="1187"/>
      <c r="AO35" s="308">
        <v>629636</v>
      </c>
      <c r="AP35" s="308">
        <v>16914</v>
      </c>
      <c r="AQ35" s="309">
        <v>18791</v>
      </c>
      <c r="AR35" s="310">
        <v>-10</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526</v>
      </c>
      <c r="AL36" s="1186"/>
      <c r="AM36" s="1186"/>
      <c r="AN36" s="1187"/>
      <c r="AO36" s="308">
        <v>33774</v>
      </c>
      <c r="AP36" s="308">
        <v>907</v>
      </c>
      <c r="AQ36" s="309">
        <v>2664</v>
      </c>
      <c r="AR36" s="310">
        <v>-66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527</v>
      </c>
      <c r="AL37" s="1186"/>
      <c r="AM37" s="1186"/>
      <c r="AN37" s="1187"/>
      <c r="AO37" s="308">
        <v>7499</v>
      </c>
      <c r="AP37" s="308">
        <v>201</v>
      </c>
      <c r="AQ37" s="309">
        <v>620</v>
      </c>
      <c r="AR37" s="310">
        <v>-67.599999999999994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528</v>
      </c>
      <c r="AL38" s="1189"/>
      <c r="AM38" s="1189"/>
      <c r="AN38" s="1190"/>
      <c r="AO38" s="311" t="s">
        <v>509</v>
      </c>
      <c r="AP38" s="311" t="s">
        <v>509</v>
      </c>
      <c r="AQ38" s="312">
        <v>2</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529</v>
      </c>
      <c r="AL39" s="1189"/>
      <c r="AM39" s="1189"/>
      <c r="AN39" s="1190"/>
      <c r="AO39" s="308">
        <v>-580482</v>
      </c>
      <c r="AP39" s="308">
        <v>-15593</v>
      </c>
      <c r="AQ39" s="309">
        <v>-4196</v>
      </c>
      <c r="AR39" s="310">
        <v>271.60000000000002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530</v>
      </c>
      <c r="AL40" s="1186"/>
      <c r="AM40" s="1186"/>
      <c r="AN40" s="1187"/>
      <c r="AO40" s="308">
        <v>-2080386</v>
      </c>
      <c r="AP40" s="308">
        <v>-55885</v>
      </c>
      <c r="AQ40" s="309">
        <v>-50476</v>
      </c>
      <c r="AR40" s="310">
        <v>10.7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295</v>
      </c>
      <c r="AL41" s="1192"/>
      <c r="AM41" s="1192"/>
      <c r="AN41" s="1193"/>
      <c r="AO41" s="308">
        <v>956642</v>
      </c>
      <c r="AP41" s="308">
        <v>25698</v>
      </c>
      <c r="AQ41" s="309">
        <v>21460</v>
      </c>
      <c r="AR41" s="310">
        <v>19.7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500</v>
      </c>
      <c r="AN49" s="1180" t="s">
        <v>534</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2498319</v>
      </c>
      <c r="AN51" s="330">
        <v>62130</v>
      </c>
      <c r="AO51" s="331">
        <v>-11.7</v>
      </c>
      <c r="AP51" s="332">
        <v>68468</v>
      </c>
      <c r="AQ51" s="333">
        <v>3.9</v>
      </c>
      <c r="AR51" s="334">
        <v>-15.6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1112058</v>
      </c>
      <c r="AN52" s="338">
        <v>27656</v>
      </c>
      <c r="AO52" s="339">
        <v>-28.6</v>
      </c>
      <c r="AP52" s="340">
        <v>34140</v>
      </c>
      <c r="AQ52" s="341">
        <v>-6.4</v>
      </c>
      <c r="AR52" s="342">
        <v>-22.2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1831650</v>
      </c>
      <c r="AN53" s="330">
        <v>46260</v>
      </c>
      <c r="AO53" s="331">
        <v>-25.5</v>
      </c>
      <c r="AP53" s="332">
        <v>69729</v>
      </c>
      <c r="AQ53" s="333">
        <v>1.8</v>
      </c>
      <c r="AR53" s="334">
        <v>-27.3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1129819</v>
      </c>
      <c r="AN54" s="338">
        <v>28534</v>
      </c>
      <c r="AO54" s="339">
        <v>3.2</v>
      </c>
      <c r="AP54" s="340">
        <v>38908</v>
      </c>
      <c r="AQ54" s="341">
        <v>14</v>
      </c>
      <c r="AR54" s="342">
        <v>-10.8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2576663</v>
      </c>
      <c r="AN55" s="330">
        <v>66072</v>
      </c>
      <c r="AO55" s="331">
        <v>42.8</v>
      </c>
      <c r="AP55" s="332">
        <v>74581</v>
      </c>
      <c r="AQ55" s="333">
        <v>7</v>
      </c>
      <c r="AR55" s="334">
        <v>35.799999999999997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1312471</v>
      </c>
      <c r="AN56" s="338">
        <v>33655</v>
      </c>
      <c r="AO56" s="339">
        <v>17.899999999999999</v>
      </c>
      <c r="AP56" s="340">
        <v>41563</v>
      </c>
      <c r="AQ56" s="341">
        <v>6.8</v>
      </c>
      <c r="AR56" s="342">
        <v>11.1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3409506</v>
      </c>
      <c r="AN57" s="330">
        <v>89245</v>
      </c>
      <c r="AO57" s="331">
        <v>35.1</v>
      </c>
      <c r="AP57" s="332">
        <v>76347</v>
      </c>
      <c r="AQ57" s="333">
        <v>2.4</v>
      </c>
      <c r="AR57" s="334">
        <v>32.700000000000003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1425855</v>
      </c>
      <c r="AN58" s="338">
        <v>37322</v>
      </c>
      <c r="AO58" s="339">
        <v>10.9</v>
      </c>
      <c r="AP58" s="340">
        <v>41762</v>
      </c>
      <c r="AQ58" s="341">
        <v>0.5</v>
      </c>
      <c r="AR58" s="342">
        <v>10.4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4151155</v>
      </c>
      <c r="AN59" s="330">
        <v>111512</v>
      </c>
      <c r="AO59" s="331">
        <v>25</v>
      </c>
      <c r="AP59" s="332">
        <v>69604</v>
      </c>
      <c r="AQ59" s="333">
        <v>-8.8000000000000007</v>
      </c>
      <c r="AR59" s="334">
        <v>33.799999999999997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2063864</v>
      </c>
      <c r="AN60" s="338">
        <v>55441</v>
      </c>
      <c r="AO60" s="339">
        <v>48.5</v>
      </c>
      <c r="AP60" s="340">
        <v>36247</v>
      </c>
      <c r="AQ60" s="341">
        <v>-13.2</v>
      </c>
      <c r="AR60" s="342">
        <v>61.7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2893459</v>
      </c>
      <c r="AN61" s="345">
        <v>75044</v>
      </c>
      <c r="AO61" s="346">
        <v>13.1</v>
      </c>
      <c r="AP61" s="347">
        <v>71746</v>
      </c>
      <c r="AQ61" s="348">
        <v>1.3</v>
      </c>
      <c r="AR61" s="334">
        <v>11.8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1408813</v>
      </c>
      <c r="AN62" s="338">
        <v>36522</v>
      </c>
      <c r="AO62" s="339">
        <v>10.4</v>
      </c>
      <c r="AP62" s="340">
        <v>38524</v>
      </c>
      <c r="AQ62" s="341">
        <v>0.3</v>
      </c>
      <c r="AR62" s="342">
        <v>10.1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pDxyw3lDx7JqW/szS9LAiVa1IXdoWAFy2EcB98x5T3Z11QIZyP7EMvZD0Pq80CYtruUCbwXxL2zfhnpVbOYHA==" saltValue="/QANqZss0irKsxRZ09L0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6zDCSqKsY49WfCYvulzEHnZ9yuIPe835M7jh8oxSQW+DXnazg61ka3g4bUA1aYPj8k19ZAKbqwjXxO7uVk5Z4A==" saltValue="MQm8QmdZ5fQ75cUSYmjl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5sYQD9D7UO2UgGgLOUV1TVh9TqHudTBCFwwdVJey7IdYQ5qr3M/ofz+9ifEQV3uwRT5665n5BoCu9bIoedHcfg==" saltValue="EK3pLGf9jYzv1i8yvRgO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4" t="s">
        <v>3</v>
      </c>
      <c r="D47" s="1204"/>
      <c r="E47" s="1205"/>
      <c r="F47" s="11">
        <v>34.619999999999997</v>
      </c>
      <c r="G47" s="12">
        <v>27.1</v>
      </c>
      <c r="H47" s="12">
        <v>23.48</v>
      </c>
      <c r="I47" s="12">
        <v>22.2</v>
      </c>
      <c r="J47" s="13">
        <v>21.89</v>
      </c>
    </row>
    <row r="48" spans="2:10" ht="57.75" customHeight="1" x14ac:dyDescent="0.15">
      <c r="B48" s="14"/>
      <c r="C48" s="1206" t="s">
        <v>4</v>
      </c>
      <c r="D48" s="1206"/>
      <c r="E48" s="1207"/>
      <c r="F48" s="15">
        <v>5.29</v>
      </c>
      <c r="G48" s="16">
        <v>6.03</v>
      </c>
      <c r="H48" s="16">
        <v>6.97</v>
      </c>
      <c r="I48" s="16">
        <v>3.45</v>
      </c>
      <c r="J48" s="17">
        <v>6.32</v>
      </c>
    </row>
    <row r="49" spans="2:10" ht="57.75" customHeight="1" thickBot="1" x14ac:dyDescent="0.2">
      <c r="B49" s="18"/>
      <c r="C49" s="1208" t="s">
        <v>5</v>
      </c>
      <c r="D49" s="1208"/>
      <c r="E49" s="1209"/>
      <c r="F49" s="19">
        <v>1.52</v>
      </c>
      <c r="G49" s="20" t="s">
        <v>555</v>
      </c>
      <c r="H49" s="20" t="s">
        <v>556</v>
      </c>
      <c r="I49" s="20" t="s">
        <v>557</v>
      </c>
      <c r="J49" s="21">
        <v>1.99</v>
      </c>
    </row>
    <row r="50" spans="2:10" x14ac:dyDescent="0.15"/>
  </sheetData>
  <sheetProtection algorithmName="SHA-512" hashValue="X66RVki9dB2+x0Bu6UNYHQUiwRrU4UgzkKZWPiTXWVczcIa5SZF/uKK73cSKzPx12z3OGKMZ0K1C8piAftrcDg==" saltValue="H9J64rWuitOPprverdrn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2023-10-03T05:05:22Z</cp:lastPrinted>
  <dcterms:created xsi:type="dcterms:W3CDTF">2023-02-20T06:43:08Z</dcterms:created>
  <dcterms:modified xsi:type="dcterms:W3CDTF">2023-10-04T06:52:30Z</dcterms:modified>
  <cp:category/>
</cp:coreProperties>
</file>