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4年度\地方財政状況調査\70 財政状況資料集\02 組合せ分析・ストック情報\10_起案（県HP掲載）\02_通常分＋組合せ分析・ストック情報\"/>
    </mc:Choice>
  </mc:AlternateContent>
  <bookViews>
    <workbookView xWindow="0" yWindow="0" windowWidth="28800" windowHeight="122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34" i="12"/>
  <c r="AA33" i="12"/>
  <c r="AA32" i="12"/>
  <c r="AA31" i="12"/>
  <c r="AA30" i="12"/>
  <c r="AA28" i="12"/>
  <c r="CW102" i="12"/>
  <c r="CR102" i="12"/>
  <c r="AA8" i="12" l="1"/>
  <c r="AA7" i="12"/>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W35"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<sst xmlns="http://schemas.openxmlformats.org/spreadsheetml/2006/main" count="1175" uniqueCount="642">
  <si>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</si>
  <si>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</si>
  <si>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</si>
  <si>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</si>
  <si>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</si>
  <si>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</si>
  <si>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</si>
  <si>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</si>
  <si>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</si>
  <si>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</si>
  <si>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</si>
  <si>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</si>
  <si>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</si>
  <si>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</si>
  <si>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</si>
  <si>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</si>
  <si>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</si>
  <si>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</si>
  <si>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</si>
  <si>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</si>
  <si>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</si>
  <si>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</si>
  <si>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</si>
  <si>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</si>
  <si>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</si>
  <si>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</si>
  <si>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</si>
  <si>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</si>
  <si>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</si>
  <si>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</si>
  <si>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</si>
  <si>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</si>
  <si>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</si>
  <si>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</si>
  <si>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</si>
  <si>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</si>
  <si>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</si>
  <si>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</si>
  <si>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</si>
  <si>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</si>
  <si>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</si>
  <si>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</si>
  <si>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</si>
  <si>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</si>
  <si>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</si>
  <si>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</si>
  <si>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</si>
  <si>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</si>
  <si>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</si>
  <si>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</si>
  <si>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</si>
  <si>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</si>
  <si>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</si>
  <si>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</si>
  <si>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</si>
  <si>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</si>
  <si>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</si>
  <si>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</si>
  <si>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</si>
  <si>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</si>
  <si>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</si>
  <si>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</si>
  <si>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</si>
  <si>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</si>
  <si>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</si>
  <si>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</si>
  <si>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</si>
  <si>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</si>
  <si>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</si>
  <si>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</si>
  <si>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</si>
  <si>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</si>
  <si>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</si>
  <si>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</si>
  <si>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</si>
  <si>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</si>
  <si>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</si>
  <si>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</si>
  <si>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</si>
  <si>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</si>
  <si>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</si>
  <si>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</si>
  <si>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</si>
  <si>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</si>
  <si>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</si>
  <si>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</si>
  <si>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</si>
  <si>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</si>
  <si>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</si>
  <si>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</si>
  <si>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</si>
  <si>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</si>
  <si>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</si>
  <si>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</si>
  <si>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</si>
  <si>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</si>
  <si>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</si>
  <si>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</si>
  <si>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</si>
  <si>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</si>
  <si>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</si>
  <si>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</si>
  <si>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</si>
  <si>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</si>
  <si>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</si>
  <si>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</si>
  <si>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</si>
  <si>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</si>
  <si>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</si>
  <si>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</si>
  <si>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</si>
  <si>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</si>
  <si>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</si>
  <si>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</si>
  <si>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</si>
  <si>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</si>
  <si>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</si>
  <si>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</si>
  <si>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</si>
  <si>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</si>
  <si>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</si>
  <si>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</si>
  <si>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</si>
  <si>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</si>
  <si>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</si>
  <si>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</si>
  <si>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</si>
  <si>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</si>
  <si>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</si>
  <si>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</si>
  <si>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</si>
  <si>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</si>
  <si>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</si>
  <si>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</si>
  <si>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</si>
  <si>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</si>
  <si>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</si>
  <si>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</si>
  <si>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</si>
  <si>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</si>
  <si>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</si>
  <si>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</si>
  <si>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</si>
  <si>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</si>
  <si>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</si>
  <si>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</si>
  <si>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</si>
  <si>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</si>
  <si>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</si>
  <si>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</si>
  <si>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</si>
  <si>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</si>
  <si>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</si>
  <si>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</si>
  <si>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</si>
  <si>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</si>
  <si>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</si>
  <si>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</si>
  <si>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</si>
  <si>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</si>
  <si>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</si>
  <si>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</si>
  <si>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</si>
  <si>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</si>
  <si>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</si>
  <si>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</si>
  <si>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</si>
  <si>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</si>
  <si>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</si>
  <si>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</si>
  <si>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</si>
  <si>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</si>
  <si>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</si>
  <si>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</si>
  <si>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</si>
  <si>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</si>
  <si>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</si>
  <si>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</si>
  <si>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</si>
  <si>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</si>
  <si>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</si>
  <si>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</si>
  <si>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</si>
  <si>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</si>
  <si>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</si>
  <si>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</si>
  <si>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</si>
  <si>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</si>
  <si>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</si>
  <si>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</si>
  <si>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</si>
  <si>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</si>
  <si>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</si>
  <si>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</si>
  <si>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</si>
  <si>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</si>
  <si>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</si>
  <si>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</si>
  <si>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</si>
  <si>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</si>
  <si>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</si>
  <si>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</si>
  <si>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</si>
  <si>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</si>
  <si>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</si>
  <si>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</si>
  <si>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</si>
  <si>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</si>
  <si>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</si>
  <si>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</si>
  <si>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</si>
  <si>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</si>
  <si>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</si>
  <si>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</si>
  <si>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</si>
  <si>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</si>
  <si>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</si>
  <si>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</si>
  <si>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</si>
  <si>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</si>
  <si>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</si>
  <si>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</si>
  <si>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</si>
  <si>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</si>
  <si>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</si>
  <si>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</si>
  <si>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</si>
  <si>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</si>
  <si>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</si>
  <si>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</si>
  <si>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</si>
  <si>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</si>
  <si>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</si>
  <si>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</si>
  <si>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</si>
  <si>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</si>
  <si>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</si>
  <si>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</si>
  <si>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</si>
  <si>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</si>
  <si>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</si>
  <si>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</si>
  <si>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</si>
  <si>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</si>
  <si>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</si>
  <si>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</si>
  <si>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</si>
  <si>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</si>
  <si>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</si>
  <si>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</si>
  <si>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</si>
  <si>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　　市町村たばこ税</t>
    <phoneticPr fontId="5"/>
  </si>
  <si>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</si>
  <si>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</si>
  <si>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</si>
  <si>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</si>
  <si>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</si>
  <si>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</si>
  <si>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</si>
  <si>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</si>
  <si>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</si>
  <si>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</si>
  <si>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</si>
  <si>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</si>
  <si>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</si>
  <si>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</si>
  <si>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</si>
  <si>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</si>
  <si>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</si>
  <si>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</si>
  <si>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</si>
  <si>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</si>
  <si>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</si>
  <si>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</si>
  <si>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</si>
  <si>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法定外目的税</t>
    <phoneticPr fontId="5"/>
  </si>
  <si>
    <t>　震災復興特別交付税</t>
    <phoneticPr fontId="25"/>
  </si>
  <si>
    <t>旧法による税</t>
  </si>
  <si>
    <t>　　うち職員給</t>
    <rPh sb="4" eb="6">
      <t>ショクイン</t>
    </rPh>
    <rPh sb="6" eb="7">
      <t>キュウ</t>
    </rPh>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</si>
  <si>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</si>
  <si>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</si>
  <si>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</si>
  <si>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</si>
  <si>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</si>
  <si>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</si>
  <si>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</si>
  <si>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</si>
  <si>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</si>
  <si>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</si>
  <si>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</si>
  <si>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</si>
  <si>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</si>
  <si>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</si>
  <si>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</si>
  <si>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</si>
  <si>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</si>
  <si>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</si>
  <si>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</si>
  <si>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</si>
  <si>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</si>
  <si>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</si>
  <si>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</si>
  <si>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</si>
  <si>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</si>
  <si>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</si>
  <si>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</si>
  <si>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</si>
  <si>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</si>
  <si>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繰越金</t>
  </si>
  <si>
    <t>下水道</t>
    <phoneticPr fontId="5"/>
  </si>
  <si>
    <t>加入世帯数(世帯)</t>
  </si>
  <si>
    <t>諸収入</t>
  </si>
  <si>
    <t>上水道</t>
    <phoneticPr fontId="5"/>
  </si>
  <si>
    <t>被保険者数(人)</t>
  </si>
  <si>
    <t>　積立金</t>
    <phoneticPr fontId="5"/>
  </si>
  <si>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</si>
  <si>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</si>
  <si>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</si>
  <si>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</si>
  <si>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</si>
  <si>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</si>
  <si>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</si>
  <si>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</si>
  <si>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</si>
  <si>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</si>
  <si>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</si>
  <si>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</si>
  <si>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</si>
  <si>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</si>
  <si>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</si>
  <si>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</si>
  <si>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</si>
  <si>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</si>
  <si>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</si>
  <si>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広島県尾道市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</si>
  <si>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</si>
  <si>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</si>
  <si>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</si>
  <si>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</si>
  <si>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</si>
  <si>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</si>
  <si>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</si>
  <si>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</si>
  <si>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</si>
  <si>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</si>
  <si>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</si>
  <si>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</si>
  <si>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</si>
  <si>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</si>
  <si>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</si>
  <si>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</si>
  <si>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</si>
  <si>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</si>
  <si>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</si>
  <si>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</si>
  <si>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</si>
  <si>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</si>
  <si>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</si>
  <si>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</si>
  <si>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</si>
  <si>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</si>
  <si>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</si>
  <si>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</si>
  <si>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</si>
  <si>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</si>
  <si>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</si>
  <si>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</si>
  <si>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</si>
  <si>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</si>
  <si>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</si>
  <si>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</si>
  <si>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</si>
  <si>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</si>
  <si>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</si>
  <si>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</si>
  <si>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</si>
  <si>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</si>
  <si>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</si>
  <si>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</si>
  <si>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法適用企業</t>
    <phoneticPr fontId="5"/>
  </si>
  <si>
    <t>千光寺山索道事業特別会計</t>
    <phoneticPr fontId="5"/>
  </si>
  <si>
    <t>-</t>
    <phoneticPr fontId="5"/>
  </si>
  <si>
    <t>法非適用企業</t>
    <phoneticPr fontId="5"/>
  </si>
  <si>
    <t>農業集落排水事業特別会計</t>
    <phoneticPr fontId="5"/>
  </si>
  <si>
    <t>漁業集落排水事業特別会計</t>
    <phoneticPr fontId="5"/>
  </si>
  <si>
    <t>法非適用企業</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</si>
  <si>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</si>
  <si>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</si>
  <si>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</si>
  <si>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</si>
  <si>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</si>
  <si>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</si>
  <si>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</si>
  <si>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</si>
  <si>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</si>
  <si>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</si>
  <si>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</si>
  <si>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</si>
  <si>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</si>
  <si>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</si>
  <si>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</si>
  <si>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</si>
  <si>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</si>
  <si>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</si>
  <si>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</si>
  <si>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</si>
  <si>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</si>
  <si>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</si>
  <si>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</si>
  <si>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</si>
  <si>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</si>
  <si>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</si>
  <si>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</si>
  <si>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</si>
  <si>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</si>
  <si>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</si>
  <si>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</si>
  <si>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</si>
  <si>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</si>
  <si>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</si>
  <si>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</si>
  <si>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</si>
  <si>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</si>
  <si>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</si>
  <si>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</si>
  <si>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</si>
  <si>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</si>
  <si>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</si>
  <si>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</si>
  <si>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</si>
  <si>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</si>
  <si>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</si>
  <si>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</si>
  <si>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</si>
  <si>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</si>
  <si>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</si>
  <si>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</si>
  <si>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</si>
  <si>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</si>
  <si>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</si>
  <si>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</si>
  <si>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</si>
  <si>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</si>
  <si>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</si>
  <si>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</si>
  <si>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</si>
  <si>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</si>
  <si>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</si>
  <si>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</si>
  <si>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</si>
  <si>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</si>
  <si>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</si>
  <si>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</si>
  <si>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</si>
  <si>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</si>
  <si>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</si>
  <si>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</si>
  <si>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</si>
  <si>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</si>
  <si>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</si>
  <si>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</si>
  <si>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</si>
  <si>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</si>
  <si>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</si>
  <si>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</si>
  <si>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</si>
  <si>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</si>
  <si>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</si>
  <si>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</si>
  <si>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</si>
  <si>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</si>
  <si>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</si>
  <si>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</si>
  <si>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</si>
  <si>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</si>
  <si>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</si>
  <si>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</si>
  <si>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</si>
  <si>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</si>
  <si>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</si>
  <si>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</si>
  <si>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</si>
  <si>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</si>
  <si>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</si>
  <si>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</si>
  <si>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</si>
  <si>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</si>
  <si>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</si>
  <si>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</si>
  <si>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</si>
  <si>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</si>
  <si>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</si>
  <si>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</si>
  <si>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</si>
  <si>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</si>
  <si>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</si>
  <si>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</si>
  <si>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</si>
  <si>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</si>
  <si>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</si>
  <si>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</si>
  <si>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</si>
  <si>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</si>
  <si>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</si>
  <si>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</si>
  <si>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</si>
  <si>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</si>
  <si>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</si>
  <si>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</si>
  <si>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</si>
  <si>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</si>
  <si>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</si>
  <si>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</si>
  <si>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</si>
  <si>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</si>
  <si>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</si>
  <si>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</si>
  <si>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</si>
  <si>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</si>
  <si>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</si>
  <si>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</si>
  <si>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</si>
  <si>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</si>
  <si>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</si>
  <si>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</si>
  <si>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</si>
  <si>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</si>
  <si>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</si>
  <si>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</si>
  <si>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</si>
  <si>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</si>
  <si>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</si>
  <si>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</si>
  <si>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</si>
  <si>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</si>
  <si>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</si>
  <si>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</si>
  <si>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</si>
  <si>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</si>
  <si>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</si>
  <si>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</si>
  <si>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</si>
  <si>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</si>
  <si>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</si>
  <si>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</si>
  <si>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</si>
  <si>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</si>
  <si>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</si>
  <si>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</si>
  <si>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</si>
  <si>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</si>
  <si>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</si>
  <si>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0.07</t>
  </si>
  <si>
    <t>▲ 1.03</t>
  </si>
  <si>
    <t>▲ 0.79</t>
  </si>
  <si>
    <t>病院事業会計</t>
  </si>
  <si>
    <t>水道事業会計</t>
  </si>
  <si>
    <t>一般会計</t>
  </si>
  <si>
    <t>介護保険事業特別会計</t>
  </si>
  <si>
    <t>下水道事業会計</t>
  </si>
  <si>
    <t>国民健康保険事業特別会計</t>
  </si>
  <si>
    <t>後期高齢者医療事業特別会計</t>
  </si>
  <si>
    <t>港湾事業特別会計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</si>
  <si>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</si>
  <si>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</si>
  <si>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</si>
  <si>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</si>
  <si>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</si>
  <si>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</si>
  <si>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</si>
  <si>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</si>
  <si>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</si>
  <si>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</si>
  <si>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</si>
  <si>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</si>
  <si>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</si>
  <si>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</si>
  <si>
    <t>公立大学法人尾道市立大学</t>
    <rPh sb="0" eb="2">
      <t>コウリツ</t>
    </rPh>
    <rPh sb="2" eb="4">
      <t>ダイガク</t>
    </rPh>
    <rPh sb="4" eb="6">
      <t>ホウジン</t>
    </rPh>
    <rPh sb="6" eb="8">
      <t>オノミチ</t>
    </rPh>
    <rPh sb="8" eb="10">
      <t>シリツ</t>
    </rPh>
    <rPh sb="10" eb="12">
      <t>ダイガク</t>
    </rPh>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</si>
  <si>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</si>
  <si>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</si>
  <si>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</si>
  <si>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</si>
  <si>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</si>
  <si>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ふるさと振興基金</t>
    <rPh sb="4" eb="8">
      <t>シンコウキキン</t>
    </rPh>
    <phoneticPr fontId="2"/>
  </si>
  <si>
    <t>学校教育施設整備基金</t>
    <rPh sb="0" eb="2">
      <t>ガッコウ</t>
    </rPh>
    <rPh sb="2" eb="4">
      <t>キョウイク</t>
    </rPh>
    <rPh sb="4" eb="8">
      <t>シセツセイビ</t>
    </rPh>
    <rPh sb="8" eb="10">
      <t>キキン</t>
    </rPh>
    <phoneticPr fontId="2"/>
  </si>
  <si>
    <t>職員退職手当基金</t>
    <rPh sb="0" eb="2">
      <t>ショクイン</t>
    </rPh>
    <rPh sb="2" eb="4">
      <t>タイショク</t>
    </rPh>
    <rPh sb="4" eb="6">
      <t>テアテ</t>
    </rPh>
    <rPh sb="6" eb="8">
      <t>キキン</t>
    </rPh>
    <phoneticPr fontId="2"/>
  </si>
  <si>
    <t>-</t>
    <phoneticPr fontId="2"/>
  </si>
  <si>
    <t>-</t>
    <phoneticPr fontId="2"/>
  </si>
  <si>
    <t>-</t>
    <phoneticPr fontId="2"/>
  </si>
  <si>
    <t>令和3年度</t>
    <phoneticPr fontId="25"/>
  </si>
  <si>
    <t>広島県尾道市</t>
    <phoneticPr fontId="25"/>
  </si>
  <si>
    <t>歳出の状況（単位 千円・％）</t>
    <phoneticPr fontId="5"/>
  </si>
  <si>
    <t>地方譲与税</t>
    <phoneticPr fontId="5"/>
  </si>
  <si>
    <t>　法定普通税</t>
    <phoneticPr fontId="5"/>
  </si>
  <si>
    <t>　　　個人均等割</t>
    <phoneticPr fontId="5"/>
  </si>
  <si>
    <t>分離課税所得割交付金</t>
    <phoneticPr fontId="25"/>
  </si>
  <si>
    <t>-</t>
    <phoneticPr fontId="5"/>
  </si>
  <si>
    <t>-</t>
    <phoneticPr fontId="5"/>
  </si>
  <si>
    <t>　　　法人税割</t>
    <phoneticPr fontId="5"/>
  </si>
  <si>
    <t>　　固定資産税</t>
    <phoneticPr fontId="5"/>
  </si>
  <si>
    <t>　　　うち純固定資産税</t>
    <phoneticPr fontId="5"/>
  </si>
  <si>
    <t>自動車税環境性能割交付金</t>
    <phoneticPr fontId="5"/>
  </si>
  <si>
    <t>　法定外普通税</t>
    <phoneticPr fontId="5"/>
  </si>
  <si>
    <t>　個人住民税減収補塡特例交付金</t>
    <phoneticPr fontId="5"/>
  </si>
  <si>
    <t>　法定目的税</t>
    <phoneticPr fontId="5"/>
  </si>
  <si>
    <t>　新型コロナウイルス感染症対策地方税減収補塡特別交付金</t>
    <phoneticPr fontId="5"/>
  </si>
  <si>
    <t>構成比</t>
    <phoneticPr fontId="5"/>
  </si>
  <si>
    <t>　普通交付税</t>
    <phoneticPr fontId="5"/>
  </si>
  <si>
    <t>　　水利地益税等</t>
    <phoneticPr fontId="5"/>
  </si>
  <si>
    <t>　特別交付税</t>
    <phoneticPr fontId="5"/>
  </si>
  <si>
    <t>　人件費</t>
    <phoneticPr fontId="5"/>
  </si>
  <si>
    <t>(一般財源計)</t>
    <phoneticPr fontId="5"/>
  </si>
  <si>
    <t>　扶助費</t>
    <phoneticPr fontId="5"/>
  </si>
  <si>
    <t>　公債費</t>
    <phoneticPr fontId="5"/>
  </si>
  <si>
    <t>元利償還金</t>
    <phoneticPr fontId="5"/>
  </si>
  <si>
    <t>・計</t>
    <phoneticPr fontId="5"/>
  </si>
  <si>
    <t>一時借入金利子</t>
    <phoneticPr fontId="5"/>
  </si>
  <si>
    <t>　物件費</t>
    <phoneticPr fontId="5"/>
  </si>
  <si>
    <t>　　うち一部事務組合負担金</t>
    <phoneticPr fontId="5"/>
  </si>
  <si>
    <t>　繰出金</t>
    <phoneticPr fontId="5"/>
  </si>
  <si>
    <t>観光施設</t>
    <phoneticPr fontId="5"/>
  </si>
  <si>
    <t>国民健康保険</t>
    <phoneticPr fontId="5"/>
  </si>
  <si>
    <t>　前年度繰上充用金</t>
    <phoneticPr fontId="5"/>
  </si>
  <si>
    <t>その他</t>
    <phoneticPr fontId="5"/>
  </si>
  <si>
    <t>歳入合計</t>
    <phoneticPr fontId="5"/>
  </si>
  <si>
    <t>普通建設事業費</t>
    <phoneticPr fontId="5"/>
  </si>
  <si>
    <t>災害復旧事業費</t>
    <phoneticPr fontId="5"/>
  </si>
  <si>
    <t>失業対策事業費</t>
    <phoneticPr fontId="5"/>
  </si>
  <si>
    <t>-</t>
    <phoneticPr fontId="5"/>
  </si>
  <si>
    <t>※8：職員の状況については、令和3年地方公務員給与実態調査に基づいている。</t>
  </si>
  <si>
    <t>※　「定員管理の状況」の「人口1,000人当たり職員数」の算出に用いる職員数及び「給与水準（国との比較）」の「ラスパイレス指数」については、各調査対象年度の翌年の地方公務員給与実態調査に基づいているが、令和3年度は令和3年調査の数値を引用し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</si>
  <si>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</si>
  <si>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</si>
  <si>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</si>
  <si>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</si>
  <si>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</si>
  <si>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R2数値と比較すると将来負担比率は低下し、実質交際費比率は同水準となっている。
　これは、交付税措置率の高い合併特例債の借入の増加により基準財政需要額算入公債費が増加していることや、職員数減による退職手当負担見込額が減少していることなどによるものである。
　今後も建設事業の抑制による投資的経費の削減や調達方法の見直しによる公債費の抑制を図り、引き続き財政の健全化に努めていく必要がある。</t>
    <rPh sb="3" eb="5">
      <t>スウチ</t>
    </rPh>
    <rPh sb="6" eb="8">
      <t>ヒカク</t>
    </rPh>
    <rPh sb="11" eb="13">
      <t>ショウライ</t>
    </rPh>
    <rPh sb="13" eb="15">
      <t>フタン</t>
    </rPh>
    <rPh sb="15" eb="17">
      <t>ヒリツ</t>
    </rPh>
    <rPh sb="18" eb="20">
      <t>テイカ</t>
    </rPh>
    <rPh sb="22" eb="24">
      <t>ジッシツ</t>
    </rPh>
    <rPh sb="24" eb="26">
      <t>コウサイ</t>
    </rPh>
    <rPh sb="26" eb="27">
      <t>ヒ</t>
    </rPh>
    <rPh sb="27" eb="29">
      <t>ヒリツ</t>
    </rPh>
    <rPh sb="30" eb="33">
      <t>ドウスイジュン</t>
    </rPh>
    <rPh sb="46" eb="49">
      <t>コウフゼイ</t>
    </rPh>
    <rPh sb="49" eb="51">
      <t>ソチ</t>
    </rPh>
    <rPh sb="51" eb="52">
      <t>リツ</t>
    </rPh>
    <rPh sb="53" eb="54">
      <t>タカ</t>
    </rPh>
    <rPh sb="55" eb="57">
      <t>ガッペイ</t>
    </rPh>
    <rPh sb="57" eb="59">
      <t>トクレイ</t>
    </rPh>
    <rPh sb="59" eb="60">
      <t>サイ</t>
    </rPh>
    <rPh sb="61" eb="63">
      <t>カリイレ</t>
    </rPh>
    <rPh sb="64" eb="66">
      <t>ゾウカ</t>
    </rPh>
    <rPh sb="69" eb="71">
      <t>キジュン</t>
    </rPh>
    <rPh sb="71" eb="73">
      <t>ザイセイ</t>
    </rPh>
    <rPh sb="73" eb="75">
      <t>ジュヨウ</t>
    </rPh>
    <rPh sb="75" eb="76">
      <t>ガク</t>
    </rPh>
    <rPh sb="76" eb="78">
      <t>サンニュウ</t>
    </rPh>
    <rPh sb="78" eb="81">
      <t>コウサイヒ</t>
    </rPh>
    <rPh sb="82" eb="84">
      <t>ゾウカ</t>
    </rPh>
    <rPh sb="92" eb="94">
      <t>ショクイン</t>
    </rPh>
    <rPh sb="94" eb="95">
      <t>スウ</t>
    </rPh>
    <rPh sb="95" eb="96">
      <t>ゲン</t>
    </rPh>
    <rPh sb="99" eb="101">
      <t>タイショク</t>
    </rPh>
    <rPh sb="101" eb="103">
      <t>テアテ</t>
    </rPh>
    <rPh sb="103" eb="105">
      <t>フタン</t>
    </rPh>
    <rPh sb="105" eb="107">
      <t>ミコ</t>
    </rPh>
    <rPh sb="107" eb="108">
      <t>ガク</t>
    </rPh>
    <rPh sb="109" eb="111">
      <t>ゲンショウ</t>
    </rPh>
    <rPh sb="130" eb="132">
      <t>コンゴ</t>
    </rPh>
    <rPh sb="133" eb="135">
      <t>ケンセツ</t>
    </rPh>
    <rPh sb="135" eb="137">
      <t>ジギョウ</t>
    </rPh>
    <rPh sb="138" eb="140">
      <t>ヨクセイ</t>
    </rPh>
    <rPh sb="143" eb="146">
      <t>トウシテキ</t>
    </rPh>
    <rPh sb="146" eb="148">
      <t>ケイヒ</t>
    </rPh>
    <rPh sb="149" eb="151">
      <t>サクゲン</t>
    </rPh>
    <rPh sb="152" eb="154">
      <t>チョウタツ</t>
    </rPh>
    <rPh sb="154" eb="156">
      <t>ホウホウ</t>
    </rPh>
    <rPh sb="157" eb="159">
      <t>ミナオ</t>
    </rPh>
    <rPh sb="163" eb="166">
      <t>コウサイヒ</t>
    </rPh>
    <rPh sb="167" eb="169">
      <t>ヨクセイ</t>
    </rPh>
    <rPh sb="170" eb="171">
      <t>ハカ</t>
    </rPh>
    <rPh sb="173" eb="174">
      <t>ヒ</t>
    </rPh>
    <rPh sb="175" eb="176">
      <t>ツヅ</t>
    </rPh>
    <rPh sb="177" eb="179">
      <t>ザイセイ</t>
    </rPh>
    <rPh sb="180" eb="183">
      <t>ケンゼンカ</t>
    </rPh>
    <rPh sb="184" eb="185">
      <t>ツト</t>
    </rPh>
    <rPh sb="189" eb="19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</si>
  <si>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</si>
  <si>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</si>
  <si>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</si>
  <si>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将来負担比率及び有形固定資産減価償却率ともにH29～R3の数値はともに類似団体内平均値より高くなっている。
　既存施設の更新必要度が高くなっている一方で、それに耐えうる財政的な余裕が比較的低いことを示している。
　公共施設等総合管理計画により、長期的な視点に立った公共施設の適正な維持管理に努める必要がある。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</si>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</sst>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xmlns:c16r2="http://schemas.microsoft.com/office/drawing/2015/06/chart">
            <c:ext xmlns:c16="http://schemas.microsoft.com/office/drawing/2014/chart" uri="{C3380CC4-5D6E-409C-BE32-E72D297353CC}">
              <c16:uniqueId val="{00000000-74F3-4C0D-B5A8-981CD3A74E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67792</c:v>
                </c:pt>
                <c:pt idx="1">
                  <c:v>57219</c:v>
                </c:pt>
                <c:pt idx="2">
                  <c:v>96828</c:v>
                </c:pt>
                <c:pt idx="3">
                  <c:v>45474</c:v>
                </c:pt>
                <c:pt idx="4">
                  <c:v>41979</c:v>
                </c:pt>
              </c:numCache>
            </c:numRef>
          </c:val>
          <c:smooth val="0"/>
          <c:extLst xmlns:c16r2="http://schemas.microsoft.com/office/drawing/2015/06/chart">
            <c:ext xmlns:c16="http://schemas.microsoft.com/office/drawing/2014/chart" uri="{C3380CC4-5D6E-409C-BE32-E72D297353CC}">
              <c16:uniqueId val="{00000001-74F3-4C0D-B5A8-981CD3A74E48}"/>
            </c:ext>
          </c:extLst>
        </c:ser>
        <c:dLbls>
          <c:showLegendKey val="0"/>
          <c:showVal val="0"/>
          <c:showCatName val="0"/>
          <c:showSerName val="0"/>
          <c:showPercent val="0"/>
          <c:showBubbleSize val="0"/>
        </c:dLbls>
        <c:marker val="1"/>
        <c:smooth val="0"/>
        <c:axId val="663339104"/>
        <c:axId val="631505328"/>
      </c:lineChart>
      <c:catAx>
        <c:axId val="66333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1505328"/>
        <c:crosses val="autoZero"/>
        <c:auto val="1"/>
        <c:lblAlgn val="ctr"/>
        <c:lblOffset val="100"/>
        <c:tickLblSkip val="1"/>
        <c:tickMarkSkip val="1"/>
        <c:noMultiLvlLbl val="0"/>
      </c:catAx>
      <c:valAx>
        <c:axId val="6315053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33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0.77</c:v>
                </c:pt>
                <c:pt idx="1">
                  <c:v>0.56000000000000005</c:v>
                </c:pt>
                <c:pt idx="2">
                  <c:v>0.95</c:v>
                </c:pt>
                <c:pt idx="3">
                  <c:v>0.8</c:v>
                </c:pt>
                <c:pt idx="4">
                  <c:v>2.5099999999999998</c:v>
                </c:pt>
              </c:numCache>
            </c:numRef>
          </c:val>
          <c:extLst xmlns:c16r2="http://schemas.microsoft.com/office/drawing/2015/06/chart">
            <c:ext xmlns:c16="http://schemas.microsoft.com/office/drawing/2014/chart" uri="{C3380CC4-5D6E-409C-BE32-E72D297353CC}">
              <c16:uniqueId val="{00000000-E1E5-4CA1-BF01-B273219E5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14.86</c:v>
                </c:pt>
                <c:pt idx="1">
                  <c:v>15.22</c:v>
                </c:pt>
                <c:pt idx="2">
                  <c:v>13.78</c:v>
                </c:pt>
                <c:pt idx="3">
                  <c:v>12.81</c:v>
                </c:pt>
                <c:pt idx="4">
                  <c:v>12.71</c:v>
                </c:pt>
              </c:numCache>
            </c:numRef>
          </c:val>
          <c:extLst xmlns:c16r2="http://schemas.microsoft.com/office/drawing/2015/06/chart">
            <c:ext xmlns:c16="http://schemas.microsoft.com/office/drawing/2014/chart" uri="{C3380CC4-5D6E-409C-BE32-E72D297353CC}">
              <c16:uniqueId val="{00000001-E1E5-4CA1-BF01-B273219E5B18}"/>
            </c:ext>
          </c:extLst>
        </c:ser>
        <c:dLbls>
          <c:showLegendKey val="0"/>
          <c:showVal val="0"/>
          <c:showCatName val="0"/>
          <c:showSerName val="0"/>
          <c:showPercent val="0"/>
          <c:showBubbleSize val="0"/>
        </c:dLbls>
        <c:gapWidth val="250"/>
        <c:overlap val="100"/>
        <c:axId val="631507680"/>
        <c:axId val="63150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0.16</c:v>
                </c:pt>
                <c:pt idx="2">
                  <c:v>-1.03</c:v>
                </c:pt>
                <c:pt idx="3">
                  <c:v>-0.79</c:v>
                </c:pt>
                <c:pt idx="4">
                  <c:v>2.11</c:v>
                </c:pt>
              </c:numCache>
            </c:numRef>
          </c:val>
          <c:smooth val="0"/>
          <c:extLst xmlns:c16r2="http://schemas.microsoft.com/office/drawing/2015/06/chart">
            <c:ext xmlns:c16="http://schemas.microsoft.com/office/drawing/2014/chart" uri="{C3380CC4-5D6E-409C-BE32-E72D297353CC}">
              <c16:uniqueId val="{00000002-E1E5-4CA1-BF01-B273219E5B18}"/>
            </c:ext>
          </c:extLst>
        </c:ser>
        <c:dLbls>
          <c:showLegendKey val="0"/>
          <c:showVal val="0"/>
          <c:showCatName val="0"/>
          <c:showSerName val="0"/>
          <c:showPercent val="0"/>
          <c:showBubbleSize val="0"/>
        </c:dLbls>
        <c:marker val="1"/>
        <c:smooth val="0"/>
        <c:axId val="631507680"/>
        <c:axId val="631504544"/>
      </c:lineChart>
      <c:catAx>
        <c:axId val="63150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1504544"/>
        <c:crosses val="autoZero"/>
        <c:auto val="1"/>
        <c:lblAlgn val="ctr"/>
        <c:lblOffset val="100"/>
        <c:tickLblSkip val="1"/>
        <c:tickMarkSkip val="1"/>
        <c:noMultiLvlLbl val="0"/>
      </c:catAx>
      <c:valAx>
        <c:axId val="63150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50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0.12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03F-45F6-8E16-AD78A2632E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3F-45F6-8E16-AD78A2632EAD}"/>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403F-45F6-8E16-AD78A2632EA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0.13</c:v>
                </c:pt>
                <c:pt idx="4">
                  <c:v>#N/A</c:v>
                </c:pt>
                <c:pt idx="5">
                  <c:v>0.13</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3-403F-45F6-8E16-AD78A2632EA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1.1100000000000001</c:v>
                </c:pt>
                <c:pt idx="2">
                  <c:v>#N/A</c:v>
                </c:pt>
                <c:pt idx="3">
                  <c:v>0.12</c:v>
                </c:pt>
                <c:pt idx="4">
                  <c:v>#N/A</c:v>
                </c:pt>
                <c:pt idx="5">
                  <c:v>0.35</c:v>
                </c:pt>
                <c:pt idx="6">
                  <c:v>#N/A</c:v>
                </c:pt>
                <c:pt idx="7">
                  <c:v>0.22</c:v>
                </c:pt>
                <c:pt idx="8">
                  <c:v>#N/A</c:v>
                </c:pt>
                <c:pt idx="9">
                  <c:v>0.16</c:v>
                </c:pt>
              </c:numCache>
            </c:numRef>
          </c:val>
          <c:extLst xmlns:c16r2="http://schemas.microsoft.com/office/drawing/2015/06/chart">
            <c:ext xmlns:c16="http://schemas.microsoft.com/office/drawing/2014/chart" uri="{C3380CC4-5D6E-409C-BE32-E72D297353CC}">
              <c16:uniqueId val="{00000004-403F-45F6-8E16-AD78A2632EA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0.33</c:v>
                </c:pt>
                <c:pt idx="6">
                  <c:v>#N/A</c:v>
                </c:pt>
                <c:pt idx="7">
                  <c:v>0.55000000000000004</c:v>
                </c:pt>
                <c:pt idx="8">
                  <c:v>#N/A</c:v>
                </c:pt>
                <c:pt idx="9">
                  <c:v>0.67</c:v>
                </c:pt>
              </c:numCache>
            </c:numRef>
          </c:val>
          <c:extLst xmlns:c16r2="http://schemas.microsoft.com/office/drawing/2015/06/chart">
            <c:ext xmlns:c16="http://schemas.microsoft.com/office/drawing/2014/chart" uri="{C3380CC4-5D6E-409C-BE32-E72D297353CC}">
              <c16:uniqueId val="{00000005-403F-45F6-8E16-AD78A2632EA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0.46</c:v>
                </c:pt>
                <c:pt idx="4">
                  <c:v>#N/A</c:v>
                </c:pt>
                <c:pt idx="5">
                  <c:v>0.57999999999999996</c:v>
                </c:pt>
                <c:pt idx="6">
                  <c:v>#N/A</c:v>
                </c:pt>
                <c:pt idx="7">
                  <c:v>0.42</c:v>
                </c:pt>
                <c:pt idx="8">
                  <c:v>#N/A</c:v>
                </c:pt>
                <c:pt idx="9">
                  <c:v>0.76</c:v>
                </c:pt>
              </c:numCache>
            </c:numRef>
          </c:val>
          <c:extLst xmlns:c16r2="http://schemas.microsoft.com/office/drawing/2015/06/chart">
            <c:ext xmlns:c16="http://schemas.microsoft.com/office/drawing/2014/chart" uri="{C3380CC4-5D6E-409C-BE32-E72D297353CC}">
              <c16:uniqueId val="{00000006-403F-45F6-8E16-AD78A2632EA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0.72</c:v>
                </c:pt>
                <c:pt idx="2">
                  <c:v>#N/A</c:v>
                </c:pt>
                <c:pt idx="3">
                  <c:v>0.51</c:v>
                </c:pt>
                <c:pt idx="4">
                  <c:v>#N/A</c:v>
                </c:pt>
                <c:pt idx="5">
                  <c:v>0.89</c:v>
                </c:pt>
                <c:pt idx="6">
                  <c:v>#N/A</c:v>
                </c:pt>
                <c:pt idx="7">
                  <c:v>0.77</c:v>
                </c:pt>
                <c:pt idx="8">
                  <c:v>#N/A</c:v>
                </c:pt>
                <c:pt idx="9">
                  <c:v>2.48</c:v>
                </c:pt>
              </c:numCache>
            </c:numRef>
          </c:val>
          <c:extLst xmlns:c16r2="http://schemas.microsoft.com/office/drawing/2015/06/chart">
            <c:ext xmlns:c16="http://schemas.microsoft.com/office/drawing/2014/chart" uri="{C3380CC4-5D6E-409C-BE32-E72D297353CC}">
              <c16:uniqueId val="{00000007-403F-45F6-8E16-AD78A2632EA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9.11</c:v>
                </c:pt>
                <c:pt idx="2">
                  <c:v>#N/A</c:v>
                </c:pt>
                <c:pt idx="3">
                  <c:v>8.82</c:v>
                </c:pt>
                <c:pt idx="4">
                  <c:v>#N/A</c:v>
                </c:pt>
                <c:pt idx="5">
                  <c:v>8.5500000000000007</c:v>
                </c:pt>
                <c:pt idx="6">
                  <c:v>#N/A</c:v>
                </c:pt>
                <c:pt idx="7">
                  <c:v>7.71</c:v>
                </c:pt>
                <c:pt idx="8">
                  <c:v>#N/A</c:v>
                </c:pt>
                <c:pt idx="9">
                  <c:v>7.22</c:v>
                </c:pt>
              </c:numCache>
            </c:numRef>
          </c:val>
          <c:extLst xmlns:c16r2="http://schemas.microsoft.com/office/drawing/2015/06/chart">
            <c:ext xmlns:c16="http://schemas.microsoft.com/office/drawing/2014/chart" uri="{C3380CC4-5D6E-409C-BE32-E72D297353CC}">
              <c16:uniqueId val="{00000008-403F-45F6-8E16-AD78A2632EA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14.23</c:v>
                </c:pt>
                <c:pt idx="2">
                  <c:v>#N/A</c:v>
                </c:pt>
                <c:pt idx="3">
                  <c:v>13.94</c:v>
                </c:pt>
                <c:pt idx="4">
                  <c:v>#N/A</c:v>
                </c:pt>
                <c:pt idx="5">
                  <c:v>13.26</c:v>
                </c:pt>
                <c:pt idx="6">
                  <c:v>#N/A</c:v>
                </c:pt>
                <c:pt idx="7">
                  <c:v>13.32</c:v>
                </c:pt>
                <c:pt idx="8">
                  <c:v>#N/A</c:v>
                </c:pt>
                <c:pt idx="9">
                  <c:v>14.49</c:v>
                </c:pt>
              </c:numCache>
            </c:numRef>
          </c:val>
          <c:extLst xmlns:c16r2="http://schemas.microsoft.com/office/drawing/2015/06/chart">
            <c:ext xmlns:c16="http://schemas.microsoft.com/office/drawing/2014/chart" uri="{C3380CC4-5D6E-409C-BE32-E72D297353CC}">
              <c16:uniqueId val="{00000009-403F-45F6-8E16-AD78A2632EAD}"/>
            </c:ext>
          </c:extLst>
        </c:ser>
        <c:dLbls>
          <c:showLegendKey val="0"/>
          <c:showVal val="0"/>
          <c:showCatName val="0"/>
          <c:showSerName val="0"/>
          <c:showPercent val="0"/>
          <c:showBubbleSize val="0"/>
        </c:dLbls>
        <c:gapWidth val="150"/>
        <c:overlap val="100"/>
        <c:axId val="667088256"/>
        <c:axId val="667088648"/>
      </c:barChart>
      <c:catAx>
        <c:axId val="6670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7088648"/>
        <c:crosses val="autoZero"/>
        <c:auto val="1"/>
        <c:lblAlgn val="ctr"/>
        <c:lblOffset val="100"/>
        <c:tickLblSkip val="1"/>
        <c:tickMarkSkip val="1"/>
        <c:noMultiLvlLbl val="0"/>
      </c:catAx>
      <c:valAx>
        <c:axId val="667088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7088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6141</c:v>
                </c:pt>
                <c:pt idx="5">
                  <c:v>6206</c:v>
                </c:pt>
                <c:pt idx="8">
                  <c:v>6376</c:v>
                </c:pt>
                <c:pt idx="11">
                  <c:v>6436</c:v>
                </c:pt>
                <c:pt idx="14">
                  <c:v>6739</c:v>
                </c:pt>
              </c:numCache>
            </c:numRef>
          </c:val>
          <c:extLst xmlns:c16r2="http://schemas.microsoft.com/office/drawing/2015/06/chart">
            <c:ext xmlns:c16="http://schemas.microsoft.com/office/drawing/2014/chart" uri="{C3380CC4-5D6E-409C-BE32-E72D297353CC}">
              <c16:uniqueId val="{00000000-E7C0-44B2-AEDD-0C58B47EA3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7C0-44B2-AEDD-0C58B47EA3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7C0-44B2-AEDD-0C58B47EA3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C0-44B2-AEDD-0C58B47EA3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1185</c:v>
                </c:pt>
                <c:pt idx="3">
                  <c:v>1175</c:v>
                </c:pt>
                <c:pt idx="6">
                  <c:v>1111</c:v>
                </c:pt>
                <c:pt idx="9">
                  <c:v>1164</c:v>
                </c:pt>
                <c:pt idx="12">
                  <c:v>1135</c:v>
                </c:pt>
              </c:numCache>
            </c:numRef>
          </c:val>
          <c:extLst xmlns:c16r2="http://schemas.microsoft.com/office/drawing/2015/06/chart">
            <c:ext xmlns:c16="http://schemas.microsoft.com/office/drawing/2014/chart" uri="{C3380CC4-5D6E-409C-BE32-E72D297353CC}">
              <c16:uniqueId val="{00000004-E7C0-44B2-AEDD-0C58B47EA3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C0-44B2-AEDD-0C58B47EA3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C0-44B2-AEDD-0C58B47EA3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6962</c:v>
                </c:pt>
                <c:pt idx="3">
                  <c:v>6858</c:v>
                </c:pt>
                <c:pt idx="6">
                  <c:v>7180</c:v>
                </c:pt>
                <c:pt idx="9">
                  <c:v>7333</c:v>
                </c:pt>
                <c:pt idx="12">
                  <c:v>7797</c:v>
                </c:pt>
              </c:numCache>
            </c:numRef>
          </c:val>
          <c:extLst xmlns:c16r2="http://schemas.microsoft.com/office/drawing/2015/06/chart">
            <c:ext xmlns:c16="http://schemas.microsoft.com/office/drawing/2014/chart" uri="{C3380CC4-5D6E-409C-BE32-E72D297353CC}">
              <c16:uniqueId val="{00000007-E7C0-44B2-AEDD-0C58B47EA3EF}"/>
            </c:ext>
          </c:extLst>
        </c:ser>
        <c:dLbls>
          <c:showLegendKey val="0"/>
          <c:showVal val="0"/>
          <c:showCatName val="0"/>
          <c:showSerName val="0"/>
          <c:showPercent val="0"/>
          <c:showBubbleSize val="0"/>
        </c:dLbls>
        <c:gapWidth val="100"/>
        <c:overlap val="100"/>
        <c:axId val="667089040"/>
        <c:axId val="66708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2006</c:v>
                </c:pt>
                <c:pt idx="2">
                  <c:v>#N/A</c:v>
                </c:pt>
                <c:pt idx="3">
                  <c:v>#N/A</c:v>
                </c:pt>
                <c:pt idx="4">
                  <c:v>1827</c:v>
                </c:pt>
                <c:pt idx="5">
                  <c:v>#N/A</c:v>
                </c:pt>
                <c:pt idx="6">
                  <c:v>#N/A</c:v>
                </c:pt>
                <c:pt idx="7">
                  <c:v>1915</c:v>
                </c:pt>
                <c:pt idx="8">
                  <c:v>#N/A</c:v>
                </c:pt>
                <c:pt idx="9">
                  <c:v>#N/A</c:v>
                </c:pt>
                <c:pt idx="10">
                  <c:v>2061</c:v>
                </c:pt>
                <c:pt idx="11">
                  <c:v>#N/A</c:v>
                </c:pt>
                <c:pt idx="12">
                  <c:v>#N/A</c:v>
                </c:pt>
                <c:pt idx="13">
                  <c:v>2193</c:v>
                </c:pt>
                <c:pt idx="14">
                  <c:v>#N/A</c:v>
                </c:pt>
              </c:numCache>
            </c:numRef>
          </c:val>
          <c:smooth val="0"/>
          <c:extLst xmlns:c16r2="http://schemas.microsoft.com/office/drawing/2015/06/chart">
            <c:ext xmlns:c16="http://schemas.microsoft.com/office/drawing/2014/chart" uri="{C3380CC4-5D6E-409C-BE32-E72D297353CC}">
              <c16:uniqueId val="{00000008-E7C0-44B2-AEDD-0C58B47EA3EF}"/>
            </c:ext>
          </c:extLst>
        </c:ser>
        <c:dLbls>
          <c:showLegendKey val="0"/>
          <c:showVal val="0"/>
          <c:showCatName val="0"/>
          <c:showSerName val="0"/>
          <c:showPercent val="0"/>
          <c:showBubbleSize val="0"/>
        </c:dLbls>
        <c:marker val="1"/>
        <c:smooth val="0"/>
        <c:axId val="667089040"/>
        <c:axId val="667089432"/>
      </c:lineChart>
      <c:catAx>
        <c:axId val="66708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7089432"/>
        <c:crosses val="autoZero"/>
        <c:auto val="1"/>
        <c:lblAlgn val="ctr"/>
        <c:lblOffset val="100"/>
        <c:tickLblSkip val="1"/>
        <c:tickMarkSkip val="1"/>
        <c:noMultiLvlLbl val="0"/>
      </c:catAx>
      <c:valAx>
        <c:axId val="66708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708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58189</c:v>
                </c:pt>
                <c:pt idx="5">
                  <c:v>59574</c:v>
                </c:pt>
                <c:pt idx="8">
                  <c:v>63890</c:v>
                </c:pt>
                <c:pt idx="11">
                  <c:v>63723</c:v>
                </c:pt>
                <c:pt idx="14">
                  <c:v>62649</c:v>
                </c:pt>
              </c:numCache>
            </c:numRef>
          </c:val>
          <c:extLst xmlns:c16r2="http://schemas.microsoft.com/office/drawing/2015/06/chart">
            <c:ext xmlns:c16="http://schemas.microsoft.com/office/drawing/2014/chart" uri="{C3380CC4-5D6E-409C-BE32-E72D297353CC}">
              <c16:uniqueId val="{00000000-082A-4B4D-8CD4-9008894A71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11810</c:v>
                </c:pt>
                <c:pt idx="5">
                  <c:v>12112</c:v>
                </c:pt>
                <c:pt idx="8">
                  <c:v>12434</c:v>
                </c:pt>
                <c:pt idx="11">
                  <c:v>12046</c:v>
                </c:pt>
                <c:pt idx="14">
                  <c:v>11607</c:v>
                </c:pt>
              </c:numCache>
            </c:numRef>
          </c:val>
          <c:extLst xmlns:c16r2="http://schemas.microsoft.com/office/drawing/2015/06/chart">
            <c:ext xmlns:c16="http://schemas.microsoft.com/office/drawing/2014/chart" uri="{C3380CC4-5D6E-409C-BE32-E72D297353CC}">
              <c16:uniqueId val="{00000001-082A-4B4D-8CD4-9008894A71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15423</c:v>
                </c:pt>
                <c:pt idx="5">
                  <c:v>15174</c:v>
                </c:pt>
                <c:pt idx="8">
                  <c:v>13851</c:v>
                </c:pt>
                <c:pt idx="11">
                  <c:v>14265</c:v>
                </c:pt>
                <c:pt idx="14">
                  <c:v>16813</c:v>
                </c:pt>
              </c:numCache>
            </c:numRef>
          </c:val>
          <c:extLst xmlns:c16r2="http://schemas.microsoft.com/office/drawing/2015/06/chart">
            <c:ext xmlns:c16="http://schemas.microsoft.com/office/drawing/2014/chart" uri="{C3380CC4-5D6E-409C-BE32-E72D297353CC}">
              <c16:uniqueId val="{00000002-082A-4B4D-8CD4-9008894A71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2A-4B4D-8CD4-9008894A71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2A-4B4D-8CD4-9008894A71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2A-4B4D-8CD4-9008894A71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10172</c:v>
                </c:pt>
                <c:pt idx="3">
                  <c:v>9563</c:v>
                </c:pt>
                <c:pt idx="6">
                  <c:v>8991</c:v>
                </c:pt>
                <c:pt idx="9">
                  <c:v>8762</c:v>
                </c:pt>
                <c:pt idx="12">
                  <c:v>8824</c:v>
                </c:pt>
              </c:numCache>
            </c:numRef>
          </c:val>
          <c:extLst xmlns:c16r2="http://schemas.microsoft.com/office/drawing/2015/06/chart">
            <c:ext xmlns:c16="http://schemas.microsoft.com/office/drawing/2014/chart" uri="{C3380CC4-5D6E-409C-BE32-E72D297353CC}">
              <c16:uniqueId val="{00000006-082A-4B4D-8CD4-9008894A71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82A-4B4D-8CD4-9008894A71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14515</c:v>
                </c:pt>
                <c:pt idx="3">
                  <c:v>14353</c:v>
                </c:pt>
                <c:pt idx="6">
                  <c:v>13235</c:v>
                </c:pt>
                <c:pt idx="9">
                  <c:v>12867</c:v>
                </c:pt>
                <c:pt idx="12">
                  <c:v>12371</c:v>
                </c:pt>
              </c:numCache>
            </c:numRef>
          </c:val>
          <c:extLst xmlns:c16r2="http://schemas.microsoft.com/office/drawing/2015/06/chart">
            <c:ext xmlns:c16="http://schemas.microsoft.com/office/drawing/2014/chart" uri="{C3380CC4-5D6E-409C-BE32-E72D297353CC}">
              <c16:uniqueId val="{00000008-082A-4B4D-8CD4-9008894A71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82A-4B4D-8CD4-9008894A71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71632</c:v>
                </c:pt>
                <c:pt idx="3">
                  <c:v>73361</c:v>
                </c:pt>
                <c:pt idx="6">
                  <c:v>78205</c:v>
                </c:pt>
                <c:pt idx="9">
                  <c:v>77572</c:v>
                </c:pt>
                <c:pt idx="12">
                  <c:v>75570</c:v>
                </c:pt>
              </c:numCache>
            </c:numRef>
          </c:val>
          <c:extLst xmlns:c16r2="http://schemas.microsoft.com/office/drawing/2015/06/chart">
            <c:ext xmlns:c16="http://schemas.microsoft.com/office/drawing/2014/chart" uri="{C3380CC4-5D6E-409C-BE32-E72D297353CC}">
              <c16:uniqueId val="{0000000A-082A-4B4D-8CD4-9008894A71E7}"/>
            </c:ext>
          </c:extLst>
        </c:ser>
        <c:dLbls>
          <c:showLegendKey val="0"/>
          <c:showVal val="0"/>
          <c:showCatName val="0"/>
          <c:showSerName val="0"/>
          <c:showPercent val="0"/>
          <c:showBubbleSize val="0"/>
        </c:dLbls>
        <c:gapWidth val="100"/>
        <c:overlap val="100"/>
        <c:axId val="667087472"/>
        <c:axId val="66708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10897</c:v>
                </c:pt>
                <c:pt idx="2">
                  <c:v>#N/A</c:v>
                </c:pt>
                <c:pt idx="3">
                  <c:v>#N/A</c:v>
                </c:pt>
                <c:pt idx="4">
                  <c:v>10417</c:v>
                </c:pt>
                <c:pt idx="5">
                  <c:v>#N/A</c:v>
                </c:pt>
                <c:pt idx="6">
                  <c:v>#N/A</c:v>
                </c:pt>
                <c:pt idx="7">
                  <c:v>10255</c:v>
                </c:pt>
                <c:pt idx="8">
                  <c:v>#N/A</c:v>
                </c:pt>
                <c:pt idx="9">
                  <c:v>#N/A</c:v>
                </c:pt>
                <c:pt idx="10">
                  <c:v>9167</c:v>
                </c:pt>
                <c:pt idx="11">
                  <c:v>#N/A</c:v>
                </c:pt>
                <c:pt idx="12">
                  <c:v>#N/A</c:v>
                </c:pt>
                <c:pt idx="13">
                  <c:v>5696</c:v>
                </c:pt>
                <c:pt idx="14">
                  <c:v>#N/A</c:v>
                </c:pt>
              </c:numCache>
            </c:numRef>
          </c:val>
          <c:smooth val="0"/>
          <c:extLst xmlns:c16r2="http://schemas.microsoft.com/office/drawing/2015/06/chart">
            <c:ext xmlns:c16="http://schemas.microsoft.com/office/drawing/2014/chart" uri="{C3380CC4-5D6E-409C-BE32-E72D297353CC}">
              <c16:uniqueId val="{0000000B-082A-4B4D-8CD4-9008894A71E7}"/>
            </c:ext>
          </c:extLst>
        </c:ser>
        <c:dLbls>
          <c:showLegendKey val="0"/>
          <c:showVal val="0"/>
          <c:showCatName val="0"/>
          <c:showSerName val="0"/>
          <c:showPercent val="0"/>
          <c:showBubbleSize val="0"/>
        </c:dLbls>
        <c:marker val="1"/>
        <c:smooth val="0"/>
        <c:axId val="667087472"/>
        <c:axId val="667089824"/>
      </c:lineChart>
      <c:catAx>
        <c:axId val="66708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7089824"/>
        <c:crosses val="autoZero"/>
        <c:auto val="1"/>
        <c:lblAlgn val="ctr"/>
        <c:lblOffset val="100"/>
        <c:tickLblSkip val="1"/>
        <c:tickMarkSkip val="1"/>
        <c:noMultiLvlLbl val="0"/>
      </c:catAx>
      <c:valAx>
        <c:axId val="66708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708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4821</c:v>
                </c:pt>
                <c:pt idx="1">
                  <c:v>4581</c:v>
                </c:pt>
                <c:pt idx="2">
                  <c:v>4721</c:v>
                </c:pt>
              </c:numCache>
            </c:numRef>
          </c:val>
          <c:extLst xmlns:c16r2="http://schemas.microsoft.com/office/drawing/2015/06/chart">
            <c:ext xmlns:c16="http://schemas.microsoft.com/office/drawing/2014/chart" uri="{C3380CC4-5D6E-409C-BE32-E72D297353CC}">
              <c16:uniqueId val="{00000000-D405-4D8E-B599-C1C405A2C5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1764</c:v>
                </c:pt>
                <c:pt idx="1">
                  <c:v>1766</c:v>
                </c:pt>
                <c:pt idx="2">
                  <c:v>2396</c:v>
                </c:pt>
              </c:numCache>
            </c:numRef>
          </c:val>
          <c:extLst xmlns:c16r2="http://schemas.microsoft.com/office/drawing/2015/06/chart">
            <c:ext xmlns:c16="http://schemas.microsoft.com/office/drawing/2014/chart" uri="{C3380CC4-5D6E-409C-BE32-E72D297353CC}">
              <c16:uniqueId val="{00000001-D405-4D8E-B599-C1C405A2C5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7532</c:v>
                </c:pt>
                <c:pt idx="1">
                  <c:v>8002</c:v>
                </c:pt>
                <c:pt idx="2">
                  <c:v>9780</c:v>
                </c:pt>
              </c:numCache>
            </c:numRef>
          </c:val>
          <c:extLst xmlns:c16r2="http://schemas.microsoft.com/office/drawing/2015/06/chart">
            <c:ext xmlns:c16="http://schemas.microsoft.com/office/drawing/2014/chart" uri="{C3380CC4-5D6E-409C-BE32-E72D297353CC}">
              <c16:uniqueId val="{00000002-D405-4D8E-B599-C1C405A2C5D5}"/>
            </c:ext>
          </c:extLst>
        </c:ser>
        <c:dLbls>
          <c:showLegendKey val="0"/>
          <c:showVal val="0"/>
          <c:showCatName val="0"/>
          <c:showSerName val="0"/>
          <c:showPercent val="0"/>
          <c:showBubbleSize val="0"/>
        </c:dLbls>
        <c:gapWidth val="120"/>
        <c:overlap val="100"/>
        <c:axId val="631506896"/>
        <c:axId val="631504152"/>
      </c:barChart>
      <c:catAx>
        <c:axId val="63150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1504152"/>
        <c:crosses val="autoZero"/>
        <c:auto val="1"/>
        <c:lblAlgn val="ctr"/>
        <c:lblOffset val="100"/>
        <c:tickLblSkip val="1"/>
        <c:tickMarkSkip val="1"/>
        <c:noMultiLvlLbl val="0"/>
      </c:catAx>
      <c:valAx>
        <c:axId val="631504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150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2A-48E7-ADA5-FA413E884083}"/>
                </c:ext>
                <c:ext xmlns:c15="http://schemas.microsoft.com/office/drawing/2012/chart" uri="{CE6537A1-D6FC-4f65-9D91-7224C49458BB}">
                  <c15:layout/>
                  <c15:dlblFieldTable>
                    <c15:dlblFTEntry>
                      <c15:txfldGUID>{1995E1B2-015E-4256-890F-893702FDDFCB}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2A-48E7-ADA5-FA413E884083}"/>
                </c:ext>
                <c:ext xmlns:c15="http://schemas.microsoft.com/office/drawing/2012/chart" uri="{CE6537A1-D6FC-4f65-9D91-7224C49458BB}">
                  <c15:dlblFieldTable>
                    <c15:dlblFTEntry>
                      <c15:txfldGUID>{2969BC51-D5F9-46C5-8BF0-1D54C84BBF27}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2A-48E7-ADA5-FA413E884083}"/>
                </c:ext>
                <c:ext xmlns:c15="http://schemas.microsoft.com/office/drawing/2012/chart" uri="{CE6537A1-D6FC-4f65-9D91-7224C49458BB}">
                  <c15:dlblFieldTable>
                    <c15:dlblFTEntry>
                      <c15:txfldGUID>{F6133CEF-F0C2-4BE0-B0C7-2B61CC55E91E}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2A-48E7-ADA5-FA413E884083}"/>
                </c:ext>
                <c:ext xmlns:c15="http://schemas.microsoft.com/office/drawing/2012/chart" uri="{CE6537A1-D6FC-4f65-9D91-7224C49458BB}">
                  <c15:dlblFieldTable>
                    <c15:dlblFTEntry>
                      <c15:txfldGUID>{AA0CDD15-118D-42A5-823F-89CDE036FB1F}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2A-48E7-ADA5-FA413E884083}"/>
                </c:ext>
                <c:ext xmlns:c15="http://schemas.microsoft.com/office/drawing/2012/chart" uri="{CE6537A1-D6FC-4f65-9D91-7224C49458BB}">
                  <c15:dlblFieldTable>
                    <c15:dlblFTEntry>
                      <c15:txfldGUID>{C5896E71-EB3B-4E35-948E-753C1C0C3677}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2A-48E7-ADA5-FA413E884083}"/>
                </c:ext>
                <c:ext xmlns:c15="http://schemas.microsoft.com/office/drawing/2012/chart" uri="{CE6537A1-D6FC-4f65-9D91-7224C49458BB}">
                  <c15:layout/>
                  <c15:dlblFieldTable>
                    <c15:dlblFTEntry>
                      <c15:txfldGUID>{65F0165F-F181-4477-8DD0-02301CA4CD45}</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2A-48E7-ADA5-FA413E884083}"/>
                </c:ext>
                <c:ext xmlns:c15="http://schemas.microsoft.com/office/drawing/2012/chart" uri="{CE6537A1-D6FC-4f65-9D91-7224C49458BB}">
                  <c15:layout/>
                  <c15:dlblFieldTable>
                    <c15:dlblFTEntry>
                      <c15:txfldGUID>{BB64A27F-138C-4E06-A147-C27720C41DBB}</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2A-48E7-ADA5-FA413E884083}"/>
                </c:ext>
                <c:ext xmlns:c15="http://schemas.microsoft.com/office/drawing/2012/chart" uri="{CE6537A1-D6FC-4f65-9D91-7224C49458BB}">
                  <c15:layout/>
                  <c15:dlblFieldTable>
                    <c15:dlblFTEntry>
                      <c15:txfldGUID>{D32E019F-2B15-47E5-8042-302EF2E7F906}</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2A-48E7-ADA5-FA413E884083}"/>
                </c:ext>
                <c:ext xmlns:c15="http://schemas.microsoft.com/office/drawing/2012/chart" uri="{CE6537A1-D6FC-4f65-9D91-7224C49458BB}">
                  <c15:layout/>
                  <c15:dlblFieldTable>
                    <c15:dlblFTEntry>
                      <c15:txfldGUID>{DC2A1537-AC66-4432-AAE5-186DD2F40CDE}</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65.7</c:v>
                </c:pt>
                <c:pt idx="16">
                  <c:v>64.900000000000006</c:v>
                </c:pt>
                <c:pt idx="24">
                  <c:v>65.900000000000006</c:v>
                </c:pt>
                <c:pt idx="32">
                  <c:v>67.3</c:v>
                </c:pt>
              </c:numCache>
            </c:numRef>
          </c:xVal>
          <c:yVal>
            <c:numRef>
              <c:f>公会計指標分析・財政指標組合せ分析表!$BP$51:$DC$51</c:f>
              <c:numCache>
                <c:formatCode>#,##0.0;"▲ "#,##0.0</c:formatCode>
                <c:ptCount val="40"/>
                <c:pt idx="0">
                  <c:v>36.200000000000003</c:v>
                </c:pt>
                <c:pt idx="8">
                  <c:v>34.700000000000003</c:v>
                </c:pt>
                <c:pt idx="16">
                  <c:v>34.5</c:v>
                </c:pt>
                <c:pt idx="24">
                  <c:v>30.2</c:v>
                </c:pt>
                <c:pt idx="32">
                  <c:v>18.100000000000001</c:v>
                </c:pt>
              </c:numCache>
            </c:numRef>
          </c:yVal>
          <c:smooth val="0"/>
          <c:extLst xmlns:c16r2="http://schemas.microsoft.com/office/drawing/2015/06/chart">
            <c:ext xmlns:c16="http://schemas.microsoft.com/office/drawing/2014/chart" uri="{C3380CC4-5D6E-409C-BE32-E72D297353CC}">
              <c16:uniqueId val="{00000009-F32A-48E7-ADA5-FA413E8840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32A-48E7-ADA5-FA413E884083}"/>
                </c:ext>
                <c:ext xmlns:c15="http://schemas.microsoft.com/office/drawing/2012/chart" uri="{CE6537A1-D6FC-4f65-9D91-7224C49458BB}">
                  <c15:layout/>
                  <c15:dlblFieldTable>
                    <c15:dlblFTEntry>
                      <c15:txfldGUID>{C7525777-0A53-4430-AB85-BCED718EA74D}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32A-48E7-ADA5-FA413E884083}"/>
                </c:ext>
                <c:ext xmlns:c15="http://schemas.microsoft.com/office/drawing/2012/chart" uri="{CE6537A1-D6FC-4f65-9D91-7224C49458BB}">
                  <c15:dlblFieldTable>
                    <c15:dlblFTEntry>
                      <c15:txfldGUID>{40CC725A-E077-4B3C-9198-97141CB4C0DB}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32A-48E7-ADA5-FA413E884083}"/>
                </c:ext>
                <c:ext xmlns:c15="http://schemas.microsoft.com/office/drawing/2012/chart" uri="{CE6537A1-D6FC-4f65-9D91-7224C49458BB}">
                  <c15:dlblFieldTable>
                    <c15:dlblFTEntry>
                      <c15:txfldGUID>{24212629-22F7-4B36-AEA3-E4D387EB8589}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32A-48E7-ADA5-FA413E884083}"/>
                </c:ext>
                <c:ext xmlns:c15="http://schemas.microsoft.com/office/drawing/2012/chart" uri="{CE6537A1-D6FC-4f65-9D91-7224C49458BB}">
                  <c15:dlblFieldTable>
                    <c15:dlblFTEntry>
                      <c15:txfldGUID>{ED2FA736-79A7-4333-8894-600D33325C70}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32A-48E7-ADA5-FA413E884083}"/>
                </c:ext>
                <c:ext xmlns:c15="http://schemas.microsoft.com/office/drawing/2012/chart" uri="{CE6537A1-D6FC-4f65-9D91-7224C49458BB}">
                  <c15:dlblFieldTable>
                    <c15:dlblFTEntry>
                      <c15:txfldGUID>{4C8F3424-78A9-421E-9473-31188A28E16F}</c15:txfldGUID>
                      <c15:f>#REF!</c15:f>
                      <c15:dlblFieldTableCache>
                        <c:ptCount val="1"/>
                        <c:pt idx="0">
                          <c:v>#REF!</c:v>
                        </c:pt>
                      </c15:dlblFieldTableCache>
                    </c15:dlblFTEntry>
                  </c15:dlblFieldTable>
                  <c15:showDataLabelsRange val="0"/>
                </c:ext>
              </c:extLst>
            </c:dLbl>
            <c:dLbl>
              <c:idx val="8"/>
              <c:layout>
                <c:manualLayout>
                  <c:x val="-2.622596550781169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32A-48E7-ADA5-FA413E884083}"/>
                </c:ext>
                <c:ext xmlns:c15="http://schemas.microsoft.com/office/drawing/2012/chart" uri="{CE6537A1-D6FC-4f65-9D91-7224C49458BB}">
                  <c15:layout/>
                  <c15:dlblFieldTable>
                    <c15:dlblFTEntry>
                      <c15:txfldGUID>{83562DA4-633E-4600-912A-FD83B2C2ACA3}</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793498561199477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32A-48E7-ADA5-FA413E884083}"/>
                </c:ext>
                <c:ext xmlns:c15="http://schemas.microsoft.com/office/drawing/2012/chart" uri="{CE6537A1-D6FC-4f65-9D91-7224C49458BB}">
                  <c15:layout/>
                  <c15:dlblFieldTable>
                    <c15:dlblFTEntry>
                      <c15:txfldGUID>{EDD2E44C-0955-4EB2-B91A-080BDEA7D376}</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32A-48E7-ADA5-FA413E884083}"/>
                </c:ext>
                <c:ext xmlns:c15="http://schemas.microsoft.com/office/drawing/2012/chart" uri="{CE6537A1-D6FC-4f65-9D91-7224C49458BB}">
                  <c15:layout/>
                  <c15:dlblFieldTable>
                    <c15:dlblFTEntry>
                      <c15:txfldGUID>{77D590EA-B370-4573-826E-E5FC6902030D}</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32A-48E7-ADA5-FA413E884083}"/>
                </c:ext>
                <c:ext xmlns:c15="http://schemas.microsoft.com/office/drawing/2012/chart" uri="{CE6537A1-D6FC-4f65-9D91-7224C49458BB}">
                  <c15:layout/>
                  <c15:dlblFieldTable>
                    <c15:dlblFTEntry>
                      <c15:txfldGUID>{3BA29FE7-B86B-4387-9D4B-D5C4468338A0}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xmlns:c16r2="http://schemas.microsoft.com/office/drawing/2015/06/chart">
            <c:ext xmlns:c16="http://schemas.microsoft.com/office/drawing/2014/chart" uri="{C3380CC4-5D6E-409C-BE32-E72D297353CC}">
              <c16:uniqueId val="{00000013-F32A-48E7-ADA5-FA413E884083}"/>
            </c:ext>
          </c:extLst>
        </c:ser>
        <c:dLbls>
          <c:showLegendKey val="0"/>
          <c:showVal val="1"/>
          <c:showCatName val="0"/>
          <c:showSerName val="0"/>
          <c:showPercent val="0"/>
          <c:showBubbleSize val="0"/>
        </c:dLbls>
        <c:axId val="669425864"/>
        <c:axId val="669425472"/>
      </c:scatterChart>
      <c:valAx>
        <c:axId val="669425864"/>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425472"/>
        <c:crosses val="autoZero"/>
        <c:crossBetween val="midCat"/>
      </c:valAx>
      <c:valAx>
        <c:axId val="669425472"/>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6942586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04-404F-962A-2A580AAAECBB}"/>
                </c:ext>
                <c:ext xmlns:c15="http://schemas.microsoft.com/office/drawing/2012/chart" uri="{CE6537A1-D6FC-4f65-9D91-7224C49458BB}">
                  <c15:layout/>
                  <c15:dlblFieldTable>
                    <c15:dlblFTEntry>
                      <c15:txfldGUID>{7512A30B-B1F9-47D5-950F-459F9220F125}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04-404F-962A-2A580AAAECBB}"/>
                </c:ext>
                <c:ext xmlns:c15="http://schemas.microsoft.com/office/drawing/2012/chart" uri="{CE6537A1-D6FC-4f65-9D91-7224C49458BB}">
                  <c15:dlblFieldTable>
                    <c15:dlblFTEntry>
                      <c15:txfldGUID>{265B4D20-869D-40B6-A9F8-1DF84EBB702A}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04-404F-962A-2A580AAAECBB}"/>
                </c:ext>
                <c:ext xmlns:c15="http://schemas.microsoft.com/office/drawing/2012/chart" uri="{CE6537A1-D6FC-4f65-9D91-7224C49458BB}">
                  <c15:dlblFieldTable>
                    <c15:dlblFTEntry>
                      <c15:txfldGUID>{206D8C38-E2D2-4E9A-A2B7-AD4F05E07737}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04-404F-962A-2A580AAAECBB}"/>
                </c:ext>
                <c:ext xmlns:c15="http://schemas.microsoft.com/office/drawing/2012/chart" uri="{CE6537A1-D6FC-4f65-9D91-7224C49458BB}">
                  <c15:dlblFieldTable>
                    <c15:dlblFTEntry>
                      <c15:txfldGUID>{46FD61AD-DA15-4883-A8E6-D5D82198163D}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04-404F-962A-2A580AAAECBB}"/>
                </c:ext>
                <c:ext xmlns:c15="http://schemas.microsoft.com/office/drawing/2012/chart" uri="{CE6537A1-D6FC-4f65-9D91-7224C49458BB}">
                  <c15:dlblFieldTable>
                    <c15:dlblFTEntry>
                      <c15:txfldGUID>{398EFFD0-39AA-432B-9052-DB56FF40546B}</c15:txfldGUID>
                      <c15:f>#REF!</c15:f>
                      <c15:dlblFieldTableCache>
                        <c:ptCount val="1"/>
                        <c:pt idx="0">
                          <c:v>#REF!</c:v>
                        </c:pt>
                      </c15:dlblFieldTableCache>
                    </c15:dlblFTEntry>
                  </c15:dlblFieldTable>
                  <c15:showDataLabelsRange val="0"/>
                </c:ext>
              </c:extLst>
            </c:dLbl>
            <c:dLbl>
              <c:idx val="8"/>
              <c:layout>
                <c:manualLayout>
                  <c:x val="0"/>
                  <c:y val="1.76223553966107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04-404F-962A-2A580AAAECBB}"/>
                </c:ext>
                <c:ext xmlns:c15="http://schemas.microsoft.com/office/drawing/2012/chart" uri="{CE6537A1-D6FC-4f65-9D91-7224C49458BB}">
                  <c15:layout/>
                  <c15:dlblFieldTable>
                    <c15:dlblFTEntry>
                      <c15:txfldGUID>{DA3418CD-26B9-4786-87A1-4D777495CC5D}</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1.762201290904146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04-404F-962A-2A580AAAECBB}"/>
                </c:ext>
                <c:ext xmlns:c15="http://schemas.microsoft.com/office/drawing/2012/chart" uri="{CE6537A1-D6FC-4f65-9D91-7224C49458BB}">
                  <c15:layout/>
                  <c15:dlblFieldTable>
                    <c15:dlblFTEntry>
                      <c15:txfldGUID>{A42B1DC0-0634-4A42-AB3A-BBD9E9CDAC36}</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04-404F-962A-2A580AAAECBB}"/>
                </c:ext>
                <c:ext xmlns:c15="http://schemas.microsoft.com/office/drawing/2012/chart" uri="{CE6537A1-D6FC-4f65-9D91-7224C49458BB}">
                  <c15:layout/>
                  <c15:dlblFieldTable>
                    <c15:dlblFTEntry>
                      <c15:txfldGUID>{3A354ED9-0385-4A3C-8A9C-36F643BAAF14}</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04-404F-962A-2A580AAAECBB}"/>
                </c:ext>
                <c:ext xmlns:c15="http://schemas.microsoft.com/office/drawing/2012/chart" uri="{CE6537A1-D6FC-4f65-9D91-7224C49458BB}">
                  <c15:layout/>
                  <c15:dlblFieldTable>
                    <c15:dlblFTEntry>
                      <c15:txfldGUID>{12CFA556-55DC-4D82-AE5B-A7AB8C6D91E4}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6.4</c:v>
                </c:pt>
                <c:pt idx="24">
                  <c:v>6.4</c:v>
                </c:pt>
                <c:pt idx="32">
                  <c:v>6.7</c:v>
                </c:pt>
              </c:numCache>
            </c:numRef>
          </c:xVal>
          <c:yVal>
            <c:numRef>
              <c:f>公会計指標分析・財政指標組合せ分析表!$BP$73:$DC$73</c:f>
              <c:numCache>
                <c:formatCode>#,##0.0;"▲ "#,##0.0</c:formatCode>
                <c:ptCount val="40"/>
                <c:pt idx="0">
                  <c:v>36.200000000000003</c:v>
                </c:pt>
                <c:pt idx="8">
                  <c:v>34.700000000000003</c:v>
                </c:pt>
                <c:pt idx="16">
                  <c:v>34.5</c:v>
                </c:pt>
                <c:pt idx="24">
                  <c:v>30.2</c:v>
                </c:pt>
                <c:pt idx="32">
                  <c:v>18.100000000000001</c:v>
                </c:pt>
              </c:numCache>
            </c:numRef>
          </c:yVal>
          <c:smooth val="0"/>
          <c:extLst xmlns:c16r2="http://schemas.microsoft.com/office/drawing/2015/06/chart">
            <c:ext xmlns:c16="http://schemas.microsoft.com/office/drawing/2014/chart" uri="{C3380CC4-5D6E-409C-BE32-E72D297353CC}">
              <c16:uniqueId val="{00000009-EB04-404F-962A-2A580AAAEC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04-404F-962A-2A580AAAECBB}"/>
                </c:ext>
                <c:ext xmlns:c15="http://schemas.microsoft.com/office/drawing/2012/chart" uri="{CE6537A1-D6FC-4f65-9D91-7224C49458BB}">
                  <c15:layout/>
                  <c15:dlblFieldTable>
                    <c15:dlblFTEntry>
                      <c15:txfldGUID>{E4A17125-9CF4-4EF0-BA01-545A93AE5A7D}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04-404F-962A-2A580AAAECBB}"/>
                </c:ext>
                <c:ext xmlns:c15="http://schemas.microsoft.com/office/drawing/2012/chart" uri="{CE6537A1-D6FC-4f65-9D91-7224C49458BB}">
                  <c15:dlblFieldTable>
                    <c15:dlblFTEntry>
                      <c15:txfldGUID>{578BABAC-8BBE-4019-99C4-75FF987F3B4B}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04-404F-962A-2A580AAAECBB}"/>
                </c:ext>
                <c:ext xmlns:c15="http://schemas.microsoft.com/office/drawing/2012/chart" uri="{CE6537A1-D6FC-4f65-9D91-7224C49458BB}">
                  <c15:dlblFieldTable>
                    <c15:dlblFTEntry>
                      <c15:txfldGUID>{560EEC74-E942-4039-8AC3-A3657E4A05AF}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04-404F-962A-2A580AAAECBB}"/>
                </c:ext>
                <c:ext xmlns:c15="http://schemas.microsoft.com/office/drawing/2012/chart" uri="{CE6537A1-D6FC-4f65-9D91-7224C49458BB}">
                  <c15:dlblFieldTable>
                    <c15:dlblFTEntry>
                      <c15:txfldGUID>{3EA7D391-1BD1-4F78-900A-193B09A6700A}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04-404F-962A-2A580AAAECBB}"/>
                </c:ext>
                <c:ext xmlns:c15="http://schemas.microsoft.com/office/drawing/2012/chart" uri="{CE6537A1-D6FC-4f65-9D91-7224C49458BB}">
                  <c15:dlblFieldTable>
                    <c15:dlblFTEntry>
                      <c15:txfldGUID>{B4C5A278-1810-4CF1-B401-D2E1D41AE6FC}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04-404F-962A-2A580AAAECBB}"/>
                </c:ext>
                <c:ext xmlns:c15="http://schemas.microsoft.com/office/drawing/2012/chart" uri="{CE6537A1-D6FC-4f65-9D91-7224C49458BB}">
                  <c15:layout/>
                  <c15:dlblFieldTable>
                    <c15:dlblFTEntry>
                      <c15:txfldGUID>{26D4C423-7B6F-4046-9D67-A29AD7D62470}</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04-404F-962A-2A580AAAECBB}"/>
                </c:ext>
                <c:ext xmlns:c15="http://schemas.microsoft.com/office/drawing/2012/chart" uri="{CE6537A1-D6FC-4f65-9D91-7224C49458BB}">
                  <c15:layout/>
                  <c15:dlblFieldTable>
                    <c15:dlblFTEntry>
                      <c15:txfldGUID>{CF82CDA4-6765-4D8F-9395-6E756BDB7118}</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04-404F-962A-2A580AAAECBB}"/>
                </c:ext>
                <c:ext xmlns:c15="http://schemas.microsoft.com/office/drawing/2012/chart" uri="{CE6537A1-D6FC-4f65-9D91-7224C49458BB}">
                  <c15:layout/>
                  <c15:dlblFieldTable>
                    <c15:dlblFTEntry>
                      <c15:txfldGUID>{E86920A1-164C-494E-869D-A16BF35ABC7E}</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04-404F-962A-2A580AAAECBB}"/>
                </c:ext>
                <c:ext xmlns:c15="http://schemas.microsoft.com/office/drawing/2012/chart" uri="{CE6537A1-D6FC-4f65-9D91-7224C49458BB}">
                  <c15:layout/>
                  <c15:dlblFieldTable>
                    <c15:dlblFTEntry>
                      <c15:txfldGUID>{6BFA55EC-FD7E-4587-90BB-887C34D57663}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xmlns:c16r2="http://schemas.microsoft.com/office/drawing/2015/06/chart">
            <c:ext xmlns:c16="http://schemas.microsoft.com/office/drawing/2014/chart" uri="{C3380CC4-5D6E-409C-BE32-E72D297353CC}">
              <c16:uniqueId val="{00000013-EB04-404F-962A-2A580AAAECBB}"/>
            </c:ext>
          </c:extLst>
        </c:ser>
        <c:dLbls>
          <c:showLegendKey val="0"/>
          <c:showVal val="1"/>
          <c:showCatName val="0"/>
          <c:showSerName val="0"/>
          <c:showPercent val="0"/>
          <c:showBubbleSize val="0"/>
        </c:dLbls>
        <c:axId val="669427824"/>
        <c:axId val="669425080"/>
      </c:scatterChart>
      <c:valAx>
        <c:axId val="669427824"/>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425080"/>
        <c:crosses val="autoZero"/>
        <c:crossBetween val="midCat"/>
      </c:valAx>
      <c:valAx>
        <c:axId val="66942508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694278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大規模建設事業や災害復旧事業に係る借入れの償還により、</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をピークに元利償還金が増加すると見込んでおり、指標の悪化が懸念されるが、合併特例債を中心とした交付税措置率の高い有利な地方債の借入を行っていることから、基準財政需要額に算入される公債費も同様に増加し、指標の悪化は一定程度抑制されるものと想定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は、退職手当支給対象者（会計年度任用職員等）の増による退職手当負担見込額の増があったものの、合併特例債等の償還による地方債現在高の減、下水道事業の公営企業債等繰入見込額の減、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では、地域福祉基金・学校教育施設整備基金の増による充当可能基金が増となったこと等により、分子が大きく減少した。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百万円を積立て、取崩しはない。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その他の特定目的では、前年度にふるさと納税として受納し、積立てたふるさと振興基金から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百万円取り崩したものの、減債基金に普通交付税臨時財政対策債償還基金費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百万円、今後の備えとして地域福祉基金に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人口減少による普通交付税の減や社会保障関係経費の増大に備え、健全な財政運営を維持するため、基金残高に留意しながら運用を図る。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地域福祉基金：保健福祉施策を推進し、保健福祉の増進を図る。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ふるさと振興基金：活力と魅力あふれるふるさとづくりを推進する。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学校教育施設整備基金：幼稚園、小学校及び中学校の施設整備に必要な費用に充てる。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地域福祉基金：病院事業の経営基盤強化等のため積立てたことによる増。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ふるさと振興基金：前年度に受納したふるさと納税を積立てたことによる増。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学校教育施設整備基金：校舎の老朽化、児童生徒数の増減に対応した校舎整備に備え、積立てたことによる増。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地域福祉基金：保健福祉の増進を図る事業の財源として計画的に取り崩していくとともに、病院建替に備え、積立てていく。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ふるさと振興基金：ふるさと納税の増額による充当事業の充実を図る。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学校教育施設整備基金：施設の老朽化、児童生徒数の見通しに対応した教育環境整備に備え、積立てていく。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経済事情の変動や災害対応経費等の財源を確保し、健全な財政運営を確保するため、標準財政規模の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割程度を目標額とし、決算剰余金を中心に積立を行う。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年度に地方債償還のピークを迎える見込みのため、償還財源として計画的に取り崩していく。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年度借入の臨時財政対策債償還時期に合わせ、上記の積立額を計画的に取崩して償還に充てる。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の指標はいずれも高く、資産の老朽化が進んでいる。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固定資産台帳の施設別の詳細分析を行い、将来、必要となる施設更新費用の推計や更新時期の平準化、総量抑制など、適正なレベルでの維持管理を行っていく必要がある。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xdr:cNvCxnSpPr/>
      </xdr:nvCxnSpPr>
      <xdr:spPr>
        <a:xfrm flipV="1">
          <a:off x="4760595" y="4575492"/>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xdr:cNvSpPr txBox="1"/>
      </xdr:nvSpPr>
      <xdr:spPr>
        <a:xfrm>
          <a:off x="4813300" y="583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xdr:cNvCxnSpPr/>
      </xdr:nvCxnSpPr>
      <xdr:spPr>
        <a:xfrm>
          <a:off x="4673600" y="582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xdr:cNvSpPr txBox="1"/>
      </xdr:nvSpPr>
      <xdr:spPr>
        <a:xfrm>
          <a:off x="4813300" y="43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xdr:cNvCxnSpPr/>
      </xdr:nvCxnSpPr>
      <xdr:spPr>
        <a:xfrm>
          <a:off x="4673600" y="457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66" name="有形固定資産減価償却率平均値テキスト"/>
        <xdr:cNvSpPr txBox="1"/>
      </xdr:nvSpPr>
      <xdr:spPr>
        <a:xfrm>
          <a:off x="4813300" y="522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xdr:cNvSpPr/>
      </xdr:nvSpPr>
      <xdr:spPr>
        <a:xfrm>
          <a:off x="4711700" y="53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xdr:cNvSpPr/>
      </xdr:nvSpPr>
      <xdr:spPr>
        <a:xfrm>
          <a:off x="40005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xdr:cNvSpPr/>
      </xdr:nvSpPr>
      <xdr:spPr>
        <a:xfrm>
          <a:off x="2476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117792</xdr:rowOff>
    </xdr:from>
    <xdr:to>
      <xdr:col>23</xdr:col>
      <xdr:colOff>136525</xdr:colOff>
      <xdr:row>33</xdr:row>
      <xdr:rowOff>47942</xdr:rowOff>
    </xdr:to>
    <xdr:sp macro="" textlink="">
      <xdr:nvSpPr>
        <xdr:cNvPr id="77" name="楕円 76"/>
        <xdr:cNvSpPr/>
      </xdr:nvSpPr>
      <xdr:spPr>
        <a:xfrm>
          <a:off x="4711700" y="56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96219</xdr:rowOff>
    </xdr:from>
    <xdr:ext cx="405111" cy="259045"/>
    <xdr:sp macro="" textlink="">
      <xdr:nvSpPr>
        <xdr:cNvPr id="78" name="有形固定資産減価償却率該当値テキスト"/>
        <xdr:cNvSpPr txBox="1"/>
      </xdr:nvSpPr>
      <xdr:spPr>
        <a:xfrm>
          <a:off x="4813300" y="55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42228</xdr:rowOff>
    </xdr:from>
    <xdr:to>
      <xdr:col>19</xdr:col>
      <xdr:colOff>187325</xdr:colOff>
      <xdr:row>32</xdr:row>
      <xdr:rowOff>143828</xdr:rowOff>
    </xdr:to>
    <xdr:sp macro="" textlink="">
      <xdr:nvSpPr>
        <xdr:cNvPr id="79" name="楕円 78"/>
        <xdr:cNvSpPr/>
      </xdr:nvSpPr>
      <xdr:spPr>
        <a:xfrm>
          <a:off x="4000500" y="5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93028</xdr:rowOff>
    </xdr:from>
    <xdr:to>
      <xdr:col>23</xdr:col>
      <xdr:colOff>85725</xdr:colOff>
      <xdr:row>32</xdr:row>
      <xdr:rowOff>168592</xdr:rowOff>
    </xdr:to>
    <xdr:cxnSp macro="">
      <xdr:nvCxnSpPr>
        <xdr:cNvPr id="80" name="直線コネクタ 79"/>
        <xdr:cNvCxnSpPr/>
      </xdr:nvCxnSpPr>
      <xdr:spPr>
        <a:xfrm>
          <a:off x="4051300" y="5579428"/>
          <a:ext cx="7112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159703</xdr:rowOff>
    </xdr:from>
    <xdr:to>
      <xdr:col>15</xdr:col>
      <xdr:colOff>187325</xdr:colOff>
      <xdr:row>32</xdr:row>
      <xdr:rowOff>89853</xdr:rowOff>
    </xdr:to>
    <xdr:sp macro="" textlink="">
      <xdr:nvSpPr>
        <xdr:cNvPr id="81" name="楕円 80"/>
        <xdr:cNvSpPr/>
      </xdr:nvSpPr>
      <xdr:spPr>
        <a:xfrm>
          <a:off x="3238500" y="54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39053</xdr:rowOff>
    </xdr:from>
    <xdr:to>
      <xdr:col>19</xdr:col>
      <xdr:colOff>136525</xdr:colOff>
      <xdr:row>32</xdr:row>
      <xdr:rowOff>93028</xdr:rowOff>
    </xdr:to>
    <xdr:cxnSp macro="">
      <xdr:nvCxnSpPr>
        <xdr:cNvPr id="82" name="直線コネクタ 81"/>
        <xdr:cNvCxnSpPr/>
      </xdr:nvCxnSpPr>
      <xdr:spPr>
        <a:xfrm>
          <a:off x="3289300" y="552545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31433</xdr:rowOff>
    </xdr:from>
    <xdr:to>
      <xdr:col>11</xdr:col>
      <xdr:colOff>187325</xdr:colOff>
      <xdr:row>32</xdr:row>
      <xdr:rowOff>133033</xdr:rowOff>
    </xdr:to>
    <xdr:sp macro="" textlink="">
      <xdr:nvSpPr>
        <xdr:cNvPr id="83" name="楕円 82"/>
        <xdr:cNvSpPr/>
      </xdr:nvSpPr>
      <xdr:spPr>
        <a:xfrm>
          <a:off x="2476500" y="551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39053</xdr:rowOff>
    </xdr:from>
    <xdr:to>
      <xdr:col>15</xdr:col>
      <xdr:colOff>136525</xdr:colOff>
      <xdr:row>32</xdr:row>
      <xdr:rowOff>82233</xdr:rowOff>
    </xdr:to>
    <xdr:cxnSp macro="">
      <xdr:nvCxnSpPr>
        <xdr:cNvPr id="84" name="直線コネクタ 83"/>
        <xdr:cNvCxnSpPr/>
      </xdr:nvCxnSpPr>
      <xdr:spPr>
        <a:xfrm flipV="1">
          <a:off x="2527300" y="55254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116522</xdr:rowOff>
    </xdr:from>
    <xdr:to>
      <xdr:col>7</xdr:col>
      <xdr:colOff>187325</xdr:colOff>
      <xdr:row>32</xdr:row>
      <xdr:rowOff>46672</xdr:rowOff>
    </xdr:to>
    <xdr:sp macro="" textlink="">
      <xdr:nvSpPr>
        <xdr:cNvPr id="85" name="楕円 84"/>
        <xdr:cNvSpPr/>
      </xdr:nvSpPr>
      <xdr:spPr>
        <a:xfrm>
          <a:off x="1714500" y="54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167322</xdr:rowOff>
    </xdr:from>
    <xdr:to>
      <xdr:col>11</xdr:col>
      <xdr:colOff>136525</xdr:colOff>
      <xdr:row>32</xdr:row>
      <xdr:rowOff>82233</xdr:rowOff>
    </xdr:to>
    <xdr:cxnSp macro="">
      <xdr:nvCxnSpPr>
        <xdr:cNvPr id="86" name="直線コネクタ 85"/>
        <xdr:cNvCxnSpPr/>
      </xdr:nvCxnSpPr>
      <xdr:spPr>
        <a:xfrm>
          <a:off x="1765300" y="5482272"/>
          <a:ext cx="7620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87" name="n_1aveValue有形固定資産減価償却率"/>
        <xdr:cNvSpPr txBox="1"/>
      </xdr:nvSpPr>
      <xdr:spPr>
        <a:xfrm>
          <a:off x="3836044" y="5087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89" name="n_3aveValue有形固定資産減価償却率"/>
        <xdr:cNvSpPr txBox="1"/>
      </xdr:nvSpPr>
      <xdr:spPr>
        <a:xfrm>
          <a:off x="2324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0" name="n_4aveValue有形固定資産減価償却率"/>
        <xdr:cNvSpPr txBox="1"/>
      </xdr:nvSpPr>
      <xdr:spPr>
        <a:xfrm>
          <a:off x="1562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134955</xdr:rowOff>
    </xdr:from>
    <xdr:ext cx="405111" cy="259045"/>
    <xdr:sp macro="" textlink="">
      <xdr:nvSpPr>
        <xdr:cNvPr id="91" name="n_1mainValue有形固定資産減価償却率"/>
        <xdr:cNvSpPr txBox="1"/>
      </xdr:nvSpPr>
      <xdr:spPr>
        <a:xfrm>
          <a:off x="3836044" y="5621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80980</xdr:rowOff>
    </xdr:from>
    <xdr:ext cx="405111" cy="259045"/>
    <xdr:sp macro="" textlink="">
      <xdr:nvSpPr>
        <xdr:cNvPr id="92" name="n_2mainValue有形固定資産減価償却率"/>
        <xdr:cNvSpPr txBox="1"/>
      </xdr:nvSpPr>
      <xdr:spPr>
        <a:xfrm>
          <a:off x="3086744" y="556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124160</xdr:rowOff>
    </xdr:from>
    <xdr:ext cx="405111" cy="259045"/>
    <xdr:sp macro="" textlink="">
      <xdr:nvSpPr>
        <xdr:cNvPr id="93" name="n_3mainValue有形固定資産減価償却率"/>
        <xdr:cNvSpPr txBox="1"/>
      </xdr:nvSpPr>
      <xdr:spPr>
        <a:xfrm>
          <a:off x="2324744" y="561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37799</xdr:rowOff>
    </xdr:from>
    <xdr:ext cx="405111" cy="259045"/>
    <xdr:sp macro="" textlink="">
      <xdr:nvSpPr>
        <xdr:cNvPr id="94" name="n_4mainValue有形固定資産減価償却率"/>
        <xdr:cNvSpPr txBox="1"/>
      </xdr:nvSpPr>
      <xdr:spPr>
        <a:xfrm>
          <a:off x="1562744" y="552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職員数の適正化、調達方法の見直しによる公債費の抑制、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技術の活用や民間活力の活用等の事務事業の見直し及び相応の受益者負担などの行財政改革を進め、収支の改善を図る必要がある。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25" name="直線コネクタ 124"/>
        <xdr:cNvCxnSpPr/>
      </xdr:nvCxnSpPr>
      <xdr:spPr>
        <a:xfrm flipV="1">
          <a:off x="14793595" y="4489903"/>
          <a:ext cx="1269" cy="130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26" name="債務償還比率最小値テキスト"/>
        <xdr:cNvSpPr txBox="1"/>
      </xdr:nvSpPr>
      <xdr:spPr>
        <a:xfrm>
          <a:off x="14846300" y="5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27" name="直線コネクタ 126"/>
        <xdr:cNvCxnSpPr/>
      </xdr:nvCxnSpPr>
      <xdr:spPr>
        <a:xfrm>
          <a:off x="14706600" y="5794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30" name="債務償還比率平均値テキスト"/>
        <xdr:cNvSpPr txBox="1"/>
      </xdr:nvSpPr>
      <xdr:spPr>
        <a:xfrm>
          <a:off x="14846300" y="4989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31" name="フローチャート: 判断 130"/>
        <xdr:cNvSpPr/>
      </xdr:nvSpPr>
      <xdr:spPr>
        <a:xfrm>
          <a:off x="14744700" y="513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32" name="フローチャート: 判断 131"/>
        <xdr:cNvSpPr/>
      </xdr:nvSpPr>
      <xdr:spPr>
        <a:xfrm>
          <a:off x="14033500" y="530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33" name="フローチャート: 判断 132"/>
        <xdr:cNvSpPr/>
      </xdr:nvSpPr>
      <xdr:spPr>
        <a:xfrm>
          <a:off x="13271500" y="526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34" name="フローチャート: 判断 133"/>
        <xdr:cNvSpPr/>
      </xdr:nvSpPr>
      <xdr:spPr>
        <a:xfrm>
          <a:off x="12509500" y="523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35" name="フローチャート: 判断 134"/>
        <xdr:cNvSpPr/>
      </xdr:nvSpPr>
      <xdr:spPr>
        <a:xfrm>
          <a:off x="11747500" y="526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135763</xdr:rowOff>
    </xdr:from>
    <xdr:to>
      <xdr:col>76</xdr:col>
      <xdr:colOff>73025</xdr:colOff>
      <xdr:row>31</xdr:row>
      <xdr:rowOff>65913</xdr:rowOff>
    </xdr:to>
    <xdr:sp macro="" textlink="">
      <xdr:nvSpPr>
        <xdr:cNvPr id="141" name="楕円 140"/>
        <xdr:cNvSpPr/>
      </xdr:nvSpPr>
      <xdr:spPr>
        <a:xfrm>
          <a:off x="147447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114190</xdr:rowOff>
    </xdr:from>
    <xdr:ext cx="469744" cy="259045"/>
    <xdr:sp macro="" textlink="">
      <xdr:nvSpPr>
        <xdr:cNvPr id="142" name="債務償還比率該当値テキスト"/>
        <xdr:cNvSpPr txBox="1"/>
      </xdr:nvSpPr>
      <xdr:spPr>
        <a:xfrm>
          <a:off x="14846300" y="52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146476</xdr:rowOff>
    </xdr:from>
    <xdr:to>
      <xdr:col>72</xdr:col>
      <xdr:colOff>123825</xdr:colOff>
      <xdr:row>33</xdr:row>
      <xdr:rowOff>76626</xdr:rowOff>
    </xdr:to>
    <xdr:sp macro="" textlink="">
      <xdr:nvSpPr>
        <xdr:cNvPr id="143" name="楕円 142"/>
        <xdr:cNvSpPr/>
      </xdr:nvSpPr>
      <xdr:spPr>
        <a:xfrm>
          <a:off x="14033500" y="56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15113</xdr:rowOff>
    </xdr:from>
    <xdr:to>
      <xdr:col>76</xdr:col>
      <xdr:colOff>22225</xdr:colOff>
      <xdr:row>33</xdr:row>
      <xdr:rowOff>25826</xdr:rowOff>
    </xdr:to>
    <xdr:cxnSp macro="">
      <xdr:nvCxnSpPr>
        <xdr:cNvPr id="144" name="直線コネクタ 143"/>
        <xdr:cNvCxnSpPr/>
      </xdr:nvCxnSpPr>
      <xdr:spPr>
        <a:xfrm flipV="1">
          <a:off x="14084300" y="5330063"/>
          <a:ext cx="711200" cy="3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106263</xdr:rowOff>
    </xdr:from>
    <xdr:to>
      <xdr:col>68</xdr:col>
      <xdr:colOff>123825</xdr:colOff>
      <xdr:row>34</xdr:row>
      <xdr:rowOff>36413</xdr:rowOff>
    </xdr:to>
    <xdr:sp macro="" textlink="">
      <xdr:nvSpPr>
        <xdr:cNvPr id="145" name="楕円 144"/>
        <xdr:cNvSpPr/>
      </xdr:nvSpPr>
      <xdr:spPr>
        <a:xfrm>
          <a:off x="13271500" y="57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25826</xdr:rowOff>
    </xdr:from>
    <xdr:to>
      <xdr:col>72</xdr:col>
      <xdr:colOff>73025</xdr:colOff>
      <xdr:row>33</xdr:row>
      <xdr:rowOff>157063</xdr:rowOff>
    </xdr:to>
    <xdr:cxnSp macro="">
      <xdr:nvCxnSpPr>
        <xdr:cNvPr id="146" name="直線コネクタ 145"/>
        <xdr:cNvCxnSpPr/>
      </xdr:nvCxnSpPr>
      <xdr:spPr>
        <a:xfrm flipV="1">
          <a:off x="13322300" y="5683676"/>
          <a:ext cx="762000" cy="1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163132</xdr:rowOff>
    </xdr:from>
    <xdr:to>
      <xdr:col>64</xdr:col>
      <xdr:colOff>123825</xdr:colOff>
      <xdr:row>33</xdr:row>
      <xdr:rowOff>93281</xdr:rowOff>
    </xdr:to>
    <xdr:sp macro="" textlink="">
      <xdr:nvSpPr>
        <xdr:cNvPr id="147" name="楕円 146"/>
        <xdr:cNvSpPr/>
      </xdr:nvSpPr>
      <xdr:spPr>
        <a:xfrm>
          <a:off x="12509500" y="5649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42482</xdr:rowOff>
    </xdr:from>
    <xdr:to>
      <xdr:col>68</xdr:col>
      <xdr:colOff>73025</xdr:colOff>
      <xdr:row>33</xdr:row>
      <xdr:rowOff>157063</xdr:rowOff>
    </xdr:to>
    <xdr:cxnSp macro="">
      <xdr:nvCxnSpPr>
        <xdr:cNvPr id="148" name="直線コネクタ 147"/>
        <xdr:cNvCxnSpPr/>
      </xdr:nvCxnSpPr>
      <xdr:spPr>
        <a:xfrm>
          <a:off x="12560300" y="5700332"/>
          <a:ext cx="762000" cy="1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137532</xdr:rowOff>
    </xdr:from>
    <xdr:to>
      <xdr:col>60</xdr:col>
      <xdr:colOff>123825</xdr:colOff>
      <xdr:row>33</xdr:row>
      <xdr:rowOff>67682</xdr:rowOff>
    </xdr:to>
    <xdr:sp macro="" textlink="">
      <xdr:nvSpPr>
        <xdr:cNvPr id="149" name="楕円 148"/>
        <xdr:cNvSpPr/>
      </xdr:nvSpPr>
      <xdr:spPr>
        <a:xfrm>
          <a:off x="11747500" y="56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16882</xdr:rowOff>
    </xdr:from>
    <xdr:to>
      <xdr:col>64</xdr:col>
      <xdr:colOff>73025</xdr:colOff>
      <xdr:row>33</xdr:row>
      <xdr:rowOff>42482</xdr:rowOff>
    </xdr:to>
    <xdr:cxnSp macro="">
      <xdr:nvCxnSpPr>
        <xdr:cNvPr id="150" name="直線コネクタ 149"/>
        <xdr:cNvCxnSpPr/>
      </xdr:nvCxnSpPr>
      <xdr:spPr>
        <a:xfrm>
          <a:off x="11798300" y="5674732"/>
          <a:ext cx="762000" cy="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51" name="n_1aveValue債務償還比率"/>
        <xdr:cNvSpPr txBox="1"/>
      </xdr:nvSpPr>
      <xdr:spPr>
        <a:xfrm>
          <a:off x="13836727" y="50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52" name="n_2aveValue債務償還比率"/>
        <xdr:cNvSpPr txBox="1"/>
      </xdr:nvSpPr>
      <xdr:spPr>
        <a:xfrm>
          <a:off x="13087427" y="504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53" name="n_3aveValue債務償還比率"/>
        <xdr:cNvSpPr txBox="1"/>
      </xdr:nvSpPr>
      <xdr:spPr>
        <a:xfrm>
          <a:off x="12325427" y="50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54" name="n_4aveValue債務償還比率"/>
        <xdr:cNvSpPr txBox="1"/>
      </xdr:nvSpPr>
      <xdr:spPr>
        <a:xfrm>
          <a:off x="11563427" y="50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67753</xdr:rowOff>
    </xdr:from>
    <xdr:ext cx="469744" cy="259045"/>
    <xdr:sp macro="" textlink="">
      <xdr:nvSpPr>
        <xdr:cNvPr id="155" name="n_1mainValue債務償還比率"/>
        <xdr:cNvSpPr txBox="1"/>
      </xdr:nvSpPr>
      <xdr:spPr>
        <a:xfrm>
          <a:off x="13836727" y="57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27540</xdr:rowOff>
    </xdr:from>
    <xdr:ext cx="469744" cy="259045"/>
    <xdr:sp macro="" textlink="">
      <xdr:nvSpPr>
        <xdr:cNvPr id="156" name="n_2mainValue債務償還比率"/>
        <xdr:cNvSpPr txBox="1"/>
      </xdr:nvSpPr>
      <xdr:spPr>
        <a:xfrm>
          <a:off x="13087427" y="58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84408</xdr:rowOff>
    </xdr:from>
    <xdr:ext cx="469744" cy="259045"/>
    <xdr:sp macro="" textlink="">
      <xdr:nvSpPr>
        <xdr:cNvPr id="157" name="n_3mainValue債務償還比率"/>
        <xdr:cNvSpPr txBox="1"/>
      </xdr:nvSpPr>
      <xdr:spPr>
        <a:xfrm>
          <a:off x="12325427" y="574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58809</xdr:rowOff>
    </xdr:from>
    <xdr:ext cx="469744" cy="259045"/>
    <xdr:sp macro="" textlink="">
      <xdr:nvSpPr>
        <xdr:cNvPr id="158" name="n_4mainValue債務償還比率"/>
        <xdr:cNvSpPr txBox="1"/>
      </xdr:nvSpPr>
      <xdr:spPr>
        <a:xfrm>
          <a:off x="11563427" y="571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7" name="楕円 76"/>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8"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9" name="楕円 78"/>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53340</xdr:rowOff>
    </xdr:to>
    <xdr:cxnSp macro="">
      <xdr:nvCxnSpPr>
        <xdr:cNvPr id="80" name="直線コネクタ 79"/>
        <xdr:cNvCxnSpPr/>
      </xdr:nvCxnSpPr>
      <xdr:spPr>
        <a:xfrm>
          <a:off x="3797300" y="6522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85408</xdr:rowOff>
    </xdr:from>
    <xdr:to>
      <xdr:col>15</xdr:col>
      <xdr:colOff>101600</xdr:colOff>
      <xdr:row>38</xdr:row>
      <xdr:rowOff>15557</xdr:rowOff>
    </xdr:to>
    <xdr:sp macro="" textlink="">
      <xdr:nvSpPr>
        <xdr:cNvPr id="81" name="楕円 80"/>
        <xdr:cNvSpPr/>
      </xdr:nvSpPr>
      <xdr:spPr>
        <a:xfrm>
          <a:off x="2857500" y="6429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136208</xdr:rowOff>
    </xdr:from>
    <xdr:to>
      <xdr:col>19</xdr:col>
      <xdr:colOff>177800</xdr:colOff>
      <xdr:row>38</xdr:row>
      <xdr:rowOff>7620</xdr:rowOff>
    </xdr:to>
    <xdr:cxnSp macro="">
      <xdr:nvCxnSpPr>
        <xdr:cNvPr id="82" name="直線コネクタ 81"/>
        <xdr:cNvCxnSpPr/>
      </xdr:nvCxnSpPr>
      <xdr:spPr>
        <a:xfrm>
          <a:off x="2908300" y="647985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83" name="楕円 82"/>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136208</xdr:rowOff>
    </xdr:to>
    <xdr:cxnSp macro="">
      <xdr:nvCxnSpPr>
        <xdr:cNvPr id="84" name="直線コネクタ 83"/>
        <xdr:cNvCxnSpPr/>
      </xdr:nvCxnSpPr>
      <xdr:spPr>
        <a:xfrm>
          <a:off x="2019300" y="6431280"/>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165417</xdr:rowOff>
    </xdr:from>
    <xdr:to>
      <xdr:col>6</xdr:col>
      <xdr:colOff>38100</xdr:colOff>
      <xdr:row>37</xdr:row>
      <xdr:rowOff>95567</xdr:rowOff>
    </xdr:to>
    <xdr:sp macro="" textlink="">
      <xdr:nvSpPr>
        <xdr:cNvPr id="85" name="楕円 84"/>
        <xdr:cNvSpPr/>
      </xdr:nvSpPr>
      <xdr:spPr>
        <a:xfrm>
          <a:off x="1079500" y="63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44767</xdr:rowOff>
    </xdr:from>
    <xdr:to>
      <xdr:col>10</xdr:col>
      <xdr:colOff>114300</xdr:colOff>
      <xdr:row>37</xdr:row>
      <xdr:rowOff>87630</xdr:rowOff>
    </xdr:to>
    <xdr:cxnSp macro="">
      <xdr:nvCxnSpPr>
        <xdr:cNvPr id="86" name="直線コネクタ 85"/>
        <xdr:cNvCxnSpPr/>
      </xdr:nvCxnSpPr>
      <xdr:spPr>
        <a:xfrm>
          <a:off x="1130300" y="638841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xdr:cNvSpPr txBox="1"/>
      </xdr:nvSpPr>
      <xdr:spPr>
        <a:xfrm>
          <a:off x="2705744"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xdr:cNvSpPr txBox="1"/>
      </xdr:nvSpPr>
      <xdr:spPr>
        <a:xfrm>
          <a:off x="18167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91" name="n_1main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6684</xdr:rowOff>
    </xdr:from>
    <xdr:ext cx="405111" cy="259045"/>
    <xdr:sp macro="" textlink="">
      <xdr:nvSpPr>
        <xdr:cNvPr id="92" name="n_2mainValue【道路】&#10;有形固定資産減価償却率"/>
        <xdr:cNvSpPr txBox="1"/>
      </xdr:nvSpPr>
      <xdr:spPr>
        <a:xfrm>
          <a:off x="2705744" y="652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93" name="n_3main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86694</xdr:rowOff>
    </xdr:from>
    <xdr:ext cx="405111" cy="259045"/>
    <xdr:sp macro="" textlink="">
      <xdr:nvSpPr>
        <xdr:cNvPr id="94" name="n_4mainValue【道路】&#10;有形固定資産減価償却率"/>
        <xdr:cNvSpPr txBox="1"/>
      </xdr:nvSpPr>
      <xdr:spPr>
        <a:xfrm>
          <a:off x="927744" y="643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xdr:cNvSpPr txBox="1"/>
      </xdr:nvSpPr>
      <xdr:spPr>
        <a:xfrm>
          <a:off x="10515600" y="6472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31387</xdr:rowOff>
    </xdr:from>
    <xdr:to>
      <xdr:col>55</xdr:col>
      <xdr:colOff>50800</xdr:colOff>
      <xdr:row>35</xdr:row>
      <xdr:rowOff>132987</xdr:rowOff>
    </xdr:to>
    <xdr:sp macro="" textlink="">
      <xdr:nvSpPr>
        <xdr:cNvPr id="137" name="楕円 136"/>
        <xdr:cNvSpPr/>
      </xdr:nvSpPr>
      <xdr:spPr>
        <a:xfrm>
          <a:off x="10426700" y="60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54264</xdr:rowOff>
    </xdr:from>
    <xdr:ext cx="534377" cy="259045"/>
    <xdr:sp macro="" textlink="">
      <xdr:nvSpPr>
        <xdr:cNvPr id="138" name="【道路】&#10;一人当たり延長該当値テキスト"/>
        <xdr:cNvSpPr txBox="1"/>
      </xdr:nvSpPr>
      <xdr:spPr>
        <a:xfrm>
          <a:off x="10515600" y="58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58928</xdr:rowOff>
    </xdr:from>
    <xdr:to>
      <xdr:col>50</xdr:col>
      <xdr:colOff>165100</xdr:colOff>
      <xdr:row>35</xdr:row>
      <xdr:rowOff>160528</xdr:rowOff>
    </xdr:to>
    <xdr:sp macro="" textlink="">
      <xdr:nvSpPr>
        <xdr:cNvPr id="139" name="楕円 138"/>
        <xdr:cNvSpPr/>
      </xdr:nvSpPr>
      <xdr:spPr>
        <a:xfrm>
          <a:off x="9588500" y="60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82187</xdr:rowOff>
    </xdr:from>
    <xdr:to>
      <xdr:col>55</xdr:col>
      <xdr:colOff>0</xdr:colOff>
      <xdr:row>35</xdr:row>
      <xdr:rowOff>109728</xdr:rowOff>
    </xdr:to>
    <xdr:cxnSp macro="">
      <xdr:nvCxnSpPr>
        <xdr:cNvPr id="140" name="直線コネクタ 139"/>
        <xdr:cNvCxnSpPr/>
      </xdr:nvCxnSpPr>
      <xdr:spPr>
        <a:xfrm flipV="1">
          <a:off x="9639300" y="6082937"/>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79502</xdr:rowOff>
    </xdr:from>
    <xdr:to>
      <xdr:col>46</xdr:col>
      <xdr:colOff>38100</xdr:colOff>
      <xdr:row>36</xdr:row>
      <xdr:rowOff>9652</xdr:rowOff>
    </xdr:to>
    <xdr:sp macro="" textlink="">
      <xdr:nvSpPr>
        <xdr:cNvPr id="141" name="楕円 140"/>
        <xdr:cNvSpPr/>
      </xdr:nvSpPr>
      <xdr:spPr>
        <a:xfrm>
          <a:off x="8699500" y="60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109728</xdr:rowOff>
    </xdr:from>
    <xdr:to>
      <xdr:col>50</xdr:col>
      <xdr:colOff>114300</xdr:colOff>
      <xdr:row>35</xdr:row>
      <xdr:rowOff>130302</xdr:rowOff>
    </xdr:to>
    <xdr:cxnSp macro="">
      <xdr:nvCxnSpPr>
        <xdr:cNvPr id="142" name="直線コネクタ 141"/>
        <xdr:cNvCxnSpPr/>
      </xdr:nvCxnSpPr>
      <xdr:spPr>
        <a:xfrm flipV="1">
          <a:off x="8750300" y="61104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96701</xdr:rowOff>
    </xdr:from>
    <xdr:to>
      <xdr:col>41</xdr:col>
      <xdr:colOff>101600</xdr:colOff>
      <xdr:row>36</xdr:row>
      <xdr:rowOff>26851</xdr:rowOff>
    </xdr:to>
    <xdr:sp macro="" textlink="">
      <xdr:nvSpPr>
        <xdr:cNvPr id="143" name="楕円 142"/>
        <xdr:cNvSpPr/>
      </xdr:nvSpPr>
      <xdr:spPr>
        <a:xfrm>
          <a:off x="7810500" y="60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130302</xdr:rowOff>
    </xdr:from>
    <xdr:to>
      <xdr:col>45</xdr:col>
      <xdr:colOff>177800</xdr:colOff>
      <xdr:row>35</xdr:row>
      <xdr:rowOff>147501</xdr:rowOff>
    </xdr:to>
    <xdr:cxnSp macro="">
      <xdr:nvCxnSpPr>
        <xdr:cNvPr id="144" name="直線コネクタ 143"/>
        <xdr:cNvCxnSpPr/>
      </xdr:nvCxnSpPr>
      <xdr:spPr>
        <a:xfrm flipV="1">
          <a:off x="7861300" y="6131052"/>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162124</xdr:rowOff>
    </xdr:from>
    <xdr:to>
      <xdr:col>36</xdr:col>
      <xdr:colOff>165100</xdr:colOff>
      <xdr:row>38</xdr:row>
      <xdr:rowOff>92274</xdr:rowOff>
    </xdr:to>
    <xdr:sp macro="" textlink="">
      <xdr:nvSpPr>
        <xdr:cNvPr id="145" name="楕円 144"/>
        <xdr:cNvSpPr/>
      </xdr:nvSpPr>
      <xdr:spPr>
        <a:xfrm>
          <a:off x="6921500" y="65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147501</xdr:rowOff>
    </xdr:from>
    <xdr:to>
      <xdr:col>41</xdr:col>
      <xdr:colOff>50800</xdr:colOff>
      <xdr:row>38</xdr:row>
      <xdr:rowOff>41474</xdr:rowOff>
    </xdr:to>
    <xdr:cxnSp macro="">
      <xdr:nvCxnSpPr>
        <xdr:cNvPr id="146" name="直線コネクタ 145"/>
        <xdr:cNvCxnSpPr/>
      </xdr:nvCxnSpPr>
      <xdr:spPr>
        <a:xfrm flipV="1">
          <a:off x="6972300" y="6148251"/>
          <a:ext cx="889000" cy="40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xdr:cNvSpPr txBox="1"/>
      </xdr:nvSpPr>
      <xdr:spPr>
        <a:xfrm>
          <a:off x="9391727"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xdr:cNvSpPr txBox="1"/>
      </xdr:nvSpPr>
      <xdr:spPr>
        <a:xfrm>
          <a:off x="8515427" y="66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xdr:cNvSpPr txBox="1"/>
      </xdr:nvSpPr>
      <xdr:spPr>
        <a:xfrm>
          <a:off x="7626427" y="66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xdr:cNvSpPr txBox="1"/>
      </xdr:nvSpPr>
      <xdr:spPr>
        <a:xfrm>
          <a:off x="6737427" y="67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5605</xdr:rowOff>
    </xdr:from>
    <xdr:ext cx="534377" cy="259045"/>
    <xdr:sp macro="" textlink="">
      <xdr:nvSpPr>
        <xdr:cNvPr id="151" name="n_1mainValue【道路】&#10;一人当たり延長"/>
        <xdr:cNvSpPr txBox="1"/>
      </xdr:nvSpPr>
      <xdr:spPr>
        <a:xfrm>
          <a:off x="9359411" y="58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26179</xdr:rowOff>
    </xdr:from>
    <xdr:ext cx="534377" cy="259045"/>
    <xdr:sp macro="" textlink="">
      <xdr:nvSpPr>
        <xdr:cNvPr id="152" name="n_2mainValue【道路】&#10;一人当たり延長"/>
        <xdr:cNvSpPr txBox="1"/>
      </xdr:nvSpPr>
      <xdr:spPr>
        <a:xfrm>
          <a:off x="8483111" y="58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43378</xdr:rowOff>
    </xdr:from>
    <xdr:ext cx="534377" cy="259045"/>
    <xdr:sp macro="" textlink="">
      <xdr:nvSpPr>
        <xdr:cNvPr id="153" name="n_3mainValue【道路】&#10;一人当たり延長"/>
        <xdr:cNvSpPr txBox="1"/>
      </xdr:nvSpPr>
      <xdr:spPr>
        <a:xfrm>
          <a:off x="7594111" y="58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108802</xdr:rowOff>
    </xdr:from>
    <xdr:ext cx="469744" cy="259045"/>
    <xdr:sp macro="" textlink="">
      <xdr:nvSpPr>
        <xdr:cNvPr id="154" name="n_4mainValue【道路】&#10;一人当たり延長"/>
        <xdr:cNvSpPr txBox="1"/>
      </xdr:nvSpPr>
      <xdr:spPr>
        <a:xfrm>
          <a:off x="6737427" y="62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97" name="楕円 196"/>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98" name="【橋りょう・トンネル】&#10;有形固定資産減価償却率該当値テキスト"/>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99" name="楕円 198"/>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55517</xdr:rowOff>
    </xdr:from>
    <xdr:to>
      <xdr:col>24</xdr:col>
      <xdr:colOff>63500</xdr:colOff>
      <xdr:row>60</xdr:row>
      <xdr:rowOff>91440</xdr:rowOff>
    </xdr:to>
    <xdr:cxnSp macro="">
      <xdr:nvCxnSpPr>
        <xdr:cNvPr id="200" name="直線コネクタ 199"/>
        <xdr:cNvCxnSpPr/>
      </xdr:nvCxnSpPr>
      <xdr:spPr>
        <a:xfrm>
          <a:off x="3797300" y="103425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201" name="楕円 200"/>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55517</xdr:rowOff>
    </xdr:to>
    <xdr:cxnSp macro="">
      <xdr:nvCxnSpPr>
        <xdr:cNvPr id="202" name="直線コネクタ 201"/>
        <xdr:cNvCxnSpPr/>
      </xdr:nvCxnSpPr>
      <xdr:spPr>
        <a:xfrm>
          <a:off x="2908300" y="103098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203" name="楕円 202"/>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22860</xdr:rowOff>
    </xdr:to>
    <xdr:cxnSp macro="">
      <xdr:nvCxnSpPr>
        <xdr:cNvPr id="204" name="直線コネクタ 203"/>
        <xdr:cNvCxnSpPr/>
      </xdr:nvCxnSpPr>
      <xdr:spPr>
        <a:xfrm>
          <a:off x="2019300" y="102706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71665</xdr:rowOff>
    </xdr:from>
    <xdr:to>
      <xdr:col>6</xdr:col>
      <xdr:colOff>38100</xdr:colOff>
      <xdr:row>60</xdr:row>
      <xdr:rowOff>1815</xdr:rowOff>
    </xdr:to>
    <xdr:sp macro="" textlink="">
      <xdr:nvSpPr>
        <xdr:cNvPr id="205" name="楕円 204"/>
        <xdr:cNvSpPr/>
      </xdr:nvSpPr>
      <xdr:spPr>
        <a:xfrm>
          <a:off x="1079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122465</xdr:rowOff>
    </xdr:from>
    <xdr:to>
      <xdr:col>10</xdr:col>
      <xdr:colOff>114300</xdr:colOff>
      <xdr:row>59</xdr:row>
      <xdr:rowOff>155122</xdr:rowOff>
    </xdr:to>
    <xdr:cxnSp macro="">
      <xdr:nvCxnSpPr>
        <xdr:cNvPr id="206" name="直線コネクタ 205"/>
        <xdr:cNvCxnSpPr/>
      </xdr:nvCxnSpPr>
      <xdr:spPr>
        <a:xfrm>
          <a:off x="1130300" y="10238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211" name="n_1mainValue【橋りょう・トンネ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212" name="n_2mainValue【橋りょう・トンネ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25599</xdr:rowOff>
    </xdr:from>
    <xdr:ext cx="405111" cy="259045"/>
    <xdr:sp macro="" textlink="">
      <xdr:nvSpPr>
        <xdr:cNvPr id="213" name="n_3mainValue【橋りょう・トンネル】&#10;有形固定資産減価償却率"/>
        <xdr:cNvSpPr txBox="1"/>
      </xdr:nvSpPr>
      <xdr:spPr>
        <a:xfrm>
          <a:off x="1816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164392</xdr:rowOff>
    </xdr:from>
    <xdr:ext cx="405111" cy="259045"/>
    <xdr:sp macro="" textlink="">
      <xdr:nvSpPr>
        <xdr:cNvPr id="214" name="n_4mainValue【橋りょう・トンネル】&#10;有形固定資産減価償却率"/>
        <xdr:cNvSpPr txBox="1"/>
      </xdr:nvSpPr>
      <xdr:spPr>
        <a:xfrm>
          <a:off x="927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43056</xdr:rowOff>
    </xdr:from>
    <xdr:to>
      <xdr:col>55</xdr:col>
      <xdr:colOff>50800</xdr:colOff>
      <xdr:row>62</xdr:row>
      <xdr:rowOff>144656</xdr:rowOff>
    </xdr:to>
    <xdr:sp macro="" textlink="">
      <xdr:nvSpPr>
        <xdr:cNvPr id="256" name="楕円 255"/>
        <xdr:cNvSpPr/>
      </xdr:nvSpPr>
      <xdr:spPr>
        <a:xfrm>
          <a:off x="10426700" y="106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21483</xdr:rowOff>
    </xdr:from>
    <xdr:ext cx="599010" cy="259045"/>
    <xdr:sp macro="" textlink="">
      <xdr:nvSpPr>
        <xdr:cNvPr id="257" name="【橋りょう・トンネル】&#10;一人当たり有形固定資産（償却資産）額該当値テキスト"/>
        <xdr:cNvSpPr txBox="1"/>
      </xdr:nvSpPr>
      <xdr:spPr>
        <a:xfrm>
          <a:off x="10515600" y="1065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49934</xdr:rowOff>
    </xdr:from>
    <xdr:to>
      <xdr:col>50</xdr:col>
      <xdr:colOff>165100</xdr:colOff>
      <xdr:row>62</xdr:row>
      <xdr:rowOff>151534</xdr:rowOff>
    </xdr:to>
    <xdr:sp macro="" textlink="">
      <xdr:nvSpPr>
        <xdr:cNvPr id="258" name="楕円 257"/>
        <xdr:cNvSpPr/>
      </xdr:nvSpPr>
      <xdr:spPr>
        <a:xfrm>
          <a:off x="9588500" y="10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93856</xdr:rowOff>
    </xdr:from>
    <xdr:to>
      <xdr:col>55</xdr:col>
      <xdr:colOff>0</xdr:colOff>
      <xdr:row>62</xdr:row>
      <xdr:rowOff>100734</xdr:rowOff>
    </xdr:to>
    <xdr:cxnSp macro="">
      <xdr:nvCxnSpPr>
        <xdr:cNvPr id="259" name="直線コネクタ 258"/>
        <xdr:cNvCxnSpPr/>
      </xdr:nvCxnSpPr>
      <xdr:spPr>
        <a:xfrm flipV="1">
          <a:off x="9639300" y="10723756"/>
          <a:ext cx="8382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55466</xdr:rowOff>
    </xdr:from>
    <xdr:to>
      <xdr:col>46</xdr:col>
      <xdr:colOff>38100</xdr:colOff>
      <xdr:row>62</xdr:row>
      <xdr:rowOff>157066</xdr:rowOff>
    </xdr:to>
    <xdr:sp macro="" textlink="">
      <xdr:nvSpPr>
        <xdr:cNvPr id="260" name="楕円 259"/>
        <xdr:cNvSpPr/>
      </xdr:nvSpPr>
      <xdr:spPr>
        <a:xfrm>
          <a:off x="8699500" y="10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100734</xdr:rowOff>
    </xdr:from>
    <xdr:to>
      <xdr:col>50</xdr:col>
      <xdr:colOff>114300</xdr:colOff>
      <xdr:row>62</xdr:row>
      <xdr:rowOff>106266</xdr:rowOff>
    </xdr:to>
    <xdr:cxnSp macro="">
      <xdr:nvCxnSpPr>
        <xdr:cNvPr id="261" name="直線コネクタ 260"/>
        <xdr:cNvCxnSpPr/>
      </xdr:nvCxnSpPr>
      <xdr:spPr>
        <a:xfrm flipV="1">
          <a:off x="8750300" y="1073063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59451</xdr:rowOff>
    </xdr:from>
    <xdr:to>
      <xdr:col>41</xdr:col>
      <xdr:colOff>101600</xdr:colOff>
      <xdr:row>62</xdr:row>
      <xdr:rowOff>161051</xdr:rowOff>
    </xdr:to>
    <xdr:sp macro="" textlink="">
      <xdr:nvSpPr>
        <xdr:cNvPr id="262" name="楕円 261"/>
        <xdr:cNvSpPr/>
      </xdr:nvSpPr>
      <xdr:spPr>
        <a:xfrm>
          <a:off x="7810500" y="106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106266</xdr:rowOff>
    </xdr:from>
    <xdr:to>
      <xdr:col>45</xdr:col>
      <xdr:colOff>177800</xdr:colOff>
      <xdr:row>62</xdr:row>
      <xdr:rowOff>110251</xdr:rowOff>
    </xdr:to>
    <xdr:cxnSp macro="">
      <xdr:nvCxnSpPr>
        <xdr:cNvPr id="263" name="直線コネクタ 262"/>
        <xdr:cNvCxnSpPr/>
      </xdr:nvCxnSpPr>
      <xdr:spPr>
        <a:xfrm flipV="1">
          <a:off x="7861300" y="10736166"/>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64486</xdr:rowOff>
    </xdr:from>
    <xdr:to>
      <xdr:col>36</xdr:col>
      <xdr:colOff>165100</xdr:colOff>
      <xdr:row>62</xdr:row>
      <xdr:rowOff>166086</xdr:rowOff>
    </xdr:to>
    <xdr:sp macro="" textlink="">
      <xdr:nvSpPr>
        <xdr:cNvPr id="264" name="楕円 263"/>
        <xdr:cNvSpPr/>
      </xdr:nvSpPr>
      <xdr:spPr>
        <a:xfrm>
          <a:off x="6921500" y="106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110251</xdr:rowOff>
    </xdr:from>
    <xdr:to>
      <xdr:col>41</xdr:col>
      <xdr:colOff>50800</xdr:colOff>
      <xdr:row>62</xdr:row>
      <xdr:rowOff>115286</xdr:rowOff>
    </xdr:to>
    <xdr:cxnSp macro="">
      <xdr:nvCxnSpPr>
        <xdr:cNvPr id="265" name="直線コネクタ 264"/>
        <xdr:cNvCxnSpPr/>
      </xdr:nvCxnSpPr>
      <xdr:spPr>
        <a:xfrm flipV="1">
          <a:off x="6972300" y="10740151"/>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142661</xdr:rowOff>
    </xdr:from>
    <xdr:ext cx="599010" cy="259045"/>
    <xdr:sp macro="" textlink="">
      <xdr:nvSpPr>
        <xdr:cNvPr id="270" name="n_1mainValue【橋りょう・トンネル】&#10;一人当たり有形固定資産（償却資産）額"/>
        <xdr:cNvSpPr txBox="1"/>
      </xdr:nvSpPr>
      <xdr:spPr>
        <a:xfrm>
          <a:off x="9327095" y="1077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148193</xdr:rowOff>
    </xdr:from>
    <xdr:ext cx="599010" cy="259045"/>
    <xdr:sp macro="" textlink="">
      <xdr:nvSpPr>
        <xdr:cNvPr id="271" name="n_2mainValue【橋りょう・トンネル】&#10;一人当たり有形固定資産（償却資産）額"/>
        <xdr:cNvSpPr txBox="1"/>
      </xdr:nvSpPr>
      <xdr:spPr>
        <a:xfrm>
          <a:off x="8450795" y="1077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152178</xdr:rowOff>
    </xdr:from>
    <xdr:ext cx="599010" cy="259045"/>
    <xdr:sp macro="" textlink="">
      <xdr:nvSpPr>
        <xdr:cNvPr id="272" name="n_3mainValue【橋りょう・トンネル】&#10;一人当たり有形固定資産（償却資産）額"/>
        <xdr:cNvSpPr txBox="1"/>
      </xdr:nvSpPr>
      <xdr:spPr>
        <a:xfrm>
          <a:off x="7561795" y="1078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157213</xdr:rowOff>
    </xdr:from>
    <xdr:ext cx="599010" cy="259045"/>
    <xdr:sp macro="" textlink="">
      <xdr:nvSpPr>
        <xdr:cNvPr id="273" name="n_4mainValue【橋りょう・トンネル】&#10;一人当たり有形固定資産（償却資産）額"/>
        <xdr:cNvSpPr txBox="1"/>
      </xdr:nvSpPr>
      <xdr:spPr>
        <a:xfrm>
          <a:off x="6672795" y="1078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74168</xdr:rowOff>
    </xdr:from>
    <xdr:to>
      <xdr:col>24</xdr:col>
      <xdr:colOff>114300</xdr:colOff>
      <xdr:row>85</xdr:row>
      <xdr:rowOff>4318</xdr:rowOff>
    </xdr:to>
    <xdr:sp macro="" textlink="">
      <xdr:nvSpPr>
        <xdr:cNvPr id="312" name="楕円 311"/>
        <xdr:cNvSpPr/>
      </xdr:nvSpPr>
      <xdr:spPr>
        <a:xfrm>
          <a:off x="4584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97045</xdr:rowOff>
    </xdr:from>
    <xdr:ext cx="405111" cy="259045"/>
    <xdr:sp macro="" textlink="">
      <xdr:nvSpPr>
        <xdr:cNvPr id="313" name="【公営住宅】&#10;有形固定資産減価償却率該当値テキスト"/>
        <xdr:cNvSpPr txBox="1"/>
      </xdr:nvSpPr>
      <xdr:spPr>
        <a:xfrm>
          <a:off x="4673600" y="1432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314" name="楕円 313"/>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124968</xdr:rowOff>
    </xdr:to>
    <xdr:cxnSp macro="">
      <xdr:nvCxnSpPr>
        <xdr:cNvPr id="315" name="直線コネクタ 314"/>
        <xdr:cNvCxnSpPr/>
      </xdr:nvCxnSpPr>
      <xdr:spPr>
        <a:xfrm>
          <a:off x="3797300" y="14508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19304</xdr:rowOff>
    </xdr:from>
    <xdr:to>
      <xdr:col>15</xdr:col>
      <xdr:colOff>101600</xdr:colOff>
      <xdr:row>84</xdr:row>
      <xdr:rowOff>120904</xdr:rowOff>
    </xdr:to>
    <xdr:sp macro="" textlink="">
      <xdr:nvSpPr>
        <xdr:cNvPr id="316" name="楕円 315"/>
        <xdr:cNvSpPr/>
      </xdr:nvSpPr>
      <xdr:spPr>
        <a:xfrm>
          <a:off x="2857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70104</xdr:rowOff>
    </xdr:from>
    <xdr:to>
      <xdr:col>19</xdr:col>
      <xdr:colOff>177800</xdr:colOff>
      <xdr:row>84</xdr:row>
      <xdr:rowOff>106680</xdr:rowOff>
    </xdr:to>
    <xdr:cxnSp macro="">
      <xdr:nvCxnSpPr>
        <xdr:cNvPr id="317" name="直線コネクタ 316"/>
        <xdr:cNvCxnSpPr/>
      </xdr:nvCxnSpPr>
      <xdr:spPr>
        <a:xfrm>
          <a:off x="2908300" y="14471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154178</xdr:rowOff>
    </xdr:from>
    <xdr:to>
      <xdr:col>10</xdr:col>
      <xdr:colOff>165100</xdr:colOff>
      <xdr:row>84</xdr:row>
      <xdr:rowOff>84328</xdr:rowOff>
    </xdr:to>
    <xdr:sp macro="" textlink="">
      <xdr:nvSpPr>
        <xdr:cNvPr id="318" name="楕円 317"/>
        <xdr:cNvSpPr/>
      </xdr:nvSpPr>
      <xdr:spPr>
        <a:xfrm>
          <a:off x="196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33528</xdr:rowOff>
    </xdr:from>
    <xdr:to>
      <xdr:col>15</xdr:col>
      <xdr:colOff>50800</xdr:colOff>
      <xdr:row>84</xdr:row>
      <xdr:rowOff>70104</xdr:rowOff>
    </xdr:to>
    <xdr:cxnSp macro="">
      <xdr:nvCxnSpPr>
        <xdr:cNvPr id="319" name="直線コネクタ 318"/>
        <xdr:cNvCxnSpPr/>
      </xdr:nvCxnSpPr>
      <xdr:spPr>
        <a:xfrm>
          <a:off x="2019300" y="14435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20" name="楕円 319"/>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33528</xdr:rowOff>
    </xdr:to>
    <xdr:cxnSp macro="">
      <xdr:nvCxnSpPr>
        <xdr:cNvPr id="321" name="直線コネクタ 320"/>
        <xdr:cNvCxnSpPr/>
      </xdr:nvCxnSpPr>
      <xdr:spPr>
        <a:xfrm>
          <a:off x="1130300" y="14394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2557</xdr:rowOff>
    </xdr:from>
    <xdr:ext cx="405111" cy="259045"/>
    <xdr:sp macro="" textlink="">
      <xdr:nvSpPr>
        <xdr:cNvPr id="326" name="n_1mainValue【公営住宅】&#10;有形固定資産減価償却率"/>
        <xdr:cNvSpPr txBox="1"/>
      </xdr:nvSpPr>
      <xdr:spPr>
        <a:xfrm>
          <a:off x="3582044" y="1423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112031</xdr:rowOff>
    </xdr:from>
    <xdr:ext cx="405111" cy="259045"/>
    <xdr:sp macro="" textlink="">
      <xdr:nvSpPr>
        <xdr:cNvPr id="327" name="n_2mainValue【公営住宅】&#10;有形固定資産減価償却率"/>
        <xdr:cNvSpPr txBox="1"/>
      </xdr:nvSpPr>
      <xdr:spPr>
        <a:xfrm>
          <a:off x="2705744"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100855</xdr:rowOff>
    </xdr:from>
    <xdr:ext cx="405111" cy="259045"/>
    <xdr:sp macro="" textlink="">
      <xdr:nvSpPr>
        <xdr:cNvPr id="328" name="n_3mainValue【公営住宅】&#10;有形固定資産減価償却率"/>
        <xdr:cNvSpPr txBox="1"/>
      </xdr:nvSpPr>
      <xdr:spPr>
        <a:xfrm>
          <a:off x="1816744" y="1415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59707</xdr:rowOff>
    </xdr:from>
    <xdr:ext cx="405111" cy="259045"/>
    <xdr:sp macro="" textlink="">
      <xdr:nvSpPr>
        <xdr:cNvPr id="329" name="n_4mainValue【公営住宅】&#10;有形固定資産減価償却率"/>
        <xdr:cNvSpPr txBox="1"/>
      </xdr:nvSpPr>
      <xdr:spPr>
        <a:xfrm>
          <a:off x="927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6" name="【公営住宅】&#10;一人当たり面積平均値テキスト"/>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48107</xdr:rowOff>
    </xdr:from>
    <xdr:to>
      <xdr:col>55</xdr:col>
      <xdr:colOff>50800</xdr:colOff>
      <xdr:row>84</xdr:row>
      <xdr:rowOff>149707</xdr:rowOff>
    </xdr:to>
    <xdr:sp macro="" textlink="">
      <xdr:nvSpPr>
        <xdr:cNvPr id="367" name="楕円 366"/>
        <xdr:cNvSpPr/>
      </xdr:nvSpPr>
      <xdr:spPr>
        <a:xfrm>
          <a:off x="10426700" y="14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70984</xdr:rowOff>
    </xdr:from>
    <xdr:ext cx="469744" cy="259045"/>
    <xdr:sp macro="" textlink="">
      <xdr:nvSpPr>
        <xdr:cNvPr id="368" name="【公営住宅】&#10;一人当たり面積該当値テキスト"/>
        <xdr:cNvSpPr txBox="1"/>
      </xdr:nvSpPr>
      <xdr:spPr>
        <a:xfrm>
          <a:off x="10515600" y="1430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69" name="楕円 368"/>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98907</xdr:rowOff>
    </xdr:to>
    <xdr:cxnSp macro="">
      <xdr:nvCxnSpPr>
        <xdr:cNvPr id="370" name="直線コネクタ 369"/>
        <xdr:cNvCxnSpPr/>
      </xdr:nvCxnSpPr>
      <xdr:spPr>
        <a:xfrm>
          <a:off x="9639300" y="1449705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47192</xdr:rowOff>
    </xdr:from>
    <xdr:to>
      <xdr:col>46</xdr:col>
      <xdr:colOff>38100</xdr:colOff>
      <xdr:row>84</xdr:row>
      <xdr:rowOff>148792</xdr:rowOff>
    </xdr:to>
    <xdr:sp macro="" textlink="">
      <xdr:nvSpPr>
        <xdr:cNvPr id="371" name="楕円 370"/>
        <xdr:cNvSpPr/>
      </xdr:nvSpPr>
      <xdr:spPr>
        <a:xfrm>
          <a:off x="8699500" y="14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97992</xdr:rowOff>
    </xdr:to>
    <xdr:cxnSp macro="">
      <xdr:nvCxnSpPr>
        <xdr:cNvPr id="372" name="直線コネクタ 371"/>
        <xdr:cNvCxnSpPr/>
      </xdr:nvCxnSpPr>
      <xdr:spPr>
        <a:xfrm flipV="1">
          <a:off x="8750300" y="1449705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49479</xdr:rowOff>
    </xdr:from>
    <xdr:to>
      <xdr:col>41</xdr:col>
      <xdr:colOff>101600</xdr:colOff>
      <xdr:row>84</xdr:row>
      <xdr:rowOff>151079</xdr:rowOff>
    </xdr:to>
    <xdr:sp macro="" textlink="">
      <xdr:nvSpPr>
        <xdr:cNvPr id="373" name="楕円 372"/>
        <xdr:cNvSpPr/>
      </xdr:nvSpPr>
      <xdr:spPr>
        <a:xfrm>
          <a:off x="7810500" y="144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97992</xdr:rowOff>
    </xdr:from>
    <xdr:to>
      <xdr:col>45</xdr:col>
      <xdr:colOff>177800</xdr:colOff>
      <xdr:row>84</xdr:row>
      <xdr:rowOff>100279</xdr:rowOff>
    </xdr:to>
    <xdr:cxnSp macro="">
      <xdr:nvCxnSpPr>
        <xdr:cNvPr id="374" name="直線コネクタ 373"/>
        <xdr:cNvCxnSpPr/>
      </xdr:nvCxnSpPr>
      <xdr:spPr>
        <a:xfrm flipV="1">
          <a:off x="7861300" y="1449979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52223</xdr:rowOff>
    </xdr:from>
    <xdr:to>
      <xdr:col>36</xdr:col>
      <xdr:colOff>165100</xdr:colOff>
      <xdr:row>84</xdr:row>
      <xdr:rowOff>153823</xdr:rowOff>
    </xdr:to>
    <xdr:sp macro="" textlink="">
      <xdr:nvSpPr>
        <xdr:cNvPr id="375" name="楕円 374"/>
        <xdr:cNvSpPr/>
      </xdr:nvSpPr>
      <xdr:spPr>
        <a:xfrm>
          <a:off x="6921500" y="144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100279</xdr:rowOff>
    </xdr:from>
    <xdr:to>
      <xdr:col>41</xdr:col>
      <xdr:colOff>50800</xdr:colOff>
      <xdr:row>84</xdr:row>
      <xdr:rowOff>103023</xdr:rowOff>
    </xdr:to>
    <xdr:cxnSp macro="">
      <xdr:nvCxnSpPr>
        <xdr:cNvPr id="376" name="直線コネクタ 375"/>
        <xdr:cNvCxnSpPr/>
      </xdr:nvCxnSpPr>
      <xdr:spPr>
        <a:xfrm flipV="1">
          <a:off x="6972300" y="1450207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7" name="n_1aveValue【公営住宅】&#10;一人当たり面積"/>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78" name="n_2aveValue【公営住宅】&#10;一人当たり面積"/>
        <xdr:cNvSpPr txBox="1"/>
      </xdr:nvSpPr>
      <xdr:spPr>
        <a:xfrm>
          <a:off x="85154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9" name="n_3aveValue【公営住宅】&#10;一人当たり面積"/>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0" name="n_4aveValue【公営住宅】&#10;一人当たり面積"/>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162577</xdr:rowOff>
    </xdr:from>
    <xdr:ext cx="469744" cy="259045"/>
    <xdr:sp macro="" textlink="">
      <xdr:nvSpPr>
        <xdr:cNvPr id="381" name="n_1mainValue【公営住宅】&#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165319</xdr:rowOff>
    </xdr:from>
    <xdr:ext cx="469744" cy="259045"/>
    <xdr:sp macro="" textlink="">
      <xdr:nvSpPr>
        <xdr:cNvPr id="382" name="n_2mainValue【公営住宅】&#10;一人当たり面積"/>
        <xdr:cNvSpPr txBox="1"/>
      </xdr:nvSpPr>
      <xdr:spPr>
        <a:xfrm>
          <a:off x="8515427" y="1422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167606</xdr:rowOff>
    </xdr:from>
    <xdr:ext cx="469744" cy="259045"/>
    <xdr:sp macro="" textlink="">
      <xdr:nvSpPr>
        <xdr:cNvPr id="383" name="n_3mainValue【公営住宅】&#10;一人当たり面積"/>
        <xdr:cNvSpPr txBox="1"/>
      </xdr:nvSpPr>
      <xdr:spPr>
        <a:xfrm>
          <a:off x="7626427" y="1422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170350</xdr:rowOff>
    </xdr:from>
    <xdr:ext cx="469744" cy="259045"/>
    <xdr:sp macro="" textlink="">
      <xdr:nvSpPr>
        <xdr:cNvPr id="384" name="n_4mainValue【公営住宅】&#10;一人当たり面積"/>
        <xdr:cNvSpPr txBox="1"/>
      </xdr:nvSpPr>
      <xdr:spPr>
        <a:xfrm>
          <a:off x="6737427" y="142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09" name="直線コネクタ 408"/>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0" name="【港湾・漁港】&#10;有形固定資産減価償却率最小値テキスト"/>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1" name="直線コネクタ 410"/>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2" name="【港湾・漁港】&#10;有形固定資産減価償却率最大値テキスト"/>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3" name="直線コネクタ 412"/>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160038</xdr:rowOff>
    </xdr:from>
    <xdr:ext cx="405111" cy="259045"/>
    <xdr:sp macro="" textlink="">
      <xdr:nvSpPr>
        <xdr:cNvPr id="414" name="【港湾・漁港】&#10;有形固定資産減価償却率平均値テキスト"/>
        <xdr:cNvSpPr txBox="1"/>
      </xdr:nvSpPr>
      <xdr:spPr>
        <a:xfrm>
          <a:off x="4673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5" name="フローチャート: 判断 414"/>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6" name="フローチャート: 判断 415"/>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7" name="フローチャート: 判断 416"/>
        <xdr:cNvSpPr/>
      </xdr:nvSpPr>
      <xdr:spPr>
        <a:xfrm>
          <a:off x="2857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18" name="フローチャート: 判断 417"/>
        <xdr:cNvSpPr/>
      </xdr:nvSpPr>
      <xdr:spPr>
        <a:xfrm>
          <a:off x="196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19" name="フローチャート: 判断 418"/>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97789</xdr:rowOff>
    </xdr:from>
    <xdr:to>
      <xdr:col>24</xdr:col>
      <xdr:colOff>114300</xdr:colOff>
      <xdr:row>101</xdr:row>
      <xdr:rowOff>27939</xdr:rowOff>
    </xdr:to>
    <xdr:sp macro="" textlink="">
      <xdr:nvSpPr>
        <xdr:cNvPr id="425" name="楕円 424"/>
        <xdr:cNvSpPr/>
      </xdr:nvSpPr>
      <xdr:spPr>
        <a:xfrm>
          <a:off x="45847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50816</xdr:rowOff>
    </xdr:from>
    <xdr:ext cx="405111" cy="259045"/>
    <xdr:sp macro="" textlink="">
      <xdr:nvSpPr>
        <xdr:cNvPr id="426" name="【港湾・漁港】&#10;有形固定資産減価償却率該当値テキスト"/>
        <xdr:cNvSpPr txBox="1"/>
      </xdr:nvSpPr>
      <xdr:spPr>
        <a:xfrm>
          <a:off x="4673600" y="1719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170180</xdr:rowOff>
    </xdr:from>
    <xdr:to>
      <xdr:col>20</xdr:col>
      <xdr:colOff>38100</xdr:colOff>
      <xdr:row>101</xdr:row>
      <xdr:rowOff>100330</xdr:rowOff>
    </xdr:to>
    <xdr:sp macro="" textlink="">
      <xdr:nvSpPr>
        <xdr:cNvPr id="427" name="楕円 426"/>
        <xdr:cNvSpPr/>
      </xdr:nvSpPr>
      <xdr:spPr>
        <a:xfrm>
          <a:off x="3746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148589</xdr:rowOff>
    </xdr:from>
    <xdr:to>
      <xdr:col>24</xdr:col>
      <xdr:colOff>63500</xdr:colOff>
      <xdr:row>101</xdr:row>
      <xdr:rowOff>49530</xdr:rowOff>
    </xdr:to>
    <xdr:cxnSp macro="">
      <xdr:nvCxnSpPr>
        <xdr:cNvPr id="428" name="直線コネクタ 427"/>
        <xdr:cNvCxnSpPr/>
      </xdr:nvCxnSpPr>
      <xdr:spPr>
        <a:xfrm flipV="1">
          <a:off x="3797300" y="172935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158750</xdr:rowOff>
    </xdr:from>
    <xdr:to>
      <xdr:col>15</xdr:col>
      <xdr:colOff>101600</xdr:colOff>
      <xdr:row>101</xdr:row>
      <xdr:rowOff>88900</xdr:rowOff>
    </xdr:to>
    <xdr:sp macro="" textlink="">
      <xdr:nvSpPr>
        <xdr:cNvPr id="429" name="楕円 428"/>
        <xdr:cNvSpPr/>
      </xdr:nvSpPr>
      <xdr:spPr>
        <a:xfrm>
          <a:off x="2857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38100</xdr:rowOff>
    </xdr:from>
    <xdr:to>
      <xdr:col>19</xdr:col>
      <xdr:colOff>177800</xdr:colOff>
      <xdr:row>101</xdr:row>
      <xdr:rowOff>49530</xdr:rowOff>
    </xdr:to>
    <xdr:cxnSp macro="">
      <xdr:nvCxnSpPr>
        <xdr:cNvPr id="430" name="直線コネクタ 429"/>
        <xdr:cNvCxnSpPr/>
      </xdr:nvCxnSpPr>
      <xdr:spPr>
        <a:xfrm>
          <a:off x="2908300" y="17354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73025</xdr:rowOff>
    </xdr:from>
    <xdr:to>
      <xdr:col>10</xdr:col>
      <xdr:colOff>165100</xdr:colOff>
      <xdr:row>102</xdr:row>
      <xdr:rowOff>3175</xdr:rowOff>
    </xdr:to>
    <xdr:sp macro="" textlink="">
      <xdr:nvSpPr>
        <xdr:cNvPr id="431" name="楕円 430"/>
        <xdr:cNvSpPr/>
      </xdr:nvSpPr>
      <xdr:spPr>
        <a:xfrm>
          <a:off x="1968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38100</xdr:rowOff>
    </xdr:from>
    <xdr:to>
      <xdr:col>15</xdr:col>
      <xdr:colOff>50800</xdr:colOff>
      <xdr:row>101</xdr:row>
      <xdr:rowOff>123825</xdr:rowOff>
    </xdr:to>
    <xdr:cxnSp macro="">
      <xdr:nvCxnSpPr>
        <xdr:cNvPr id="432" name="直線コネクタ 431"/>
        <xdr:cNvCxnSpPr/>
      </xdr:nvCxnSpPr>
      <xdr:spPr>
        <a:xfrm flipV="1">
          <a:off x="2019300" y="17354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153036</xdr:rowOff>
    </xdr:from>
    <xdr:to>
      <xdr:col>6</xdr:col>
      <xdr:colOff>38100</xdr:colOff>
      <xdr:row>102</xdr:row>
      <xdr:rowOff>83186</xdr:rowOff>
    </xdr:to>
    <xdr:sp macro="" textlink="">
      <xdr:nvSpPr>
        <xdr:cNvPr id="433" name="楕円 432"/>
        <xdr:cNvSpPr/>
      </xdr:nvSpPr>
      <xdr:spPr>
        <a:xfrm>
          <a:off x="1079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123825</xdr:rowOff>
    </xdr:from>
    <xdr:to>
      <xdr:col>10</xdr:col>
      <xdr:colOff>114300</xdr:colOff>
      <xdr:row>102</xdr:row>
      <xdr:rowOff>32386</xdr:rowOff>
    </xdr:to>
    <xdr:cxnSp macro="">
      <xdr:nvCxnSpPr>
        <xdr:cNvPr id="434" name="直線コネクタ 433"/>
        <xdr:cNvCxnSpPr/>
      </xdr:nvCxnSpPr>
      <xdr:spPr>
        <a:xfrm flipV="1">
          <a:off x="1130300" y="174402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74313</xdr:rowOff>
    </xdr:from>
    <xdr:ext cx="405111" cy="259045"/>
    <xdr:sp macro="" textlink="">
      <xdr:nvSpPr>
        <xdr:cNvPr id="435" name="n_1aveValue【港湾・漁港】&#10;有形固定資産減価償却率"/>
        <xdr:cNvSpPr txBox="1"/>
      </xdr:nvSpPr>
      <xdr:spPr>
        <a:xfrm>
          <a:off x="3582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51452</xdr:rowOff>
    </xdr:from>
    <xdr:ext cx="405111" cy="259045"/>
    <xdr:sp macro="" textlink="">
      <xdr:nvSpPr>
        <xdr:cNvPr id="436" name="n_2aveValue【港湾・漁港】&#10;有形固定資産減価償却率"/>
        <xdr:cNvSpPr txBox="1"/>
      </xdr:nvSpPr>
      <xdr:spPr>
        <a:xfrm>
          <a:off x="2705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7" name="n_3aveValue【港湾・漁港】&#10;有形固定資産減価償却率"/>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9541</xdr:rowOff>
    </xdr:from>
    <xdr:ext cx="405111" cy="259045"/>
    <xdr:sp macro="" textlink="">
      <xdr:nvSpPr>
        <xdr:cNvPr id="438" name="n_4aveValue【港湾・漁港】&#10;有形固定資産減価償却率"/>
        <xdr:cNvSpPr txBox="1"/>
      </xdr:nvSpPr>
      <xdr:spPr>
        <a:xfrm>
          <a:off x="927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116857</xdr:rowOff>
    </xdr:from>
    <xdr:ext cx="405111" cy="259045"/>
    <xdr:sp macro="" textlink="">
      <xdr:nvSpPr>
        <xdr:cNvPr id="439" name="n_1mainValue【港湾・漁港】&#10;有形固定資産減価償却率"/>
        <xdr:cNvSpPr txBox="1"/>
      </xdr:nvSpPr>
      <xdr:spPr>
        <a:xfrm>
          <a:off x="35820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105427</xdr:rowOff>
    </xdr:from>
    <xdr:ext cx="405111" cy="259045"/>
    <xdr:sp macro="" textlink="">
      <xdr:nvSpPr>
        <xdr:cNvPr id="440" name="n_2mainValue【港湾・漁港】&#10;有形固定資産減価償却率"/>
        <xdr:cNvSpPr txBox="1"/>
      </xdr:nvSpPr>
      <xdr:spPr>
        <a:xfrm>
          <a:off x="27057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19702</xdr:rowOff>
    </xdr:from>
    <xdr:ext cx="405111" cy="259045"/>
    <xdr:sp macro="" textlink="">
      <xdr:nvSpPr>
        <xdr:cNvPr id="441" name="n_3mainValue【港湾・漁港】&#10;有形固定資産減価償却率"/>
        <xdr:cNvSpPr txBox="1"/>
      </xdr:nvSpPr>
      <xdr:spPr>
        <a:xfrm>
          <a:off x="1816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99713</xdr:rowOff>
    </xdr:from>
    <xdr:ext cx="405111" cy="259045"/>
    <xdr:sp macro="" textlink="">
      <xdr:nvSpPr>
        <xdr:cNvPr id="442" name="n_4mainValue【港湾・漁港】&#10;有形固定資産減価償却率"/>
        <xdr:cNvSpPr txBox="1"/>
      </xdr:nvSpPr>
      <xdr:spPr>
        <a:xfrm>
          <a:off x="927744"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4" name="テキスト ボックス 45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6" name="テキスト ボックス 45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8" name="テキスト ボックス 45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0" name="テキスト ボックス 45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4" name="直線コネクタ 463"/>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5"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6" name="直線コネクタ 465"/>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7" name="【港湾・漁港】&#10;一人当たり有形固定資産（償却資産）額最大値テキスト"/>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68" name="直線コネクタ 467"/>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116612</xdr:rowOff>
    </xdr:from>
    <xdr:ext cx="534377" cy="259045"/>
    <xdr:sp macro="" textlink="">
      <xdr:nvSpPr>
        <xdr:cNvPr id="469" name="【港湾・漁港】&#10;一人当たり有形固定資産（償却資産）額平均値テキスト"/>
        <xdr:cNvSpPr txBox="1"/>
      </xdr:nvSpPr>
      <xdr:spPr>
        <a:xfrm>
          <a:off x="10515600" y="18290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0" name="フローチャート: 判断 469"/>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1" name="フローチャート: 判断 470"/>
        <xdr:cNvSpPr/>
      </xdr:nvSpPr>
      <xdr:spPr>
        <a:xfrm>
          <a:off x="9588500" y="184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2" name="フローチャート: 判断 471"/>
        <xdr:cNvSpPr/>
      </xdr:nvSpPr>
      <xdr:spPr>
        <a:xfrm>
          <a:off x="8699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3" name="フローチャート: 判断 472"/>
        <xdr:cNvSpPr/>
      </xdr:nvSpPr>
      <xdr:spPr>
        <a:xfrm>
          <a:off x="7810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4" name="フローチャート: 判断 473"/>
        <xdr:cNvSpPr/>
      </xdr:nvSpPr>
      <xdr:spPr>
        <a:xfrm>
          <a:off x="6921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161647</xdr:rowOff>
    </xdr:from>
    <xdr:to>
      <xdr:col>55</xdr:col>
      <xdr:colOff>50800</xdr:colOff>
      <xdr:row>108</xdr:row>
      <xdr:rowOff>91797</xdr:rowOff>
    </xdr:to>
    <xdr:sp macro="" textlink="">
      <xdr:nvSpPr>
        <xdr:cNvPr id="480" name="楕円 479"/>
        <xdr:cNvSpPr/>
      </xdr:nvSpPr>
      <xdr:spPr>
        <a:xfrm>
          <a:off x="10426700" y="185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76574</xdr:rowOff>
    </xdr:from>
    <xdr:ext cx="534377" cy="259045"/>
    <xdr:sp macro="" textlink="">
      <xdr:nvSpPr>
        <xdr:cNvPr id="481" name="【港湾・漁港】&#10;一人当たり有形固定資産（償却資産）額該当値テキスト"/>
        <xdr:cNvSpPr txBox="1"/>
      </xdr:nvSpPr>
      <xdr:spPr>
        <a:xfrm>
          <a:off x="10515600" y="1842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168111</xdr:rowOff>
    </xdr:from>
    <xdr:to>
      <xdr:col>50</xdr:col>
      <xdr:colOff>165100</xdr:colOff>
      <xdr:row>108</xdr:row>
      <xdr:rowOff>98261</xdr:rowOff>
    </xdr:to>
    <xdr:sp macro="" textlink="">
      <xdr:nvSpPr>
        <xdr:cNvPr id="482" name="楕円 481"/>
        <xdr:cNvSpPr/>
      </xdr:nvSpPr>
      <xdr:spPr>
        <a:xfrm>
          <a:off x="9588500" y="185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40997</xdr:rowOff>
    </xdr:from>
    <xdr:to>
      <xdr:col>55</xdr:col>
      <xdr:colOff>0</xdr:colOff>
      <xdr:row>108</xdr:row>
      <xdr:rowOff>47461</xdr:rowOff>
    </xdr:to>
    <xdr:cxnSp macro="">
      <xdr:nvCxnSpPr>
        <xdr:cNvPr id="483" name="直線コネクタ 482"/>
        <xdr:cNvCxnSpPr/>
      </xdr:nvCxnSpPr>
      <xdr:spPr>
        <a:xfrm flipV="1">
          <a:off x="9639300" y="18557597"/>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169663</xdr:rowOff>
    </xdr:from>
    <xdr:to>
      <xdr:col>46</xdr:col>
      <xdr:colOff>38100</xdr:colOff>
      <xdr:row>108</xdr:row>
      <xdr:rowOff>99813</xdr:rowOff>
    </xdr:to>
    <xdr:sp macro="" textlink="">
      <xdr:nvSpPr>
        <xdr:cNvPr id="484" name="楕円 483"/>
        <xdr:cNvSpPr/>
      </xdr:nvSpPr>
      <xdr:spPr>
        <a:xfrm>
          <a:off x="8699500" y="185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47461</xdr:rowOff>
    </xdr:from>
    <xdr:to>
      <xdr:col>50</xdr:col>
      <xdr:colOff>114300</xdr:colOff>
      <xdr:row>108</xdr:row>
      <xdr:rowOff>49013</xdr:rowOff>
    </xdr:to>
    <xdr:cxnSp macro="">
      <xdr:nvCxnSpPr>
        <xdr:cNvPr id="485" name="直線コネクタ 484"/>
        <xdr:cNvCxnSpPr/>
      </xdr:nvCxnSpPr>
      <xdr:spPr>
        <a:xfrm flipV="1">
          <a:off x="8750300" y="18564061"/>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3164</xdr:rowOff>
    </xdr:from>
    <xdr:to>
      <xdr:col>41</xdr:col>
      <xdr:colOff>101600</xdr:colOff>
      <xdr:row>108</xdr:row>
      <xdr:rowOff>104764</xdr:rowOff>
    </xdr:to>
    <xdr:sp macro="" textlink="">
      <xdr:nvSpPr>
        <xdr:cNvPr id="486" name="楕円 485"/>
        <xdr:cNvSpPr/>
      </xdr:nvSpPr>
      <xdr:spPr>
        <a:xfrm>
          <a:off x="7810500" y="185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49013</xdr:rowOff>
    </xdr:from>
    <xdr:to>
      <xdr:col>45</xdr:col>
      <xdr:colOff>177800</xdr:colOff>
      <xdr:row>108</xdr:row>
      <xdr:rowOff>53964</xdr:rowOff>
    </xdr:to>
    <xdr:cxnSp macro="">
      <xdr:nvCxnSpPr>
        <xdr:cNvPr id="487" name="直線コネクタ 486"/>
        <xdr:cNvCxnSpPr/>
      </xdr:nvCxnSpPr>
      <xdr:spPr>
        <a:xfrm flipV="1">
          <a:off x="7861300" y="18565613"/>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6624</xdr:rowOff>
    </xdr:from>
    <xdr:to>
      <xdr:col>36</xdr:col>
      <xdr:colOff>165100</xdr:colOff>
      <xdr:row>108</xdr:row>
      <xdr:rowOff>108224</xdr:rowOff>
    </xdr:to>
    <xdr:sp macro="" textlink="">
      <xdr:nvSpPr>
        <xdr:cNvPr id="488" name="楕円 487"/>
        <xdr:cNvSpPr/>
      </xdr:nvSpPr>
      <xdr:spPr>
        <a:xfrm>
          <a:off x="6921500" y="185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53964</xdr:rowOff>
    </xdr:from>
    <xdr:to>
      <xdr:col>41</xdr:col>
      <xdr:colOff>50800</xdr:colOff>
      <xdr:row>108</xdr:row>
      <xdr:rowOff>57424</xdr:rowOff>
    </xdr:to>
    <xdr:cxnSp macro="">
      <xdr:nvCxnSpPr>
        <xdr:cNvPr id="489" name="直線コネクタ 488"/>
        <xdr:cNvCxnSpPr/>
      </xdr:nvCxnSpPr>
      <xdr:spPr>
        <a:xfrm flipV="1">
          <a:off x="6972300" y="18570564"/>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45956</xdr:rowOff>
    </xdr:from>
    <xdr:ext cx="534377" cy="259045"/>
    <xdr:sp macro="" textlink="">
      <xdr:nvSpPr>
        <xdr:cNvPr id="490" name="n_1aveValue【港湾・漁港】&#10;一人当たり有形固定資産（償却資産）額"/>
        <xdr:cNvSpPr txBox="1"/>
      </xdr:nvSpPr>
      <xdr:spPr>
        <a:xfrm>
          <a:off x="9359411" y="182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110321</xdr:rowOff>
    </xdr:from>
    <xdr:ext cx="534377" cy="259045"/>
    <xdr:sp macro="" textlink="">
      <xdr:nvSpPr>
        <xdr:cNvPr id="491" name="n_2aveValue【港湾・漁港】&#10;一人当たり有形固定資産（償却資産）額"/>
        <xdr:cNvSpPr txBox="1"/>
      </xdr:nvSpPr>
      <xdr:spPr>
        <a:xfrm>
          <a:off x="84831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47151</xdr:rowOff>
    </xdr:from>
    <xdr:ext cx="534377" cy="259045"/>
    <xdr:sp macro="" textlink="">
      <xdr:nvSpPr>
        <xdr:cNvPr id="492" name="n_3aveValue【港湾・漁港】&#10;一人当たり有形固定資産（償却資産）額"/>
        <xdr:cNvSpPr txBox="1"/>
      </xdr:nvSpPr>
      <xdr:spPr>
        <a:xfrm>
          <a:off x="7594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49869</xdr:rowOff>
    </xdr:from>
    <xdr:ext cx="534377" cy="259045"/>
    <xdr:sp macro="" textlink="">
      <xdr:nvSpPr>
        <xdr:cNvPr id="493" name="n_4aveValue【港湾・漁港】&#10;一人当たり有形固定資産（償却資産）額"/>
        <xdr:cNvSpPr txBox="1"/>
      </xdr:nvSpPr>
      <xdr:spPr>
        <a:xfrm>
          <a:off x="6705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89388</xdr:rowOff>
    </xdr:from>
    <xdr:ext cx="534377" cy="259045"/>
    <xdr:sp macro="" textlink="">
      <xdr:nvSpPr>
        <xdr:cNvPr id="494" name="n_1mainValue【港湾・漁港】&#10;一人当たり有形固定資産（償却資産）額"/>
        <xdr:cNvSpPr txBox="1"/>
      </xdr:nvSpPr>
      <xdr:spPr>
        <a:xfrm>
          <a:off x="9359411" y="1860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90940</xdr:rowOff>
    </xdr:from>
    <xdr:ext cx="534377" cy="259045"/>
    <xdr:sp macro="" textlink="">
      <xdr:nvSpPr>
        <xdr:cNvPr id="495" name="n_2mainValue【港湾・漁港】&#10;一人当たり有形固定資産（償却資産）額"/>
        <xdr:cNvSpPr txBox="1"/>
      </xdr:nvSpPr>
      <xdr:spPr>
        <a:xfrm>
          <a:off x="8483111" y="186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95891</xdr:rowOff>
    </xdr:from>
    <xdr:ext cx="469744" cy="259045"/>
    <xdr:sp macro="" textlink="">
      <xdr:nvSpPr>
        <xdr:cNvPr id="496" name="n_3mainValue【港湾・漁港】&#10;一人当たり有形固定資産（償却資産）額"/>
        <xdr:cNvSpPr txBox="1"/>
      </xdr:nvSpPr>
      <xdr:spPr>
        <a:xfrm>
          <a:off x="7626428" y="186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99351</xdr:rowOff>
    </xdr:from>
    <xdr:ext cx="469744" cy="259045"/>
    <xdr:sp macro="" textlink="">
      <xdr:nvSpPr>
        <xdr:cNvPr id="497" name="n_4mainValue【港湾・漁港】&#10;一人当たり有形固定資産（償却資産）額"/>
        <xdr:cNvSpPr txBox="1"/>
      </xdr:nvSpPr>
      <xdr:spPr>
        <a:xfrm>
          <a:off x="6737428" y="186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0" name="テキスト ボックス 509"/>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0" name="直線コネクタ 519"/>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1" name="【認定こども園・幼稚園・保育所】&#10;有形固定資産減価償却率最小値テキスト"/>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2" name="直線コネクタ 521"/>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3"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4" name="直線コネクタ 523"/>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525" name="【認定こども園・幼稚園・保育所】&#10;有形固定資産減価償却率平均値テキスト"/>
        <xdr:cNvSpPr txBox="1"/>
      </xdr:nvSpPr>
      <xdr:spPr>
        <a:xfrm>
          <a:off x="16357600" y="6196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6" name="フローチャート: 判断 525"/>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7" name="フローチャート: 判断 526"/>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28" name="フローチャート: 判断 527"/>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29" name="フローチャート: 判断 528"/>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0" name="フローチャート: 判断 529"/>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144272</xdr:rowOff>
    </xdr:from>
    <xdr:to>
      <xdr:col>85</xdr:col>
      <xdr:colOff>177800</xdr:colOff>
      <xdr:row>36</xdr:row>
      <xdr:rowOff>74422</xdr:rowOff>
    </xdr:to>
    <xdr:sp macro="" textlink="">
      <xdr:nvSpPr>
        <xdr:cNvPr id="536" name="楕円 535"/>
        <xdr:cNvSpPr/>
      </xdr:nvSpPr>
      <xdr:spPr>
        <a:xfrm>
          <a:off x="162687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167149</xdr:rowOff>
    </xdr:from>
    <xdr:ext cx="405111" cy="259045"/>
    <xdr:sp macro="" textlink="">
      <xdr:nvSpPr>
        <xdr:cNvPr id="537" name="【認定こども園・幼稚園・保育所】&#10;有形固定資産減価償却率該当値テキスト"/>
        <xdr:cNvSpPr txBox="1"/>
      </xdr:nvSpPr>
      <xdr:spPr>
        <a:xfrm>
          <a:off x="16357600" y="599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125984</xdr:rowOff>
    </xdr:from>
    <xdr:to>
      <xdr:col>81</xdr:col>
      <xdr:colOff>101600</xdr:colOff>
      <xdr:row>36</xdr:row>
      <xdr:rowOff>56134</xdr:rowOff>
    </xdr:to>
    <xdr:sp macro="" textlink="">
      <xdr:nvSpPr>
        <xdr:cNvPr id="538" name="楕円 537"/>
        <xdr:cNvSpPr/>
      </xdr:nvSpPr>
      <xdr:spPr>
        <a:xfrm>
          <a:off x="15430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xdr:rowOff>
    </xdr:from>
    <xdr:to>
      <xdr:col>85</xdr:col>
      <xdr:colOff>127000</xdr:colOff>
      <xdr:row>36</xdr:row>
      <xdr:rowOff>23622</xdr:rowOff>
    </xdr:to>
    <xdr:cxnSp macro="">
      <xdr:nvCxnSpPr>
        <xdr:cNvPr id="539" name="直線コネクタ 538"/>
        <xdr:cNvCxnSpPr/>
      </xdr:nvCxnSpPr>
      <xdr:spPr>
        <a:xfrm>
          <a:off x="15481300" y="61775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73406</xdr:rowOff>
    </xdr:from>
    <xdr:to>
      <xdr:col>76</xdr:col>
      <xdr:colOff>165100</xdr:colOff>
      <xdr:row>36</xdr:row>
      <xdr:rowOff>3556</xdr:rowOff>
    </xdr:to>
    <xdr:sp macro="" textlink="">
      <xdr:nvSpPr>
        <xdr:cNvPr id="540" name="楕円 539"/>
        <xdr:cNvSpPr/>
      </xdr:nvSpPr>
      <xdr:spPr>
        <a:xfrm>
          <a:off x="14541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124206</xdr:rowOff>
    </xdr:from>
    <xdr:to>
      <xdr:col>81</xdr:col>
      <xdr:colOff>50800</xdr:colOff>
      <xdr:row>36</xdr:row>
      <xdr:rowOff>5334</xdr:rowOff>
    </xdr:to>
    <xdr:cxnSp macro="">
      <xdr:nvCxnSpPr>
        <xdr:cNvPr id="541" name="直線コネクタ 540"/>
        <xdr:cNvCxnSpPr/>
      </xdr:nvCxnSpPr>
      <xdr:spPr>
        <a:xfrm>
          <a:off x="14592300" y="612495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77978</xdr:rowOff>
    </xdr:from>
    <xdr:to>
      <xdr:col>72</xdr:col>
      <xdr:colOff>38100</xdr:colOff>
      <xdr:row>36</xdr:row>
      <xdr:rowOff>8128</xdr:rowOff>
    </xdr:to>
    <xdr:sp macro="" textlink="">
      <xdr:nvSpPr>
        <xdr:cNvPr id="542" name="楕円 541"/>
        <xdr:cNvSpPr/>
      </xdr:nvSpPr>
      <xdr:spPr>
        <a:xfrm>
          <a:off x="13652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124206</xdr:rowOff>
    </xdr:from>
    <xdr:to>
      <xdr:col>76</xdr:col>
      <xdr:colOff>114300</xdr:colOff>
      <xdr:row>35</xdr:row>
      <xdr:rowOff>128778</xdr:rowOff>
    </xdr:to>
    <xdr:cxnSp macro="">
      <xdr:nvCxnSpPr>
        <xdr:cNvPr id="543" name="直線コネクタ 542"/>
        <xdr:cNvCxnSpPr/>
      </xdr:nvCxnSpPr>
      <xdr:spPr>
        <a:xfrm flipV="1">
          <a:off x="13703300" y="6124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544" name="楕円 543"/>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128778</xdr:rowOff>
    </xdr:from>
    <xdr:to>
      <xdr:col>71</xdr:col>
      <xdr:colOff>177800</xdr:colOff>
      <xdr:row>36</xdr:row>
      <xdr:rowOff>41910</xdr:rowOff>
    </xdr:to>
    <xdr:cxnSp macro="">
      <xdr:nvCxnSpPr>
        <xdr:cNvPr id="545" name="直線コネクタ 544"/>
        <xdr:cNvCxnSpPr/>
      </xdr:nvCxnSpPr>
      <xdr:spPr>
        <a:xfrm flipV="1">
          <a:off x="12814300" y="612952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546" name="n_1ave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547" name="n_2aveValue【認定こども園・幼稚園・保育所】&#10;有形固定資産減価償却率"/>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548" name="n_3aveValue【認定こども園・幼稚園・保育所】&#10;有形固定資産減価償却率"/>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549" name="n_4aveValue【認定こども園・幼稚園・保育所】&#10;有形固定資産減価償却率"/>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47261</xdr:rowOff>
    </xdr:from>
    <xdr:ext cx="405111" cy="259045"/>
    <xdr:sp macro="" textlink="">
      <xdr:nvSpPr>
        <xdr:cNvPr id="550" name="n_1mainValue【認定こども園・幼稚園・保育所】&#10;有形固定資産減価償却率"/>
        <xdr:cNvSpPr txBox="1"/>
      </xdr:nvSpPr>
      <xdr:spPr>
        <a:xfrm>
          <a:off x="15266044"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166133</xdr:rowOff>
    </xdr:from>
    <xdr:ext cx="405111" cy="259045"/>
    <xdr:sp macro="" textlink="">
      <xdr:nvSpPr>
        <xdr:cNvPr id="551" name="n_2mainValue【認定こども園・幼稚園・保育所】&#10;有形固定資産減価償却率"/>
        <xdr:cNvSpPr txBox="1"/>
      </xdr:nvSpPr>
      <xdr:spPr>
        <a:xfrm>
          <a:off x="14389744" y="61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170705</xdr:rowOff>
    </xdr:from>
    <xdr:ext cx="405111" cy="259045"/>
    <xdr:sp macro="" textlink="">
      <xdr:nvSpPr>
        <xdr:cNvPr id="552" name="n_3mainValue【認定こども園・幼稚園・保育所】&#10;有形固定資産減価償却率"/>
        <xdr:cNvSpPr txBox="1"/>
      </xdr:nvSpPr>
      <xdr:spPr>
        <a:xfrm>
          <a:off x="13500744" y="617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83837</xdr:rowOff>
    </xdr:from>
    <xdr:ext cx="405111" cy="259045"/>
    <xdr:sp macro="" textlink="">
      <xdr:nvSpPr>
        <xdr:cNvPr id="553" name="n_4mainValue【認定こども園・幼稚園・保育所】&#10;有形固定資産減価償却率"/>
        <xdr:cNvSpPr txBox="1"/>
      </xdr:nvSpPr>
      <xdr:spPr>
        <a:xfrm>
          <a:off x="12611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7" name="直線コネクタ 576"/>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8"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9" name="直線コネクタ 578"/>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0" name="【認定こども園・幼稚園・保育所】&#10;一人当たり面積最大値テキスト"/>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1" name="直線コネクタ 580"/>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582" name="【認定こども園・幼稚園・保育所】&#10;一人当たり面積平均値テキスト"/>
        <xdr:cNvSpPr txBox="1"/>
      </xdr:nvSpPr>
      <xdr:spPr>
        <a:xfrm>
          <a:off x="2219960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3" name="フローチャート: 判断 582"/>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4" name="フローチャート: 判断 583"/>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5" name="フローチャート: 判断 584"/>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6" name="フローチャート: 判断 585"/>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7" name="フローチャート: 判断 586"/>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33020</xdr:rowOff>
    </xdr:from>
    <xdr:to>
      <xdr:col>116</xdr:col>
      <xdr:colOff>114300</xdr:colOff>
      <xdr:row>39</xdr:row>
      <xdr:rowOff>134620</xdr:rowOff>
    </xdr:to>
    <xdr:sp macro="" textlink="">
      <xdr:nvSpPr>
        <xdr:cNvPr id="593" name="楕円 592"/>
        <xdr:cNvSpPr/>
      </xdr:nvSpPr>
      <xdr:spPr>
        <a:xfrm>
          <a:off x="22110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55897</xdr:rowOff>
    </xdr:from>
    <xdr:ext cx="469744" cy="259045"/>
    <xdr:sp macro="" textlink="">
      <xdr:nvSpPr>
        <xdr:cNvPr id="594" name="【認定こども園・幼稚園・保育所】&#10;一人当たり面積該当値テキスト"/>
        <xdr:cNvSpPr txBox="1"/>
      </xdr:nvSpPr>
      <xdr:spPr>
        <a:xfrm>
          <a:off x="22199600"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595" name="楕円 594"/>
        <xdr:cNvSpPr/>
      </xdr:nvSpPr>
      <xdr:spPr>
        <a:xfrm>
          <a:off x="2127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68580</xdr:rowOff>
    </xdr:from>
    <xdr:to>
      <xdr:col>116</xdr:col>
      <xdr:colOff>63500</xdr:colOff>
      <xdr:row>39</xdr:row>
      <xdr:rowOff>83820</xdr:rowOff>
    </xdr:to>
    <xdr:cxnSp macro="">
      <xdr:nvCxnSpPr>
        <xdr:cNvPr id="596" name="直線コネクタ 595"/>
        <xdr:cNvCxnSpPr/>
      </xdr:nvCxnSpPr>
      <xdr:spPr>
        <a:xfrm>
          <a:off x="21323300" y="6755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xdr:rowOff>
    </xdr:from>
    <xdr:to>
      <xdr:col>107</xdr:col>
      <xdr:colOff>101600</xdr:colOff>
      <xdr:row>39</xdr:row>
      <xdr:rowOff>104140</xdr:rowOff>
    </xdr:to>
    <xdr:sp macro="" textlink="">
      <xdr:nvSpPr>
        <xdr:cNvPr id="597" name="楕円 596"/>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68580</xdr:rowOff>
    </xdr:to>
    <xdr:cxnSp macro="">
      <xdr:nvCxnSpPr>
        <xdr:cNvPr id="598" name="直線コネクタ 597"/>
        <xdr:cNvCxnSpPr/>
      </xdr:nvCxnSpPr>
      <xdr:spPr>
        <a:xfrm>
          <a:off x="20434300" y="6739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99" name="楕円 598"/>
        <xdr:cNvSpPr/>
      </xdr:nvSpPr>
      <xdr:spPr>
        <a:xfrm>
          <a:off x="19494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91440</xdr:rowOff>
    </xdr:from>
    <xdr:to>
      <xdr:col>107</xdr:col>
      <xdr:colOff>50800</xdr:colOff>
      <xdr:row>39</xdr:row>
      <xdr:rowOff>53340</xdr:rowOff>
    </xdr:to>
    <xdr:cxnSp macro="">
      <xdr:nvCxnSpPr>
        <xdr:cNvPr id="600" name="直線コネクタ 599"/>
        <xdr:cNvCxnSpPr/>
      </xdr:nvCxnSpPr>
      <xdr:spPr>
        <a:xfrm>
          <a:off x="19545300" y="660654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74930</xdr:rowOff>
    </xdr:from>
    <xdr:to>
      <xdr:col>98</xdr:col>
      <xdr:colOff>38100</xdr:colOff>
      <xdr:row>39</xdr:row>
      <xdr:rowOff>5080</xdr:rowOff>
    </xdr:to>
    <xdr:sp macro="" textlink="">
      <xdr:nvSpPr>
        <xdr:cNvPr id="601" name="楕円 600"/>
        <xdr:cNvSpPr/>
      </xdr:nvSpPr>
      <xdr:spPr>
        <a:xfrm>
          <a:off x="18605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91440</xdr:rowOff>
    </xdr:from>
    <xdr:to>
      <xdr:col>102</xdr:col>
      <xdr:colOff>114300</xdr:colOff>
      <xdr:row>38</xdr:row>
      <xdr:rowOff>125730</xdr:rowOff>
    </xdr:to>
    <xdr:cxnSp macro="">
      <xdr:nvCxnSpPr>
        <xdr:cNvPr id="602" name="直線コネクタ 601"/>
        <xdr:cNvCxnSpPr/>
      </xdr:nvCxnSpPr>
      <xdr:spPr>
        <a:xfrm flipV="1">
          <a:off x="18656300" y="660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603" name="n_1aveValue【認定こども園・幼稚園・保育所】&#10;一人当たり面積"/>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604"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605" name="n_3ave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606" name="n_4aveValue【認定こども園・幼稚園・保育所】&#10;一人当たり面積"/>
        <xdr:cNvSpPr txBox="1"/>
      </xdr:nvSpPr>
      <xdr:spPr>
        <a:xfrm>
          <a:off x="18421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135907</xdr:rowOff>
    </xdr:from>
    <xdr:ext cx="469744" cy="259045"/>
    <xdr:sp macro="" textlink="">
      <xdr:nvSpPr>
        <xdr:cNvPr id="607" name="n_1main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608" name="n_2main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609" name="n_3main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610" name="n_4main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7" name="直線コネクタ 636"/>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8"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9" name="直線コネクタ 638"/>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0" name="【学校施設】&#10;有形固定資産減価償却率最大値テキスト"/>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1" name="直線コネクタ 640"/>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42" name="【学校施設】&#10;有形固定資産減価償却率平均値テキスト"/>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3" name="フローチャート: 判断 642"/>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4" name="フローチャート: 判断 64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5" name="フローチャート: 判断 644"/>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6" name="フローチャート: 判断 64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647" name="フローチャート: 判断 646"/>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53" name="楕円 652"/>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54"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655" name="楕円 654"/>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91440</xdr:rowOff>
    </xdr:to>
    <xdr:cxnSp macro="">
      <xdr:nvCxnSpPr>
        <xdr:cNvPr id="656" name="直線コネクタ 655"/>
        <xdr:cNvCxnSpPr/>
      </xdr:nvCxnSpPr>
      <xdr:spPr>
        <a:xfrm>
          <a:off x="15481300" y="103425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657" name="楕円 656"/>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55517</xdr:rowOff>
    </xdr:to>
    <xdr:cxnSp macro="">
      <xdr:nvCxnSpPr>
        <xdr:cNvPr id="658" name="直線コネクタ 657"/>
        <xdr:cNvCxnSpPr/>
      </xdr:nvCxnSpPr>
      <xdr:spPr>
        <a:xfrm>
          <a:off x="14592300" y="10342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159838</xdr:rowOff>
    </xdr:from>
    <xdr:to>
      <xdr:col>72</xdr:col>
      <xdr:colOff>38100</xdr:colOff>
      <xdr:row>60</xdr:row>
      <xdr:rowOff>89988</xdr:rowOff>
    </xdr:to>
    <xdr:sp macro="" textlink="">
      <xdr:nvSpPr>
        <xdr:cNvPr id="659" name="楕円 658"/>
        <xdr:cNvSpPr/>
      </xdr:nvSpPr>
      <xdr:spPr>
        <a:xfrm>
          <a:off x="13652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39188</xdr:rowOff>
    </xdr:from>
    <xdr:to>
      <xdr:col>76</xdr:col>
      <xdr:colOff>114300</xdr:colOff>
      <xdr:row>60</xdr:row>
      <xdr:rowOff>55517</xdr:rowOff>
    </xdr:to>
    <xdr:cxnSp macro="">
      <xdr:nvCxnSpPr>
        <xdr:cNvPr id="660" name="直線コネクタ 659"/>
        <xdr:cNvCxnSpPr/>
      </xdr:nvCxnSpPr>
      <xdr:spPr>
        <a:xfrm>
          <a:off x="13703300" y="103261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661" name="楕円 660"/>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39188</xdr:rowOff>
    </xdr:to>
    <xdr:cxnSp macro="">
      <xdr:nvCxnSpPr>
        <xdr:cNvPr id="662" name="直線コネクタ 661"/>
        <xdr:cNvCxnSpPr/>
      </xdr:nvCxnSpPr>
      <xdr:spPr>
        <a:xfrm>
          <a:off x="12814300" y="103098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63" name="n_1aveValue【学校施設】&#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664"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66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666" name="n_4aveValue【学校施設】&#10;有形固定資産減価償却率"/>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667"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668" name="n_2main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81115</xdr:rowOff>
    </xdr:from>
    <xdr:ext cx="405111" cy="259045"/>
    <xdr:sp macro="" textlink="">
      <xdr:nvSpPr>
        <xdr:cNvPr id="669" name="n_3mainValue【学校施設】&#10;有形固定資産減価償却率"/>
        <xdr:cNvSpPr txBox="1"/>
      </xdr:nvSpPr>
      <xdr:spPr>
        <a:xfrm>
          <a:off x="13500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670" name="n_4mainValue【学校施設】&#10;有形固定資産減価償却率"/>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0" name="直線コネクタ 689"/>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1" name="【学校施設】&#10;一人当たり面積最小値テキスト"/>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2" name="直線コネクタ 691"/>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3" name="【学校施設】&#10;一人当たり面積最大値テキスト"/>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4" name="直線コネクタ 693"/>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5" name="【学校施設】&#10;一人当たり面積平均値テキスト"/>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6" name="フローチャート: 判断 695"/>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7" name="フローチャート: 判断 696"/>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98" name="フローチャート: 判断 697"/>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99" name="フローチャート: 判断 698"/>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0" name="フローチャート: 判断 699"/>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89789</xdr:rowOff>
    </xdr:from>
    <xdr:to>
      <xdr:col>116</xdr:col>
      <xdr:colOff>114300</xdr:colOff>
      <xdr:row>58</xdr:row>
      <xdr:rowOff>19939</xdr:rowOff>
    </xdr:to>
    <xdr:sp macro="" textlink="">
      <xdr:nvSpPr>
        <xdr:cNvPr id="706" name="楕円 705"/>
        <xdr:cNvSpPr/>
      </xdr:nvSpPr>
      <xdr:spPr>
        <a:xfrm>
          <a:off x="22110700" y="98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112666</xdr:rowOff>
    </xdr:from>
    <xdr:ext cx="469744" cy="259045"/>
    <xdr:sp macro="" textlink="">
      <xdr:nvSpPr>
        <xdr:cNvPr id="707" name="【学校施設】&#10;一人当たり面積該当値テキスト"/>
        <xdr:cNvSpPr txBox="1"/>
      </xdr:nvSpPr>
      <xdr:spPr>
        <a:xfrm>
          <a:off x="22199600" y="9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106934</xdr:rowOff>
    </xdr:from>
    <xdr:to>
      <xdr:col>112</xdr:col>
      <xdr:colOff>38100</xdr:colOff>
      <xdr:row>58</xdr:row>
      <xdr:rowOff>37084</xdr:rowOff>
    </xdr:to>
    <xdr:sp macro="" textlink="">
      <xdr:nvSpPr>
        <xdr:cNvPr id="708" name="楕円 707"/>
        <xdr:cNvSpPr/>
      </xdr:nvSpPr>
      <xdr:spPr>
        <a:xfrm>
          <a:off x="2127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140589</xdr:rowOff>
    </xdr:from>
    <xdr:to>
      <xdr:col>116</xdr:col>
      <xdr:colOff>63500</xdr:colOff>
      <xdr:row>57</xdr:row>
      <xdr:rowOff>157734</xdr:rowOff>
    </xdr:to>
    <xdr:cxnSp macro="">
      <xdr:nvCxnSpPr>
        <xdr:cNvPr id="709" name="直線コネクタ 708"/>
        <xdr:cNvCxnSpPr/>
      </xdr:nvCxnSpPr>
      <xdr:spPr>
        <a:xfrm flipV="1">
          <a:off x="21323300" y="991323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124651</xdr:rowOff>
    </xdr:from>
    <xdr:to>
      <xdr:col>107</xdr:col>
      <xdr:colOff>101600</xdr:colOff>
      <xdr:row>58</xdr:row>
      <xdr:rowOff>54801</xdr:rowOff>
    </xdr:to>
    <xdr:sp macro="" textlink="">
      <xdr:nvSpPr>
        <xdr:cNvPr id="710" name="楕円 709"/>
        <xdr:cNvSpPr/>
      </xdr:nvSpPr>
      <xdr:spPr>
        <a:xfrm>
          <a:off x="20383500" y="98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157734</xdr:rowOff>
    </xdr:from>
    <xdr:to>
      <xdr:col>111</xdr:col>
      <xdr:colOff>177800</xdr:colOff>
      <xdr:row>58</xdr:row>
      <xdr:rowOff>4001</xdr:rowOff>
    </xdr:to>
    <xdr:cxnSp macro="">
      <xdr:nvCxnSpPr>
        <xdr:cNvPr id="711" name="直線コネクタ 710"/>
        <xdr:cNvCxnSpPr/>
      </xdr:nvCxnSpPr>
      <xdr:spPr>
        <a:xfrm flipV="1">
          <a:off x="20434300" y="993038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118364</xdr:rowOff>
    </xdr:from>
    <xdr:to>
      <xdr:col>102</xdr:col>
      <xdr:colOff>165100</xdr:colOff>
      <xdr:row>58</xdr:row>
      <xdr:rowOff>48514</xdr:rowOff>
    </xdr:to>
    <xdr:sp macro="" textlink="">
      <xdr:nvSpPr>
        <xdr:cNvPr id="712" name="楕円 711"/>
        <xdr:cNvSpPr/>
      </xdr:nvSpPr>
      <xdr:spPr>
        <a:xfrm>
          <a:off x="19494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169164</xdr:rowOff>
    </xdr:from>
    <xdr:to>
      <xdr:col>107</xdr:col>
      <xdr:colOff>50800</xdr:colOff>
      <xdr:row>58</xdr:row>
      <xdr:rowOff>4001</xdr:rowOff>
    </xdr:to>
    <xdr:cxnSp macro="">
      <xdr:nvCxnSpPr>
        <xdr:cNvPr id="713" name="直線コネクタ 712"/>
        <xdr:cNvCxnSpPr/>
      </xdr:nvCxnSpPr>
      <xdr:spPr>
        <a:xfrm>
          <a:off x="19545300" y="994181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122936</xdr:rowOff>
    </xdr:from>
    <xdr:to>
      <xdr:col>98</xdr:col>
      <xdr:colOff>38100</xdr:colOff>
      <xdr:row>58</xdr:row>
      <xdr:rowOff>53086</xdr:rowOff>
    </xdr:to>
    <xdr:sp macro="" textlink="">
      <xdr:nvSpPr>
        <xdr:cNvPr id="714" name="楕円 713"/>
        <xdr:cNvSpPr/>
      </xdr:nvSpPr>
      <xdr:spPr>
        <a:xfrm>
          <a:off x="18605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169164</xdr:rowOff>
    </xdr:from>
    <xdr:to>
      <xdr:col>102</xdr:col>
      <xdr:colOff>114300</xdr:colOff>
      <xdr:row>58</xdr:row>
      <xdr:rowOff>2286</xdr:rowOff>
    </xdr:to>
    <xdr:cxnSp macro="">
      <xdr:nvCxnSpPr>
        <xdr:cNvPr id="715" name="直線コネクタ 714"/>
        <xdr:cNvCxnSpPr/>
      </xdr:nvCxnSpPr>
      <xdr:spPr>
        <a:xfrm flipV="1">
          <a:off x="18656300" y="99418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716" name="n_1aveValue【学校施設】&#10;一人当たり面積"/>
        <xdr:cNvSpPr txBox="1"/>
      </xdr:nvSpPr>
      <xdr:spPr>
        <a:xfrm>
          <a:off x="21075727" y="100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717" name="n_2aveValue【学校施設】&#10;一人当たり面積"/>
        <xdr:cNvSpPr txBox="1"/>
      </xdr:nvSpPr>
      <xdr:spPr>
        <a:xfrm>
          <a:off x="20199427" y="100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718" name="n_3aveValue【学校施設】&#10;一人当たり面積"/>
        <xdr:cNvSpPr txBox="1"/>
      </xdr:nvSpPr>
      <xdr:spPr>
        <a:xfrm>
          <a:off x="19310427" y="10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719" name="n_4aveValue【学校施設】&#10;一人当たり面積"/>
        <xdr:cNvSpPr txBox="1"/>
      </xdr:nvSpPr>
      <xdr:spPr>
        <a:xfrm>
          <a:off x="18421427" y="1008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53611</xdr:rowOff>
    </xdr:from>
    <xdr:ext cx="469744" cy="259045"/>
    <xdr:sp macro="" textlink="">
      <xdr:nvSpPr>
        <xdr:cNvPr id="720" name="n_1mainValue【学校施設】&#10;一人当たり面積"/>
        <xdr:cNvSpPr txBox="1"/>
      </xdr:nvSpPr>
      <xdr:spPr>
        <a:xfrm>
          <a:off x="21075727" y="965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71328</xdr:rowOff>
    </xdr:from>
    <xdr:ext cx="469744" cy="259045"/>
    <xdr:sp macro="" textlink="">
      <xdr:nvSpPr>
        <xdr:cNvPr id="721" name="n_2mainValue【学校施設】&#10;一人当たり面積"/>
        <xdr:cNvSpPr txBox="1"/>
      </xdr:nvSpPr>
      <xdr:spPr>
        <a:xfrm>
          <a:off x="20199427" y="967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65041</xdr:rowOff>
    </xdr:from>
    <xdr:ext cx="469744" cy="259045"/>
    <xdr:sp macro="" textlink="">
      <xdr:nvSpPr>
        <xdr:cNvPr id="722" name="n_3mainValue【学校施設】&#10;一人当たり面積"/>
        <xdr:cNvSpPr txBox="1"/>
      </xdr:nvSpPr>
      <xdr:spPr>
        <a:xfrm>
          <a:off x="19310427" y="96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69613</xdr:rowOff>
    </xdr:from>
    <xdr:ext cx="469744" cy="259045"/>
    <xdr:sp macro="" textlink="">
      <xdr:nvSpPr>
        <xdr:cNvPr id="723" name="n_4mainValue【学校施設】&#10;一人当たり面積"/>
        <xdr:cNvSpPr txBox="1"/>
      </xdr:nvSpPr>
      <xdr:spPr>
        <a:xfrm>
          <a:off x="18421427" y="9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7" name="直線コネクタ 74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0"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1" name="直線コネクタ 7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752" name="【児童館】&#10;有形固定資産減価償却率平均値テキスト"/>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3" name="フローチャート: 判断 752"/>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754" name="フローチャート: 判断 753"/>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755" name="フローチャート: 判断 754"/>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756" name="フローチャート: 判断 755"/>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757" name="フローチャート: 判断 756"/>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146050</xdr:rowOff>
    </xdr:from>
    <xdr:to>
      <xdr:col>85</xdr:col>
      <xdr:colOff>177800</xdr:colOff>
      <xdr:row>83</xdr:row>
      <xdr:rowOff>76200</xdr:rowOff>
    </xdr:to>
    <xdr:sp macro="" textlink="">
      <xdr:nvSpPr>
        <xdr:cNvPr id="763" name="楕円 762"/>
        <xdr:cNvSpPr/>
      </xdr:nvSpPr>
      <xdr:spPr>
        <a:xfrm>
          <a:off x="162687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124477</xdr:rowOff>
    </xdr:from>
    <xdr:ext cx="405111" cy="259045"/>
    <xdr:sp macro="" textlink="">
      <xdr:nvSpPr>
        <xdr:cNvPr id="764" name="【児童館】&#10;有形固定資産減価償却率該当値テキスト"/>
        <xdr:cNvSpPr txBox="1"/>
      </xdr:nvSpPr>
      <xdr:spPr>
        <a:xfrm>
          <a:off x="16357600"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119380</xdr:rowOff>
    </xdr:from>
    <xdr:to>
      <xdr:col>81</xdr:col>
      <xdr:colOff>101600</xdr:colOff>
      <xdr:row>83</xdr:row>
      <xdr:rowOff>49530</xdr:rowOff>
    </xdr:to>
    <xdr:sp macro="" textlink="">
      <xdr:nvSpPr>
        <xdr:cNvPr id="765" name="楕円 764"/>
        <xdr:cNvSpPr/>
      </xdr:nvSpPr>
      <xdr:spPr>
        <a:xfrm>
          <a:off x="154305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170180</xdr:rowOff>
    </xdr:from>
    <xdr:to>
      <xdr:col>85</xdr:col>
      <xdr:colOff>127000</xdr:colOff>
      <xdr:row>83</xdr:row>
      <xdr:rowOff>25400</xdr:rowOff>
    </xdr:to>
    <xdr:cxnSp macro="">
      <xdr:nvCxnSpPr>
        <xdr:cNvPr id="766" name="直線コネクタ 765"/>
        <xdr:cNvCxnSpPr/>
      </xdr:nvCxnSpPr>
      <xdr:spPr>
        <a:xfrm>
          <a:off x="15481300" y="14229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82550</xdr:rowOff>
    </xdr:from>
    <xdr:to>
      <xdr:col>76</xdr:col>
      <xdr:colOff>165100</xdr:colOff>
      <xdr:row>83</xdr:row>
      <xdr:rowOff>12700</xdr:rowOff>
    </xdr:to>
    <xdr:sp macro="" textlink="">
      <xdr:nvSpPr>
        <xdr:cNvPr id="767" name="楕円 766"/>
        <xdr:cNvSpPr/>
      </xdr:nvSpPr>
      <xdr:spPr>
        <a:xfrm>
          <a:off x="1454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82</xdr:row>
      <xdr:rowOff>170180</xdr:rowOff>
    </xdr:to>
    <xdr:cxnSp macro="">
      <xdr:nvCxnSpPr>
        <xdr:cNvPr id="768" name="直線コネクタ 767"/>
        <xdr:cNvCxnSpPr/>
      </xdr:nvCxnSpPr>
      <xdr:spPr>
        <a:xfrm>
          <a:off x="14592300" y="141922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69" name="楕円 768"/>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133350</xdr:rowOff>
    </xdr:to>
    <xdr:cxnSp macro="">
      <xdr:nvCxnSpPr>
        <xdr:cNvPr id="770" name="直線コネクタ 769"/>
        <xdr:cNvCxnSpPr/>
      </xdr:nvCxnSpPr>
      <xdr:spPr>
        <a:xfrm>
          <a:off x="13703300" y="14177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36830</xdr:rowOff>
    </xdr:from>
    <xdr:to>
      <xdr:col>67</xdr:col>
      <xdr:colOff>101600</xdr:colOff>
      <xdr:row>81</xdr:row>
      <xdr:rowOff>138430</xdr:rowOff>
    </xdr:to>
    <xdr:sp macro="" textlink="">
      <xdr:nvSpPr>
        <xdr:cNvPr id="771" name="楕円 770"/>
        <xdr:cNvSpPr/>
      </xdr:nvSpPr>
      <xdr:spPr>
        <a:xfrm>
          <a:off x="1276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87630</xdr:rowOff>
    </xdr:from>
    <xdr:to>
      <xdr:col>71</xdr:col>
      <xdr:colOff>177800</xdr:colOff>
      <xdr:row>82</xdr:row>
      <xdr:rowOff>118111</xdr:rowOff>
    </xdr:to>
    <xdr:cxnSp macro="">
      <xdr:nvCxnSpPr>
        <xdr:cNvPr id="772" name="直線コネクタ 771"/>
        <xdr:cNvCxnSpPr/>
      </xdr:nvCxnSpPr>
      <xdr:spPr>
        <a:xfrm>
          <a:off x="12814300" y="1397508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773" name="n_1aveValue【児童館】&#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774" name="n_2aveValue【児童館】&#10;有形固定資産減価償却率"/>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775" name="n_3aveValue【児童館】&#10;有形固定資産減価償却率"/>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776" name="n_4aveValue【児童館】&#10;有形固定資産減価償却率"/>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40657</xdr:rowOff>
    </xdr:from>
    <xdr:ext cx="405111" cy="259045"/>
    <xdr:sp macro="" textlink="">
      <xdr:nvSpPr>
        <xdr:cNvPr id="777" name="n_1mainValue【児童館】&#10;有形固定資産減価償却率"/>
        <xdr:cNvSpPr txBox="1"/>
      </xdr:nvSpPr>
      <xdr:spPr>
        <a:xfrm>
          <a:off x="152660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3827</xdr:rowOff>
    </xdr:from>
    <xdr:ext cx="405111" cy="259045"/>
    <xdr:sp macro="" textlink="">
      <xdr:nvSpPr>
        <xdr:cNvPr id="778" name="n_2mainValue【児童館】&#10;有形固定資産減価償却率"/>
        <xdr:cNvSpPr txBox="1"/>
      </xdr:nvSpPr>
      <xdr:spPr>
        <a:xfrm>
          <a:off x="14389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79" name="n_3main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780" name="n_4main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7"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8" name="フローチャート: 判断 8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9" name="フローチャート: 判断 80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1" name="フローチャート: 判断 81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2" name="フローチャート: 判断 811"/>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8" name="楕円 817"/>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19"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20" name="楕円 819"/>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21" name="直線コネクタ 820"/>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22" name="楕円 821"/>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23" name="直線コネクタ 822"/>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4" name="楕円 823"/>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95250</xdr:rowOff>
    </xdr:to>
    <xdr:cxnSp macro="">
      <xdr:nvCxnSpPr>
        <xdr:cNvPr id="825" name="直線コネクタ 824"/>
        <xdr:cNvCxnSpPr/>
      </xdr:nvCxnSpPr>
      <xdr:spPr>
        <a:xfrm flipV="1">
          <a:off x="19545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6" name="楕円 825"/>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95250</xdr:rowOff>
    </xdr:to>
    <xdr:cxnSp macro="">
      <xdr:nvCxnSpPr>
        <xdr:cNvPr id="827" name="直線コネクタ 826"/>
        <xdr:cNvCxnSpPr/>
      </xdr:nvCxnSpPr>
      <xdr:spPr>
        <a:xfrm>
          <a:off x="18656300" y="14599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9"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1" name="n_4ave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32"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33"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4"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5"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8" name="テキスト ボックス 84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8" name="テキスト ボックス 85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2" name="直線コネクタ 861"/>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3" name="【公民館】&#10;有形固定資産減価償却率最小値テキスト"/>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4" name="直線コネクタ 863"/>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5" name="【公民館】&#10;有形固定資産減価償却率最大値テキスト"/>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6" name="直線コネクタ 865"/>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867" name="【公民館】&#10;有形固定資産減価償却率平均値テキスト"/>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68" name="フローチャート: 判断 867"/>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869" name="フローチャート: 判断 868"/>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0" name="フローチャート: 判断 869"/>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1" name="フローチャート: 判断 87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72" name="フローチャート: 判断 871"/>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878" name="楕円 877"/>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879" name="【公民館】&#10;有形固定資産減価償却率該当値テキスト"/>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880" name="楕円 879"/>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105</xdr:row>
      <xdr:rowOff>107224</xdr:rowOff>
    </xdr:to>
    <xdr:cxnSp macro="">
      <xdr:nvCxnSpPr>
        <xdr:cNvPr id="881" name="直線コネクタ 880"/>
        <xdr:cNvCxnSpPr/>
      </xdr:nvCxnSpPr>
      <xdr:spPr>
        <a:xfrm flipV="1">
          <a:off x="15481300" y="17818826"/>
          <a:ext cx="8382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20501</xdr:rowOff>
    </xdr:from>
    <xdr:to>
      <xdr:col>76</xdr:col>
      <xdr:colOff>165100</xdr:colOff>
      <xdr:row>105</xdr:row>
      <xdr:rowOff>122101</xdr:rowOff>
    </xdr:to>
    <xdr:sp macro="" textlink="">
      <xdr:nvSpPr>
        <xdr:cNvPr id="882" name="楕円 881"/>
        <xdr:cNvSpPr/>
      </xdr:nvSpPr>
      <xdr:spPr>
        <a:xfrm>
          <a:off x="14541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105</xdr:row>
      <xdr:rowOff>107224</xdr:rowOff>
    </xdr:to>
    <xdr:cxnSp macro="">
      <xdr:nvCxnSpPr>
        <xdr:cNvPr id="883" name="直線コネクタ 882"/>
        <xdr:cNvCxnSpPr/>
      </xdr:nvCxnSpPr>
      <xdr:spPr>
        <a:xfrm>
          <a:off x="14592300" y="18073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884" name="楕円 883"/>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71301</xdr:rowOff>
    </xdr:to>
    <xdr:cxnSp macro="">
      <xdr:nvCxnSpPr>
        <xdr:cNvPr id="885" name="直線コネクタ 884"/>
        <xdr:cNvCxnSpPr/>
      </xdr:nvCxnSpPr>
      <xdr:spPr>
        <a:xfrm>
          <a:off x="13703300" y="1800497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886" name="楕円 885"/>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105</xdr:row>
      <xdr:rowOff>2721</xdr:rowOff>
    </xdr:to>
    <xdr:cxnSp macro="">
      <xdr:nvCxnSpPr>
        <xdr:cNvPr id="887" name="直線コネクタ 886"/>
        <xdr:cNvCxnSpPr/>
      </xdr:nvCxnSpPr>
      <xdr:spPr>
        <a:xfrm>
          <a:off x="12814300" y="1794945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888" name="n_1aveValue【公民館】&#10;有形固定資産減価償却率"/>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889" name="n_2aveValue【公民館】&#10;有形固定資産減価償却率"/>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0"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891" name="n_4aveValue【公民館】&#10;有形固定資産減価償却率"/>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892" name="n_1mainValue【公民館】&#10;有形固定資産減価償却率"/>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113228</xdr:rowOff>
    </xdr:from>
    <xdr:ext cx="405111" cy="259045"/>
    <xdr:sp macro="" textlink="">
      <xdr:nvSpPr>
        <xdr:cNvPr id="893" name="n_2mainValue【公民館】&#10;有形固定資産減価償却率"/>
        <xdr:cNvSpPr txBox="1"/>
      </xdr:nvSpPr>
      <xdr:spPr>
        <a:xfrm>
          <a:off x="14389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44648</xdr:rowOff>
    </xdr:from>
    <xdr:ext cx="405111" cy="259045"/>
    <xdr:sp macro="" textlink="">
      <xdr:nvSpPr>
        <xdr:cNvPr id="894" name="n_3mainValue【公民館】&#10;有形固定資産減価償却率"/>
        <xdr:cNvSpPr txBox="1"/>
      </xdr:nvSpPr>
      <xdr:spPr>
        <a:xfrm>
          <a:off x="13500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160582</xdr:rowOff>
    </xdr:from>
    <xdr:ext cx="405111" cy="259045"/>
    <xdr:sp macro="" textlink="">
      <xdr:nvSpPr>
        <xdr:cNvPr id="895" name="n_4mainValue【公民館】&#10;有形固定資産減価償却率"/>
        <xdr:cNvSpPr txBox="1"/>
      </xdr:nvSpPr>
      <xdr:spPr>
        <a:xfrm>
          <a:off x="12611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7" name="直線コネクタ 916"/>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9" name="直線コネクタ 9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20" name="【公民館】&#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21" name="直線コネクタ 920"/>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922" name="【公民館】&#10;一人当たり面積平均値テキスト"/>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23" name="フローチャート: 判断 922"/>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924" name="フローチャート: 判断 923"/>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25" name="フローチャート: 判断 924"/>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26" name="フローチャート: 判断 925"/>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7" name="フローチャート: 判断 926"/>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933" name="楕円 932"/>
        <xdr:cNvSpPr/>
      </xdr:nvSpPr>
      <xdr:spPr>
        <a:xfrm>
          <a:off x="22110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18559</xdr:rowOff>
    </xdr:from>
    <xdr:ext cx="469744" cy="259045"/>
    <xdr:sp macro="" textlink="">
      <xdr:nvSpPr>
        <xdr:cNvPr id="934" name="【公民館】&#10;一人当たり面積該当値テキスト"/>
        <xdr:cNvSpPr txBox="1"/>
      </xdr:nvSpPr>
      <xdr:spPr>
        <a:xfrm>
          <a:off x="22199600" y="178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935" name="楕円 934"/>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46482</xdr:rowOff>
    </xdr:from>
    <xdr:to>
      <xdr:col>116</xdr:col>
      <xdr:colOff>63500</xdr:colOff>
      <xdr:row>105</xdr:row>
      <xdr:rowOff>92202</xdr:rowOff>
    </xdr:to>
    <xdr:cxnSp macro="">
      <xdr:nvCxnSpPr>
        <xdr:cNvPr id="936" name="直線コネクタ 935"/>
        <xdr:cNvCxnSpPr/>
      </xdr:nvCxnSpPr>
      <xdr:spPr>
        <a:xfrm flipV="1">
          <a:off x="21323300" y="180487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18542</xdr:rowOff>
    </xdr:from>
    <xdr:to>
      <xdr:col>107</xdr:col>
      <xdr:colOff>101600</xdr:colOff>
      <xdr:row>105</xdr:row>
      <xdr:rowOff>120142</xdr:rowOff>
    </xdr:to>
    <xdr:sp macro="" textlink="">
      <xdr:nvSpPr>
        <xdr:cNvPr id="937" name="楕円 936"/>
        <xdr:cNvSpPr/>
      </xdr:nvSpPr>
      <xdr:spPr>
        <a:xfrm>
          <a:off x="20383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69342</xdr:rowOff>
    </xdr:from>
    <xdr:to>
      <xdr:col>111</xdr:col>
      <xdr:colOff>177800</xdr:colOff>
      <xdr:row>105</xdr:row>
      <xdr:rowOff>92202</xdr:rowOff>
    </xdr:to>
    <xdr:cxnSp macro="">
      <xdr:nvCxnSpPr>
        <xdr:cNvPr id="938" name="直線コネクタ 937"/>
        <xdr:cNvCxnSpPr/>
      </xdr:nvCxnSpPr>
      <xdr:spPr>
        <a:xfrm>
          <a:off x="20434300" y="180715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939" name="楕円 938"/>
        <xdr:cNvSpPr/>
      </xdr:nvSpPr>
      <xdr:spPr>
        <a:xfrm>
          <a:off x="19494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69342</xdr:rowOff>
    </xdr:from>
    <xdr:to>
      <xdr:col>107</xdr:col>
      <xdr:colOff>50800</xdr:colOff>
      <xdr:row>105</xdr:row>
      <xdr:rowOff>78487</xdr:rowOff>
    </xdr:to>
    <xdr:cxnSp macro="">
      <xdr:nvCxnSpPr>
        <xdr:cNvPr id="940" name="直線コネクタ 939"/>
        <xdr:cNvCxnSpPr/>
      </xdr:nvCxnSpPr>
      <xdr:spPr>
        <a:xfrm flipV="1">
          <a:off x="19545300" y="1807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23113</xdr:rowOff>
    </xdr:from>
    <xdr:to>
      <xdr:col>98</xdr:col>
      <xdr:colOff>38100</xdr:colOff>
      <xdr:row>105</xdr:row>
      <xdr:rowOff>124713</xdr:rowOff>
    </xdr:to>
    <xdr:sp macro="" textlink="">
      <xdr:nvSpPr>
        <xdr:cNvPr id="941" name="楕円 940"/>
        <xdr:cNvSpPr/>
      </xdr:nvSpPr>
      <xdr:spPr>
        <a:xfrm>
          <a:off x="18605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73913</xdr:rowOff>
    </xdr:from>
    <xdr:to>
      <xdr:col>102</xdr:col>
      <xdr:colOff>114300</xdr:colOff>
      <xdr:row>105</xdr:row>
      <xdr:rowOff>78487</xdr:rowOff>
    </xdr:to>
    <xdr:cxnSp macro="">
      <xdr:nvCxnSpPr>
        <xdr:cNvPr id="942" name="直線コネクタ 941"/>
        <xdr:cNvCxnSpPr/>
      </xdr:nvCxnSpPr>
      <xdr:spPr>
        <a:xfrm>
          <a:off x="18656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943" name="n_1aveValue【公民館】&#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944" name="n_2aveValue【公民館】&#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945" name="n_3aveValue【公民館】&#10;一人当たり面積"/>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6" name="n_4aveValue【公民館】&#10;一人当たり面積"/>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159529</xdr:rowOff>
    </xdr:from>
    <xdr:ext cx="469744" cy="259045"/>
    <xdr:sp macro="" textlink="">
      <xdr:nvSpPr>
        <xdr:cNvPr id="947" name="n_1main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136669</xdr:rowOff>
    </xdr:from>
    <xdr:ext cx="469744" cy="259045"/>
    <xdr:sp macro="" textlink="">
      <xdr:nvSpPr>
        <xdr:cNvPr id="948" name="n_2mainValue【公民館】&#10;一人当たり面積"/>
        <xdr:cNvSpPr txBox="1"/>
      </xdr:nvSpPr>
      <xdr:spPr>
        <a:xfrm>
          <a:off x="20199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949" name="n_3mainValue【公民館】&#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141240</xdr:rowOff>
    </xdr:from>
    <xdr:ext cx="469744" cy="259045"/>
    <xdr:sp macro="" textlink="">
      <xdr:nvSpPr>
        <xdr:cNvPr id="950" name="n_4mainValue【公民館】&#10;一人当たり面積"/>
        <xdr:cNvSpPr txBox="1"/>
      </xdr:nvSpPr>
      <xdr:spPr>
        <a:xfrm>
          <a:off x="18421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有形固定資産減価償却率は総じて高い傾向が見られるが、特に道路、橋梁・トンネルなど、施設数が多いインフラ資産については課題と認識している。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建築物においてもこの傾向は同様であるが、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有形固定資産は将来のコストを発生させる要因にもなることから、公共施設等総合管理計画に基づいて施設の集約化、複合化を進め、適正なレベルで維持管理を行う必要がある。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69142</xdr:rowOff>
    </xdr:from>
    <xdr:ext cx="405111" cy="259045"/>
    <xdr:sp macro="" textlink="">
      <xdr:nvSpPr>
        <xdr:cNvPr id="75" name="【図書館】&#10;有形固定資産減価償却率該当値テキスト"/>
        <xdr:cNvSpPr txBox="1"/>
      </xdr:nvSpPr>
      <xdr:spPr>
        <a:xfrm>
          <a:off x="4673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6" name="楕円 75"/>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38</xdr:row>
      <xdr:rowOff>141515</xdr:rowOff>
    </xdr:to>
    <xdr:cxnSp macro="">
      <xdr:nvCxnSpPr>
        <xdr:cNvPr id="77" name="直線コネクタ 76"/>
        <xdr:cNvCxnSpPr/>
      </xdr:nvCxnSpPr>
      <xdr:spPr>
        <a:xfrm>
          <a:off x="3797300" y="66223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107224</xdr:rowOff>
    </xdr:to>
    <xdr:cxnSp macro="">
      <xdr:nvCxnSpPr>
        <xdr:cNvPr id="79" name="直線コネクタ 78"/>
        <xdr:cNvCxnSpPr/>
      </xdr:nvCxnSpPr>
      <xdr:spPr>
        <a:xfrm>
          <a:off x="2908300" y="659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76200</xdr:rowOff>
    </xdr:to>
    <xdr:cxnSp macro="">
      <xdr:nvCxnSpPr>
        <xdr:cNvPr id="81" name="直線コネクタ 80"/>
        <xdr:cNvCxnSpPr/>
      </xdr:nvCxnSpPr>
      <xdr:spPr>
        <a:xfrm>
          <a:off x="2019300" y="655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125004</xdr:rowOff>
    </xdr:from>
    <xdr:to>
      <xdr:col>6</xdr:col>
      <xdr:colOff>38100</xdr:colOff>
      <xdr:row>38</xdr:row>
      <xdr:rowOff>55155</xdr:rowOff>
    </xdr:to>
    <xdr:sp macro="" textlink="">
      <xdr:nvSpPr>
        <xdr:cNvPr id="82" name="楕円 81"/>
        <xdr:cNvSpPr/>
      </xdr:nvSpPr>
      <xdr:spPr>
        <a:xfrm>
          <a:off x="1079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xdr:rowOff>
    </xdr:from>
    <xdr:to>
      <xdr:col>10</xdr:col>
      <xdr:colOff>114300</xdr:colOff>
      <xdr:row>38</xdr:row>
      <xdr:rowOff>41910</xdr:rowOff>
    </xdr:to>
    <xdr:cxnSp macro="">
      <xdr:nvCxnSpPr>
        <xdr:cNvPr id="83" name="直線コネクタ 82"/>
        <xdr:cNvCxnSpPr/>
      </xdr:nvCxnSpPr>
      <xdr:spPr>
        <a:xfrm>
          <a:off x="1130300" y="65194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149151</xdr:rowOff>
    </xdr:from>
    <xdr:ext cx="405111" cy="259045"/>
    <xdr:sp macro="" textlink="">
      <xdr:nvSpPr>
        <xdr:cNvPr id="88" name="n_1mainValue【図書館】&#10;有形固定資産減価償却率"/>
        <xdr:cNvSpPr txBox="1"/>
      </xdr:nvSpPr>
      <xdr:spPr>
        <a:xfrm>
          <a:off x="3582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9" name="n_2main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90" name="n_3mainValue【図書館】&#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46281</xdr:rowOff>
    </xdr:from>
    <xdr:ext cx="405111" cy="259045"/>
    <xdr:sp macro="" textlink="">
      <xdr:nvSpPr>
        <xdr:cNvPr id="91" name="n_4mainValue【図書館】&#10;有形固定資産減価償却率"/>
        <xdr:cNvSpPr txBox="1"/>
      </xdr:nvSpPr>
      <xdr:spPr>
        <a:xfrm>
          <a:off x="927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158750</xdr:rowOff>
    </xdr:to>
    <xdr:cxnSp macro="">
      <xdr:nvCxnSpPr>
        <xdr:cNvPr id="136" name="直線コネクタ 135"/>
        <xdr:cNvCxnSpPr/>
      </xdr:nvCxnSpPr>
      <xdr:spPr>
        <a:xfrm flipV="1">
          <a:off x="8750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89" name="楕円 188"/>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90" name="【体育館・プール】&#10;有形固定資産減価償却率該当値テキスト"/>
        <xdr:cNvSpPr txBox="1"/>
      </xdr:nvSpPr>
      <xdr:spPr>
        <a:xfrm>
          <a:off x="4673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1" name="楕円 190"/>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146685</xdr:rowOff>
    </xdr:to>
    <xdr:cxnSp macro="">
      <xdr:nvCxnSpPr>
        <xdr:cNvPr id="192" name="直線コネクタ 191"/>
        <xdr:cNvCxnSpPr/>
      </xdr:nvCxnSpPr>
      <xdr:spPr>
        <a:xfrm>
          <a:off x="3797300" y="104013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3" name="楕円 192"/>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63</xdr:row>
      <xdr:rowOff>11430</xdr:rowOff>
    </xdr:to>
    <xdr:cxnSp macro="">
      <xdr:nvCxnSpPr>
        <xdr:cNvPr id="194" name="直線コネクタ 193"/>
        <xdr:cNvCxnSpPr/>
      </xdr:nvCxnSpPr>
      <xdr:spPr>
        <a:xfrm flipV="1">
          <a:off x="2908300" y="104013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5" name="楕円 194"/>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34290</xdr:rowOff>
    </xdr:to>
    <xdr:cxnSp macro="">
      <xdr:nvCxnSpPr>
        <xdr:cNvPr id="196" name="直線コネクタ 195"/>
        <xdr:cNvCxnSpPr/>
      </xdr:nvCxnSpPr>
      <xdr:spPr>
        <a:xfrm flipV="1">
          <a:off x="2019300" y="1081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168275</xdr:rowOff>
    </xdr:from>
    <xdr:to>
      <xdr:col>6</xdr:col>
      <xdr:colOff>38100</xdr:colOff>
      <xdr:row>63</xdr:row>
      <xdr:rowOff>98425</xdr:rowOff>
    </xdr:to>
    <xdr:sp macro="" textlink="">
      <xdr:nvSpPr>
        <xdr:cNvPr id="197" name="楕円 196"/>
        <xdr:cNvSpPr/>
      </xdr:nvSpPr>
      <xdr:spPr>
        <a:xfrm>
          <a:off x="107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47625</xdr:rowOff>
    </xdr:to>
    <xdr:cxnSp macro="">
      <xdr:nvCxnSpPr>
        <xdr:cNvPr id="198" name="直線コネクタ 197"/>
        <xdr:cNvCxnSpPr/>
      </xdr:nvCxnSpPr>
      <xdr:spPr>
        <a:xfrm flipV="1">
          <a:off x="1130300" y="108356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203" name="n_1main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4" name="n_2mainValue【体育館・プー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5" name="n_3mainValue【体育館・プール】&#10;有形固定資産減価償却率"/>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89552</xdr:rowOff>
    </xdr:from>
    <xdr:ext cx="405111" cy="259045"/>
    <xdr:sp macro="" textlink="">
      <xdr:nvSpPr>
        <xdr:cNvPr id="206" name="n_4mainValue【体育館・プール】&#10;有形固定資産減価償却率"/>
        <xdr:cNvSpPr txBox="1"/>
      </xdr:nvSpPr>
      <xdr:spPr>
        <a:xfrm>
          <a:off x="927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46" name="楕円 245"/>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77487</xdr:rowOff>
    </xdr:from>
    <xdr:ext cx="469744" cy="259045"/>
    <xdr:sp macro="" textlink="">
      <xdr:nvSpPr>
        <xdr:cNvPr id="247" name="【体育館・プール】&#10;一人当たり面積該当値テキスト"/>
        <xdr:cNvSpPr txBox="1"/>
      </xdr:nvSpPr>
      <xdr:spPr>
        <a:xfrm>
          <a:off x="10515600"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48" name="楕円 247"/>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49530</xdr:rowOff>
    </xdr:to>
    <xdr:cxnSp macro="">
      <xdr:nvCxnSpPr>
        <xdr:cNvPr id="249" name="直線コネクタ 248"/>
        <xdr:cNvCxnSpPr/>
      </xdr:nvCxnSpPr>
      <xdr:spPr>
        <a:xfrm flipV="1">
          <a:off x="9639300" y="10843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15875</xdr:rowOff>
    </xdr:from>
    <xdr:to>
      <xdr:col>46</xdr:col>
      <xdr:colOff>38100</xdr:colOff>
      <xdr:row>63</xdr:row>
      <xdr:rowOff>117475</xdr:rowOff>
    </xdr:to>
    <xdr:sp macro="" textlink="">
      <xdr:nvSpPr>
        <xdr:cNvPr id="250" name="楕円 249"/>
        <xdr:cNvSpPr/>
      </xdr:nvSpPr>
      <xdr:spPr>
        <a:xfrm>
          <a:off x="8699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66675</xdr:rowOff>
    </xdr:to>
    <xdr:cxnSp macro="">
      <xdr:nvCxnSpPr>
        <xdr:cNvPr id="251" name="直線コネクタ 250"/>
        <xdr:cNvCxnSpPr/>
      </xdr:nvCxnSpPr>
      <xdr:spPr>
        <a:xfrm flipV="1">
          <a:off x="8750300" y="10850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52" name="楕円 251"/>
        <xdr:cNvSpPr/>
      </xdr:nvSpPr>
      <xdr:spPr>
        <a:xfrm>
          <a:off x="781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30480</xdr:rowOff>
    </xdr:from>
    <xdr:to>
      <xdr:col>45</xdr:col>
      <xdr:colOff>177800</xdr:colOff>
      <xdr:row>63</xdr:row>
      <xdr:rowOff>66675</xdr:rowOff>
    </xdr:to>
    <xdr:cxnSp macro="">
      <xdr:nvCxnSpPr>
        <xdr:cNvPr id="253" name="直線コネクタ 252"/>
        <xdr:cNvCxnSpPr/>
      </xdr:nvCxnSpPr>
      <xdr:spPr>
        <a:xfrm>
          <a:off x="7861300" y="10831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4" name="楕円 253"/>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30480</xdr:rowOff>
    </xdr:to>
    <xdr:cxnSp macro="">
      <xdr:nvCxnSpPr>
        <xdr:cNvPr id="255" name="直線コネクタ 254"/>
        <xdr:cNvCxnSpPr/>
      </xdr:nvCxnSpPr>
      <xdr:spPr>
        <a:xfrm>
          <a:off x="6972300" y="10801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60" name="n_1mainValue【体育館・プール】&#10;一人当たり面積"/>
        <xdr:cNvSpPr txBox="1"/>
      </xdr:nvSpPr>
      <xdr:spPr>
        <a:xfrm>
          <a:off x="9391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108602</xdr:rowOff>
    </xdr:from>
    <xdr:ext cx="469744" cy="259045"/>
    <xdr:sp macro="" textlink="">
      <xdr:nvSpPr>
        <xdr:cNvPr id="261" name="n_2mainValue【体育館・プール】&#10;一人当たり面積"/>
        <xdr:cNvSpPr txBox="1"/>
      </xdr:nvSpPr>
      <xdr:spPr>
        <a:xfrm>
          <a:off x="8515427"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62" name="n_3mainValue【体育館・プール】&#10;一人当たり面積"/>
        <xdr:cNvSpPr txBox="1"/>
      </xdr:nvSpPr>
      <xdr:spPr>
        <a:xfrm>
          <a:off x="7626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3" name="n_4mainValue【体育館・プール】&#10;一人当たり面積"/>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110744</xdr:rowOff>
    </xdr:from>
    <xdr:to>
      <xdr:col>24</xdr:col>
      <xdr:colOff>114300</xdr:colOff>
      <xdr:row>81</xdr:row>
      <xdr:rowOff>40894</xdr:rowOff>
    </xdr:to>
    <xdr:sp macro="" textlink="">
      <xdr:nvSpPr>
        <xdr:cNvPr id="302" name="楕円 301"/>
        <xdr:cNvSpPr/>
      </xdr:nvSpPr>
      <xdr:spPr>
        <a:xfrm>
          <a:off x="45847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89171</xdr:rowOff>
    </xdr:from>
    <xdr:ext cx="405111" cy="259045"/>
    <xdr:sp macro="" textlink="">
      <xdr:nvSpPr>
        <xdr:cNvPr id="303" name="【福祉施設】&#10;有形固定資産減価償却率該当値テキスト"/>
        <xdr:cNvSpPr txBox="1"/>
      </xdr:nvSpPr>
      <xdr:spPr>
        <a:xfrm>
          <a:off x="4673600" y="1380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51308</xdr:rowOff>
    </xdr:from>
    <xdr:to>
      <xdr:col>20</xdr:col>
      <xdr:colOff>38100</xdr:colOff>
      <xdr:row>80</xdr:row>
      <xdr:rowOff>152908</xdr:rowOff>
    </xdr:to>
    <xdr:sp macro="" textlink="">
      <xdr:nvSpPr>
        <xdr:cNvPr id="304" name="楕円 303"/>
        <xdr:cNvSpPr/>
      </xdr:nvSpPr>
      <xdr:spPr>
        <a:xfrm>
          <a:off x="3746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102108</xdr:rowOff>
    </xdr:from>
    <xdr:to>
      <xdr:col>24</xdr:col>
      <xdr:colOff>63500</xdr:colOff>
      <xdr:row>80</xdr:row>
      <xdr:rowOff>161544</xdr:rowOff>
    </xdr:to>
    <xdr:cxnSp macro="">
      <xdr:nvCxnSpPr>
        <xdr:cNvPr id="305" name="直線コネクタ 304"/>
        <xdr:cNvCxnSpPr/>
      </xdr:nvCxnSpPr>
      <xdr:spPr>
        <a:xfrm>
          <a:off x="3797300" y="138181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161037</xdr:rowOff>
    </xdr:from>
    <xdr:to>
      <xdr:col>15</xdr:col>
      <xdr:colOff>101600</xdr:colOff>
      <xdr:row>80</xdr:row>
      <xdr:rowOff>91187</xdr:rowOff>
    </xdr:to>
    <xdr:sp macro="" textlink="">
      <xdr:nvSpPr>
        <xdr:cNvPr id="306" name="楕円 305"/>
        <xdr:cNvSpPr/>
      </xdr:nvSpPr>
      <xdr:spPr>
        <a:xfrm>
          <a:off x="2857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40387</xdr:rowOff>
    </xdr:from>
    <xdr:to>
      <xdr:col>19</xdr:col>
      <xdr:colOff>177800</xdr:colOff>
      <xdr:row>80</xdr:row>
      <xdr:rowOff>102108</xdr:rowOff>
    </xdr:to>
    <xdr:cxnSp macro="">
      <xdr:nvCxnSpPr>
        <xdr:cNvPr id="307" name="直線コネクタ 306"/>
        <xdr:cNvCxnSpPr/>
      </xdr:nvCxnSpPr>
      <xdr:spPr>
        <a:xfrm>
          <a:off x="2908300" y="1375638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99313</xdr:rowOff>
    </xdr:from>
    <xdr:to>
      <xdr:col>10</xdr:col>
      <xdr:colOff>165100</xdr:colOff>
      <xdr:row>80</xdr:row>
      <xdr:rowOff>29463</xdr:rowOff>
    </xdr:to>
    <xdr:sp macro="" textlink="">
      <xdr:nvSpPr>
        <xdr:cNvPr id="308" name="楕円 307"/>
        <xdr:cNvSpPr/>
      </xdr:nvSpPr>
      <xdr:spPr>
        <a:xfrm>
          <a:off x="1968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150113</xdr:rowOff>
    </xdr:from>
    <xdr:to>
      <xdr:col>15</xdr:col>
      <xdr:colOff>50800</xdr:colOff>
      <xdr:row>80</xdr:row>
      <xdr:rowOff>40387</xdr:rowOff>
    </xdr:to>
    <xdr:cxnSp macro="">
      <xdr:nvCxnSpPr>
        <xdr:cNvPr id="309" name="直線コネクタ 308"/>
        <xdr:cNvCxnSpPr/>
      </xdr:nvCxnSpPr>
      <xdr:spPr>
        <a:xfrm>
          <a:off x="2019300" y="13694663"/>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49022</xdr:rowOff>
    </xdr:from>
    <xdr:to>
      <xdr:col>6</xdr:col>
      <xdr:colOff>38100</xdr:colOff>
      <xdr:row>79</xdr:row>
      <xdr:rowOff>150622</xdr:rowOff>
    </xdr:to>
    <xdr:sp macro="" textlink="">
      <xdr:nvSpPr>
        <xdr:cNvPr id="310" name="楕円 309"/>
        <xdr:cNvSpPr/>
      </xdr:nvSpPr>
      <xdr:spPr>
        <a:xfrm>
          <a:off x="1079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99822</xdr:rowOff>
    </xdr:from>
    <xdr:to>
      <xdr:col>10</xdr:col>
      <xdr:colOff>114300</xdr:colOff>
      <xdr:row>79</xdr:row>
      <xdr:rowOff>150113</xdr:rowOff>
    </xdr:to>
    <xdr:cxnSp macro="">
      <xdr:nvCxnSpPr>
        <xdr:cNvPr id="311" name="直線コネクタ 310"/>
        <xdr:cNvCxnSpPr/>
      </xdr:nvCxnSpPr>
      <xdr:spPr>
        <a:xfrm>
          <a:off x="1130300" y="13644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144035</xdr:rowOff>
    </xdr:from>
    <xdr:ext cx="405111" cy="259045"/>
    <xdr:sp macro="" textlink="">
      <xdr:nvSpPr>
        <xdr:cNvPr id="312" name="n_1aveValue【福祉施設】&#10;有形固定資産減価償却率"/>
        <xdr:cNvSpPr txBox="1"/>
      </xdr:nvSpPr>
      <xdr:spPr>
        <a:xfrm>
          <a:off x="35820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3" name="n_2aveValue【福祉施設】&#10;有形固定資産減価償却率"/>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4" name="n_3aveValue【福祉施設】&#10;有形固定資産減価償却率"/>
        <xdr:cNvSpPr txBox="1"/>
      </xdr:nvSpPr>
      <xdr:spPr>
        <a:xfrm>
          <a:off x="1816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5" name="n_4aveValue【福祉施設】&#10;有形固定資産減価償却率"/>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169435</xdr:rowOff>
    </xdr:from>
    <xdr:ext cx="405111" cy="259045"/>
    <xdr:sp macro="" textlink="">
      <xdr:nvSpPr>
        <xdr:cNvPr id="316" name="n_1mainValue【福祉施設】&#10;有形固定資産減価償却率"/>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107714</xdr:rowOff>
    </xdr:from>
    <xdr:ext cx="405111" cy="259045"/>
    <xdr:sp macro="" textlink="">
      <xdr:nvSpPr>
        <xdr:cNvPr id="317" name="n_2mainValue【福祉施設】&#10;有形固定資産減価償却率"/>
        <xdr:cNvSpPr txBox="1"/>
      </xdr:nvSpPr>
      <xdr:spPr>
        <a:xfrm>
          <a:off x="2705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45990</xdr:rowOff>
    </xdr:from>
    <xdr:ext cx="405111" cy="259045"/>
    <xdr:sp macro="" textlink="">
      <xdr:nvSpPr>
        <xdr:cNvPr id="318" name="n_3mainValue【福祉施設】&#10;有形固定資産減価償却率"/>
        <xdr:cNvSpPr txBox="1"/>
      </xdr:nvSpPr>
      <xdr:spPr>
        <a:xfrm>
          <a:off x="18167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9" name="n_4main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87630</xdr:rowOff>
    </xdr:from>
    <xdr:to>
      <xdr:col>54</xdr:col>
      <xdr:colOff>189865</xdr:colOff>
      <xdr:row>86</xdr:row>
      <xdr:rowOff>60961</xdr:rowOff>
    </xdr:to>
    <xdr:cxnSp macro="">
      <xdr:nvCxnSpPr>
        <xdr:cNvPr id="343" name="直線コネクタ 342"/>
        <xdr:cNvCxnSpPr/>
      </xdr:nvCxnSpPr>
      <xdr:spPr>
        <a:xfrm flipV="1">
          <a:off x="10476865" y="13632180"/>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64788</xdr:rowOff>
    </xdr:from>
    <xdr:ext cx="469744" cy="259045"/>
    <xdr:sp macro="" textlink="">
      <xdr:nvSpPr>
        <xdr:cNvPr id="344" name="【福祉施設】&#10;一人当たり面積最小値テキスト"/>
        <xdr:cNvSpPr txBox="1"/>
      </xdr:nvSpPr>
      <xdr:spPr>
        <a:xfrm>
          <a:off x="10515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60961</xdr:rowOff>
    </xdr:from>
    <xdr:to>
      <xdr:col>55</xdr:col>
      <xdr:colOff>88900</xdr:colOff>
      <xdr:row>86</xdr:row>
      <xdr:rowOff>60961</xdr:rowOff>
    </xdr:to>
    <xdr:cxnSp macro="">
      <xdr:nvCxnSpPr>
        <xdr:cNvPr id="345" name="直線コネクタ 344"/>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34307</xdr:rowOff>
    </xdr:from>
    <xdr:ext cx="469744" cy="259045"/>
    <xdr:sp macro="" textlink="">
      <xdr:nvSpPr>
        <xdr:cNvPr id="346" name="【福祉施設】&#10;一人当たり面積最大値テキスト"/>
        <xdr:cNvSpPr txBox="1"/>
      </xdr:nvSpPr>
      <xdr:spPr>
        <a:xfrm>
          <a:off x="10515600" y="134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87630</xdr:rowOff>
    </xdr:from>
    <xdr:to>
      <xdr:col>55</xdr:col>
      <xdr:colOff>88900</xdr:colOff>
      <xdr:row>79</xdr:row>
      <xdr:rowOff>87630</xdr:rowOff>
    </xdr:to>
    <xdr:cxnSp macro="">
      <xdr:nvCxnSpPr>
        <xdr:cNvPr id="347" name="直線コネクタ 346"/>
        <xdr:cNvCxnSpPr/>
      </xdr:nvCxnSpPr>
      <xdr:spPr>
        <a:xfrm>
          <a:off x="10388600" y="136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48"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49" name="フローチャート: 判断 348"/>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132080</xdr:rowOff>
    </xdr:from>
    <xdr:to>
      <xdr:col>50</xdr:col>
      <xdr:colOff>165100</xdr:colOff>
      <xdr:row>83</xdr:row>
      <xdr:rowOff>62230</xdr:rowOff>
    </xdr:to>
    <xdr:sp macro="" textlink="">
      <xdr:nvSpPr>
        <xdr:cNvPr id="350" name="フローチャート: 判断 349"/>
        <xdr:cNvSpPr/>
      </xdr:nvSpPr>
      <xdr:spPr>
        <a:xfrm>
          <a:off x="9588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51" name="フローチャート: 判断 35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154939</xdr:rowOff>
    </xdr:from>
    <xdr:to>
      <xdr:col>41</xdr:col>
      <xdr:colOff>101600</xdr:colOff>
      <xdr:row>83</xdr:row>
      <xdr:rowOff>85089</xdr:rowOff>
    </xdr:to>
    <xdr:sp macro="" textlink="">
      <xdr:nvSpPr>
        <xdr:cNvPr id="352" name="フローチャート: 判断 351"/>
        <xdr:cNvSpPr/>
      </xdr:nvSpPr>
      <xdr:spPr>
        <a:xfrm>
          <a:off x="781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3" name="フローチャート: 判断 352"/>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36830</xdr:rowOff>
    </xdr:from>
    <xdr:to>
      <xdr:col>55</xdr:col>
      <xdr:colOff>50800</xdr:colOff>
      <xdr:row>79</xdr:row>
      <xdr:rowOff>138430</xdr:rowOff>
    </xdr:to>
    <xdr:sp macro="" textlink="">
      <xdr:nvSpPr>
        <xdr:cNvPr id="359" name="楕円 358"/>
        <xdr:cNvSpPr/>
      </xdr:nvSpPr>
      <xdr:spPr>
        <a:xfrm>
          <a:off x="10426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161307</xdr:rowOff>
    </xdr:from>
    <xdr:ext cx="469744" cy="259045"/>
    <xdr:sp macro="" textlink="">
      <xdr:nvSpPr>
        <xdr:cNvPr id="360" name="【福祉施設】&#10;一人当たり面積該当値テキスト"/>
        <xdr:cNvSpPr txBox="1"/>
      </xdr:nvSpPr>
      <xdr:spPr>
        <a:xfrm>
          <a:off x="10515600" y="1353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59689</xdr:rowOff>
    </xdr:from>
    <xdr:to>
      <xdr:col>50</xdr:col>
      <xdr:colOff>165100</xdr:colOff>
      <xdr:row>79</xdr:row>
      <xdr:rowOff>161289</xdr:rowOff>
    </xdr:to>
    <xdr:sp macro="" textlink="">
      <xdr:nvSpPr>
        <xdr:cNvPr id="361" name="楕円 360"/>
        <xdr:cNvSpPr/>
      </xdr:nvSpPr>
      <xdr:spPr>
        <a:xfrm>
          <a:off x="9588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87630</xdr:rowOff>
    </xdr:from>
    <xdr:to>
      <xdr:col>55</xdr:col>
      <xdr:colOff>0</xdr:colOff>
      <xdr:row>79</xdr:row>
      <xdr:rowOff>110489</xdr:rowOff>
    </xdr:to>
    <xdr:cxnSp macro="">
      <xdr:nvCxnSpPr>
        <xdr:cNvPr id="362" name="直線コネクタ 361"/>
        <xdr:cNvCxnSpPr/>
      </xdr:nvCxnSpPr>
      <xdr:spPr>
        <a:xfrm flipV="1">
          <a:off x="9639300" y="13632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74930</xdr:rowOff>
    </xdr:from>
    <xdr:to>
      <xdr:col>46</xdr:col>
      <xdr:colOff>38100</xdr:colOff>
      <xdr:row>80</xdr:row>
      <xdr:rowOff>5080</xdr:rowOff>
    </xdr:to>
    <xdr:sp macro="" textlink="">
      <xdr:nvSpPr>
        <xdr:cNvPr id="363" name="楕円 362"/>
        <xdr:cNvSpPr/>
      </xdr:nvSpPr>
      <xdr:spPr>
        <a:xfrm>
          <a:off x="8699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110489</xdr:rowOff>
    </xdr:from>
    <xdr:to>
      <xdr:col>50</xdr:col>
      <xdr:colOff>114300</xdr:colOff>
      <xdr:row>79</xdr:row>
      <xdr:rowOff>125730</xdr:rowOff>
    </xdr:to>
    <xdr:cxnSp macro="">
      <xdr:nvCxnSpPr>
        <xdr:cNvPr id="364" name="直線コネクタ 363"/>
        <xdr:cNvCxnSpPr/>
      </xdr:nvCxnSpPr>
      <xdr:spPr>
        <a:xfrm flipV="1">
          <a:off x="8750300" y="13655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86361</xdr:rowOff>
    </xdr:from>
    <xdr:to>
      <xdr:col>41</xdr:col>
      <xdr:colOff>101600</xdr:colOff>
      <xdr:row>79</xdr:row>
      <xdr:rowOff>16511</xdr:rowOff>
    </xdr:to>
    <xdr:sp macro="" textlink="">
      <xdr:nvSpPr>
        <xdr:cNvPr id="365" name="楕円 364"/>
        <xdr:cNvSpPr/>
      </xdr:nvSpPr>
      <xdr:spPr>
        <a:xfrm>
          <a:off x="7810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137161</xdr:rowOff>
    </xdr:from>
    <xdr:to>
      <xdr:col>45</xdr:col>
      <xdr:colOff>177800</xdr:colOff>
      <xdr:row>79</xdr:row>
      <xdr:rowOff>125730</xdr:rowOff>
    </xdr:to>
    <xdr:cxnSp macro="">
      <xdr:nvCxnSpPr>
        <xdr:cNvPr id="366" name="直線コネクタ 365"/>
        <xdr:cNvCxnSpPr/>
      </xdr:nvCxnSpPr>
      <xdr:spPr>
        <a:xfrm>
          <a:off x="7861300" y="135102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71120</xdr:rowOff>
    </xdr:from>
    <xdr:to>
      <xdr:col>36</xdr:col>
      <xdr:colOff>165100</xdr:colOff>
      <xdr:row>79</xdr:row>
      <xdr:rowOff>1270</xdr:rowOff>
    </xdr:to>
    <xdr:sp macro="" textlink="">
      <xdr:nvSpPr>
        <xdr:cNvPr id="367" name="楕円 366"/>
        <xdr:cNvSpPr/>
      </xdr:nvSpPr>
      <xdr:spPr>
        <a:xfrm>
          <a:off x="692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121920</xdr:rowOff>
    </xdr:from>
    <xdr:to>
      <xdr:col>41</xdr:col>
      <xdr:colOff>50800</xdr:colOff>
      <xdr:row>78</xdr:row>
      <xdr:rowOff>137161</xdr:rowOff>
    </xdr:to>
    <xdr:cxnSp macro="">
      <xdr:nvCxnSpPr>
        <xdr:cNvPr id="368" name="直線コネクタ 367"/>
        <xdr:cNvCxnSpPr/>
      </xdr:nvCxnSpPr>
      <xdr:spPr>
        <a:xfrm>
          <a:off x="6972300" y="13495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53357</xdr:rowOff>
    </xdr:from>
    <xdr:ext cx="469744" cy="259045"/>
    <xdr:sp macro="" textlink="">
      <xdr:nvSpPr>
        <xdr:cNvPr id="369" name="n_1aveValue【福祉施設】&#10;一人当たり面積"/>
        <xdr:cNvSpPr txBox="1"/>
      </xdr:nvSpPr>
      <xdr:spPr>
        <a:xfrm>
          <a:off x="93917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7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76216</xdr:rowOff>
    </xdr:from>
    <xdr:ext cx="469744" cy="259045"/>
    <xdr:sp macro="" textlink="">
      <xdr:nvSpPr>
        <xdr:cNvPr id="371" name="n_3aveValue【福祉施設】&#10;一人当たり面積"/>
        <xdr:cNvSpPr txBox="1"/>
      </xdr:nvSpPr>
      <xdr:spPr>
        <a:xfrm>
          <a:off x="76264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106697</xdr:rowOff>
    </xdr:from>
    <xdr:ext cx="469744" cy="259045"/>
    <xdr:sp macro="" textlink="">
      <xdr:nvSpPr>
        <xdr:cNvPr id="372" name="n_4aveValue【福祉施設】&#10;一人当たり面積"/>
        <xdr:cNvSpPr txBox="1"/>
      </xdr:nvSpPr>
      <xdr:spPr>
        <a:xfrm>
          <a:off x="6737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6366</xdr:rowOff>
    </xdr:from>
    <xdr:ext cx="469744" cy="259045"/>
    <xdr:sp macro="" textlink="">
      <xdr:nvSpPr>
        <xdr:cNvPr id="373" name="n_1mainValue【福祉施設】&#10;一人当たり面積"/>
        <xdr:cNvSpPr txBox="1"/>
      </xdr:nvSpPr>
      <xdr:spPr>
        <a:xfrm>
          <a:off x="9391727" y="133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21607</xdr:rowOff>
    </xdr:from>
    <xdr:ext cx="469744" cy="259045"/>
    <xdr:sp macro="" textlink="">
      <xdr:nvSpPr>
        <xdr:cNvPr id="374" name="n_2mainValue【福祉施設】&#10;一人当たり面積"/>
        <xdr:cNvSpPr txBox="1"/>
      </xdr:nvSpPr>
      <xdr:spPr>
        <a:xfrm>
          <a:off x="85154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33038</xdr:rowOff>
    </xdr:from>
    <xdr:ext cx="469744" cy="259045"/>
    <xdr:sp macro="" textlink="">
      <xdr:nvSpPr>
        <xdr:cNvPr id="375" name="n_3mainValue【福祉施設】&#10;一人当たり面積"/>
        <xdr:cNvSpPr txBox="1"/>
      </xdr:nvSpPr>
      <xdr:spPr>
        <a:xfrm>
          <a:off x="7626427" y="132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17797</xdr:rowOff>
    </xdr:from>
    <xdr:ext cx="469744" cy="259045"/>
    <xdr:sp macro="" textlink="">
      <xdr:nvSpPr>
        <xdr:cNvPr id="376" name="n_4mainValue【福祉施設】&#10;一人当たり面積"/>
        <xdr:cNvSpPr txBox="1"/>
      </xdr:nvSpPr>
      <xdr:spPr>
        <a:xfrm>
          <a:off x="673742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2" name="直線コネクタ 401"/>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3" name="【市民会館】&#10;有形固定資産減価償却率最小値テキスト"/>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4" name="直線コネクタ 403"/>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5"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6" name="直線コネクタ 405"/>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7" name="【市民会館】&#10;有形固定資産減価償却率平均値テキスト"/>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8" name="フローチャート: 判断 407"/>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9" name="フローチャート: 判断 40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10" name="フローチャート: 判断 409"/>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11" name="フローチャート: 判断 410"/>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2" name="フローチャート: 判断 411"/>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8" name="楕円 417"/>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163847</xdr:rowOff>
    </xdr:from>
    <xdr:ext cx="405111" cy="259045"/>
    <xdr:sp macro="" textlink="">
      <xdr:nvSpPr>
        <xdr:cNvPr id="419" name="【市民会館】&#10;有形固定資産減価償却率該当値テキスト"/>
        <xdr:cNvSpPr txBox="1"/>
      </xdr:nvSpPr>
      <xdr:spPr>
        <a:xfrm>
          <a:off x="4673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420" name="楕円 419"/>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33745</xdr:rowOff>
    </xdr:from>
    <xdr:to>
      <xdr:col>24</xdr:col>
      <xdr:colOff>63500</xdr:colOff>
      <xdr:row>105</xdr:row>
      <xdr:rowOff>64770</xdr:rowOff>
    </xdr:to>
    <xdr:cxnSp macro="">
      <xdr:nvCxnSpPr>
        <xdr:cNvPr id="421" name="直線コネクタ 420"/>
        <xdr:cNvCxnSpPr/>
      </xdr:nvCxnSpPr>
      <xdr:spPr>
        <a:xfrm>
          <a:off x="3797300" y="180359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422" name="楕円 421"/>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33745</xdr:rowOff>
    </xdr:to>
    <xdr:cxnSp macro="">
      <xdr:nvCxnSpPr>
        <xdr:cNvPr id="423" name="直線コネクタ 422"/>
        <xdr:cNvCxnSpPr/>
      </xdr:nvCxnSpPr>
      <xdr:spPr>
        <a:xfrm>
          <a:off x="2908300" y="180049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24" name="楕円 423"/>
        <xdr:cNvSpPr/>
      </xdr:nvSpPr>
      <xdr:spPr>
        <a:xfrm>
          <a:off x="1968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139881</xdr:rowOff>
    </xdr:from>
    <xdr:to>
      <xdr:col>15</xdr:col>
      <xdr:colOff>50800</xdr:colOff>
      <xdr:row>105</xdr:row>
      <xdr:rowOff>2721</xdr:rowOff>
    </xdr:to>
    <xdr:cxnSp macro="">
      <xdr:nvCxnSpPr>
        <xdr:cNvPr id="425" name="直線コネクタ 424"/>
        <xdr:cNvCxnSpPr/>
      </xdr:nvCxnSpPr>
      <xdr:spPr>
        <a:xfrm>
          <a:off x="2019300" y="179706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58057</xdr:rowOff>
    </xdr:from>
    <xdr:to>
      <xdr:col>6</xdr:col>
      <xdr:colOff>38100</xdr:colOff>
      <xdr:row>104</xdr:row>
      <xdr:rowOff>159657</xdr:rowOff>
    </xdr:to>
    <xdr:sp macro="" textlink="">
      <xdr:nvSpPr>
        <xdr:cNvPr id="426" name="楕円 425"/>
        <xdr:cNvSpPr/>
      </xdr:nvSpPr>
      <xdr:spPr>
        <a:xfrm>
          <a:off x="1079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108857</xdr:rowOff>
    </xdr:from>
    <xdr:to>
      <xdr:col>10</xdr:col>
      <xdr:colOff>114300</xdr:colOff>
      <xdr:row>104</xdr:row>
      <xdr:rowOff>139881</xdr:rowOff>
    </xdr:to>
    <xdr:cxnSp macro="">
      <xdr:nvCxnSpPr>
        <xdr:cNvPr id="427" name="直線コネクタ 426"/>
        <xdr:cNvCxnSpPr/>
      </xdr:nvCxnSpPr>
      <xdr:spPr>
        <a:xfrm>
          <a:off x="1130300" y="1793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8"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9"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30" name="n_3aveValue【市民会館】&#10;有形固定資産減価償却率"/>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31" name="n_4aveValue【市民会館】&#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75672</xdr:rowOff>
    </xdr:from>
    <xdr:ext cx="405111" cy="259045"/>
    <xdr:sp macro="" textlink="">
      <xdr:nvSpPr>
        <xdr:cNvPr id="432" name="n_1mainValue【市民会館】&#10;有形固定資産減価償却率"/>
        <xdr:cNvSpPr txBox="1"/>
      </xdr:nvSpPr>
      <xdr:spPr>
        <a:xfrm>
          <a:off x="3582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433" name="n_2main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4" name="n_3mainValue【市民会館】&#10;有形固定資産減価償却率"/>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150784</xdr:rowOff>
    </xdr:from>
    <xdr:ext cx="405111" cy="259045"/>
    <xdr:sp macro="" textlink="">
      <xdr:nvSpPr>
        <xdr:cNvPr id="435" name="n_4mainValue【市民会館】&#10;有形固定資産減価償却率"/>
        <xdr:cNvSpPr txBox="1"/>
      </xdr:nvSpPr>
      <xdr:spPr>
        <a:xfrm>
          <a:off x="927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9" name="直線コネクタ 458"/>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1" name="直線コネクタ 46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2" name="【市民会館】&#10;一人当たり面積最大値テキスト"/>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3" name="直線コネクタ 462"/>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4" name="【市民会館】&#10;一人当たり面積平均値テキスト"/>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5" name="フローチャート: 判断 464"/>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8" name="フローチャート: 判断 467"/>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9" name="フローチャート: 判断 468"/>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75" name="楕円 474"/>
        <xdr:cNvSpPr/>
      </xdr:nvSpPr>
      <xdr:spPr>
        <a:xfrm>
          <a:off x="10426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74947</xdr:rowOff>
    </xdr:from>
    <xdr:ext cx="469744" cy="259045"/>
    <xdr:sp macro="" textlink="">
      <xdr:nvSpPr>
        <xdr:cNvPr id="476" name="【市民会館】&#10;一人当たり面積該当値テキスト"/>
        <xdr:cNvSpPr txBox="1"/>
      </xdr:nvSpPr>
      <xdr:spPr>
        <a:xfrm>
          <a:off x="10515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55880</xdr:rowOff>
    </xdr:from>
    <xdr:to>
      <xdr:col>50</xdr:col>
      <xdr:colOff>165100</xdr:colOff>
      <xdr:row>105</xdr:row>
      <xdr:rowOff>157480</xdr:rowOff>
    </xdr:to>
    <xdr:sp macro="" textlink="">
      <xdr:nvSpPr>
        <xdr:cNvPr id="477" name="楕円 476"/>
        <xdr:cNvSpPr/>
      </xdr:nvSpPr>
      <xdr:spPr>
        <a:xfrm>
          <a:off x="9588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102870</xdr:rowOff>
    </xdr:from>
    <xdr:to>
      <xdr:col>55</xdr:col>
      <xdr:colOff>0</xdr:colOff>
      <xdr:row>105</xdr:row>
      <xdr:rowOff>106680</xdr:rowOff>
    </xdr:to>
    <xdr:cxnSp macro="">
      <xdr:nvCxnSpPr>
        <xdr:cNvPr id="478" name="直線コネクタ 477"/>
        <xdr:cNvCxnSpPr/>
      </xdr:nvCxnSpPr>
      <xdr:spPr>
        <a:xfrm flipV="1">
          <a:off x="9639300" y="1810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79" name="楕円 478"/>
        <xdr:cNvSpPr/>
      </xdr:nvSpPr>
      <xdr:spPr>
        <a:xfrm>
          <a:off x="8699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106680</xdr:rowOff>
    </xdr:from>
    <xdr:to>
      <xdr:col>50</xdr:col>
      <xdr:colOff>114300</xdr:colOff>
      <xdr:row>105</xdr:row>
      <xdr:rowOff>114300</xdr:rowOff>
    </xdr:to>
    <xdr:cxnSp macro="">
      <xdr:nvCxnSpPr>
        <xdr:cNvPr id="480" name="直線コネクタ 479"/>
        <xdr:cNvCxnSpPr/>
      </xdr:nvCxnSpPr>
      <xdr:spPr>
        <a:xfrm flipV="1">
          <a:off x="8750300" y="1810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71120</xdr:rowOff>
    </xdr:from>
    <xdr:to>
      <xdr:col>41</xdr:col>
      <xdr:colOff>101600</xdr:colOff>
      <xdr:row>106</xdr:row>
      <xdr:rowOff>1270</xdr:rowOff>
    </xdr:to>
    <xdr:sp macro="" textlink="">
      <xdr:nvSpPr>
        <xdr:cNvPr id="481" name="楕円 480"/>
        <xdr:cNvSpPr/>
      </xdr:nvSpPr>
      <xdr:spPr>
        <a:xfrm>
          <a:off x="781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114300</xdr:rowOff>
    </xdr:from>
    <xdr:to>
      <xdr:col>45</xdr:col>
      <xdr:colOff>177800</xdr:colOff>
      <xdr:row>105</xdr:row>
      <xdr:rowOff>121920</xdr:rowOff>
    </xdr:to>
    <xdr:cxnSp macro="">
      <xdr:nvCxnSpPr>
        <xdr:cNvPr id="482" name="直線コネクタ 481"/>
        <xdr:cNvCxnSpPr/>
      </xdr:nvCxnSpPr>
      <xdr:spPr>
        <a:xfrm flipV="1">
          <a:off x="7861300" y="1811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83" name="楕円 482"/>
        <xdr:cNvSpPr/>
      </xdr:nvSpPr>
      <xdr:spPr>
        <a:xfrm>
          <a:off x="692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121920</xdr:rowOff>
    </xdr:from>
    <xdr:to>
      <xdr:col>41</xdr:col>
      <xdr:colOff>50800</xdr:colOff>
      <xdr:row>105</xdr:row>
      <xdr:rowOff>129539</xdr:rowOff>
    </xdr:to>
    <xdr:cxnSp macro="">
      <xdr:nvCxnSpPr>
        <xdr:cNvPr id="484" name="直線コネクタ 483"/>
        <xdr:cNvCxnSpPr/>
      </xdr:nvCxnSpPr>
      <xdr:spPr>
        <a:xfrm flipV="1">
          <a:off x="6972300" y="1812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87" name="n_3aveValue【市民会館】&#10;一人当たり面積"/>
        <xdr:cNvSpPr txBox="1"/>
      </xdr:nvSpPr>
      <xdr:spPr>
        <a:xfrm>
          <a:off x="7626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88" name="n_4aveValue【市民会館】&#10;一人当たり面積"/>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2557</xdr:rowOff>
    </xdr:from>
    <xdr:ext cx="469744" cy="259045"/>
    <xdr:sp macro="" textlink="">
      <xdr:nvSpPr>
        <xdr:cNvPr id="489" name="n_1main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90" name="n_2mainValue【市民会館】&#10;一人当たり面積"/>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91" name="n_3mainValue【市民会館】&#10;一人当たり面積"/>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2" name="n_4mainValue【市民会館】&#10;一人当たり面積"/>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3" name="テキスト ボックス 5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6" name="直線コネクタ 515"/>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7" name="【一般廃棄物処理施設】&#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8" name="直線コネクタ 517"/>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9" name="【一般廃棄物処理施設】&#10;有形固定資産減価償却率最大値テキスト"/>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20" name="直線コネクタ 519"/>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40022</xdr:rowOff>
    </xdr:from>
    <xdr:ext cx="405111" cy="259045"/>
    <xdr:sp macro="" textlink="">
      <xdr:nvSpPr>
        <xdr:cNvPr id="521" name="【一般廃棄物処理施設】&#10;有形固定資産減価償却率平均値テキスト"/>
        <xdr:cNvSpPr txBox="1"/>
      </xdr:nvSpPr>
      <xdr:spPr>
        <a:xfrm>
          <a:off x="16357600" y="672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2" name="フローチャート: 判断 521"/>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3" name="フローチャート: 判断 522"/>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4" name="フローチャート: 判断 523"/>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5" name="フローチャート: 判断 524"/>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6" name="フローチャート: 判断 525"/>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32" name="楕円 531"/>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533" name="【一般廃棄物処理施設】&#10;有形固定資産減価償却率該当値テキスト"/>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534" name="楕円 533"/>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37</xdr:row>
      <xdr:rowOff>81915</xdr:rowOff>
    </xdr:to>
    <xdr:cxnSp macro="">
      <xdr:nvCxnSpPr>
        <xdr:cNvPr id="535" name="直線コネクタ 534"/>
        <xdr:cNvCxnSpPr/>
      </xdr:nvCxnSpPr>
      <xdr:spPr>
        <a:xfrm>
          <a:off x="15481300" y="633412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36" name="楕円 535"/>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161925</xdr:rowOff>
    </xdr:to>
    <xdr:cxnSp macro="">
      <xdr:nvCxnSpPr>
        <xdr:cNvPr id="537" name="直線コネクタ 536"/>
        <xdr:cNvCxnSpPr/>
      </xdr:nvCxnSpPr>
      <xdr:spPr>
        <a:xfrm>
          <a:off x="14592300" y="62484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122555</xdr:rowOff>
    </xdr:from>
    <xdr:to>
      <xdr:col>72</xdr:col>
      <xdr:colOff>38100</xdr:colOff>
      <xdr:row>38</xdr:row>
      <xdr:rowOff>52705</xdr:rowOff>
    </xdr:to>
    <xdr:sp macro="" textlink="">
      <xdr:nvSpPr>
        <xdr:cNvPr id="538" name="楕円 537"/>
        <xdr:cNvSpPr/>
      </xdr:nvSpPr>
      <xdr:spPr>
        <a:xfrm>
          <a:off x="1365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38</xdr:row>
      <xdr:rowOff>1905</xdr:rowOff>
    </xdr:to>
    <xdr:cxnSp macro="">
      <xdr:nvCxnSpPr>
        <xdr:cNvPr id="539" name="直線コネクタ 538"/>
        <xdr:cNvCxnSpPr/>
      </xdr:nvCxnSpPr>
      <xdr:spPr>
        <a:xfrm flipV="1">
          <a:off x="13703300" y="624840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48260</xdr:rowOff>
    </xdr:from>
    <xdr:to>
      <xdr:col>67</xdr:col>
      <xdr:colOff>101600</xdr:colOff>
      <xdr:row>37</xdr:row>
      <xdr:rowOff>149860</xdr:rowOff>
    </xdr:to>
    <xdr:sp macro="" textlink="">
      <xdr:nvSpPr>
        <xdr:cNvPr id="540" name="楕円 539"/>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38</xdr:row>
      <xdr:rowOff>1905</xdr:rowOff>
    </xdr:to>
    <xdr:cxnSp macro="">
      <xdr:nvCxnSpPr>
        <xdr:cNvPr id="541" name="直線コネクタ 540"/>
        <xdr:cNvCxnSpPr/>
      </xdr:nvCxnSpPr>
      <xdr:spPr>
        <a:xfrm>
          <a:off x="12814300" y="64427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70502</xdr:rowOff>
    </xdr:from>
    <xdr:ext cx="405111" cy="259045"/>
    <xdr:sp macro="" textlink="">
      <xdr:nvSpPr>
        <xdr:cNvPr id="542" name="n_1aveValue【一般廃棄物処理施設】&#10;有形固定資産減価償却率"/>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543" name="n_2aveValue【一般廃棄物処理施設】&#10;有形固定資産減価償却率"/>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544" name="n_3aveValue【一般廃棄物処理施設】&#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45" name="n_4aveValue【一般廃棄物処理施設】&#10;有形固定資産減価償却率"/>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546" name="n_1mainValue【一般廃棄物処理施設】&#10;有形固定資産減価償却率"/>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547" name="n_2mainValue【一般廃棄物処理施設】&#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69232</xdr:rowOff>
    </xdr:from>
    <xdr:ext cx="405111" cy="259045"/>
    <xdr:sp macro="" textlink="">
      <xdr:nvSpPr>
        <xdr:cNvPr id="548" name="n_3mainValue【一般廃棄物処理施設】&#10;有形固定資産減価償却率"/>
        <xdr:cNvSpPr txBox="1"/>
      </xdr:nvSpPr>
      <xdr:spPr>
        <a:xfrm>
          <a:off x="13500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166387</xdr:rowOff>
    </xdr:from>
    <xdr:ext cx="405111" cy="259045"/>
    <xdr:sp macro="" textlink="">
      <xdr:nvSpPr>
        <xdr:cNvPr id="549" name="n_4mainValue【一般廃棄物処理施設】&#10;有形固定資産減価償却率"/>
        <xdr:cNvSpPr txBox="1"/>
      </xdr:nvSpPr>
      <xdr:spPr>
        <a:xfrm>
          <a:off x="12611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3" name="直線コネクタ 572"/>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4" name="【一般廃棄物処理施設】&#10;一人当たり有形固定資産（償却資産）額最小値テキスト"/>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5" name="直線コネクタ 574"/>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6" name="【一般廃棄物処理施設】&#10;一人当たり有形固定資産（償却資産）額最大値テキスト"/>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7" name="直線コネクタ 576"/>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8" name="【一般廃棄物処理施設】&#10;一人当たり有形固定資産（償却資産）額平均値テキスト"/>
        <xdr:cNvSpPr txBox="1"/>
      </xdr:nvSpPr>
      <xdr:spPr>
        <a:xfrm>
          <a:off x="22199600" y="690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9" name="フローチャート: 判断 578"/>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80" name="フローチャート: 判断 579"/>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81" name="フローチャート: 判断 580"/>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2" name="フローチャート: 判断 581"/>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3" name="フローチャート: 判断 582"/>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152585</xdr:rowOff>
    </xdr:from>
    <xdr:to>
      <xdr:col>116</xdr:col>
      <xdr:colOff>114300</xdr:colOff>
      <xdr:row>40</xdr:row>
      <xdr:rowOff>82735</xdr:rowOff>
    </xdr:to>
    <xdr:sp macro="" textlink="">
      <xdr:nvSpPr>
        <xdr:cNvPr id="589" name="楕円 588"/>
        <xdr:cNvSpPr/>
      </xdr:nvSpPr>
      <xdr:spPr>
        <a:xfrm>
          <a:off x="22110700" y="68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4012</xdr:rowOff>
    </xdr:from>
    <xdr:ext cx="534377" cy="259045"/>
    <xdr:sp macro="" textlink="">
      <xdr:nvSpPr>
        <xdr:cNvPr id="590" name="【一般廃棄物処理施設】&#10;一人当たり有形固定資産（償却資産）額該当値テキスト"/>
        <xdr:cNvSpPr txBox="1"/>
      </xdr:nvSpPr>
      <xdr:spPr>
        <a:xfrm>
          <a:off x="22199600" y="66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159177</xdr:rowOff>
    </xdr:from>
    <xdr:to>
      <xdr:col>112</xdr:col>
      <xdr:colOff>38100</xdr:colOff>
      <xdr:row>40</xdr:row>
      <xdr:rowOff>89327</xdr:rowOff>
    </xdr:to>
    <xdr:sp macro="" textlink="">
      <xdr:nvSpPr>
        <xdr:cNvPr id="591" name="楕円 590"/>
        <xdr:cNvSpPr/>
      </xdr:nvSpPr>
      <xdr:spPr>
        <a:xfrm>
          <a:off x="21272500" y="68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31935</xdr:rowOff>
    </xdr:from>
    <xdr:to>
      <xdr:col>116</xdr:col>
      <xdr:colOff>63500</xdr:colOff>
      <xdr:row>40</xdr:row>
      <xdr:rowOff>38527</xdr:rowOff>
    </xdr:to>
    <xdr:cxnSp macro="">
      <xdr:nvCxnSpPr>
        <xdr:cNvPr id="592" name="直線コネクタ 591"/>
        <xdr:cNvCxnSpPr/>
      </xdr:nvCxnSpPr>
      <xdr:spPr>
        <a:xfrm flipV="1">
          <a:off x="21323300" y="6889935"/>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166602</xdr:rowOff>
    </xdr:from>
    <xdr:to>
      <xdr:col>107</xdr:col>
      <xdr:colOff>101600</xdr:colOff>
      <xdr:row>40</xdr:row>
      <xdr:rowOff>96752</xdr:rowOff>
    </xdr:to>
    <xdr:sp macro="" textlink="">
      <xdr:nvSpPr>
        <xdr:cNvPr id="593" name="楕円 592"/>
        <xdr:cNvSpPr/>
      </xdr:nvSpPr>
      <xdr:spPr>
        <a:xfrm>
          <a:off x="20383500" y="68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38527</xdr:rowOff>
    </xdr:from>
    <xdr:to>
      <xdr:col>111</xdr:col>
      <xdr:colOff>177800</xdr:colOff>
      <xdr:row>40</xdr:row>
      <xdr:rowOff>45952</xdr:rowOff>
    </xdr:to>
    <xdr:cxnSp macro="">
      <xdr:nvCxnSpPr>
        <xdr:cNvPr id="594" name="直線コネクタ 593"/>
        <xdr:cNvCxnSpPr/>
      </xdr:nvCxnSpPr>
      <xdr:spPr>
        <a:xfrm flipV="1">
          <a:off x="20434300" y="6896527"/>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129455</xdr:rowOff>
    </xdr:from>
    <xdr:to>
      <xdr:col>102</xdr:col>
      <xdr:colOff>165100</xdr:colOff>
      <xdr:row>41</xdr:row>
      <xdr:rowOff>59605</xdr:rowOff>
    </xdr:to>
    <xdr:sp macro="" textlink="">
      <xdr:nvSpPr>
        <xdr:cNvPr id="595" name="楕円 594"/>
        <xdr:cNvSpPr/>
      </xdr:nvSpPr>
      <xdr:spPr>
        <a:xfrm>
          <a:off x="19494500" y="698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45952</xdr:rowOff>
    </xdr:from>
    <xdr:to>
      <xdr:col>107</xdr:col>
      <xdr:colOff>50800</xdr:colOff>
      <xdr:row>41</xdr:row>
      <xdr:rowOff>8805</xdr:rowOff>
    </xdr:to>
    <xdr:cxnSp macro="">
      <xdr:nvCxnSpPr>
        <xdr:cNvPr id="596" name="直線コネクタ 595"/>
        <xdr:cNvCxnSpPr/>
      </xdr:nvCxnSpPr>
      <xdr:spPr>
        <a:xfrm flipV="1">
          <a:off x="19545300" y="6903952"/>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132888</xdr:rowOff>
    </xdr:from>
    <xdr:to>
      <xdr:col>98</xdr:col>
      <xdr:colOff>38100</xdr:colOff>
      <xdr:row>41</xdr:row>
      <xdr:rowOff>63038</xdr:rowOff>
    </xdr:to>
    <xdr:sp macro="" textlink="">
      <xdr:nvSpPr>
        <xdr:cNvPr id="597" name="楕円 596"/>
        <xdr:cNvSpPr/>
      </xdr:nvSpPr>
      <xdr:spPr>
        <a:xfrm>
          <a:off x="18605500" y="69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8805</xdr:rowOff>
    </xdr:from>
    <xdr:to>
      <xdr:col>102</xdr:col>
      <xdr:colOff>114300</xdr:colOff>
      <xdr:row>41</xdr:row>
      <xdr:rowOff>12238</xdr:rowOff>
    </xdr:to>
    <xdr:cxnSp macro="">
      <xdr:nvCxnSpPr>
        <xdr:cNvPr id="598" name="直線コネクタ 597"/>
        <xdr:cNvCxnSpPr/>
      </xdr:nvCxnSpPr>
      <xdr:spPr>
        <a:xfrm flipV="1">
          <a:off x="18656300" y="7038255"/>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99" name="n_1aveValue【一般廃棄物処理施設】&#10;一人当たり有形固定資産（償却資産）額"/>
        <xdr:cNvSpPr txBox="1"/>
      </xdr:nvSpPr>
      <xdr:spPr>
        <a:xfrm>
          <a:off x="21043411" y="70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600" name="n_2aveValue【一般廃棄物処理施設】&#10;一人当たり有形固定資産（償却資産）額"/>
        <xdr:cNvSpPr txBox="1"/>
      </xdr:nvSpPr>
      <xdr:spPr>
        <a:xfrm>
          <a:off x="201671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601" name="n_3aveValue【一般廃棄物処理施設】&#10;一人当たり有形固定資産（償却資産）額"/>
        <xdr:cNvSpPr txBox="1"/>
      </xdr:nvSpPr>
      <xdr:spPr>
        <a:xfrm>
          <a:off x="19278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602" name="n_4aveValue【一般廃棄物処理施設】&#10;一人当たり有形固定資産（償却資産）額"/>
        <xdr:cNvSpPr txBox="1"/>
      </xdr:nvSpPr>
      <xdr:spPr>
        <a:xfrm>
          <a:off x="18389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105854</xdr:rowOff>
    </xdr:from>
    <xdr:ext cx="534377" cy="259045"/>
    <xdr:sp macro="" textlink="">
      <xdr:nvSpPr>
        <xdr:cNvPr id="603" name="n_1mainValue【一般廃棄物処理施設】&#10;一人当たり有形固定資産（償却資産）額"/>
        <xdr:cNvSpPr txBox="1"/>
      </xdr:nvSpPr>
      <xdr:spPr>
        <a:xfrm>
          <a:off x="21043411" y="66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113279</xdr:rowOff>
    </xdr:from>
    <xdr:ext cx="534377" cy="259045"/>
    <xdr:sp macro="" textlink="">
      <xdr:nvSpPr>
        <xdr:cNvPr id="604" name="n_2mainValue【一般廃棄物処理施設】&#10;一人当たり有形固定資産（償却資産）額"/>
        <xdr:cNvSpPr txBox="1"/>
      </xdr:nvSpPr>
      <xdr:spPr>
        <a:xfrm>
          <a:off x="20167111" y="66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76132</xdr:rowOff>
    </xdr:from>
    <xdr:ext cx="534377" cy="259045"/>
    <xdr:sp macro="" textlink="">
      <xdr:nvSpPr>
        <xdr:cNvPr id="605" name="n_3mainValue【一般廃棄物処理施設】&#10;一人当たり有形固定資産（償却資産）額"/>
        <xdr:cNvSpPr txBox="1"/>
      </xdr:nvSpPr>
      <xdr:spPr>
        <a:xfrm>
          <a:off x="19278111" y="676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79565</xdr:rowOff>
    </xdr:from>
    <xdr:ext cx="534377" cy="259045"/>
    <xdr:sp macro="" textlink="">
      <xdr:nvSpPr>
        <xdr:cNvPr id="606" name="n_4mainValue【一般廃棄物処理施設】&#10;一人当たり有形固定資産（償却資産）額"/>
        <xdr:cNvSpPr txBox="1"/>
      </xdr:nvSpPr>
      <xdr:spPr>
        <a:xfrm>
          <a:off x="18389111" y="67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31" name="直線コネクタ 630"/>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2" name="【保健センター・保健所】&#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3" name="直線コネクタ 632"/>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4"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5" name="直線コネクタ 63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6" name="【保健センター・保健所】&#10;有形固定資産減価償却率平均値テキスト"/>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7" name="フローチャート: 判断 636"/>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8" name="フローチャート: 判断 637"/>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9" name="フローチャート: 判断 638"/>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40" name="フローチャート: 判断 639"/>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41" name="フローチャート: 判断 640"/>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47" name="楕円 646"/>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72407</xdr:rowOff>
    </xdr:from>
    <xdr:ext cx="405111" cy="259045"/>
    <xdr:sp macro="" textlink="">
      <xdr:nvSpPr>
        <xdr:cNvPr id="648" name="【保健センター・保健所】&#10;有形固定資産減価償却率該当値テキスト"/>
        <xdr:cNvSpPr txBox="1"/>
      </xdr:nvSpPr>
      <xdr:spPr>
        <a:xfrm>
          <a:off x="163576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649" name="楕円 648"/>
        <xdr:cNvSpPr/>
      </xdr:nvSpPr>
      <xdr:spPr>
        <a:xfrm>
          <a:off x="15430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60960</xdr:rowOff>
    </xdr:from>
    <xdr:to>
      <xdr:col>85</xdr:col>
      <xdr:colOff>127000</xdr:colOff>
      <xdr:row>58</xdr:row>
      <xdr:rowOff>144780</xdr:rowOff>
    </xdr:to>
    <xdr:cxnSp macro="">
      <xdr:nvCxnSpPr>
        <xdr:cNvPr id="650" name="直線コネクタ 649"/>
        <xdr:cNvCxnSpPr/>
      </xdr:nvCxnSpPr>
      <xdr:spPr>
        <a:xfrm>
          <a:off x="15481300" y="10005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651" name="楕円 650"/>
        <xdr:cNvSpPr/>
      </xdr:nvSpPr>
      <xdr:spPr>
        <a:xfrm>
          <a:off x="1454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60960</xdr:rowOff>
    </xdr:to>
    <xdr:cxnSp macro="">
      <xdr:nvCxnSpPr>
        <xdr:cNvPr id="652" name="直線コネクタ 651"/>
        <xdr:cNvCxnSpPr/>
      </xdr:nvCxnSpPr>
      <xdr:spPr>
        <a:xfrm>
          <a:off x="14592300" y="99174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53" name="楕円 652"/>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144780</xdr:rowOff>
    </xdr:to>
    <xdr:cxnSp macro="">
      <xdr:nvCxnSpPr>
        <xdr:cNvPr id="654" name="直線コネクタ 653"/>
        <xdr:cNvCxnSpPr/>
      </xdr:nvCxnSpPr>
      <xdr:spPr>
        <a:xfrm>
          <a:off x="13703300" y="9829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116840</xdr:rowOff>
    </xdr:from>
    <xdr:to>
      <xdr:col>67</xdr:col>
      <xdr:colOff>101600</xdr:colOff>
      <xdr:row>57</xdr:row>
      <xdr:rowOff>46990</xdr:rowOff>
    </xdr:to>
    <xdr:sp macro="" textlink="">
      <xdr:nvSpPr>
        <xdr:cNvPr id="655" name="楕円 654"/>
        <xdr:cNvSpPr/>
      </xdr:nvSpPr>
      <xdr:spPr>
        <a:xfrm>
          <a:off x="1276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167640</xdr:rowOff>
    </xdr:from>
    <xdr:to>
      <xdr:col>71</xdr:col>
      <xdr:colOff>177800</xdr:colOff>
      <xdr:row>57</xdr:row>
      <xdr:rowOff>57150</xdr:rowOff>
    </xdr:to>
    <xdr:cxnSp macro="">
      <xdr:nvCxnSpPr>
        <xdr:cNvPr id="656" name="直線コネクタ 655"/>
        <xdr:cNvCxnSpPr/>
      </xdr:nvCxnSpPr>
      <xdr:spPr>
        <a:xfrm>
          <a:off x="12814300" y="9768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7" name="n_1aveValue【保健センター・保健所】&#10;有形固定資産減価償却率"/>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8"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9" name="n_3aveValue【保健センター・保健所】&#10;有形固定資産減価償却率"/>
        <xdr:cNvSpPr txBox="1"/>
      </xdr:nvSpPr>
      <xdr:spPr>
        <a:xfrm>
          <a:off x="13500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60" name="n_4aveValue【保健センター・保健所】&#10;有形固定資産減価償却率"/>
        <xdr:cNvSpPr txBox="1"/>
      </xdr:nvSpPr>
      <xdr:spPr>
        <a:xfrm>
          <a:off x="12611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128287</xdr:rowOff>
    </xdr:from>
    <xdr:ext cx="405111" cy="259045"/>
    <xdr:sp macro="" textlink="">
      <xdr:nvSpPr>
        <xdr:cNvPr id="661" name="n_1mainValue【保健センター・保健所】&#10;有形固定資産減価償却率"/>
        <xdr:cNvSpPr txBox="1"/>
      </xdr:nvSpPr>
      <xdr:spPr>
        <a:xfrm>
          <a:off x="15266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662" name="n_2mainValue【保健センター・保健所】&#10;有形固定資産減価償却率"/>
        <xdr:cNvSpPr txBox="1"/>
      </xdr:nvSpPr>
      <xdr:spPr>
        <a:xfrm>
          <a:off x="14389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63" name="n_3mainValue【保健センター・保健所】&#10;有形固定資産減価償却率"/>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63517</xdr:rowOff>
    </xdr:from>
    <xdr:ext cx="405111" cy="259045"/>
    <xdr:sp macro="" textlink="">
      <xdr:nvSpPr>
        <xdr:cNvPr id="664" name="n_4mainValue【保健センター・保健所】&#10;有形固定資産減価償却率"/>
        <xdr:cNvSpPr txBox="1"/>
      </xdr:nvSpPr>
      <xdr:spPr>
        <a:xfrm>
          <a:off x="12611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8" name="直線コネクタ 687"/>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9"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0" name="直線コネクタ 689"/>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91" name="【保健センター・保健所】&#10;一人当たり面積最大値テキスト"/>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2" name="直線コネクタ 691"/>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3"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4" name="フローチャート: 判断 693"/>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5" name="フローチャート: 判断 69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6" name="フローチャート: 判断 695"/>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7" name="フローチャート: 判断 696"/>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8" name="フローチャート: 判断 697"/>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114300</xdr:rowOff>
    </xdr:from>
    <xdr:to>
      <xdr:col>116</xdr:col>
      <xdr:colOff>114300</xdr:colOff>
      <xdr:row>63</xdr:row>
      <xdr:rowOff>44450</xdr:rowOff>
    </xdr:to>
    <xdr:sp macro="" textlink="">
      <xdr:nvSpPr>
        <xdr:cNvPr id="704" name="楕円 703"/>
        <xdr:cNvSpPr/>
      </xdr:nvSpPr>
      <xdr:spPr>
        <a:xfrm>
          <a:off x="221107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05"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127000</xdr:rowOff>
    </xdr:from>
    <xdr:to>
      <xdr:col>112</xdr:col>
      <xdr:colOff>38100</xdr:colOff>
      <xdr:row>63</xdr:row>
      <xdr:rowOff>57150</xdr:rowOff>
    </xdr:to>
    <xdr:sp macro="" textlink="">
      <xdr:nvSpPr>
        <xdr:cNvPr id="706" name="楕円 705"/>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165100</xdr:rowOff>
    </xdr:from>
    <xdr:to>
      <xdr:col>116</xdr:col>
      <xdr:colOff>63500</xdr:colOff>
      <xdr:row>63</xdr:row>
      <xdr:rowOff>6350</xdr:rowOff>
    </xdr:to>
    <xdr:cxnSp macro="">
      <xdr:nvCxnSpPr>
        <xdr:cNvPr id="707" name="直線コネクタ 706"/>
        <xdr:cNvCxnSpPr/>
      </xdr:nvCxnSpPr>
      <xdr:spPr>
        <a:xfrm flipV="1">
          <a:off x="21323300" y="1079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127000</xdr:rowOff>
    </xdr:from>
    <xdr:to>
      <xdr:col>107</xdr:col>
      <xdr:colOff>101600</xdr:colOff>
      <xdr:row>63</xdr:row>
      <xdr:rowOff>57150</xdr:rowOff>
    </xdr:to>
    <xdr:sp macro="" textlink="">
      <xdr:nvSpPr>
        <xdr:cNvPr id="708" name="楕円 707"/>
        <xdr:cNvSpPr/>
      </xdr:nvSpPr>
      <xdr:spPr>
        <a:xfrm>
          <a:off x="20383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6350</xdr:rowOff>
    </xdr:from>
    <xdr:to>
      <xdr:col>111</xdr:col>
      <xdr:colOff>177800</xdr:colOff>
      <xdr:row>63</xdr:row>
      <xdr:rowOff>6350</xdr:rowOff>
    </xdr:to>
    <xdr:cxnSp macro="">
      <xdr:nvCxnSpPr>
        <xdr:cNvPr id="709" name="直線コネクタ 708"/>
        <xdr:cNvCxnSpPr/>
      </xdr:nvCxnSpPr>
      <xdr:spPr>
        <a:xfrm>
          <a:off x="20434300" y="1080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127000</xdr:rowOff>
    </xdr:from>
    <xdr:to>
      <xdr:col>102</xdr:col>
      <xdr:colOff>165100</xdr:colOff>
      <xdr:row>63</xdr:row>
      <xdr:rowOff>57150</xdr:rowOff>
    </xdr:to>
    <xdr:sp macro="" textlink="">
      <xdr:nvSpPr>
        <xdr:cNvPr id="710" name="楕円 709"/>
        <xdr:cNvSpPr/>
      </xdr:nvSpPr>
      <xdr:spPr>
        <a:xfrm>
          <a:off x="19494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6350</xdr:rowOff>
    </xdr:from>
    <xdr:to>
      <xdr:col>107</xdr:col>
      <xdr:colOff>50800</xdr:colOff>
      <xdr:row>63</xdr:row>
      <xdr:rowOff>6350</xdr:rowOff>
    </xdr:to>
    <xdr:cxnSp macro="">
      <xdr:nvCxnSpPr>
        <xdr:cNvPr id="711" name="直線コネクタ 710"/>
        <xdr:cNvCxnSpPr/>
      </xdr:nvCxnSpPr>
      <xdr:spPr>
        <a:xfrm>
          <a:off x="19545300" y="1080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127000</xdr:rowOff>
    </xdr:from>
    <xdr:to>
      <xdr:col>98</xdr:col>
      <xdr:colOff>38100</xdr:colOff>
      <xdr:row>63</xdr:row>
      <xdr:rowOff>57150</xdr:rowOff>
    </xdr:to>
    <xdr:sp macro="" textlink="">
      <xdr:nvSpPr>
        <xdr:cNvPr id="712" name="楕円 711"/>
        <xdr:cNvSpPr/>
      </xdr:nvSpPr>
      <xdr:spPr>
        <a:xfrm>
          <a:off x="18605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6350</xdr:rowOff>
    </xdr:from>
    <xdr:to>
      <xdr:col>102</xdr:col>
      <xdr:colOff>114300</xdr:colOff>
      <xdr:row>63</xdr:row>
      <xdr:rowOff>6350</xdr:rowOff>
    </xdr:to>
    <xdr:cxnSp macro="">
      <xdr:nvCxnSpPr>
        <xdr:cNvPr id="713" name="直線コネクタ 712"/>
        <xdr:cNvCxnSpPr/>
      </xdr:nvCxnSpPr>
      <xdr:spPr>
        <a:xfrm>
          <a:off x="18656300" y="1080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5" name="n_2aveValue【保健センター・保健所】&#10;一人当たり面積"/>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6"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7" name="n_4aveValue【保健センター・保健所】&#10;一人当たり面積"/>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48277</xdr:rowOff>
    </xdr:from>
    <xdr:ext cx="469744" cy="259045"/>
    <xdr:sp macro="" textlink="">
      <xdr:nvSpPr>
        <xdr:cNvPr id="718" name="n_1mainValue【保健センター・保健所】&#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48277</xdr:rowOff>
    </xdr:from>
    <xdr:ext cx="469744" cy="259045"/>
    <xdr:sp macro="" textlink="">
      <xdr:nvSpPr>
        <xdr:cNvPr id="719" name="n_2mainValue【保健センター・保健所】&#10;一人当たり面積"/>
        <xdr:cNvSpPr txBox="1"/>
      </xdr:nvSpPr>
      <xdr:spPr>
        <a:xfrm>
          <a:off x="20199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48277</xdr:rowOff>
    </xdr:from>
    <xdr:ext cx="469744" cy="259045"/>
    <xdr:sp macro="" textlink="">
      <xdr:nvSpPr>
        <xdr:cNvPr id="720" name="n_3mainValue【保健センター・保健所】&#10;一人当たり面積"/>
        <xdr:cNvSpPr txBox="1"/>
      </xdr:nvSpPr>
      <xdr:spPr>
        <a:xfrm>
          <a:off x="19310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48277</xdr:rowOff>
    </xdr:from>
    <xdr:ext cx="469744" cy="259045"/>
    <xdr:sp macro="" textlink="">
      <xdr:nvSpPr>
        <xdr:cNvPr id="721" name="n_4mainValue【保健センター・保健所】&#10;一人当たり面積"/>
        <xdr:cNvSpPr txBox="1"/>
      </xdr:nvSpPr>
      <xdr:spPr>
        <a:xfrm>
          <a:off x="18421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6" name="直線コネクタ 745"/>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7" name="【消防施設】&#10;有形固定資産減価償却率最小値テキスト"/>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8" name="直線コネクタ 747"/>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9" name="【消防施設】&#10;有形固定資産減価償却率最大値テキスト"/>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50" name="直線コネクタ 749"/>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51" name="【消防施設】&#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2" name="フローチャート: 判断 751"/>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3" name="フローチャート: 判断 752"/>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4" name="フローチャート: 判断 753"/>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5" name="フローチャート: 判断 754"/>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6" name="フローチャート: 判断 755"/>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48261</xdr:rowOff>
    </xdr:from>
    <xdr:to>
      <xdr:col>85</xdr:col>
      <xdr:colOff>177800</xdr:colOff>
      <xdr:row>80</xdr:row>
      <xdr:rowOff>149861</xdr:rowOff>
    </xdr:to>
    <xdr:sp macro="" textlink="">
      <xdr:nvSpPr>
        <xdr:cNvPr id="762" name="楕円 761"/>
        <xdr:cNvSpPr/>
      </xdr:nvSpPr>
      <xdr:spPr>
        <a:xfrm>
          <a:off x="16268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71138</xdr:rowOff>
    </xdr:from>
    <xdr:ext cx="405111" cy="259045"/>
    <xdr:sp macro="" textlink="">
      <xdr:nvSpPr>
        <xdr:cNvPr id="763" name="【消防施設】&#10;有形固定資産減価償却率該当値テキスト"/>
        <xdr:cNvSpPr txBox="1"/>
      </xdr:nvSpPr>
      <xdr:spPr>
        <a:xfrm>
          <a:off x="16357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27305</xdr:rowOff>
    </xdr:from>
    <xdr:to>
      <xdr:col>81</xdr:col>
      <xdr:colOff>101600</xdr:colOff>
      <xdr:row>80</xdr:row>
      <xdr:rowOff>128905</xdr:rowOff>
    </xdr:to>
    <xdr:sp macro="" textlink="">
      <xdr:nvSpPr>
        <xdr:cNvPr id="764" name="楕円 763"/>
        <xdr:cNvSpPr/>
      </xdr:nvSpPr>
      <xdr:spPr>
        <a:xfrm>
          <a:off x="15430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78105</xdr:rowOff>
    </xdr:from>
    <xdr:to>
      <xdr:col>85</xdr:col>
      <xdr:colOff>127000</xdr:colOff>
      <xdr:row>80</xdr:row>
      <xdr:rowOff>99061</xdr:rowOff>
    </xdr:to>
    <xdr:cxnSp macro="">
      <xdr:nvCxnSpPr>
        <xdr:cNvPr id="765" name="直線コネクタ 764"/>
        <xdr:cNvCxnSpPr/>
      </xdr:nvCxnSpPr>
      <xdr:spPr>
        <a:xfrm>
          <a:off x="15481300" y="137941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23495</xdr:rowOff>
    </xdr:from>
    <xdr:to>
      <xdr:col>76</xdr:col>
      <xdr:colOff>165100</xdr:colOff>
      <xdr:row>80</xdr:row>
      <xdr:rowOff>125095</xdr:rowOff>
    </xdr:to>
    <xdr:sp macro="" textlink="">
      <xdr:nvSpPr>
        <xdr:cNvPr id="766" name="楕円 765"/>
        <xdr:cNvSpPr/>
      </xdr:nvSpPr>
      <xdr:spPr>
        <a:xfrm>
          <a:off x="14541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74295</xdr:rowOff>
    </xdr:from>
    <xdr:to>
      <xdr:col>81</xdr:col>
      <xdr:colOff>50800</xdr:colOff>
      <xdr:row>80</xdr:row>
      <xdr:rowOff>78105</xdr:rowOff>
    </xdr:to>
    <xdr:cxnSp macro="">
      <xdr:nvCxnSpPr>
        <xdr:cNvPr id="767" name="直線コネクタ 766"/>
        <xdr:cNvCxnSpPr/>
      </xdr:nvCxnSpPr>
      <xdr:spPr>
        <a:xfrm>
          <a:off x="14592300" y="13790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166370</xdr:rowOff>
    </xdr:from>
    <xdr:to>
      <xdr:col>72</xdr:col>
      <xdr:colOff>38100</xdr:colOff>
      <xdr:row>80</xdr:row>
      <xdr:rowOff>96520</xdr:rowOff>
    </xdr:to>
    <xdr:sp macro="" textlink="">
      <xdr:nvSpPr>
        <xdr:cNvPr id="768" name="楕円 767"/>
        <xdr:cNvSpPr/>
      </xdr:nvSpPr>
      <xdr:spPr>
        <a:xfrm>
          <a:off x="13652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45720</xdr:rowOff>
    </xdr:from>
    <xdr:to>
      <xdr:col>76</xdr:col>
      <xdr:colOff>114300</xdr:colOff>
      <xdr:row>80</xdr:row>
      <xdr:rowOff>74295</xdr:rowOff>
    </xdr:to>
    <xdr:cxnSp macro="">
      <xdr:nvCxnSpPr>
        <xdr:cNvPr id="769" name="直線コネクタ 768"/>
        <xdr:cNvCxnSpPr/>
      </xdr:nvCxnSpPr>
      <xdr:spPr>
        <a:xfrm>
          <a:off x="13703300" y="13761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113030</xdr:rowOff>
    </xdr:from>
    <xdr:to>
      <xdr:col>67</xdr:col>
      <xdr:colOff>101600</xdr:colOff>
      <xdr:row>80</xdr:row>
      <xdr:rowOff>43180</xdr:rowOff>
    </xdr:to>
    <xdr:sp macro="" textlink="">
      <xdr:nvSpPr>
        <xdr:cNvPr id="770" name="楕円 769"/>
        <xdr:cNvSpPr/>
      </xdr:nvSpPr>
      <xdr:spPr>
        <a:xfrm>
          <a:off x="12763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163830</xdr:rowOff>
    </xdr:from>
    <xdr:to>
      <xdr:col>71</xdr:col>
      <xdr:colOff>177800</xdr:colOff>
      <xdr:row>80</xdr:row>
      <xdr:rowOff>45720</xdr:rowOff>
    </xdr:to>
    <xdr:cxnSp macro="">
      <xdr:nvCxnSpPr>
        <xdr:cNvPr id="771" name="直線コネクタ 770"/>
        <xdr:cNvCxnSpPr/>
      </xdr:nvCxnSpPr>
      <xdr:spPr>
        <a:xfrm>
          <a:off x="12814300" y="13708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2" name="n_1aveValue【消防施設】&#10;有形固定資産減価償却率"/>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3" name="n_2aveValue【消防施設】&#10;有形固定資産減価償却率"/>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4" name="n_3ave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5" name="n_4aveValue【消防施設】&#10;有形固定資産減価償却率"/>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145432</xdr:rowOff>
    </xdr:from>
    <xdr:ext cx="405111" cy="259045"/>
    <xdr:sp macro="" textlink="">
      <xdr:nvSpPr>
        <xdr:cNvPr id="776" name="n_1mainValue【消防施設】&#10;有形固定資産減価償却率"/>
        <xdr:cNvSpPr txBox="1"/>
      </xdr:nvSpPr>
      <xdr:spPr>
        <a:xfrm>
          <a:off x="15266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141622</xdr:rowOff>
    </xdr:from>
    <xdr:ext cx="405111" cy="259045"/>
    <xdr:sp macro="" textlink="">
      <xdr:nvSpPr>
        <xdr:cNvPr id="777" name="n_2mainValue【消防施設】&#10;有形固定資産減価償却率"/>
        <xdr:cNvSpPr txBox="1"/>
      </xdr:nvSpPr>
      <xdr:spPr>
        <a:xfrm>
          <a:off x="14389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113047</xdr:rowOff>
    </xdr:from>
    <xdr:ext cx="405111" cy="259045"/>
    <xdr:sp macro="" textlink="">
      <xdr:nvSpPr>
        <xdr:cNvPr id="778" name="n_3mainValue【消防施設】&#10;有形固定資産減価償却率"/>
        <xdr:cNvSpPr txBox="1"/>
      </xdr:nvSpPr>
      <xdr:spPr>
        <a:xfrm>
          <a:off x="13500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59707</xdr:rowOff>
    </xdr:from>
    <xdr:ext cx="405111" cy="259045"/>
    <xdr:sp macro="" textlink="">
      <xdr:nvSpPr>
        <xdr:cNvPr id="779" name="n_4mainValue【消防施設】&#10;有形固定資産減価償却率"/>
        <xdr:cNvSpPr txBox="1"/>
      </xdr:nvSpPr>
      <xdr:spPr>
        <a:xfrm>
          <a:off x="12611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3" name="直線コネクタ 802"/>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4"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5" name="直線コネクタ 8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6" name="【消防施設】&#10;一人当たり面積最大値テキスト"/>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7" name="直線コネクタ 806"/>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8"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9" name="フローチャート: 判断 808"/>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0" name="フローチャート: 判断 80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11" name="フローチャート: 判断 810"/>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2" name="フローチャート: 判断 811"/>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3" name="フローチャート: 判断 812"/>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74930</xdr:rowOff>
    </xdr:from>
    <xdr:to>
      <xdr:col>116</xdr:col>
      <xdr:colOff>114300</xdr:colOff>
      <xdr:row>80</xdr:row>
      <xdr:rowOff>5080</xdr:rowOff>
    </xdr:to>
    <xdr:sp macro="" textlink="">
      <xdr:nvSpPr>
        <xdr:cNvPr id="819" name="楕円 818"/>
        <xdr:cNvSpPr/>
      </xdr:nvSpPr>
      <xdr:spPr>
        <a:xfrm>
          <a:off x="22110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97807</xdr:rowOff>
    </xdr:from>
    <xdr:ext cx="469744" cy="259045"/>
    <xdr:sp macro="" textlink="">
      <xdr:nvSpPr>
        <xdr:cNvPr id="820" name="【消防施設】&#10;一人当たり面積該当値テキスト"/>
        <xdr:cNvSpPr txBox="1"/>
      </xdr:nvSpPr>
      <xdr:spPr>
        <a:xfrm>
          <a:off x="22199600"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821" name="楕円 820"/>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125730</xdr:rowOff>
    </xdr:from>
    <xdr:to>
      <xdr:col>116</xdr:col>
      <xdr:colOff>63500</xdr:colOff>
      <xdr:row>80</xdr:row>
      <xdr:rowOff>0</xdr:rowOff>
    </xdr:to>
    <xdr:cxnSp macro="">
      <xdr:nvCxnSpPr>
        <xdr:cNvPr id="822" name="直線コネクタ 821"/>
        <xdr:cNvCxnSpPr/>
      </xdr:nvCxnSpPr>
      <xdr:spPr>
        <a:xfrm flipV="1">
          <a:off x="21323300" y="13670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151130</xdr:rowOff>
    </xdr:from>
    <xdr:to>
      <xdr:col>107</xdr:col>
      <xdr:colOff>101600</xdr:colOff>
      <xdr:row>80</xdr:row>
      <xdr:rowOff>81280</xdr:rowOff>
    </xdr:to>
    <xdr:sp macro="" textlink="">
      <xdr:nvSpPr>
        <xdr:cNvPr id="823" name="楕円 822"/>
        <xdr:cNvSpPr/>
      </xdr:nvSpPr>
      <xdr:spPr>
        <a:xfrm>
          <a:off x="20383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30480</xdr:rowOff>
    </xdr:to>
    <xdr:cxnSp macro="">
      <xdr:nvCxnSpPr>
        <xdr:cNvPr id="824" name="直線コネクタ 823"/>
        <xdr:cNvCxnSpPr/>
      </xdr:nvCxnSpPr>
      <xdr:spPr>
        <a:xfrm flipV="1">
          <a:off x="20434300" y="1371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109220</xdr:rowOff>
    </xdr:from>
    <xdr:to>
      <xdr:col>102</xdr:col>
      <xdr:colOff>165100</xdr:colOff>
      <xdr:row>79</xdr:row>
      <xdr:rowOff>39370</xdr:rowOff>
    </xdr:to>
    <xdr:sp macro="" textlink="">
      <xdr:nvSpPr>
        <xdr:cNvPr id="825" name="楕円 824"/>
        <xdr:cNvSpPr/>
      </xdr:nvSpPr>
      <xdr:spPr>
        <a:xfrm>
          <a:off x="19494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160020</xdr:rowOff>
    </xdr:from>
    <xdr:to>
      <xdr:col>107</xdr:col>
      <xdr:colOff>50800</xdr:colOff>
      <xdr:row>80</xdr:row>
      <xdr:rowOff>30480</xdr:rowOff>
    </xdr:to>
    <xdr:cxnSp macro="">
      <xdr:nvCxnSpPr>
        <xdr:cNvPr id="826" name="直線コネクタ 825"/>
        <xdr:cNvCxnSpPr/>
      </xdr:nvCxnSpPr>
      <xdr:spPr>
        <a:xfrm>
          <a:off x="19545300" y="13533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124461</xdr:rowOff>
    </xdr:from>
    <xdr:to>
      <xdr:col>98</xdr:col>
      <xdr:colOff>38100</xdr:colOff>
      <xdr:row>79</xdr:row>
      <xdr:rowOff>54611</xdr:rowOff>
    </xdr:to>
    <xdr:sp macro="" textlink="">
      <xdr:nvSpPr>
        <xdr:cNvPr id="827" name="楕円 826"/>
        <xdr:cNvSpPr/>
      </xdr:nvSpPr>
      <xdr:spPr>
        <a:xfrm>
          <a:off x="18605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160020</xdr:rowOff>
    </xdr:from>
    <xdr:to>
      <xdr:col>102</xdr:col>
      <xdr:colOff>114300</xdr:colOff>
      <xdr:row>79</xdr:row>
      <xdr:rowOff>3811</xdr:rowOff>
    </xdr:to>
    <xdr:cxnSp macro="">
      <xdr:nvCxnSpPr>
        <xdr:cNvPr id="828" name="直線コネクタ 827"/>
        <xdr:cNvCxnSpPr/>
      </xdr:nvCxnSpPr>
      <xdr:spPr>
        <a:xfrm flipV="1">
          <a:off x="18656300" y="13533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9" name="n_1ave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830" name="n_2aveValue【消防施設】&#10;一人当たり面積"/>
        <xdr:cNvSpPr txBox="1"/>
      </xdr:nvSpPr>
      <xdr:spPr>
        <a:xfrm>
          <a:off x="20199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31" name="n_3aveValue【消防施設】&#10;一人当たり面積"/>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2" name="n_4aveValue【消防施設】&#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833" name="n_1main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97807</xdr:rowOff>
    </xdr:from>
    <xdr:ext cx="469744" cy="259045"/>
    <xdr:sp macro="" textlink="">
      <xdr:nvSpPr>
        <xdr:cNvPr id="834" name="n_2mainValue【消防施設】&#10;一人当たり面積"/>
        <xdr:cNvSpPr txBox="1"/>
      </xdr:nvSpPr>
      <xdr:spPr>
        <a:xfrm>
          <a:off x="201994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55897</xdr:rowOff>
    </xdr:from>
    <xdr:ext cx="469744" cy="259045"/>
    <xdr:sp macro="" textlink="">
      <xdr:nvSpPr>
        <xdr:cNvPr id="835" name="n_3mainValue【消防施設】&#10;一人当たり面積"/>
        <xdr:cNvSpPr txBox="1"/>
      </xdr:nvSpPr>
      <xdr:spPr>
        <a:xfrm>
          <a:off x="193104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71138</xdr:rowOff>
    </xdr:from>
    <xdr:ext cx="469744" cy="259045"/>
    <xdr:sp macro="" textlink="">
      <xdr:nvSpPr>
        <xdr:cNvPr id="836" name="n_4mainValue【消防施設】&#10;一人当たり面積"/>
        <xdr:cNvSpPr txBox="1"/>
      </xdr:nvSpPr>
      <xdr:spPr>
        <a:xfrm>
          <a:off x="18421427"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2" name="直線コネクタ 861"/>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3"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4" name="直線コネクタ 86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5"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6" name="直線コネクタ 865"/>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7"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8" name="フローチャート: 判断 867"/>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9" name="フローチャート: 判断 86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0" name="フローチャート: 判断 869"/>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71" name="フローチャート: 判断 870"/>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2" name="フローチャート: 判断 871"/>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118473</xdr:rowOff>
    </xdr:from>
    <xdr:to>
      <xdr:col>85</xdr:col>
      <xdr:colOff>177800</xdr:colOff>
      <xdr:row>101</xdr:row>
      <xdr:rowOff>48623</xdr:rowOff>
    </xdr:to>
    <xdr:sp macro="" textlink="">
      <xdr:nvSpPr>
        <xdr:cNvPr id="878" name="楕円 877"/>
        <xdr:cNvSpPr/>
      </xdr:nvSpPr>
      <xdr:spPr>
        <a:xfrm>
          <a:off x="162687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71500</xdr:rowOff>
    </xdr:from>
    <xdr:ext cx="405111" cy="259045"/>
    <xdr:sp macro="" textlink="">
      <xdr:nvSpPr>
        <xdr:cNvPr id="879" name="【庁舎】&#10;有形固定資産減価償却率該当値テキスト"/>
        <xdr:cNvSpPr txBox="1"/>
      </xdr:nvSpPr>
      <xdr:spPr>
        <a:xfrm>
          <a:off x="16357600" y="1721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62956</xdr:rowOff>
    </xdr:from>
    <xdr:to>
      <xdr:col>81</xdr:col>
      <xdr:colOff>101600</xdr:colOff>
      <xdr:row>100</xdr:row>
      <xdr:rowOff>164556</xdr:rowOff>
    </xdr:to>
    <xdr:sp macro="" textlink="">
      <xdr:nvSpPr>
        <xdr:cNvPr id="880" name="楕円 879"/>
        <xdr:cNvSpPr/>
      </xdr:nvSpPr>
      <xdr:spPr>
        <a:xfrm>
          <a:off x="15430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113756</xdr:rowOff>
    </xdr:from>
    <xdr:to>
      <xdr:col>85</xdr:col>
      <xdr:colOff>127000</xdr:colOff>
      <xdr:row>100</xdr:row>
      <xdr:rowOff>169273</xdr:rowOff>
    </xdr:to>
    <xdr:cxnSp macro="">
      <xdr:nvCxnSpPr>
        <xdr:cNvPr id="881" name="直線コネクタ 880"/>
        <xdr:cNvCxnSpPr/>
      </xdr:nvCxnSpPr>
      <xdr:spPr>
        <a:xfrm>
          <a:off x="15481300" y="1725875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149498</xdr:rowOff>
    </xdr:from>
    <xdr:to>
      <xdr:col>76</xdr:col>
      <xdr:colOff>165100</xdr:colOff>
      <xdr:row>102</xdr:row>
      <xdr:rowOff>79648</xdr:rowOff>
    </xdr:to>
    <xdr:sp macro="" textlink="">
      <xdr:nvSpPr>
        <xdr:cNvPr id="882" name="楕円 881"/>
        <xdr:cNvSpPr/>
      </xdr:nvSpPr>
      <xdr:spPr>
        <a:xfrm>
          <a:off x="14541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113756</xdr:rowOff>
    </xdr:from>
    <xdr:to>
      <xdr:col>81</xdr:col>
      <xdr:colOff>50800</xdr:colOff>
      <xdr:row>102</xdr:row>
      <xdr:rowOff>28848</xdr:rowOff>
    </xdr:to>
    <xdr:cxnSp macro="">
      <xdr:nvCxnSpPr>
        <xdr:cNvPr id="883" name="直線コネクタ 882"/>
        <xdr:cNvCxnSpPr/>
      </xdr:nvCxnSpPr>
      <xdr:spPr>
        <a:xfrm flipV="1">
          <a:off x="14592300" y="17258756"/>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165826</xdr:rowOff>
    </xdr:from>
    <xdr:to>
      <xdr:col>72</xdr:col>
      <xdr:colOff>38100</xdr:colOff>
      <xdr:row>107</xdr:row>
      <xdr:rowOff>95976</xdr:rowOff>
    </xdr:to>
    <xdr:sp macro="" textlink="">
      <xdr:nvSpPr>
        <xdr:cNvPr id="884" name="楕円 883"/>
        <xdr:cNvSpPr/>
      </xdr:nvSpPr>
      <xdr:spPr>
        <a:xfrm>
          <a:off x="1365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28848</xdr:rowOff>
    </xdr:from>
    <xdr:to>
      <xdr:col>76</xdr:col>
      <xdr:colOff>114300</xdr:colOff>
      <xdr:row>107</xdr:row>
      <xdr:rowOff>45176</xdr:rowOff>
    </xdr:to>
    <xdr:cxnSp macro="">
      <xdr:nvCxnSpPr>
        <xdr:cNvPr id="885" name="直線コネクタ 884"/>
        <xdr:cNvCxnSpPr/>
      </xdr:nvCxnSpPr>
      <xdr:spPr>
        <a:xfrm flipV="1">
          <a:off x="13703300" y="17516748"/>
          <a:ext cx="889000" cy="87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49893</xdr:rowOff>
    </xdr:from>
    <xdr:to>
      <xdr:col>67</xdr:col>
      <xdr:colOff>101600</xdr:colOff>
      <xdr:row>107</xdr:row>
      <xdr:rowOff>151493</xdr:rowOff>
    </xdr:to>
    <xdr:sp macro="" textlink="">
      <xdr:nvSpPr>
        <xdr:cNvPr id="886" name="楕円 885"/>
        <xdr:cNvSpPr/>
      </xdr:nvSpPr>
      <xdr:spPr>
        <a:xfrm>
          <a:off x="1276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45176</xdr:rowOff>
    </xdr:from>
    <xdr:to>
      <xdr:col>71</xdr:col>
      <xdr:colOff>177800</xdr:colOff>
      <xdr:row>107</xdr:row>
      <xdr:rowOff>100693</xdr:rowOff>
    </xdr:to>
    <xdr:cxnSp macro="">
      <xdr:nvCxnSpPr>
        <xdr:cNvPr id="887" name="直線コネクタ 886"/>
        <xdr:cNvCxnSpPr/>
      </xdr:nvCxnSpPr>
      <xdr:spPr>
        <a:xfrm flipV="1">
          <a:off x="12814300" y="183903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8" name="n_1aveValue【庁舎】&#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9" name="n_2aveValue【庁舎】&#10;有形固定資産減価償却率"/>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90" name="n_3ave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91" name="n_4aveValue【庁舎】&#10;有形固定資産減価償却率"/>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9633</xdr:rowOff>
    </xdr:from>
    <xdr:ext cx="405111" cy="259045"/>
    <xdr:sp macro="" textlink="">
      <xdr:nvSpPr>
        <xdr:cNvPr id="892" name="n_1mainValue【庁舎】&#10;有形固定資産減価償却率"/>
        <xdr:cNvSpPr txBox="1"/>
      </xdr:nvSpPr>
      <xdr:spPr>
        <a:xfrm>
          <a:off x="15266044" y="169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96175</xdr:rowOff>
    </xdr:from>
    <xdr:ext cx="405111" cy="259045"/>
    <xdr:sp macro="" textlink="">
      <xdr:nvSpPr>
        <xdr:cNvPr id="893" name="n_2mainValue【庁舎】&#10;有形固定資産減価償却率"/>
        <xdr:cNvSpPr txBox="1"/>
      </xdr:nvSpPr>
      <xdr:spPr>
        <a:xfrm>
          <a:off x="14389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87103</xdr:rowOff>
    </xdr:from>
    <xdr:ext cx="405111" cy="259045"/>
    <xdr:sp macro="" textlink="">
      <xdr:nvSpPr>
        <xdr:cNvPr id="894" name="n_3mainValue【庁舎】&#10;有形固定資産減価償却率"/>
        <xdr:cNvSpPr txBox="1"/>
      </xdr:nvSpPr>
      <xdr:spPr>
        <a:xfrm>
          <a:off x="13500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142620</xdr:rowOff>
    </xdr:from>
    <xdr:ext cx="405111" cy="259045"/>
    <xdr:sp macro="" textlink="">
      <xdr:nvSpPr>
        <xdr:cNvPr id="895" name="n_4mainValue【庁舎】&#10;有形固定資産減価償却率"/>
        <xdr:cNvSpPr txBox="1"/>
      </xdr:nvSpPr>
      <xdr:spPr>
        <a:xfrm>
          <a:off x="12611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8" name="直線コネクタ 917"/>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庁舎】&#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2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2" name="直線コネクタ 92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3" name="【庁舎】&#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4" name="フローチャート: 判断 9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5" name="フローチャート: 判断 924"/>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6" name="フローチャート: 判断 925"/>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7" name="フローチャート: 判断 9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8" name="フローチャート: 判断 927"/>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934" name="楕円 933"/>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935"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103124</xdr:rowOff>
    </xdr:from>
    <xdr:to>
      <xdr:col>112</xdr:col>
      <xdr:colOff>38100</xdr:colOff>
      <xdr:row>107</xdr:row>
      <xdr:rowOff>33274</xdr:rowOff>
    </xdr:to>
    <xdr:sp macro="" textlink="">
      <xdr:nvSpPr>
        <xdr:cNvPr id="936" name="楕円 935"/>
        <xdr:cNvSpPr/>
      </xdr:nvSpPr>
      <xdr:spPr>
        <a:xfrm>
          <a:off x="21272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153924</xdr:rowOff>
    </xdr:to>
    <xdr:cxnSp macro="">
      <xdr:nvCxnSpPr>
        <xdr:cNvPr id="937" name="直線コネクタ 936"/>
        <xdr:cNvCxnSpPr/>
      </xdr:nvCxnSpPr>
      <xdr:spPr>
        <a:xfrm flipV="1">
          <a:off x="21323300" y="18318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43687</xdr:rowOff>
    </xdr:from>
    <xdr:to>
      <xdr:col>107</xdr:col>
      <xdr:colOff>101600</xdr:colOff>
      <xdr:row>104</xdr:row>
      <xdr:rowOff>145287</xdr:rowOff>
    </xdr:to>
    <xdr:sp macro="" textlink="">
      <xdr:nvSpPr>
        <xdr:cNvPr id="938" name="楕円 937"/>
        <xdr:cNvSpPr/>
      </xdr:nvSpPr>
      <xdr:spPr>
        <a:xfrm>
          <a:off x="20383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94487</xdr:rowOff>
    </xdr:from>
    <xdr:to>
      <xdr:col>111</xdr:col>
      <xdr:colOff>177800</xdr:colOff>
      <xdr:row>106</xdr:row>
      <xdr:rowOff>153924</xdr:rowOff>
    </xdr:to>
    <xdr:cxnSp macro="">
      <xdr:nvCxnSpPr>
        <xdr:cNvPr id="939" name="直線コネクタ 938"/>
        <xdr:cNvCxnSpPr/>
      </xdr:nvCxnSpPr>
      <xdr:spPr>
        <a:xfrm>
          <a:off x="20434300" y="17925287"/>
          <a:ext cx="8890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40" name="楕円 939"/>
        <xdr:cNvSpPr/>
      </xdr:nvSpPr>
      <xdr:spPr>
        <a:xfrm>
          <a:off x="19494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94487</xdr:rowOff>
    </xdr:from>
    <xdr:to>
      <xdr:col>107</xdr:col>
      <xdr:colOff>50800</xdr:colOff>
      <xdr:row>106</xdr:row>
      <xdr:rowOff>131063</xdr:rowOff>
    </xdr:to>
    <xdr:cxnSp macro="">
      <xdr:nvCxnSpPr>
        <xdr:cNvPr id="941" name="直線コネクタ 940"/>
        <xdr:cNvCxnSpPr/>
      </xdr:nvCxnSpPr>
      <xdr:spPr>
        <a:xfrm flipV="1">
          <a:off x="19545300" y="17925287"/>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107696</xdr:rowOff>
    </xdr:from>
    <xdr:to>
      <xdr:col>98</xdr:col>
      <xdr:colOff>38100</xdr:colOff>
      <xdr:row>107</xdr:row>
      <xdr:rowOff>37846</xdr:rowOff>
    </xdr:to>
    <xdr:sp macro="" textlink="">
      <xdr:nvSpPr>
        <xdr:cNvPr id="942" name="楕円 941"/>
        <xdr:cNvSpPr/>
      </xdr:nvSpPr>
      <xdr:spPr>
        <a:xfrm>
          <a:off x="18605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158496</xdr:rowOff>
    </xdr:to>
    <xdr:cxnSp macro="">
      <xdr:nvCxnSpPr>
        <xdr:cNvPr id="943" name="直線コネクタ 942"/>
        <xdr:cNvCxnSpPr/>
      </xdr:nvCxnSpPr>
      <xdr:spPr>
        <a:xfrm flipV="1">
          <a:off x="18656300" y="18304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4" name="n_1aveValue【庁舎】&#10;一人当たり面積"/>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31259</xdr:rowOff>
    </xdr:from>
    <xdr:ext cx="469744" cy="259045"/>
    <xdr:sp macro="" textlink="">
      <xdr:nvSpPr>
        <xdr:cNvPr id="945" name="n_2aveValue【庁舎】&#10;一人当たり面積"/>
        <xdr:cNvSpPr txBox="1"/>
      </xdr:nvSpPr>
      <xdr:spPr>
        <a:xfrm>
          <a:off x="20199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7"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24401</xdr:rowOff>
    </xdr:from>
    <xdr:ext cx="469744" cy="259045"/>
    <xdr:sp macro="" textlink="">
      <xdr:nvSpPr>
        <xdr:cNvPr id="948" name="n_1mainValue【庁舎】&#10;一人当たり面積"/>
        <xdr:cNvSpPr txBox="1"/>
      </xdr:nvSpPr>
      <xdr:spPr>
        <a:xfrm>
          <a:off x="21075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949" name="n_2main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50" name="n_3mainValue【庁舎】&#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28973</xdr:rowOff>
    </xdr:from>
    <xdr:ext cx="469744" cy="259045"/>
    <xdr:sp macro="" textlink="">
      <xdr:nvSpPr>
        <xdr:cNvPr id="951" name="n_4mainValue【庁舎】&#10;一人当たり面積"/>
        <xdr:cNvSpPr txBox="1"/>
      </xdr:nvSpPr>
      <xdr:spPr>
        <a:xfrm>
          <a:off x="18421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建築物における有形固定資産減価償却率は総じて類似団体内平均値より高い傾向を示している。これは、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庁舎については、更新により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団体内平均値の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有形固定資産は将来のコストを発生させる要因にもなることから、公共施設等総合管理計画に基づいて施設の集約化、複合化を進め、適正なレベルで維持管理を行う必要がある。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年度は、分子となる基準財政収入額において、主に市民税・固定資産税の減があり、分母に当たる基準財政需要額において、新市建設事業に係る償還に伴う公債費の増があったことから、前年度から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今後も大幅な税収増が見込めず、厳しい財政状況が続くことが見込まれる。　事業見直し・施設統廃合等の経費削減や、使用料の見直しによる自主財源の確保等の行財政改革を実施し、持続的な行財政運営の実施に努める。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7" name="直線コネクタ 76"/>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職員数減による人件費の減等による分子の減に加え、分母となる経常一般財源の大幅増（普通交付税等）があったことが挙げられる。</a:t>
          </a:r>
        </a:p>
        <a:p>
          <a:r>
            <a:rPr kumimoji="1" lang="ja-JP" altLang="en-US" sz="1300">
              <a:latin typeface="ＭＳ Ｐゴシック" panose="020B0600070205080204" pitchFamily="50" charset="-128"/>
              <a:ea typeface="ＭＳ Ｐゴシック" panose="020B0600070205080204" pitchFamily="50" charset="-128"/>
            </a:rPr>
            <a:t>　経常収支比率が高水準で推移している主な要因として、公債費、公営企業への繰出金が高止まりしていることなどがある。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66</xdr:row>
      <xdr:rowOff>5334</xdr:rowOff>
    </xdr:to>
    <xdr:cxnSp macro="">
      <xdr:nvCxnSpPr>
        <xdr:cNvPr id="132" name="直線コネクタ 131"/>
        <xdr:cNvCxnSpPr/>
      </xdr:nvCxnSpPr>
      <xdr:spPr>
        <a:xfrm flipV="1">
          <a:off x="4114800" y="11007344"/>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68072</xdr:rowOff>
    </xdr:to>
    <xdr:cxnSp macro="">
      <xdr:nvCxnSpPr>
        <xdr:cNvPr id="135" name="直線コネクタ 134"/>
        <xdr:cNvCxnSpPr/>
      </xdr:nvCxnSpPr>
      <xdr:spPr>
        <a:xfrm flipV="1">
          <a:off x="3225800" y="113210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68072</xdr:rowOff>
    </xdr:to>
    <xdr:cxnSp macro="">
      <xdr:nvCxnSpPr>
        <xdr:cNvPr id="138" name="直線コネクタ 137"/>
        <xdr:cNvCxnSpPr/>
      </xdr:nvCxnSpPr>
      <xdr:spPr>
        <a:xfrm>
          <a:off x="2336800" y="113017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65</xdr:row>
      <xdr:rowOff>157480</xdr:rowOff>
    </xdr:to>
    <xdr:cxnSp macro="">
      <xdr:nvCxnSpPr>
        <xdr:cNvPr id="141" name="直線コネクタ 140"/>
        <xdr:cNvCxnSpPr/>
      </xdr:nvCxnSpPr>
      <xdr:spPr>
        <a:xfrm>
          <a:off x="1447800" y="1130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2"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3" name="楕円 152"/>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4" name="テキスト ボックス 153"/>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5" name="楕円 154"/>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6" name="テキスト ボックス 155"/>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9" name="楕円 158"/>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0" name="テキスト ボックス 159"/>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人件費は職員数減に伴う職員給の減等により、</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物件費は新型コロナウイルスワクチン接種事業の増（</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1,190</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今後も、定員適正化計画に沿った職員数の管理や事務事業の見直しの徹底など、行財政改革に取り組むことにより、健全化に努めていく。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95862</xdr:rowOff>
    </xdr:from>
    <xdr:to>
      <xdr:col>23</xdr:col>
      <xdr:colOff>133350</xdr:colOff>
      <xdr:row>84</xdr:row>
      <xdr:rowOff>119503</xdr:rowOff>
    </xdr:to>
    <xdr:cxnSp macro="">
      <xdr:nvCxnSpPr>
        <xdr:cNvPr id="197" name="直線コネクタ 196"/>
        <xdr:cNvCxnSpPr/>
      </xdr:nvCxnSpPr>
      <xdr:spPr>
        <a:xfrm>
          <a:off x="4114800" y="14326212"/>
          <a:ext cx="838200" cy="19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95862</xdr:rowOff>
    </xdr:from>
    <xdr:to>
      <xdr:col>19</xdr:col>
      <xdr:colOff>133350</xdr:colOff>
      <xdr:row>83</xdr:row>
      <xdr:rowOff>141537</xdr:rowOff>
    </xdr:to>
    <xdr:cxnSp macro="">
      <xdr:nvCxnSpPr>
        <xdr:cNvPr id="200" name="直線コネクタ 199"/>
        <xdr:cNvCxnSpPr/>
      </xdr:nvCxnSpPr>
      <xdr:spPr>
        <a:xfrm flipV="1">
          <a:off x="3225800" y="14326212"/>
          <a:ext cx="8890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18853</xdr:rowOff>
    </xdr:from>
    <xdr:to>
      <xdr:col>15</xdr:col>
      <xdr:colOff>82550</xdr:colOff>
      <xdr:row>83</xdr:row>
      <xdr:rowOff>141537</xdr:rowOff>
    </xdr:to>
    <xdr:cxnSp macro="">
      <xdr:nvCxnSpPr>
        <xdr:cNvPr id="203" name="直線コネクタ 202"/>
        <xdr:cNvCxnSpPr/>
      </xdr:nvCxnSpPr>
      <xdr:spPr>
        <a:xfrm>
          <a:off x="2336800" y="14249203"/>
          <a:ext cx="889000" cy="1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148248</xdr:rowOff>
    </xdr:from>
    <xdr:to>
      <xdr:col>11</xdr:col>
      <xdr:colOff>31750</xdr:colOff>
      <xdr:row>83</xdr:row>
      <xdr:rowOff>18853</xdr:rowOff>
    </xdr:to>
    <xdr:cxnSp macro="">
      <xdr:nvCxnSpPr>
        <xdr:cNvPr id="206" name="直線コネクタ 205"/>
        <xdr:cNvCxnSpPr/>
      </xdr:nvCxnSpPr>
      <xdr:spPr>
        <a:xfrm>
          <a:off x="1447800" y="1420714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68703</xdr:rowOff>
    </xdr:from>
    <xdr:to>
      <xdr:col>23</xdr:col>
      <xdr:colOff>184150</xdr:colOff>
      <xdr:row>84</xdr:row>
      <xdr:rowOff>170303</xdr:rowOff>
    </xdr:to>
    <xdr:sp macro="" textlink="">
      <xdr:nvSpPr>
        <xdr:cNvPr id="216" name="楕円 215"/>
        <xdr:cNvSpPr/>
      </xdr:nvSpPr>
      <xdr:spPr>
        <a:xfrm>
          <a:off x="4902200" y="144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40780</xdr:rowOff>
    </xdr:from>
    <xdr:ext cx="762000" cy="259045"/>
    <xdr:sp macro="" textlink="">
      <xdr:nvSpPr>
        <xdr:cNvPr id="217" name="人件費・物件費等の状況該当値テキスト"/>
        <xdr:cNvSpPr txBox="1"/>
      </xdr:nvSpPr>
      <xdr:spPr>
        <a:xfrm>
          <a:off x="5041900" y="1444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45062</xdr:rowOff>
    </xdr:from>
    <xdr:to>
      <xdr:col>19</xdr:col>
      <xdr:colOff>184150</xdr:colOff>
      <xdr:row>83</xdr:row>
      <xdr:rowOff>146662</xdr:rowOff>
    </xdr:to>
    <xdr:sp macro="" textlink="">
      <xdr:nvSpPr>
        <xdr:cNvPr id="218" name="楕円 217"/>
        <xdr:cNvSpPr/>
      </xdr:nvSpPr>
      <xdr:spPr>
        <a:xfrm>
          <a:off x="4064000" y="142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131439</xdr:rowOff>
    </xdr:from>
    <xdr:ext cx="736600" cy="259045"/>
    <xdr:sp macro="" textlink="">
      <xdr:nvSpPr>
        <xdr:cNvPr id="219" name="テキスト ボックス 218"/>
        <xdr:cNvSpPr txBox="1"/>
      </xdr:nvSpPr>
      <xdr:spPr>
        <a:xfrm>
          <a:off x="3733800" y="1436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90737</xdr:rowOff>
    </xdr:from>
    <xdr:to>
      <xdr:col>15</xdr:col>
      <xdr:colOff>133350</xdr:colOff>
      <xdr:row>84</xdr:row>
      <xdr:rowOff>20887</xdr:rowOff>
    </xdr:to>
    <xdr:sp macro="" textlink="">
      <xdr:nvSpPr>
        <xdr:cNvPr id="220" name="楕円 219"/>
        <xdr:cNvSpPr/>
      </xdr:nvSpPr>
      <xdr:spPr>
        <a:xfrm>
          <a:off x="3175000" y="143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5664</xdr:rowOff>
    </xdr:from>
    <xdr:ext cx="762000" cy="259045"/>
    <xdr:sp macro="" textlink="">
      <xdr:nvSpPr>
        <xdr:cNvPr id="221" name="テキスト ボックス 220"/>
        <xdr:cNvSpPr txBox="1"/>
      </xdr:nvSpPr>
      <xdr:spPr>
        <a:xfrm>
          <a:off x="2844800" y="14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139503</xdr:rowOff>
    </xdr:from>
    <xdr:to>
      <xdr:col>11</xdr:col>
      <xdr:colOff>82550</xdr:colOff>
      <xdr:row>83</xdr:row>
      <xdr:rowOff>69653</xdr:rowOff>
    </xdr:to>
    <xdr:sp macro="" textlink="">
      <xdr:nvSpPr>
        <xdr:cNvPr id="222" name="楕円 221"/>
        <xdr:cNvSpPr/>
      </xdr:nvSpPr>
      <xdr:spPr>
        <a:xfrm>
          <a:off x="2286000" y="141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54430</xdr:rowOff>
    </xdr:from>
    <xdr:ext cx="762000" cy="259045"/>
    <xdr:sp macro="" textlink="">
      <xdr:nvSpPr>
        <xdr:cNvPr id="223" name="テキスト ボックス 222"/>
        <xdr:cNvSpPr txBox="1"/>
      </xdr:nvSpPr>
      <xdr:spPr>
        <a:xfrm>
          <a:off x="1955800" y="142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97448</xdr:rowOff>
    </xdr:from>
    <xdr:to>
      <xdr:col>7</xdr:col>
      <xdr:colOff>31750</xdr:colOff>
      <xdr:row>83</xdr:row>
      <xdr:rowOff>27598</xdr:rowOff>
    </xdr:to>
    <xdr:sp macro="" textlink="">
      <xdr:nvSpPr>
        <xdr:cNvPr id="224" name="楕円 223"/>
        <xdr:cNvSpPr/>
      </xdr:nvSpPr>
      <xdr:spPr>
        <a:xfrm>
          <a:off x="1397000" y="141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12375</xdr:rowOff>
    </xdr:from>
    <xdr:ext cx="762000" cy="259045"/>
    <xdr:sp macro="" textlink="">
      <xdr:nvSpPr>
        <xdr:cNvPr id="225" name="テキスト ボックス 224"/>
        <xdr:cNvSpPr txBox="1"/>
      </xdr:nvSpPr>
      <xdr:spPr>
        <a:xfrm>
          <a:off x="1066800" y="1424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全国平均、広島県平均、類似団体平均を上回る水準となっている。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主な理由は、上位職への若手職員や学歴を問わない積極的な登用などがあげられる。</a:t>
          </a:r>
        </a:p>
        <a:p>
          <a:r>
            <a:rPr kumimoji="1" lang="ja-JP" altLang="en-US" sz="1300">
              <a:latin typeface="ＭＳ Ｐゴシック" panose="020B0600070205080204" pitchFamily="50" charset="-128"/>
              <a:ea typeface="ＭＳ Ｐゴシック" panose="020B0600070205080204" pitchFamily="50" charset="-128"/>
            </a:rPr>
            <a:t>　国及び他の地方公共団体との均衡を失しないよう、給与制度の運用等行っていく。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9" name="直線コネクタ 258"/>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100541</xdr:rowOff>
    </xdr:to>
    <xdr:cxnSp macro="">
      <xdr:nvCxnSpPr>
        <xdr:cNvPr id="262" name="直線コネクタ 261"/>
        <xdr:cNvCxnSpPr/>
      </xdr:nvCxnSpPr>
      <xdr:spPr>
        <a:xfrm flipV="1">
          <a:off x="15290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100541</xdr:rowOff>
    </xdr:to>
    <xdr:cxnSp macro="">
      <xdr:nvCxnSpPr>
        <xdr:cNvPr id="265" name="直線コネクタ 264"/>
        <xdr:cNvCxnSpPr/>
      </xdr:nvCxnSpPr>
      <xdr:spPr>
        <a:xfrm>
          <a:off x="14401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100541</xdr:rowOff>
    </xdr:to>
    <xdr:cxnSp macro="">
      <xdr:nvCxnSpPr>
        <xdr:cNvPr id="268" name="直線コネクタ 267"/>
        <xdr:cNvCxnSpPr/>
      </xdr:nvCxnSpPr>
      <xdr:spPr>
        <a:xfrm>
          <a:off x="13512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9"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0" name="楕円 279"/>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1" name="テキスト ボックス 280"/>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2" name="楕円 281"/>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3" name="テキスト ボックス 282"/>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4" name="楕円 283"/>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5" name="テキスト ボックス 284"/>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6" name="楕円 285"/>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7" name="テキスト ボックス 286"/>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全国平均、広島県平均を下回っているものの、類似団体と比較すると高い水準で推移している。</a:t>
          </a:r>
        </a:p>
        <a:p>
          <a:r>
            <a:rPr kumimoji="1" lang="ja-JP" altLang="en-US" sz="1300">
              <a:latin typeface="ＭＳ Ｐゴシック" panose="020B0600070205080204" pitchFamily="50" charset="-128"/>
              <a:ea typeface="ＭＳ Ｐゴシック" panose="020B0600070205080204" pitchFamily="50" charset="-128"/>
            </a:rPr>
            <a:t>　持続可能な行政運営を実現するためには、職員数の適正化に努めていく必要がある。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73279</xdr:rowOff>
    </xdr:to>
    <xdr:cxnSp macro="">
      <xdr:nvCxnSpPr>
        <xdr:cNvPr id="320" name="直線コネクタ 319"/>
        <xdr:cNvCxnSpPr/>
      </xdr:nvCxnSpPr>
      <xdr:spPr>
        <a:xfrm>
          <a:off x="16179800" y="1084326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53975</xdr:rowOff>
    </xdr:to>
    <xdr:cxnSp macro="">
      <xdr:nvCxnSpPr>
        <xdr:cNvPr id="323" name="直線コネクタ 322"/>
        <xdr:cNvCxnSpPr/>
      </xdr:nvCxnSpPr>
      <xdr:spPr>
        <a:xfrm flipV="1">
          <a:off x="15290800" y="1084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53975</xdr:rowOff>
    </xdr:from>
    <xdr:to>
      <xdr:col>72</xdr:col>
      <xdr:colOff>203200</xdr:colOff>
      <xdr:row>63</xdr:row>
      <xdr:rowOff>66040</xdr:rowOff>
    </xdr:to>
    <xdr:cxnSp macro="">
      <xdr:nvCxnSpPr>
        <xdr:cNvPr id="326" name="直線コネクタ 325"/>
        <xdr:cNvCxnSpPr/>
      </xdr:nvCxnSpPr>
      <xdr:spPr>
        <a:xfrm flipV="1">
          <a:off x="14401800" y="1085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107061</xdr:rowOff>
    </xdr:to>
    <xdr:cxnSp macro="">
      <xdr:nvCxnSpPr>
        <xdr:cNvPr id="329" name="直線コネクタ 328"/>
        <xdr:cNvCxnSpPr/>
      </xdr:nvCxnSpPr>
      <xdr:spPr>
        <a:xfrm flipV="1">
          <a:off x="13512800" y="1086739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22479</xdr:rowOff>
    </xdr:from>
    <xdr:to>
      <xdr:col>81</xdr:col>
      <xdr:colOff>95250</xdr:colOff>
      <xdr:row>63</xdr:row>
      <xdr:rowOff>124079</xdr:rowOff>
    </xdr:to>
    <xdr:sp macro="" textlink="">
      <xdr:nvSpPr>
        <xdr:cNvPr id="339" name="楕円 338"/>
        <xdr:cNvSpPr/>
      </xdr:nvSpPr>
      <xdr:spPr>
        <a:xfrm>
          <a:off x="16967200" y="10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166006</xdr:rowOff>
    </xdr:from>
    <xdr:ext cx="762000" cy="259045"/>
    <xdr:sp macro="" textlink="">
      <xdr:nvSpPr>
        <xdr:cNvPr id="340" name="定員管理の状況該当値テキスト"/>
        <xdr:cNvSpPr txBox="1"/>
      </xdr:nvSpPr>
      <xdr:spPr>
        <a:xfrm>
          <a:off x="17106900" y="1079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1" name="楕円 340"/>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2" name="テキスト ボックス 341"/>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3175</xdr:rowOff>
    </xdr:from>
    <xdr:to>
      <xdr:col>73</xdr:col>
      <xdr:colOff>44450</xdr:colOff>
      <xdr:row>63</xdr:row>
      <xdr:rowOff>104775</xdr:rowOff>
    </xdr:to>
    <xdr:sp macro="" textlink="">
      <xdr:nvSpPr>
        <xdr:cNvPr id="343" name="楕円 342"/>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44" name="テキスト ボックス 343"/>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45" name="楕円 344"/>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46" name="テキスト ボックス 345"/>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56261</xdr:rowOff>
    </xdr:from>
    <xdr:to>
      <xdr:col>64</xdr:col>
      <xdr:colOff>152400</xdr:colOff>
      <xdr:row>63</xdr:row>
      <xdr:rowOff>157861</xdr:rowOff>
    </xdr:to>
    <xdr:sp macro="" textlink="">
      <xdr:nvSpPr>
        <xdr:cNvPr id="347" name="楕円 346"/>
        <xdr:cNvSpPr/>
      </xdr:nvSpPr>
      <xdr:spPr>
        <a:xfrm>
          <a:off x="13462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142638</xdr:rowOff>
    </xdr:from>
    <xdr:ext cx="762000" cy="259045"/>
    <xdr:sp macro="" textlink="">
      <xdr:nvSpPr>
        <xdr:cNvPr id="348" name="テキスト ボックス 347"/>
        <xdr:cNvSpPr txBox="1"/>
      </xdr:nvSpPr>
      <xdr:spPr>
        <a:xfrm>
          <a:off x="13131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普通交付税の増等により、実質公債費比率の算定式の分母が増（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）となったが、分子となる元利償還額の増（</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の悪化となった。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年度にピークを迎える大規模建設事業の償還により指標の悪化が見込まれるが、交付税算入のある有利な地方債の選択や建設事業の見直しにより、借入額を必要最小限に抑制し、財政健全化に努めていく。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49389</xdr:rowOff>
    </xdr:to>
    <xdr:cxnSp macro="">
      <xdr:nvCxnSpPr>
        <xdr:cNvPr id="382" name="直線コネクタ 381"/>
        <xdr:cNvCxnSpPr/>
      </xdr:nvCxnSpPr>
      <xdr:spPr>
        <a:xfrm>
          <a:off x="16179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9172</xdr:rowOff>
    </xdr:to>
    <xdr:cxnSp macro="">
      <xdr:nvCxnSpPr>
        <xdr:cNvPr id="385" name="直線コネクタ 384"/>
        <xdr:cNvCxnSpPr/>
      </xdr:nvCxnSpPr>
      <xdr:spPr>
        <a:xfrm>
          <a:off x="15290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9172</xdr:rowOff>
    </xdr:to>
    <xdr:cxnSp macro="">
      <xdr:nvCxnSpPr>
        <xdr:cNvPr id="388" name="直線コネクタ 387"/>
        <xdr:cNvCxnSpPr/>
      </xdr:nvCxnSpPr>
      <xdr:spPr>
        <a:xfrm>
          <a:off x="14401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35983</xdr:rowOff>
    </xdr:to>
    <xdr:cxnSp macro="">
      <xdr:nvCxnSpPr>
        <xdr:cNvPr id="391" name="直線コネクタ 390"/>
        <xdr:cNvCxnSpPr/>
      </xdr:nvCxnSpPr>
      <xdr:spPr>
        <a:xfrm flipV="1">
          <a:off x="13512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1" name="楕円 400"/>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142116</xdr:rowOff>
    </xdr:from>
    <xdr:ext cx="762000" cy="259045"/>
    <xdr:sp macro="" textlink="">
      <xdr:nvSpPr>
        <xdr:cNvPr id="402" name="公債費負担の状況該当値テキスト"/>
        <xdr:cNvSpPr txBox="1"/>
      </xdr:nvSpPr>
      <xdr:spPr>
        <a:xfrm>
          <a:off x="17106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03" name="楕円 402"/>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404" name="テキスト ボックス 403"/>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5" name="楕円 404"/>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406" name="テキスト ボックス 405"/>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7" name="楕円 406"/>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408" name="テキスト ボックス 407"/>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9" name="楕円 408"/>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0" name="テキスト ボックス 40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債等の地方債残高の減、地域福祉基金等の積立による充当可能基金の増により、債務にあたる分子が減少したこと。また、財政規模を表す分母において、普通交付税の増による標準財政規模の増があったことから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新市建設計画に伴う起債残高は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元年度をピークに減少し、将来負担比率は引き続き改善すると見込んでいる。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今後も事業の見直しを行い、財政規律の確保に努める。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41557</xdr:rowOff>
    </xdr:from>
    <xdr:to>
      <xdr:col>81</xdr:col>
      <xdr:colOff>44450</xdr:colOff>
      <xdr:row>16</xdr:row>
      <xdr:rowOff>32315</xdr:rowOff>
    </xdr:to>
    <xdr:cxnSp macro="">
      <xdr:nvCxnSpPr>
        <xdr:cNvPr id="444" name="直線コネクタ 443"/>
        <xdr:cNvCxnSpPr/>
      </xdr:nvCxnSpPr>
      <xdr:spPr>
        <a:xfrm flipV="1">
          <a:off x="16179800" y="2613307"/>
          <a:ext cx="8382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32315</xdr:rowOff>
    </xdr:from>
    <xdr:to>
      <xdr:col>77</xdr:col>
      <xdr:colOff>44450</xdr:colOff>
      <xdr:row>16</xdr:row>
      <xdr:rowOff>89958</xdr:rowOff>
    </xdr:to>
    <xdr:cxnSp macro="">
      <xdr:nvCxnSpPr>
        <xdr:cNvPr id="447" name="直線コネクタ 446"/>
        <xdr:cNvCxnSpPr/>
      </xdr:nvCxnSpPr>
      <xdr:spPr>
        <a:xfrm flipV="1">
          <a:off x="15290800" y="2775515"/>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89958</xdr:rowOff>
    </xdr:from>
    <xdr:to>
      <xdr:col>72</xdr:col>
      <xdr:colOff>203200</xdr:colOff>
      <xdr:row>16</xdr:row>
      <xdr:rowOff>92640</xdr:rowOff>
    </xdr:to>
    <xdr:cxnSp macro="">
      <xdr:nvCxnSpPr>
        <xdr:cNvPr id="450" name="直線コネクタ 449"/>
        <xdr:cNvCxnSpPr/>
      </xdr:nvCxnSpPr>
      <xdr:spPr>
        <a:xfrm flipV="1">
          <a:off x="14401800" y="2833158"/>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92640</xdr:rowOff>
    </xdr:from>
    <xdr:to>
      <xdr:col>68</xdr:col>
      <xdr:colOff>152400</xdr:colOff>
      <xdr:row>16</xdr:row>
      <xdr:rowOff>112748</xdr:rowOff>
    </xdr:to>
    <xdr:cxnSp macro="">
      <xdr:nvCxnSpPr>
        <xdr:cNvPr id="453" name="直線コネクタ 452"/>
        <xdr:cNvCxnSpPr/>
      </xdr:nvCxnSpPr>
      <xdr:spPr>
        <a:xfrm flipV="1">
          <a:off x="13512800" y="28358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162207</xdr:rowOff>
    </xdr:from>
    <xdr:to>
      <xdr:col>81</xdr:col>
      <xdr:colOff>95250</xdr:colOff>
      <xdr:row>15</xdr:row>
      <xdr:rowOff>92357</xdr:rowOff>
    </xdr:to>
    <xdr:sp macro="" textlink="">
      <xdr:nvSpPr>
        <xdr:cNvPr id="463" name="楕円 462"/>
        <xdr:cNvSpPr/>
      </xdr:nvSpPr>
      <xdr:spPr>
        <a:xfrm>
          <a:off x="169672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134284</xdr:rowOff>
    </xdr:from>
    <xdr:ext cx="762000" cy="259045"/>
    <xdr:sp macro="" textlink="">
      <xdr:nvSpPr>
        <xdr:cNvPr id="464" name="将来負担の状況該当値テキスト"/>
        <xdr:cNvSpPr txBox="1"/>
      </xdr:nvSpPr>
      <xdr:spPr>
        <a:xfrm>
          <a:off x="17106900" y="25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152965</xdr:rowOff>
    </xdr:from>
    <xdr:to>
      <xdr:col>77</xdr:col>
      <xdr:colOff>95250</xdr:colOff>
      <xdr:row>16</xdr:row>
      <xdr:rowOff>83115</xdr:rowOff>
    </xdr:to>
    <xdr:sp macro="" textlink="">
      <xdr:nvSpPr>
        <xdr:cNvPr id="465" name="楕円 464"/>
        <xdr:cNvSpPr/>
      </xdr:nvSpPr>
      <xdr:spPr>
        <a:xfrm>
          <a:off x="16129000" y="2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67892</xdr:rowOff>
    </xdr:from>
    <xdr:ext cx="736600" cy="259045"/>
    <xdr:sp macro="" textlink="">
      <xdr:nvSpPr>
        <xdr:cNvPr id="466" name="テキスト ボックス 465"/>
        <xdr:cNvSpPr txBox="1"/>
      </xdr:nvSpPr>
      <xdr:spPr>
        <a:xfrm>
          <a:off x="15798800" y="281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39158</xdr:rowOff>
    </xdr:from>
    <xdr:to>
      <xdr:col>73</xdr:col>
      <xdr:colOff>44450</xdr:colOff>
      <xdr:row>16</xdr:row>
      <xdr:rowOff>140758</xdr:rowOff>
    </xdr:to>
    <xdr:sp macro="" textlink="">
      <xdr:nvSpPr>
        <xdr:cNvPr id="467" name="楕円 466"/>
        <xdr:cNvSpPr/>
      </xdr:nvSpPr>
      <xdr:spPr>
        <a:xfrm>
          <a:off x="15240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125535</xdr:rowOff>
    </xdr:from>
    <xdr:ext cx="762000" cy="259045"/>
    <xdr:sp macro="" textlink="">
      <xdr:nvSpPr>
        <xdr:cNvPr id="468" name="テキスト ボックス 467"/>
        <xdr:cNvSpPr txBox="1"/>
      </xdr:nvSpPr>
      <xdr:spPr>
        <a:xfrm>
          <a:off x="14909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41840</xdr:rowOff>
    </xdr:from>
    <xdr:to>
      <xdr:col>68</xdr:col>
      <xdr:colOff>203200</xdr:colOff>
      <xdr:row>16</xdr:row>
      <xdr:rowOff>143440</xdr:rowOff>
    </xdr:to>
    <xdr:sp macro="" textlink="">
      <xdr:nvSpPr>
        <xdr:cNvPr id="469" name="楕円 468"/>
        <xdr:cNvSpPr/>
      </xdr:nvSpPr>
      <xdr:spPr>
        <a:xfrm>
          <a:off x="14351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128217</xdr:rowOff>
    </xdr:from>
    <xdr:ext cx="762000" cy="259045"/>
    <xdr:sp macro="" textlink="">
      <xdr:nvSpPr>
        <xdr:cNvPr id="470" name="テキスト ボックス 469"/>
        <xdr:cNvSpPr txBox="1"/>
      </xdr:nvSpPr>
      <xdr:spPr>
        <a:xfrm>
          <a:off x="14020800" y="28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61948</xdr:rowOff>
    </xdr:from>
    <xdr:to>
      <xdr:col>64</xdr:col>
      <xdr:colOff>152400</xdr:colOff>
      <xdr:row>16</xdr:row>
      <xdr:rowOff>163548</xdr:rowOff>
    </xdr:to>
    <xdr:sp macro="" textlink="">
      <xdr:nvSpPr>
        <xdr:cNvPr id="471" name="楕円 470"/>
        <xdr:cNvSpPr/>
      </xdr:nvSpPr>
      <xdr:spPr>
        <a:xfrm>
          <a:off x="13462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148325</xdr:rowOff>
    </xdr:from>
    <xdr:ext cx="762000" cy="259045"/>
    <xdr:sp macro="" textlink="">
      <xdr:nvSpPr>
        <xdr:cNvPr id="472" name="テキスト ボックス 471"/>
        <xdr:cNvSpPr txBox="1"/>
      </xdr:nvSpPr>
      <xdr:spPr>
        <a:xfrm>
          <a:off x="13131800" y="28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主な要因としては、職員数減による職員給の減（</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が挙げられる。合併を経て島しょ部や山間部を抱える地理条件に加え、ごみ処理や消防など、広域ではなく市の単独実施事業が多いことから、類似団体比較で高水準にあったが、職員数の減により、同水準となった。引き続き、定員適正化計画に沿った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118836</xdr:rowOff>
    </xdr:from>
    <xdr:to>
      <xdr:col>24</xdr:col>
      <xdr:colOff>25400</xdr:colOff>
      <xdr:row>40</xdr:row>
      <xdr:rowOff>61685</xdr:rowOff>
    </xdr:to>
    <xdr:cxnSp macro="">
      <xdr:nvCxnSpPr>
        <xdr:cNvPr id="68" name="直線コネクタ 67"/>
        <xdr:cNvCxnSpPr/>
      </xdr:nvCxnSpPr>
      <xdr:spPr>
        <a:xfrm flipV="1">
          <a:off x="3987800" y="6462486"/>
          <a:ext cx="838200" cy="4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37193</xdr:rowOff>
    </xdr:from>
    <xdr:to>
      <xdr:col>19</xdr:col>
      <xdr:colOff>187325</xdr:colOff>
      <xdr:row>40</xdr:row>
      <xdr:rowOff>61685</xdr:rowOff>
    </xdr:to>
    <xdr:cxnSp macro="">
      <xdr:nvCxnSpPr>
        <xdr:cNvPr id="71" name="直線コネクタ 70"/>
        <xdr:cNvCxnSpPr/>
      </xdr:nvCxnSpPr>
      <xdr:spPr>
        <a:xfrm>
          <a:off x="3098800" y="67237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37193</xdr:rowOff>
    </xdr:from>
    <xdr:to>
      <xdr:col>15</xdr:col>
      <xdr:colOff>98425</xdr:colOff>
      <xdr:row>39</xdr:row>
      <xdr:rowOff>102507</xdr:rowOff>
    </xdr:to>
    <xdr:cxnSp macro="">
      <xdr:nvCxnSpPr>
        <xdr:cNvPr id="74" name="直線コネクタ 73"/>
        <xdr:cNvCxnSpPr/>
      </xdr:nvCxnSpPr>
      <xdr:spPr>
        <a:xfrm flipV="1">
          <a:off x="2209800" y="6723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102507</xdr:rowOff>
    </xdr:from>
    <xdr:to>
      <xdr:col>11</xdr:col>
      <xdr:colOff>9525</xdr:colOff>
      <xdr:row>40</xdr:row>
      <xdr:rowOff>127000</xdr:rowOff>
    </xdr:to>
    <xdr:cxnSp macro="">
      <xdr:nvCxnSpPr>
        <xdr:cNvPr id="77" name="直線コネクタ 76"/>
        <xdr:cNvCxnSpPr/>
      </xdr:nvCxnSpPr>
      <xdr:spPr>
        <a:xfrm flipV="1">
          <a:off x="1320800" y="6789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68036</xdr:rowOff>
    </xdr:from>
    <xdr:to>
      <xdr:col>24</xdr:col>
      <xdr:colOff>76200</xdr:colOff>
      <xdr:row>37</xdr:row>
      <xdr:rowOff>169636</xdr:rowOff>
    </xdr:to>
    <xdr:sp macro="" textlink="">
      <xdr:nvSpPr>
        <xdr:cNvPr id="87" name="楕円 86"/>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40113</xdr:rowOff>
    </xdr:from>
    <xdr:ext cx="762000" cy="259045"/>
    <xdr:sp macro="" textlink="">
      <xdr:nvSpPr>
        <xdr:cNvPr id="88" name="人件費該当値テキスト"/>
        <xdr:cNvSpPr txBox="1"/>
      </xdr:nvSpPr>
      <xdr:spPr>
        <a:xfrm>
          <a:off x="49149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xdr:rowOff>
    </xdr:from>
    <xdr:to>
      <xdr:col>20</xdr:col>
      <xdr:colOff>38100</xdr:colOff>
      <xdr:row>40</xdr:row>
      <xdr:rowOff>112485</xdr:rowOff>
    </xdr:to>
    <xdr:sp macro="" textlink="">
      <xdr:nvSpPr>
        <xdr:cNvPr id="89" name="楕円 88"/>
        <xdr:cNvSpPr/>
      </xdr:nvSpPr>
      <xdr:spPr>
        <a:xfrm>
          <a:off x="3937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97262</xdr:rowOff>
    </xdr:from>
    <xdr:ext cx="736600" cy="259045"/>
    <xdr:sp macro="" textlink="">
      <xdr:nvSpPr>
        <xdr:cNvPr id="90" name="テキスト ボックス 89"/>
        <xdr:cNvSpPr txBox="1"/>
      </xdr:nvSpPr>
      <xdr:spPr>
        <a:xfrm>
          <a:off x="3606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157843</xdr:rowOff>
    </xdr:from>
    <xdr:to>
      <xdr:col>15</xdr:col>
      <xdr:colOff>149225</xdr:colOff>
      <xdr:row>39</xdr:row>
      <xdr:rowOff>87993</xdr:rowOff>
    </xdr:to>
    <xdr:sp macro="" textlink="">
      <xdr:nvSpPr>
        <xdr:cNvPr id="91" name="楕円 90"/>
        <xdr:cNvSpPr/>
      </xdr:nvSpPr>
      <xdr:spPr>
        <a:xfrm>
          <a:off x="3048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72770</xdr:rowOff>
    </xdr:from>
    <xdr:ext cx="762000" cy="259045"/>
    <xdr:sp macro="" textlink="">
      <xdr:nvSpPr>
        <xdr:cNvPr id="92" name="テキスト ボックス 91"/>
        <xdr:cNvSpPr txBox="1"/>
      </xdr:nvSpPr>
      <xdr:spPr>
        <a:xfrm>
          <a:off x="2717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51707</xdr:rowOff>
    </xdr:from>
    <xdr:to>
      <xdr:col>11</xdr:col>
      <xdr:colOff>60325</xdr:colOff>
      <xdr:row>39</xdr:row>
      <xdr:rowOff>153307</xdr:rowOff>
    </xdr:to>
    <xdr:sp macro="" textlink="">
      <xdr:nvSpPr>
        <xdr:cNvPr id="93" name="楕円 92"/>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94" name="テキスト ボックス 93"/>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5" name="楕円 94"/>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6" name="テキスト ボックス 95"/>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主な要因としては、小学校学習指導要領改訂事務費の減等により、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百万円の減額となったこと等による。</a:t>
          </a:r>
        </a:p>
        <a:p>
          <a:r>
            <a:rPr kumimoji="1" lang="ja-JP" altLang="en-US" sz="1300">
              <a:latin typeface="ＭＳ Ｐゴシック" panose="020B0600070205080204" pitchFamily="50" charset="-128"/>
              <a:ea typeface="ＭＳ Ｐゴシック" panose="020B0600070205080204" pitchFamily="50" charset="-128"/>
            </a:rPr>
            <a:t>　引き続き、業務の見直しなどを行い、効率的な業務の執行に取り組む必要がある。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129721</xdr:rowOff>
    </xdr:to>
    <xdr:cxnSp macro="">
      <xdr:nvCxnSpPr>
        <xdr:cNvPr id="131" name="直線コネクタ 130"/>
        <xdr:cNvCxnSpPr/>
      </xdr:nvCxnSpPr>
      <xdr:spPr>
        <a:xfrm flipV="1">
          <a:off x="15671800" y="25817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110671</xdr:rowOff>
    </xdr:to>
    <xdr:cxnSp macro="">
      <xdr:nvCxnSpPr>
        <xdr:cNvPr id="134" name="直線コネクタ 133"/>
        <xdr:cNvCxnSpPr/>
      </xdr:nvCxnSpPr>
      <xdr:spPr>
        <a:xfrm flipV="1">
          <a:off x="14782800" y="27014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110671</xdr:rowOff>
    </xdr:to>
    <xdr:cxnSp macro="">
      <xdr:nvCxnSpPr>
        <xdr:cNvPr id="137" name="直線コネクタ 136"/>
        <xdr:cNvCxnSpPr/>
      </xdr:nvCxnSpPr>
      <xdr:spPr>
        <a:xfrm>
          <a:off x="13893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88900</xdr:rowOff>
    </xdr:to>
    <xdr:cxnSp macro="">
      <xdr:nvCxnSpPr>
        <xdr:cNvPr id="140" name="直線コネクタ 139"/>
        <xdr:cNvCxnSpPr/>
      </xdr:nvCxnSpPr>
      <xdr:spPr>
        <a:xfrm>
          <a:off x="13004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50" name="楕円 149"/>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51"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2" name="楕円 151"/>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3" name="テキスト ボックス 152"/>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6" name="楕円 155"/>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7" name="テキスト ボックス 156"/>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8" name="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主な要因として、私立認定こども園運営費負担金（単独）（△</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百万円）の減などが挙げられる。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類似団体と比較するとやや低水準にあるが、少子高齢化の進展による増加が見込まれるため、介護予防の取組や、生活保護受給者への就労支援等、扶助費の抑制に努める必要がある。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165100</xdr:rowOff>
    </xdr:to>
    <xdr:cxnSp macro="">
      <xdr:nvCxnSpPr>
        <xdr:cNvPr id="192" name="直線コネクタ 191"/>
        <xdr:cNvCxnSpPr/>
      </xdr:nvCxnSpPr>
      <xdr:spPr>
        <a:xfrm flipV="1">
          <a:off x="3987800" y="986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59</xdr:row>
      <xdr:rowOff>31750</xdr:rowOff>
    </xdr:to>
    <xdr:cxnSp macro="">
      <xdr:nvCxnSpPr>
        <xdr:cNvPr id="195" name="直線コネクタ 194"/>
        <xdr:cNvCxnSpPr/>
      </xdr:nvCxnSpPr>
      <xdr:spPr>
        <a:xfrm flipV="1">
          <a:off x="3098800" y="99377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31750</xdr:rowOff>
    </xdr:to>
    <xdr:cxnSp macro="">
      <xdr:nvCxnSpPr>
        <xdr:cNvPr id="198" name="直線コネクタ 197"/>
        <xdr:cNvCxnSpPr/>
      </xdr:nvCxnSpPr>
      <xdr:spPr>
        <a:xfrm>
          <a:off x="2209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69850</xdr:rowOff>
    </xdr:to>
    <xdr:cxnSp macro="">
      <xdr:nvCxnSpPr>
        <xdr:cNvPr id="201" name="直線コネクタ 200"/>
        <xdr:cNvCxnSpPr/>
      </xdr:nvCxnSpPr>
      <xdr:spPr>
        <a:xfrm>
          <a:off x="1320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11" name="楕円 21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54627</xdr:rowOff>
    </xdr:from>
    <xdr:ext cx="762000" cy="259045"/>
    <xdr:sp macro="" textlink="">
      <xdr:nvSpPr>
        <xdr:cNvPr id="212" name="扶助費該当値テキスト"/>
        <xdr:cNvSpPr txBox="1"/>
      </xdr:nvSpPr>
      <xdr:spPr>
        <a:xfrm>
          <a:off x="49149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3" name="楕円 212"/>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14" name="テキスト ボックス 213"/>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5" name="楕円 214"/>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6" name="テキスト ボックス 215"/>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7" name="楕円 216"/>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18" name="テキスト ボックス 217"/>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9" name="楕円 218"/>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16527</xdr:rowOff>
    </xdr:from>
    <xdr:ext cx="762000" cy="259045"/>
    <xdr:sp macro="" textlink="">
      <xdr:nvSpPr>
        <xdr:cNvPr id="220" name="テキスト ボックス 219"/>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ポイント減少した。主な要因として、介護保険事業特別会計への繰出金の減（△</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百万円）等が挙げられる。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し、高水準で推移している要因として、高齢化に伴う介護保険事業や国民健康保険事業への繰出、施設の老朽化による維持補修費の高止まり等がある。介護予防等の取組を進め、繰出金を抑制していくとともに、維持補修については、計画的修繕の実施による支出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60</xdr:row>
      <xdr:rowOff>38100</xdr:rowOff>
    </xdr:to>
    <xdr:cxnSp macro="">
      <xdr:nvCxnSpPr>
        <xdr:cNvPr id="248" name="直線コネクタ 247"/>
        <xdr:cNvCxnSpPr/>
      </xdr:nvCxnSpPr>
      <xdr:spPr>
        <a:xfrm flipV="1">
          <a:off x="16510000" y="92456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10177</xdr:rowOff>
    </xdr:from>
    <xdr:ext cx="762000" cy="259045"/>
    <xdr:sp macro="" textlink="">
      <xdr:nvSpPr>
        <xdr:cNvPr id="249" name="その他最小値テキスト"/>
        <xdr:cNvSpPr txBox="1"/>
      </xdr:nvSpPr>
      <xdr:spPr>
        <a:xfrm>
          <a:off x="16598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38100</xdr:rowOff>
    </xdr:from>
    <xdr:to>
      <xdr:col>82</xdr:col>
      <xdr:colOff>196850</xdr:colOff>
      <xdr:row>60</xdr:row>
      <xdr:rowOff>38100</xdr:rowOff>
    </xdr:to>
    <xdr:cxnSp macro="">
      <xdr:nvCxnSpPr>
        <xdr:cNvPr id="250" name="直線コネクタ 249"/>
        <xdr:cNvCxnSpPr/>
      </xdr:nvCxnSpPr>
      <xdr:spPr>
        <a:xfrm>
          <a:off x="16421100" y="1032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51"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2" name="直線コネクタ 251"/>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60</xdr:row>
      <xdr:rowOff>25400</xdr:rowOff>
    </xdr:to>
    <xdr:cxnSp macro="">
      <xdr:nvCxnSpPr>
        <xdr:cNvPr id="253" name="直線コネクタ 252"/>
        <xdr:cNvCxnSpPr/>
      </xdr:nvCxnSpPr>
      <xdr:spPr>
        <a:xfrm flipV="1">
          <a:off x="15671800" y="101092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60977</xdr:rowOff>
    </xdr:from>
    <xdr:ext cx="762000" cy="259045"/>
    <xdr:sp macro="" textlink="">
      <xdr:nvSpPr>
        <xdr:cNvPr id="254" name="その他平均値テキスト"/>
        <xdr:cNvSpPr txBox="1"/>
      </xdr:nvSpPr>
      <xdr:spPr>
        <a:xfrm>
          <a:off x="16598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55" name="フローチャート: 判断 254"/>
        <xdr:cNvSpPr/>
      </xdr:nvSpPr>
      <xdr:spPr>
        <a:xfrm>
          <a:off x="16459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60</xdr:row>
      <xdr:rowOff>25400</xdr:rowOff>
    </xdr:to>
    <xdr:cxnSp macro="">
      <xdr:nvCxnSpPr>
        <xdr:cNvPr id="256" name="直線コネクタ 255"/>
        <xdr:cNvCxnSpPr/>
      </xdr:nvCxnSpPr>
      <xdr:spPr>
        <a:xfrm>
          <a:off x="14782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7" name="フローチャート: 判断 256"/>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8" name="テキスト ボックス 257"/>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61</xdr:row>
      <xdr:rowOff>69850</xdr:rowOff>
    </xdr:to>
    <xdr:cxnSp macro="">
      <xdr:nvCxnSpPr>
        <xdr:cNvPr id="259" name="直線コネクタ 258"/>
        <xdr:cNvCxnSpPr/>
      </xdr:nvCxnSpPr>
      <xdr:spPr>
        <a:xfrm flipV="1">
          <a:off x="13893800" y="1031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60" name="フローチャート: 判断 259"/>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61" name="テキスト ボックス 260"/>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57150</xdr:rowOff>
    </xdr:from>
    <xdr:to>
      <xdr:col>69</xdr:col>
      <xdr:colOff>92075</xdr:colOff>
      <xdr:row>61</xdr:row>
      <xdr:rowOff>69850</xdr:rowOff>
    </xdr:to>
    <xdr:cxnSp macro="">
      <xdr:nvCxnSpPr>
        <xdr:cNvPr id="262" name="直線コネクタ 261"/>
        <xdr:cNvCxnSpPr/>
      </xdr:nvCxnSpPr>
      <xdr:spPr>
        <a:xfrm>
          <a:off x="13004800" y="1051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50800</xdr:rowOff>
    </xdr:from>
    <xdr:to>
      <xdr:col>69</xdr:col>
      <xdr:colOff>142875</xdr:colOff>
      <xdr:row>58</xdr:row>
      <xdr:rowOff>152400</xdr:rowOff>
    </xdr:to>
    <xdr:sp macro="" textlink="">
      <xdr:nvSpPr>
        <xdr:cNvPr id="263" name="フローチャート: 判断 262"/>
        <xdr:cNvSpPr/>
      </xdr:nvSpPr>
      <xdr:spPr>
        <a:xfrm>
          <a:off x="13843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65" name="フローチャート: 判断 264"/>
        <xdr:cNvSpPr/>
      </xdr:nvSpPr>
      <xdr:spPr>
        <a:xfrm>
          <a:off x="12954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66" name="テキスト ボックス 265"/>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2" name="楕円 27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146050</xdr:rowOff>
    </xdr:from>
    <xdr:to>
      <xdr:col>78</xdr:col>
      <xdr:colOff>120650</xdr:colOff>
      <xdr:row>60</xdr:row>
      <xdr:rowOff>76200</xdr:rowOff>
    </xdr:to>
    <xdr:sp macro="" textlink="">
      <xdr:nvSpPr>
        <xdr:cNvPr id="274" name="楕円 273"/>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60977</xdr:rowOff>
    </xdr:from>
    <xdr:ext cx="736600" cy="259045"/>
    <xdr:sp macro="" textlink="">
      <xdr:nvSpPr>
        <xdr:cNvPr id="275" name="テキスト ボックス 274"/>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146050</xdr:rowOff>
    </xdr:from>
    <xdr:to>
      <xdr:col>74</xdr:col>
      <xdr:colOff>31750</xdr:colOff>
      <xdr:row>60</xdr:row>
      <xdr:rowOff>76200</xdr:rowOff>
    </xdr:to>
    <xdr:sp macro="" textlink="">
      <xdr:nvSpPr>
        <xdr:cNvPr id="276" name="楕円 275"/>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60977</xdr:rowOff>
    </xdr:from>
    <xdr:ext cx="762000" cy="259045"/>
    <xdr:sp macro="" textlink="">
      <xdr:nvSpPr>
        <xdr:cNvPr id="277" name="テキスト ボックス 276"/>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8" name="楕円 277"/>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9" name="テキスト ボックス 278"/>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80" name="楕円 279"/>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81" name="テキスト ボックス 280"/>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主な要因としては、下水道事業負担金（△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百万円）の減などが挙げられる。</a:t>
          </a:r>
        </a:p>
        <a:p>
          <a:r>
            <a:rPr kumimoji="1" lang="ja-JP" altLang="en-US" sz="1300">
              <a:latin typeface="ＭＳ Ｐゴシック" panose="020B0600070205080204" pitchFamily="50" charset="-128"/>
              <a:ea typeface="ＭＳ Ｐゴシック" panose="020B0600070205080204" pitchFamily="50" charset="-128"/>
            </a:rPr>
            <a:t>　今後、初期の目的を達成したもの、費用対効果の低い事業について、縮小や廃止を検討していく必要がある。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0" name="補助費等最小値テキスト"/>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1" name="直線コネクタ 310"/>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8890</xdr:rowOff>
    </xdr:to>
    <xdr:cxnSp macro="">
      <xdr:nvCxnSpPr>
        <xdr:cNvPr id="314" name="直線コネクタ 313"/>
        <xdr:cNvCxnSpPr/>
      </xdr:nvCxnSpPr>
      <xdr:spPr>
        <a:xfrm flipV="1">
          <a:off x="15671800" y="597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5" name="補助費等平均値テキスト"/>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16510</xdr:rowOff>
    </xdr:to>
    <xdr:cxnSp macro="">
      <xdr:nvCxnSpPr>
        <xdr:cNvPr id="317" name="直線コネクタ 316"/>
        <xdr:cNvCxnSpPr/>
      </xdr:nvCxnSpPr>
      <xdr:spPr>
        <a:xfrm flipV="1">
          <a:off x="14782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19" name="テキスト ボックス 318"/>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35</xdr:row>
      <xdr:rowOff>16510</xdr:rowOff>
    </xdr:to>
    <xdr:cxnSp macro="">
      <xdr:nvCxnSpPr>
        <xdr:cNvPr id="320" name="直線コネクタ 319"/>
        <xdr:cNvCxnSpPr/>
      </xdr:nvCxnSpPr>
      <xdr:spPr>
        <a:xfrm>
          <a:off x="13893800" y="588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2" name="テキスト ボックス 321"/>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50800</xdr:rowOff>
    </xdr:to>
    <xdr:cxnSp macro="">
      <xdr:nvCxnSpPr>
        <xdr:cNvPr id="323" name="直線コネクタ 322"/>
        <xdr:cNvCxnSpPr/>
      </xdr:nvCxnSpPr>
      <xdr:spPr>
        <a:xfrm>
          <a:off x="13004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5" name="テキスト ボックス 324"/>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7" name="テキスト ボックス 326"/>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3" name="楕円 332"/>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4"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5" name="楕円 334"/>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6" name="テキスト ボックス 335"/>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7" name="楕円 336"/>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8" name="テキスト ボックス 337"/>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41" name="楕円 340"/>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2" name="テキスト ボックス 341"/>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既発債償還の増（</a:t>
          </a:r>
          <a:r>
            <a:rPr kumimoji="1" lang="en-US" altLang="ja-JP" sz="1300">
              <a:latin typeface="ＭＳ Ｐゴシック" panose="020B0600070205080204" pitchFamily="50" charset="-128"/>
              <a:ea typeface="ＭＳ Ｐゴシック" panose="020B0600070205080204" pitchFamily="50" charset="-128"/>
            </a:rPr>
            <a:t>476</a:t>
          </a:r>
          <a:r>
            <a:rPr kumimoji="1" lang="ja-JP" altLang="en-US" sz="1300">
              <a:latin typeface="ＭＳ Ｐゴシック" panose="020B0600070205080204" pitchFamily="50" charset="-128"/>
              <a:ea typeface="ＭＳ Ｐゴシック" panose="020B0600070205080204" pitchFamily="50" charset="-128"/>
            </a:rPr>
            <a:t>百万円）はあったが、経常一般財源の増（</a:t>
          </a:r>
          <a:r>
            <a:rPr kumimoji="1" lang="en-US" altLang="ja-JP" sz="1300">
              <a:latin typeface="ＭＳ Ｐゴシック" panose="020B0600070205080204" pitchFamily="50" charset="-128"/>
              <a:ea typeface="ＭＳ Ｐゴシック" panose="020B0600070205080204" pitchFamily="50" charset="-128"/>
            </a:rPr>
            <a:t>2,191</a:t>
          </a:r>
          <a:r>
            <a:rPr kumimoji="1" lang="ja-JP" altLang="en-US" sz="1300">
              <a:latin typeface="ＭＳ Ｐゴシック" panose="020B0600070205080204" pitchFamily="50" charset="-128"/>
              <a:ea typeface="ＭＳ Ｐゴシック" panose="020B0600070205080204" pitchFamily="50" charset="-128"/>
            </a:rPr>
            <a:t>百万円）があり、減少となった。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大規模建設事業や災害復旧事業に係る借入に対する償還により、</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年度をピークに公債費の増加が見込まれる。建設事業の必要性、適正な事業期限等を精査し、事業費及び借入額の抑制に努める必要がある。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0" name="直線コネクタ 369"/>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107950</xdr:rowOff>
    </xdr:to>
    <xdr:cxnSp macro="">
      <xdr:nvCxnSpPr>
        <xdr:cNvPr id="375" name="直線コネクタ 374"/>
        <xdr:cNvCxnSpPr/>
      </xdr:nvCxnSpPr>
      <xdr:spPr>
        <a:xfrm flipV="1">
          <a:off x="3987800" y="13637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79</xdr:row>
      <xdr:rowOff>107950</xdr:rowOff>
    </xdr:to>
    <xdr:cxnSp macro="">
      <xdr:nvCxnSpPr>
        <xdr:cNvPr id="378" name="直線コネクタ 377"/>
        <xdr:cNvCxnSpPr/>
      </xdr:nvCxnSpPr>
      <xdr:spPr>
        <a:xfrm>
          <a:off x="3098800" y="1364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9" name="フローチャート: 判断 378"/>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0" name="テキスト ボックス 379"/>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100330</xdr:rowOff>
    </xdr:to>
    <xdr:cxnSp macro="">
      <xdr:nvCxnSpPr>
        <xdr:cNvPr id="381" name="直線コネクタ 380"/>
        <xdr:cNvCxnSpPr/>
      </xdr:nvCxnSpPr>
      <xdr:spPr>
        <a:xfrm>
          <a:off x="2209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2" name="フローチャート: 判断 381"/>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3" name="テキスト ボックス 38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16511</xdr:rowOff>
    </xdr:to>
    <xdr:cxnSp macro="">
      <xdr:nvCxnSpPr>
        <xdr:cNvPr id="384" name="直線コネクタ 383"/>
        <xdr:cNvCxnSpPr/>
      </xdr:nvCxnSpPr>
      <xdr:spPr>
        <a:xfrm>
          <a:off x="1320800" y="1356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5" name="フローチャート: 判断 384"/>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6" name="テキスト ボックス 385"/>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8" name="テキスト ボックス 387"/>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4" name="楕円 393"/>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5"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6" name="楕円 395"/>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7" name="テキスト ボックス 396"/>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98" name="楕円 397"/>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99" name="テキスト ボックス 398"/>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400" name="楕円 399"/>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401" name="テキスト ボックス 400"/>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402" name="楕円 401"/>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403" name="テキスト ボックス 402"/>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主な要因として、普通交付税の増等による経常一般財源収入の増加、私立認定こども園運営費負担金の減等による扶助費の減少が挙げられる。</a:t>
          </a:r>
        </a:p>
        <a:p>
          <a:r>
            <a:rPr kumimoji="1" lang="ja-JP" altLang="en-US" sz="1300">
              <a:latin typeface="ＭＳ Ｐゴシック" panose="020B0600070205080204" pitchFamily="50" charset="-128"/>
              <a:ea typeface="ＭＳ Ｐゴシック" panose="020B0600070205080204" pitchFamily="50" charset="-128"/>
            </a:rPr>
            <a:t>　人口減少に伴う地方交付税の減や少子高齢化の進行などを見据え、持続可能な行政経営を行うため、事務事業見直し等を継続し、経費の抑制に努める必要がある。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9" name="直線コネクタ 428"/>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0"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1" name="直線コネクタ 430"/>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2"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3" name="直線コネクタ 432"/>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77</xdr:row>
      <xdr:rowOff>110998</xdr:rowOff>
    </xdr:to>
    <xdr:cxnSp macro="">
      <xdr:nvCxnSpPr>
        <xdr:cNvPr id="434" name="直線コネクタ 433"/>
        <xdr:cNvCxnSpPr/>
      </xdr:nvCxnSpPr>
      <xdr:spPr>
        <a:xfrm flipV="1">
          <a:off x="15671800" y="13024613"/>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5"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6" name="フローチャート: 判断 435"/>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3556</xdr:rowOff>
    </xdr:to>
    <xdr:cxnSp macro="">
      <xdr:nvCxnSpPr>
        <xdr:cNvPr id="437" name="直線コネクタ 436"/>
        <xdr:cNvCxnSpPr/>
      </xdr:nvCxnSpPr>
      <xdr:spPr>
        <a:xfrm flipV="1">
          <a:off x="14782800" y="13312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3556</xdr:rowOff>
    </xdr:to>
    <xdr:cxnSp macro="">
      <xdr:nvCxnSpPr>
        <xdr:cNvPr id="440" name="直線コネクタ 439"/>
        <xdr:cNvCxnSpPr/>
      </xdr:nvCxnSpPr>
      <xdr:spPr>
        <a:xfrm>
          <a:off x="13893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1" name="フローチャート: 判断 440"/>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2" name="テキスト ボックス 441"/>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77</xdr:row>
      <xdr:rowOff>147574</xdr:rowOff>
    </xdr:to>
    <xdr:cxnSp macro="">
      <xdr:nvCxnSpPr>
        <xdr:cNvPr id="443" name="直線コネクタ 442"/>
        <xdr:cNvCxnSpPr/>
      </xdr:nvCxnSpPr>
      <xdr:spPr>
        <a:xfrm>
          <a:off x="13004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6" name="フローチャート: 判断 445"/>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7" name="テキスト ボックス 446"/>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53" name="楕円 452"/>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54"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5" name="楕円 454"/>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6" name="テキスト ボックス 455"/>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7" name="楕円 456"/>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8" name="テキスト ボックス 45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9" name="楕円 458"/>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60" name="テキスト ボックス 459"/>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61" name="楕円 460"/>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2" name="テキスト ボックス 461"/>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51676</xdr:rowOff>
    </xdr:from>
    <xdr:to>
      <xdr:col>29</xdr:col>
      <xdr:colOff>127000</xdr:colOff>
      <xdr:row>15</xdr:row>
      <xdr:rowOff>90005</xdr:rowOff>
    </xdr:to>
    <xdr:cxnSp macro="">
      <xdr:nvCxnSpPr>
        <xdr:cNvPr id="50" name="直線コネクタ 49"/>
        <xdr:cNvCxnSpPr/>
      </xdr:nvCxnSpPr>
      <xdr:spPr bwMode="auto">
        <a:xfrm flipV="1">
          <a:off x="5003800" y="2671051"/>
          <a:ext cx="647700" cy="3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90005</xdr:rowOff>
    </xdr:from>
    <xdr:to>
      <xdr:col>26</xdr:col>
      <xdr:colOff>50800</xdr:colOff>
      <xdr:row>15</xdr:row>
      <xdr:rowOff>100044</xdr:rowOff>
    </xdr:to>
    <xdr:cxnSp macro="">
      <xdr:nvCxnSpPr>
        <xdr:cNvPr id="53" name="直線コネクタ 52"/>
        <xdr:cNvCxnSpPr/>
      </xdr:nvCxnSpPr>
      <xdr:spPr bwMode="auto">
        <a:xfrm flipV="1">
          <a:off x="4305300" y="2709380"/>
          <a:ext cx="6985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100044</xdr:rowOff>
    </xdr:from>
    <xdr:to>
      <xdr:col>22</xdr:col>
      <xdr:colOff>114300</xdr:colOff>
      <xdr:row>16</xdr:row>
      <xdr:rowOff>9176</xdr:rowOff>
    </xdr:to>
    <xdr:cxnSp macro="">
      <xdr:nvCxnSpPr>
        <xdr:cNvPr id="56" name="直線コネクタ 55"/>
        <xdr:cNvCxnSpPr/>
      </xdr:nvCxnSpPr>
      <xdr:spPr bwMode="auto">
        <a:xfrm flipV="1">
          <a:off x="3606800" y="2719419"/>
          <a:ext cx="698500" cy="8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9176</xdr:rowOff>
    </xdr:from>
    <xdr:to>
      <xdr:col>18</xdr:col>
      <xdr:colOff>177800</xdr:colOff>
      <xdr:row>16</xdr:row>
      <xdr:rowOff>15119</xdr:rowOff>
    </xdr:to>
    <xdr:cxnSp macro="">
      <xdr:nvCxnSpPr>
        <xdr:cNvPr id="59" name="直線コネクタ 58"/>
        <xdr:cNvCxnSpPr/>
      </xdr:nvCxnSpPr>
      <xdr:spPr bwMode="auto">
        <a:xfrm flipV="1">
          <a:off x="2908300" y="2800001"/>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876</xdr:rowOff>
    </xdr:from>
    <xdr:to>
      <xdr:col>29</xdr:col>
      <xdr:colOff>177800</xdr:colOff>
      <xdr:row>15</xdr:row>
      <xdr:rowOff>102476</xdr:rowOff>
    </xdr:to>
    <xdr:sp macro="" textlink="">
      <xdr:nvSpPr>
        <xdr:cNvPr id="69" name="楕円 68"/>
        <xdr:cNvSpPr/>
      </xdr:nvSpPr>
      <xdr:spPr bwMode="auto">
        <a:xfrm>
          <a:off x="5600700" y="262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17403</xdr:rowOff>
    </xdr:from>
    <xdr:ext cx="762000" cy="259045"/>
    <xdr:sp macro="" textlink="">
      <xdr:nvSpPr>
        <xdr:cNvPr id="70" name="人口1人当たり決算額の推移該当値テキスト130"/>
        <xdr:cNvSpPr txBox="1"/>
      </xdr:nvSpPr>
      <xdr:spPr>
        <a:xfrm>
          <a:off x="5740400" y="246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39205</xdr:rowOff>
    </xdr:from>
    <xdr:to>
      <xdr:col>26</xdr:col>
      <xdr:colOff>101600</xdr:colOff>
      <xdr:row>15</xdr:row>
      <xdr:rowOff>140805</xdr:rowOff>
    </xdr:to>
    <xdr:sp macro="" textlink="">
      <xdr:nvSpPr>
        <xdr:cNvPr id="71" name="楕円 70"/>
        <xdr:cNvSpPr/>
      </xdr:nvSpPr>
      <xdr:spPr bwMode="auto">
        <a:xfrm>
          <a:off x="4953000" y="265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150982</xdr:rowOff>
    </xdr:from>
    <xdr:ext cx="736600" cy="259045"/>
    <xdr:sp macro="" textlink="">
      <xdr:nvSpPr>
        <xdr:cNvPr id="72" name="テキスト ボックス 71"/>
        <xdr:cNvSpPr txBox="1"/>
      </xdr:nvSpPr>
      <xdr:spPr>
        <a:xfrm>
          <a:off x="4622800" y="2427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49244</xdr:rowOff>
    </xdr:from>
    <xdr:to>
      <xdr:col>22</xdr:col>
      <xdr:colOff>165100</xdr:colOff>
      <xdr:row>15</xdr:row>
      <xdr:rowOff>150844</xdr:rowOff>
    </xdr:to>
    <xdr:sp macro="" textlink="">
      <xdr:nvSpPr>
        <xdr:cNvPr id="73" name="楕円 72"/>
        <xdr:cNvSpPr/>
      </xdr:nvSpPr>
      <xdr:spPr bwMode="auto">
        <a:xfrm>
          <a:off x="4254500" y="266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161021</xdr:rowOff>
    </xdr:from>
    <xdr:ext cx="762000" cy="259045"/>
    <xdr:sp macro="" textlink="">
      <xdr:nvSpPr>
        <xdr:cNvPr id="74" name="テキスト ボックス 73"/>
        <xdr:cNvSpPr txBox="1"/>
      </xdr:nvSpPr>
      <xdr:spPr>
        <a:xfrm>
          <a:off x="3924300" y="243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129826</xdr:rowOff>
    </xdr:from>
    <xdr:to>
      <xdr:col>19</xdr:col>
      <xdr:colOff>38100</xdr:colOff>
      <xdr:row>16</xdr:row>
      <xdr:rowOff>59976</xdr:rowOff>
    </xdr:to>
    <xdr:sp macro="" textlink="">
      <xdr:nvSpPr>
        <xdr:cNvPr id="75" name="楕円 74"/>
        <xdr:cNvSpPr/>
      </xdr:nvSpPr>
      <xdr:spPr bwMode="auto">
        <a:xfrm>
          <a:off x="3556000" y="27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70153</xdr:rowOff>
    </xdr:from>
    <xdr:ext cx="762000" cy="259045"/>
    <xdr:sp macro="" textlink="">
      <xdr:nvSpPr>
        <xdr:cNvPr id="76" name="テキスト ボックス 75"/>
        <xdr:cNvSpPr txBox="1"/>
      </xdr:nvSpPr>
      <xdr:spPr>
        <a:xfrm>
          <a:off x="3225800" y="25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135769</xdr:rowOff>
    </xdr:from>
    <xdr:to>
      <xdr:col>15</xdr:col>
      <xdr:colOff>101600</xdr:colOff>
      <xdr:row>16</xdr:row>
      <xdr:rowOff>65919</xdr:rowOff>
    </xdr:to>
    <xdr:sp macro="" textlink="">
      <xdr:nvSpPr>
        <xdr:cNvPr id="77" name="楕円 76"/>
        <xdr:cNvSpPr/>
      </xdr:nvSpPr>
      <xdr:spPr bwMode="auto">
        <a:xfrm>
          <a:off x="2857500" y="275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76096</xdr:rowOff>
    </xdr:from>
    <xdr:ext cx="762000" cy="259045"/>
    <xdr:sp macro="" textlink="">
      <xdr:nvSpPr>
        <xdr:cNvPr id="78" name="テキスト ボックス 77"/>
        <xdr:cNvSpPr txBox="1"/>
      </xdr:nvSpPr>
      <xdr:spPr>
        <a:xfrm>
          <a:off x="2527300" y="25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109901</xdr:rowOff>
    </xdr:from>
    <xdr:to>
      <xdr:col>29</xdr:col>
      <xdr:colOff>127000</xdr:colOff>
      <xdr:row>35</xdr:row>
      <xdr:rowOff>168377</xdr:rowOff>
    </xdr:to>
    <xdr:cxnSp macro="">
      <xdr:nvCxnSpPr>
        <xdr:cNvPr id="110" name="直線コネクタ 109"/>
        <xdr:cNvCxnSpPr/>
      </xdr:nvCxnSpPr>
      <xdr:spPr bwMode="auto">
        <a:xfrm flipV="1">
          <a:off x="5003800" y="6720251"/>
          <a:ext cx="647700" cy="5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168377</xdr:rowOff>
    </xdr:from>
    <xdr:to>
      <xdr:col>26</xdr:col>
      <xdr:colOff>50800</xdr:colOff>
      <xdr:row>35</xdr:row>
      <xdr:rowOff>227218</xdr:rowOff>
    </xdr:to>
    <xdr:cxnSp macro="">
      <xdr:nvCxnSpPr>
        <xdr:cNvPr id="113" name="直線コネクタ 112"/>
        <xdr:cNvCxnSpPr/>
      </xdr:nvCxnSpPr>
      <xdr:spPr bwMode="auto">
        <a:xfrm flipV="1">
          <a:off x="4305300" y="6778727"/>
          <a:ext cx="698500" cy="5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227218</xdr:rowOff>
    </xdr:from>
    <xdr:to>
      <xdr:col>22</xdr:col>
      <xdr:colOff>114300</xdr:colOff>
      <xdr:row>35</xdr:row>
      <xdr:rowOff>263154</xdr:rowOff>
    </xdr:to>
    <xdr:cxnSp macro="">
      <xdr:nvCxnSpPr>
        <xdr:cNvPr id="116" name="直線コネクタ 115"/>
        <xdr:cNvCxnSpPr/>
      </xdr:nvCxnSpPr>
      <xdr:spPr bwMode="auto">
        <a:xfrm flipV="1">
          <a:off x="3606800" y="6837568"/>
          <a:ext cx="698500" cy="3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210759</xdr:rowOff>
    </xdr:from>
    <xdr:to>
      <xdr:col>18</xdr:col>
      <xdr:colOff>177800</xdr:colOff>
      <xdr:row>35</xdr:row>
      <xdr:rowOff>263154</xdr:rowOff>
    </xdr:to>
    <xdr:cxnSp macro="">
      <xdr:nvCxnSpPr>
        <xdr:cNvPr id="119" name="直線コネクタ 118"/>
        <xdr:cNvCxnSpPr/>
      </xdr:nvCxnSpPr>
      <xdr:spPr bwMode="auto">
        <a:xfrm>
          <a:off x="2908300" y="6821109"/>
          <a:ext cx="698500" cy="5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59101</xdr:rowOff>
    </xdr:from>
    <xdr:to>
      <xdr:col>29</xdr:col>
      <xdr:colOff>177800</xdr:colOff>
      <xdr:row>35</xdr:row>
      <xdr:rowOff>160701</xdr:rowOff>
    </xdr:to>
    <xdr:sp macro="" textlink="">
      <xdr:nvSpPr>
        <xdr:cNvPr id="129" name="楕円 128"/>
        <xdr:cNvSpPr/>
      </xdr:nvSpPr>
      <xdr:spPr bwMode="auto">
        <a:xfrm>
          <a:off x="5600700" y="666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247078</xdr:rowOff>
    </xdr:from>
    <xdr:ext cx="762000" cy="259045"/>
    <xdr:sp macro="" textlink="">
      <xdr:nvSpPr>
        <xdr:cNvPr id="130" name="人口1人当たり決算額の推移該当値テキスト445"/>
        <xdr:cNvSpPr txBox="1"/>
      </xdr:nvSpPr>
      <xdr:spPr>
        <a:xfrm>
          <a:off x="5740400" y="651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117577</xdr:rowOff>
    </xdr:from>
    <xdr:to>
      <xdr:col>26</xdr:col>
      <xdr:colOff>101600</xdr:colOff>
      <xdr:row>35</xdr:row>
      <xdr:rowOff>219177</xdr:rowOff>
    </xdr:to>
    <xdr:sp macro="" textlink="">
      <xdr:nvSpPr>
        <xdr:cNvPr id="131" name="楕円 130"/>
        <xdr:cNvSpPr/>
      </xdr:nvSpPr>
      <xdr:spPr bwMode="auto">
        <a:xfrm>
          <a:off x="4953000" y="672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32" name="テキスト ボックス 131"/>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176418</xdr:rowOff>
    </xdr:from>
    <xdr:to>
      <xdr:col>22</xdr:col>
      <xdr:colOff>165100</xdr:colOff>
      <xdr:row>35</xdr:row>
      <xdr:rowOff>278018</xdr:rowOff>
    </xdr:to>
    <xdr:sp macro="" textlink="">
      <xdr:nvSpPr>
        <xdr:cNvPr id="133" name="楕円 132"/>
        <xdr:cNvSpPr/>
      </xdr:nvSpPr>
      <xdr:spPr bwMode="auto">
        <a:xfrm>
          <a:off x="4254500" y="678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288195</xdr:rowOff>
    </xdr:from>
    <xdr:ext cx="762000" cy="259045"/>
    <xdr:sp macro="" textlink="">
      <xdr:nvSpPr>
        <xdr:cNvPr id="134" name="テキスト ボックス 133"/>
        <xdr:cNvSpPr txBox="1"/>
      </xdr:nvSpPr>
      <xdr:spPr>
        <a:xfrm>
          <a:off x="3924300" y="655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212354</xdr:rowOff>
    </xdr:from>
    <xdr:to>
      <xdr:col>19</xdr:col>
      <xdr:colOff>38100</xdr:colOff>
      <xdr:row>35</xdr:row>
      <xdr:rowOff>313954</xdr:rowOff>
    </xdr:to>
    <xdr:sp macro="" textlink="">
      <xdr:nvSpPr>
        <xdr:cNvPr id="135" name="楕円 134"/>
        <xdr:cNvSpPr/>
      </xdr:nvSpPr>
      <xdr:spPr bwMode="auto">
        <a:xfrm>
          <a:off x="3556000" y="682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324131</xdr:rowOff>
    </xdr:from>
    <xdr:ext cx="762000" cy="259045"/>
    <xdr:sp macro="" textlink="">
      <xdr:nvSpPr>
        <xdr:cNvPr id="136" name="テキスト ボックス 135"/>
        <xdr:cNvSpPr txBox="1"/>
      </xdr:nvSpPr>
      <xdr:spPr>
        <a:xfrm>
          <a:off x="3225800" y="659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159959</xdr:rowOff>
    </xdr:from>
    <xdr:to>
      <xdr:col>15</xdr:col>
      <xdr:colOff>101600</xdr:colOff>
      <xdr:row>35</xdr:row>
      <xdr:rowOff>261559</xdr:rowOff>
    </xdr:to>
    <xdr:sp macro="" textlink="">
      <xdr:nvSpPr>
        <xdr:cNvPr id="137" name="楕円 136"/>
        <xdr:cNvSpPr/>
      </xdr:nvSpPr>
      <xdr:spPr bwMode="auto">
        <a:xfrm>
          <a:off x="2857500" y="677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271736</xdr:rowOff>
    </xdr:from>
    <xdr:ext cx="762000" cy="259045"/>
    <xdr:sp macro="" textlink="">
      <xdr:nvSpPr>
        <xdr:cNvPr id="138" name="テキスト ボックス 137"/>
        <xdr:cNvSpPr txBox="1"/>
      </xdr:nvSpPr>
      <xdr:spPr>
        <a:xfrm>
          <a:off x="2527300" y="653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79769</xdr:rowOff>
    </xdr:from>
    <xdr:to>
      <xdr:col>24</xdr:col>
      <xdr:colOff>63500</xdr:colOff>
      <xdr:row>33</xdr:row>
      <xdr:rowOff>81140</xdr:rowOff>
    </xdr:to>
    <xdr:cxnSp macro="">
      <xdr:nvCxnSpPr>
        <xdr:cNvPr id="61" name="直線コネクタ 60"/>
        <xdr:cNvCxnSpPr/>
      </xdr:nvCxnSpPr>
      <xdr:spPr>
        <a:xfrm flipV="1">
          <a:off x="3797300" y="573761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81140</xdr:rowOff>
    </xdr:from>
    <xdr:to>
      <xdr:col>19</xdr:col>
      <xdr:colOff>177800</xdr:colOff>
      <xdr:row>34</xdr:row>
      <xdr:rowOff>113144</xdr:rowOff>
    </xdr:to>
    <xdr:cxnSp macro="">
      <xdr:nvCxnSpPr>
        <xdr:cNvPr id="64" name="直線コネクタ 63"/>
        <xdr:cNvCxnSpPr/>
      </xdr:nvCxnSpPr>
      <xdr:spPr>
        <a:xfrm flipV="1">
          <a:off x="2908300" y="573899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83083</xdr:rowOff>
    </xdr:from>
    <xdr:to>
      <xdr:col>15</xdr:col>
      <xdr:colOff>50800</xdr:colOff>
      <xdr:row>34</xdr:row>
      <xdr:rowOff>113144</xdr:rowOff>
    </xdr:to>
    <xdr:cxnSp macro="">
      <xdr:nvCxnSpPr>
        <xdr:cNvPr id="67" name="直線コネクタ 66"/>
        <xdr:cNvCxnSpPr/>
      </xdr:nvCxnSpPr>
      <xdr:spPr>
        <a:xfrm>
          <a:off x="2019300" y="5912383"/>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124117</xdr:rowOff>
    </xdr:from>
    <xdr:to>
      <xdr:col>10</xdr:col>
      <xdr:colOff>114300</xdr:colOff>
      <xdr:row>34</xdr:row>
      <xdr:rowOff>83083</xdr:rowOff>
    </xdr:to>
    <xdr:cxnSp macro="">
      <xdr:nvCxnSpPr>
        <xdr:cNvPr id="70" name="直線コネクタ 69"/>
        <xdr:cNvCxnSpPr/>
      </xdr:nvCxnSpPr>
      <xdr:spPr>
        <a:xfrm>
          <a:off x="1130300" y="578196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28969</xdr:rowOff>
    </xdr:from>
    <xdr:to>
      <xdr:col>24</xdr:col>
      <xdr:colOff>114300</xdr:colOff>
      <xdr:row>33</xdr:row>
      <xdr:rowOff>130569</xdr:rowOff>
    </xdr:to>
    <xdr:sp macro="" textlink="">
      <xdr:nvSpPr>
        <xdr:cNvPr id="80" name="楕円 79"/>
        <xdr:cNvSpPr/>
      </xdr:nvSpPr>
      <xdr:spPr>
        <a:xfrm>
          <a:off x="4584700" y="56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51846</xdr:rowOff>
    </xdr:from>
    <xdr:ext cx="534377" cy="259045"/>
    <xdr:sp macro="" textlink="">
      <xdr:nvSpPr>
        <xdr:cNvPr id="81" name="人件費該当値テキスト"/>
        <xdr:cNvSpPr txBox="1"/>
      </xdr:nvSpPr>
      <xdr:spPr>
        <a:xfrm>
          <a:off x="4686300" y="5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30340</xdr:rowOff>
    </xdr:from>
    <xdr:to>
      <xdr:col>20</xdr:col>
      <xdr:colOff>38100</xdr:colOff>
      <xdr:row>33</xdr:row>
      <xdr:rowOff>131940</xdr:rowOff>
    </xdr:to>
    <xdr:sp macro="" textlink="">
      <xdr:nvSpPr>
        <xdr:cNvPr id="82" name="楕円 81"/>
        <xdr:cNvSpPr/>
      </xdr:nvSpPr>
      <xdr:spPr>
        <a:xfrm>
          <a:off x="3746500" y="56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148467</xdr:rowOff>
    </xdr:from>
    <xdr:ext cx="534377" cy="259045"/>
    <xdr:sp macro="" textlink="">
      <xdr:nvSpPr>
        <xdr:cNvPr id="83" name="テキスト ボックス 82"/>
        <xdr:cNvSpPr txBox="1"/>
      </xdr:nvSpPr>
      <xdr:spPr>
        <a:xfrm>
          <a:off x="3530111" y="54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62344</xdr:rowOff>
    </xdr:from>
    <xdr:to>
      <xdr:col>15</xdr:col>
      <xdr:colOff>101600</xdr:colOff>
      <xdr:row>34</xdr:row>
      <xdr:rowOff>163944</xdr:rowOff>
    </xdr:to>
    <xdr:sp macro="" textlink="">
      <xdr:nvSpPr>
        <xdr:cNvPr id="84" name="楕円 83"/>
        <xdr:cNvSpPr/>
      </xdr:nvSpPr>
      <xdr:spPr>
        <a:xfrm>
          <a:off x="2857500" y="5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9021</xdr:rowOff>
    </xdr:from>
    <xdr:ext cx="534377" cy="259045"/>
    <xdr:sp macro="" textlink="">
      <xdr:nvSpPr>
        <xdr:cNvPr id="85" name="テキスト ボックス 84"/>
        <xdr:cNvSpPr txBox="1"/>
      </xdr:nvSpPr>
      <xdr:spPr>
        <a:xfrm>
          <a:off x="2641111" y="56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32283</xdr:rowOff>
    </xdr:from>
    <xdr:to>
      <xdr:col>10</xdr:col>
      <xdr:colOff>165100</xdr:colOff>
      <xdr:row>34</xdr:row>
      <xdr:rowOff>133883</xdr:rowOff>
    </xdr:to>
    <xdr:sp macro="" textlink="">
      <xdr:nvSpPr>
        <xdr:cNvPr id="86" name="楕円 85"/>
        <xdr:cNvSpPr/>
      </xdr:nvSpPr>
      <xdr:spPr>
        <a:xfrm>
          <a:off x="1968500" y="5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150410</xdr:rowOff>
    </xdr:from>
    <xdr:ext cx="534377" cy="259045"/>
    <xdr:sp macro="" textlink="">
      <xdr:nvSpPr>
        <xdr:cNvPr id="87" name="テキスト ボックス 86"/>
        <xdr:cNvSpPr txBox="1"/>
      </xdr:nvSpPr>
      <xdr:spPr>
        <a:xfrm>
          <a:off x="1752111" y="56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73317</xdr:rowOff>
    </xdr:from>
    <xdr:to>
      <xdr:col>6</xdr:col>
      <xdr:colOff>38100</xdr:colOff>
      <xdr:row>34</xdr:row>
      <xdr:rowOff>3467</xdr:rowOff>
    </xdr:to>
    <xdr:sp macro="" textlink="">
      <xdr:nvSpPr>
        <xdr:cNvPr id="88" name="楕円 87"/>
        <xdr:cNvSpPr/>
      </xdr:nvSpPr>
      <xdr:spPr>
        <a:xfrm>
          <a:off x="1079500" y="5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19994</xdr:rowOff>
    </xdr:from>
    <xdr:ext cx="534377" cy="259045"/>
    <xdr:sp macro="" textlink="">
      <xdr:nvSpPr>
        <xdr:cNvPr id="89" name="テキスト ボックス 88"/>
        <xdr:cNvSpPr txBox="1"/>
      </xdr:nvSpPr>
      <xdr:spPr>
        <a:xfrm>
          <a:off x="863111" y="55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89604</xdr:rowOff>
    </xdr:from>
    <xdr:to>
      <xdr:col>24</xdr:col>
      <xdr:colOff>63500</xdr:colOff>
      <xdr:row>56</xdr:row>
      <xdr:rowOff>75365</xdr:rowOff>
    </xdr:to>
    <xdr:cxnSp macro="">
      <xdr:nvCxnSpPr>
        <xdr:cNvPr id="121" name="直線コネクタ 120"/>
        <xdr:cNvCxnSpPr/>
      </xdr:nvCxnSpPr>
      <xdr:spPr>
        <a:xfrm flipV="1">
          <a:off x="3797300" y="9347904"/>
          <a:ext cx="838200" cy="3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113672</xdr:rowOff>
    </xdr:from>
    <xdr:to>
      <xdr:col>19</xdr:col>
      <xdr:colOff>177800</xdr:colOff>
      <xdr:row>56</xdr:row>
      <xdr:rowOff>75365</xdr:rowOff>
    </xdr:to>
    <xdr:cxnSp macro="">
      <xdr:nvCxnSpPr>
        <xdr:cNvPr id="124" name="直線コネクタ 123"/>
        <xdr:cNvCxnSpPr/>
      </xdr:nvCxnSpPr>
      <xdr:spPr>
        <a:xfrm>
          <a:off x="2908300" y="9371972"/>
          <a:ext cx="889000" cy="30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113672</xdr:rowOff>
    </xdr:from>
    <xdr:to>
      <xdr:col>15</xdr:col>
      <xdr:colOff>50800</xdr:colOff>
      <xdr:row>56</xdr:row>
      <xdr:rowOff>50513</xdr:rowOff>
    </xdr:to>
    <xdr:cxnSp macro="">
      <xdr:nvCxnSpPr>
        <xdr:cNvPr id="127" name="直線コネクタ 126"/>
        <xdr:cNvCxnSpPr/>
      </xdr:nvCxnSpPr>
      <xdr:spPr>
        <a:xfrm flipV="1">
          <a:off x="2019300" y="9371972"/>
          <a:ext cx="889000" cy="2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50513</xdr:rowOff>
    </xdr:from>
    <xdr:to>
      <xdr:col>10</xdr:col>
      <xdr:colOff>114300</xdr:colOff>
      <xdr:row>56</xdr:row>
      <xdr:rowOff>156127</xdr:rowOff>
    </xdr:to>
    <xdr:cxnSp macro="">
      <xdr:nvCxnSpPr>
        <xdr:cNvPr id="130" name="直線コネクタ 129"/>
        <xdr:cNvCxnSpPr/>
      </xdr:nvCxnSpPr>
      <xdr:spPr>
        <a:xfrm flipV="1">
          <a:off x="1130300" y="9651713"/>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38804</xdr:rowOff>
    </xdr:from>
    <xdr:to>
      <xdr:col>24</xdr:col>
      <xdr:colOff>114300</xdr:colOff>
      <xdr:row>54</xdr:row>
      <xdr:rowOff>140404</xdr:rowOff>
    </xdr:to>
    <xdr:sp macro="" textlink="">
      <xdr:nvSpPr>
        <xdr:cNvPr id="140" name="楕円 139"/>
        <xdr:cNvSpPr/>
      </xdr:nvSpPr>
      <xdr:spPr>
        <a:xfrm>
          <a:off x="4584700" y="9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61681</xdr:rowOff>
    </xdr:from>
    <xdr:ext cx="534377" cy="259045"/>
    <xdr:sp macro="" textlink="">
      <xdr:nvSpPr>
        <xdr:cNvPr id="141" name="物件費該当値テキスト"/>
        <xdr:cNvSpPr txBox="1"/>
      </xdr:nvSpPr>
      <xdr:spPr>
        <a:xfrm>
          <a:off x="4686300" y="91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24565</xdr:rowOff>
    </xdr:from>
    <xdr:to>
      <xdr:col>20</xdr:col>
      <xdr:colOff>38100</xdr:colOff>
      <xdr:row>56</xdr:row>
      <xdr:rowOff>126165</xdr:rowOff>
    </xdr:to>
    <xdr:sp macro="" textlink="">
      <xdr:nvSpPr>
        <xdr:cNvPr id="142" name="楕円 141"/>
        <xdr:cNvSpPr/>
      </xdr:nvSpPr>
      <xdr:spPr>
        <a:xfrm>
          <a:off x="3746500" y="96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117292</xdr:rowOff>
    </xdr:from>
    <xdr:ext cx="534377" cy="259045"/>
    <xdr:sp macro="" textlink="">
      <xdr:nvSpPr>
        <xdr:cNvPr id="143" name="テキスト ボックス 142"/>
        <xdr:cNvSpPr txBox="1"/>
      </xdr:nvSpPr>
      <xdr:spPr>
        <a:xfrm>
          <a:off x="3530111" y="97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62872</xdr:rowOff>
    </xdr:from>
    <xdr:to>
      <xdr:col>15</xdr:col>
      <xdr:colOff>101600</xdr:colOff>
      <xdr:row>54</xdr:row>
      <xdr:rowOff>164472</xdr:rowOff>
    </xdr:to>
    <xdr:sp macro="" textlink="">
      <xdr:nvSpPr>
        <xdr:cNvPr id="144" name="楕円 143"/>
        <xdr:cNvSpPr/>
      </xdr:nvSpPr>
      <xdr:spPr>
        <a:xfrm>
          <a:off x="2857500" y="93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9549</xdr:rowOff>
    </xdr:from>
    <xdr:ext cx="534377" cy="259045"/>
    <xdr:sp macro="" textlink="">
      <xdr:nvSpPr>
        <xdr:cNvPr id="145" name="テキスト ボックス 144"/>
        <xdr:cNvSpPr txBox="1"/>
      </xdr:nvSpPr>
      <xdr:spPr>
        <a:xfrm>
          <a:off x="2641111" y="90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171163</xdr:rowOff>
    </xdr:from>
    <xdr:to>
      <xdr:col>10</xdr:col>
      <xdr:colOff>165100</xdr:colOff>
      <xdr:row>56</xdr:row>
      <xdr:rowOff>101313</xdr:rowOff>
    </xdr:to>
    <xdr:sp macro="" textlink="">
      <xdr:nvSpPr>
        <xdr:cNvPr id="146" name="楕円 145"/>
        <xdr:cNvSpPr/>
      </xdr:nvSpPr>
      <xdr:spPr>
        <a:xfrm>
          <a:off x="1968500" y="96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117840</xdr:rowOff>
    </xdr:from>
    <xdr:ext cx="534377" cy="259045"/>
    <xdr:sp macro="" textlink="">
      <xdr:nvSpPr>
        <xdr:cNvPr id="147" name="テキスト ボックス 146"/>
        <xdr:cNvSpPr txBox="1"/>
      </xdr:nvSpPr>
      <xdr:spPr>
        <a:xfrm>
          <a:off x="1752111" y="93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105327</xdr:rowOff>
    </xdr:from>
    <xdr:to>
      <xdr:col>6</xdr:col>
      <xdr:colOff>38100</xdr:colOff>
      <xdr:row>57</xdr:row>
      <xdr:rowOff>35477</xdr:rowOff>
    </xdr:to>
    <xdr:sp macro="" textlink="">
      <xdr:nvSpPr>
        <xdr:cNvPr id="148" name="楕円 147"/>
        <xdr:cNvSpPr/>
      </xdr:nvSpPr>
      <xdr:spPr>
        <a:xfrm>
          <a:off x="1079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26604</xdr:rowOff>
    </xdr:from>
    <xdr:ext cx="534377" cy="259045"/>
    <xdr:sp macro="" textlink="">
      <xdr:nvSpPr>
        <xdr:cNvPr id="149" name="テキスト ボックス 148"/>
        <xdr:cNvSpPr txBox="1"/>
      </xdr:nvSpPr>
      <xdr:spPr>
        <a:xfrm>
          <a:off x="863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70031</xdr:rowOff>
    </xdr:from>
    <xdr:to>
      <xdr:col>24</xdr:col>
      <xdr:colOff>63500</xdr:colOff>
      <xdr:row>75</xdr:row>
      <xdr:rowOff>127073</xdr:rowOff>
    </xdr:to>
    <xdr:cxnSp macro="">
      <xdr:nvCxnSpPr>
        <xdr:cNvPr id="180" name="直線コネクタ 179"/>
        <xdr:cNvCxnSpPr/>
      </xdr:nvCxnSpPr>
      <xdr:spPr>
        <a:xfrm>
          <a:off x="3797300" y="12928781"/>
          <a:ext cx="838200" cy="5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70031</xdr:rowOff>
    </xdr:from>
    <xdr:to>
      <xdr:col>19</xdr:col>
      <xdr:colOff>177800</xdr:colOff>
      <xdr:row>75</xdr:row>
      <xdr:rowOff>105737</xdr:rowOff>
    </xdr:to>
    <xdr:cxnSp macro="">
      <xdr:nvCxnSpPr>
        <xdr:cNvPr id="183" name="直線コネクタ 182"/>
        <xdr:cNvCxnSpPr/>
      </xdr:nvCxnSpPr>
      <xdr:spPr>
        <a:xfrm flipV="1">
          <a:off x="2908300" y="12928781"/>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84183</xdr:rowOff>
    </xdr:from>
    <xdr:to>
      <xdr:col>15</xdr:col>
      <xdr:colOff>50800</xdr:colOff>
      <xdr:row>75</xdr:row>
      <xdr:rowOff>105737</xdr:rowOff>
    </xdr:to>
    <xdr:cxnSp macro="">
      <xdr:nvCxnSpPr>
        <xdr:cNvPr id="186" name="直線コネクタ 185"/>
        <xdr:cNvCxnSpPr/>
      </xdr:nvCxnSpPr>
      <xdr:spPr>
        <a:xfrm>
          <a:off x="2019300" y="12942933"/>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171377</xdr:rowOff>
    </xdr:from>
    <xdr:to>
      <xdr:col>10</xdr:col>
      <xdr:colOff>114300</xdr:colOff>
      <xdr:row>75</xdr:row>
      <xdr:rowOff>84183</xdr:rowOff>
    </xdr:to>
    <xdr:cxnSp macro="">
      <xdr:nvCxnSpPr>
        <xdr:cNvPr id="189" name="直線コネクタ 188"/>
        <xdr:cNvCxnSpPr/>
      </xdr:nvCxnSpPr>
      <xdr:spPr>
        <a:xfrm>
          <a:off x="1130300" y="12858677"/>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76273</xdr:rowOff>
    </xdr:from>
    <xdr:to>
      <xdr:col>24</xdr:col>
      <xdr:colOff>114300</xdr:colOff>
      <xdr:row>76</xdr:row>
      <xdr:rowOff>6423</xdr:rowOff>
    </xdr:to>
    <xdr:sp macro="" textlink="">
      <xdr:nvSpPr>
        <xdr:cNvPr id="199" name="楕円 198"/>
        <xdr:cNvSpPr/>
      </xdr:nvSpPr>
      <xdr:spPr>
        <a:xfrm>
          <a:off x="4584700" y="129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99150</xdr:rowOff>
    </xdr:from>
    <xdr:ext cx="469744" cy="259045"/>
    <xdr:sp macro="" textlink="">
      <xdr:nvSpPr>
        <xdr:cNvPr id="200" name="維持補修費該当値テキスト"/>
        <xdr:cNvSpPr txBox="1"/>
      </xdr:nvSpPr>
      <xdr:spPr>
        <a:xfrm>
          <a:off x="4686300" y="127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19231</xdr:rowOff>
    </xdr:from>
    <xdr:to>
      <xdr:col>20</xdr:col>
      <xdr:colOff>38100</xdr:colOff>
      <xdr:row>75</xdr:row>
      <xdr:rowOff>120831</xdr:rowOff>
    </xdr:to>
    <xdr:sp macro="" textlink="">
      <xdr:nvSpPr>
        <xdr:cNvPr id="201" name="楕円 200"/>
        <xdr:cNvSpPr/>
      </xdr:nvSpPr>
      <xdr:spPr>
        <a:xfrm>
          <a:off x="3746500" y="128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137358</xdr:rowOff>
    </xdr:from>
    <xdr:ext cx="469744" cy="259045"/>
    <xdr:sp macro="" textlink="">
      <xdr:nvSpPr>
        <xdr:cNvPr id="202" name="テキスト ボックス 201"/>
        <xdr:cNvSpPr txBox="1"/>
      </xdr:nvSpPr>
      <xdr:spPr>
        <a:xfrm>
          <a:off x="3562428" y="126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54937</xdr:rowOff>
    </xdr:from>
    <xdr:to>
      <xdr:col>15</xdr:col>
      <xdr:colOff>101600</xdr:colOff>
      <xdr:row>75</xdr:row>
      <xdr:rowOff>156536</xdr:rowOff>
    </xdr:to>
    <xdr:sp macro="" textlink="">
      <xdr:nvSpPr>
        <xdr:cNvPr id="203" name="楕円 202"/>
        <xdr:cNvSpPr/>
      </xdr:nvSpPr>
      <xdr:spPr>
        <a:xfrm>
          <a:off x="2857500" y="129136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xdr:rowOff>
    </xdr:from>
    <xdr:ext cx="469744" cy="259045"/>
    <xdr:sp macro="" textlink="">
      <xdr:nvSpPr>
        <xdr:cNvPr id="204" name="テキスト ボックス 203"/>
        <xdr:cNvSpPr txBox="1"/>
      </xdr:nvSpPr>
      <xdr:spPr>
        <a:xfrm>
          <a:off x="2673428" y="126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33383</xdr:rowOff>
    </xdr:from>
    <xdr:to>
      <xdr:col>10</xdr:col>
      <xdr:colOff>165100</xdr:colOff>
      <xdr:row>75</xdr:row>
      <xdr:rowOff>134983</xdr:rowOff>
    </xdr:to>
    <xdr:sp macro="" textlink="">
      <xdr:nvSpPr>
        <xdr:cNvPr id="205" name="楕円 204"/>
        <xdr:cNvSpPr/>
      </xdr:nvSpPr>
      <xdr:spPr>
        <a:xfrm>
          <a:off x="1968500" y="128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151510</xdr:rowOff>
    </xdr:from>
    <xdr:ext cx="469744" cy="259045"/>
    <xdr:sp macro="" textlink="">
      <xdr:nvSpPr>
        <xdr:cNvPr id="206" name="テキスト ボックス 205"/>
        <xdr:cNvSpPr txBox="1"/>
      </xdr:nvSpPr>
      <xdr:spPr>
        <a:xfrm>
          <a:off x="1784428" y="1266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120577</xdr:rowOff>
    </xdr:from>
    <xdr:to>
      <xdr:col>6</xdr:col>
      <xdr:colOff>38100</xdr:colOff>
      <xdr:row>75</xdr:row>
      <xdr:rowOff>50727</xdr:rowOff>
    </xdr:to>
    <xdr:sp macro="" textlink="">
      <xdr:nvSpPr>
        <xdr:cNvPr id="207" name="楕円 206"/>
        <xdr:cNvSpPr/>
      </xdr:nvSpPr>
      <xdr:spPr>
        <a:xfrm>
          <a:off x="1079500" y="128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67254</xdr:rowOff>
    </xdr:from>
    <xdr:ext cx="469744" cy="259045"/>
    <xdr:sp macro="" textlink="">
      <xdr:nvSpPr>
        <xdr:cNvPr id="208" name="テキスト ボックス 207"/>
        <xdr:cNvSpPr txBox="1"/>
      </xdr:nvSpPr>
      <xdr:spPr>
        <a:xfrm>
          <a:off x="895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25423</xdr:rowOff>
    </xdr:from>
    <xdr:to>
      <xdr:col>24</xdr:col>
      <xdr:colOff>63500</xdr:colOff>
      <xdr:row>96</xdr:row>
      <xdr:rowOff>9421</xdr:rowOff>
    </xdr:to>
    <xdr:cxnSp macro="">
      <xdr:nvCxnSpPr>
        <xdr:cNvPr id="236" name="直線コネクタ 235"/>
        <xdr:cNvCxnSpPr/>
      </xdr:nvCxnSpPr>
      <xdr:spPr>
        <a:xfrm flipV="1">
          <a:off x="3797300" y="15798823"/>
          <a:ext cx="8382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9421</xdr:rowOff>
    </xdr:from>
    <xdr:to>
      <xdr:col>19</xdr:col>
      <xdr:colOff>177800</xdr:colOff>
      <xdr:row>96</xdr:row>
      <xdr:rowOff>149439</xdr:rowOff>
    </xdr:to>
    <xdr:cxnSp macro="">
      <xdr:nvCxnSpPr>
        <xdr:cNvPr id="239" name="直線コネクタ 238"/>
        <xdr:cNvCxnSpPr/>
      </xdr:nvCxnSpPr>
      <xdr:spPr>
        <a:xfrm flipV="1">
          <a:off x="2908300" y="16468621"/>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149439</xdr:rowOff>
    </xdr:from>
    <xdr:to>
      <xdr:col>15</xdr:col>
      <xdr:colOff>50800</xdr:colOff>
      <xdr:row>97</xdr:row>
      <xdr:rowOff>46751</xdr:rowOff>
    </xdr:to>
    <xdr:cxnSp macro="">
      <xdr:nvCxnSpPr>
        <xdr:cNvPr id="242" name="直線コネクタ 241"/>
        <xdr:cNvCxnSpPr/>
      </xdr:nvCxnSpPr>
      <xdr:spPr>
        <a:xfrm flipV="1">
          <a:off x="2019300" y="16608639"/>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155656</xdr:rowOff>
    </xdr:from>
    <xdr:to>
      <xdr:col>10</xdr:col>
      <xdr:colOff>114300</xdr:colOff>
      <xdr:row>97</xdr:row>
      <xdr:rowOff>46751</xdr:rowOff>
    </xdr:to>
    <xdr:cxnSp macro="">
      <xdr:nvCxnSpPr>
        <xdr:cNvPr id="245" name="直線コネクタ 244"/>
        <xdr:cNvCxnSpPr/>
      </xdr:nvCxnSpPr>
      <xdr:spPr>
        <a:xfrm>
          <a:off x="1130300" y="16614856"/>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146073</xdr:rowOff>
    </xdr:from>
    <xdr:to>
      <xdr:col>24</xdr:col>
      <xdr:colOff>114300</xdr:colOff>
      <xdr:row>92</xdr:row>
      <xdr:rowOff>76223</xdr:rowOff>
    </xdr:to>
    <xdr:sp macro="" textlink="">
      <xdr:nvSpPr>
        <xdr:cNvPr id="255" name="楕円 254"/>
        <xdr:cNvSpPr/>
      </xdr:nvSpPr>
      <xdr:spPr>
        <a:xfrm>
          <a:off x="4584700" y="157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99100</xdr:rowOff>
    </xdr:from>
    <xdr:ext cx="599010" cy="259045"/>
    <xdr:sp macro="" textlink="">
      <xdr:nvSpPr>
        <xdr:cNvPr id="256" name="扶助費該当値テキスト"/>
        <xdr:cNvSpPr txBox="1"/>
      </xdr:nvSpPr>
      <xdr:spPr>
        <a:xfrm>
          <a:off x="4686300" y="1570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130071</xdr:rowOff>
    </xdr:from>
    <xdr:to>
      <xdr:col>20</xdr:col>
      <xdr:colOff>38100</xdr:colOff>
      <xdr:row>96</xdr:row>
      <xdr:rowOff>60221</xdr:rowOff>
    </xdr:to>
    <xdr:sp macro="" textlink="">
      <xdr:nvSpPr>
        <xdr:cNvPr id="257" name="楕円 256"/>
        <xdr:cNvSpPr/>
      </xdr:nvSpPr>
      <xdr:spPr>
        <a:xfrm>
          <a:off x="3746500" y="1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76748</xdr:rowOff>
    </xdr:from>
    <xdr:ext cx="599010" cy="259045"/>
    <xdr:sp macro="" textlink="">
      <xdr:nvSpPr>
        <xdr:cNvPr id="258" name="テキスト ボックス 257"/>
        <xdr:cNvSpPr txBox="1"/>
      </xdr:nvSpPr>
      <xdr:spPr>
        <a:xfrm>
          <a:off x="3497795" y="161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98639</xdr:rowOff>
    </xdr:from>
    <xdr:to>
      <xdr:col>15</xdr:col>
      <xdr:colOff>101600</xdr:colOff>
      <xdr:row>97</xdr:row>
      <xdr:rowOff>28789</xdr:rowOff>
    </xdr:to>
    <xdr:sp macro="" textlink="">
      <xdr:nvSpPr>
        <xdr:cNvPr id="259" name="楕円 258"/>
        <xdr:cNvSpPr/>
      </xdr:nvSpPr>
      <xdr:spPr>
        <a:xfrm>
          <a:off x="2857500" y="1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45316</xdr:rowOff>
    </xdr:from>
    <xdr:ext cx="534377" cy="259045"/>
    <xdr:sp macro="" textlink="">
      <xdr:nvSpPr>
        <xdr:cNvPr id="260" name="テキスト ボックス 259"/>
        <xdr:cNvSpPr txBox="1"/>
      </xdr:nvSpPr>
      <xdr:spPr>
        <a:xfrm>
          <a:off x="2641111" y="163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167401</xdr:rowOff>
    </xdr:from>
    <xdr:to>
      <xdr:col>10</xdr:col>
      <xdr:colOff>165100</xdr:colOff>
      <xdr:row>97</xdr:row>
      <xdr:rowOff>97551</xdr:rowOff>
    </xdr:to>
    <xdr:sp macro="" textlink="">
      <xdr:nvSpPr>
        <xdr:cNvPr id="261" name="楕円 260"/>
        <xdr:cNvSpPr/>
      </xdr:nvSpPr>
      <xdr:spPr>
        <a:xfrm>
          <a:off x="1968500" y="166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114078</xdr:rowOff>
    </xdr:from>
    <xdr:ext cx="534377" cy="259045"/>
    <xdr:sp macro="" textlink="">
      <xdr:nvSpPr>
        <xdr:cNvPr id="262" name="テキスト ボックス 261"/>
        <xdr:cNvSpPr txBox="1"/>
      </xdr:nvSpPr>
      <xdr:spPr>
        <a:xfrm>
          <a:off x="1752111" y="164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104856</xdr:rowOff>
    </xdr:from>
    <xdr:to>
      <xdr:col>6</xdr:col>
      <xdr:colOff>38100</xdr:colOff>
      <xdr:row>97</xdr:row>
      <xdr:rowOff>35006</xdr:rowOff>
    </xdr:to>
    <xdr:sp macro="" textlink="">
      <xdr:nvSpPr>
        <xdr:cNvPr id="263" name="楕円 262"/>
        <xdr:cNvSpPr/>
      </xdr:nvSpPr>
      <xdr:spPr>
        <a:xfrm>
          <a:off x="1079500" y="165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51533</xdr:rowOff>
    </xdr:from>
    <xdr:ext cx="534377" cy="259045"/>
    <xdr:sp macro="" textlink="">
      <xdr:nvSpPr>
        <xdr:cNvPr id="264" name="テキスト ボックス 263"/>
        <xdr:cNvSpPr txBox="1"/>
      </xdr:nvSpPr>
      <xdr:spPr>
        <a:xfrm>
          <a:off x="863111" y="163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126743</xdr:rowOff>
    </xdr:from>
    <xdr:to>
      <xdr:col>55</xdr:col>
      <xdr:colOff>0</xdr:colOff>
      <xdr:row>37</xdr:row>
      <xdr:rowOff>99503</xdr:rowOff>
    </xdr:to>
    <xdr:cxnSp macro="">
      <xdr:nvCxnSpPr>
        <xdr:cNvPr id="291" name="直線コネクタ 290"/>
        <xdr:cNvCxnSpPr/>
      </xdr:nvCxnSpPr>
      <xdr:spPr>
        <a:xfrm>
          <a:off x="9639300" y="5956043"/>
          <a:ext cx="838200" cy="4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126743</xdr:rowOff>
    </xdr:from>
    <xdr:to>
      <xdr:col>50</xdr:col>
      <xdr:colOff>114300</xdr:colOff>
      <xdr:row>37</xdr:row>
      <xdr:rowOff>140116</xdr:rowOff>
    </xdr:to>
    <xdr:cxnSp macro="">
      <xdr:nvCxnSpPr>
        <xdr:cNvPr id="294" name="直線コネクタ 293"/>
        <xdr:cNvCxnSpPr/>
      </xdr:nvCxnSpPr>
      <xdr:spPr>
        <a:xfrm flipV="1">
          <a:off x="8750300" y="5956043"/>
          <a:ext cx="889000" cy="5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140116</xdr:rowOff>
    </xdr:from>
    <xdr:to>
      <xdr:col>45</xdr:col>
      <xdr:colOff>177800</xdr:colOff>
      <xdr:row>37</xdr:row>
      <xdr:rowOff>150723</xdr:rowOff>
    </xdr:to>
    <xdr:cxnSp macro="">
      <xdr:nvCxnSpPr>
        <xdr:cNvPr id="297" name="直線コネクタ 296"/>
        <xdr:cNvCxnSpPr/>
      </xdr:nvCxnSpPr>
      <xdr:spPr>
        <a:xfrm flipV="1">
          <a:off x="7861300" y="648376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150723</xdr:rowOff>
    </xdr:from>
    <xdr:to>
      <xdr:col>41</xdr:col>
      <xdr:colOff>50800</xdr:colOff>
      <xdr:row>37</xdr:row>
      <xdr:rowOff>151916</xdr:rowOff>
    </xdr:to>
    <xdr:cxnSp macro="">
      <xdr:nvCxnSpPr>
        <xdr:cNvPr id="300" name="直線コネクタ 299"/>
        <xdr:cNvCxnSpPr/>
      </xdr:nvCxnSpPr>
      <xdr:spPr>
        <a:xfrm flipV="1">
          <a:off x="6972300" y="649437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48703</xdr:rowOff>
    </xdr:from>
    <xdr:to>
      <xdr:col>55</xdr:col>
      <xdr:colOff>50800</xdr:colOff>
      <xdr:row>37</xdr:row>
      <xdr:rowOff>150303</xdr:rowOff>
    </xdr:to>
    <xdr:sp macro="" textlink="">
      <xdr:nvSpPr>
        <xdr:cNvPr id="310" name="楕円 309"/>
        <xdr:cNvSpPr/>
      </xdr:nvSpPr>
      <xdr:spPr>
        <a:xfrm>
          <a:off x="10426700" y="6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75943</xdr:rowOff>
    </xdr:from>
    <xdr:to>
      <xdr:col>50</xdr:col>
      <xdr:colOff>165100</xdr:colOff>
      <xdr:row>35</xdr:row>
      <xdr:rowOff>6093</xdr:rowOff>
    </xdr:to>
    <xdr:sp macro="" textlink="">
      <xdr:nvSpPr>
        <xdr:cNvPr id="312" name="楕円 311"/>
        <xdr:cNvSpPr/>
      </xdr:nvSpPr>
      <xdr:spPr>
        <a:xfrm>
          <a:off x="9588500" y="59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22620</xdr:rowOff>
    </xdr:from>
    <xdr:ext cx="599010" cy="259045"/>
    <xdr:sp macro="" textlink="">
      <xdr:nvSpPr>
        <xdr:cNvPr id="313" name="テキスト ボックス 312"/>
        <xdr:cNvSpPr txBox="1"/>
      </xdr:nvSpPr>
      <xdr:spPr>
        <a:xfrm>
          <a:off x="9339795" y="568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89316</xdr:rowOff>
    </xdr:from>
    <xdr:to>
      <xdr:col>46</xdr:col>
      <xdr:colOff>38100</xdr:colOff>
      <xdr:row>38</xdr:row>
      <xdr:rowOff>19465</xdr:rowOff>
    </xdr:to>
    <xdr:sp macro="" textlink="">
      <xdr:nvSpPr>
        <xdr:cNvPr id="314" name="楕円 313"/>
        <xdr:cNvSpPr/>
      </xdr:nvSpPr>
      <xdr:spPr>
        <a:xfrm>
          <a:off x="8699500" y="6432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10593</xdr:rowOff>
    </xdr:from>
    <xdr:ext cx="534377" cy="259045"/>
    <xdr:sp macro="" textlink="">
      <xdr:nvSpPr>
        <xdr:cNvPr id="315" name="テキスト ボックス 314"/>
        <xdr:cNvSpPr txBox="1"/>
      </xdr:nvSpPr>
      <xdr:spPr>
        <a:xfrm>
          <a:off x="8483111" y="65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99923</xdr:rowOff>
    </xdr:from>
    <xdr:to>
      <xdr:col>41</xdr:col>
      <xdr:colOff>101600</xdr:colOff>
      <xdr:row>38</xdr:row>
      <xdr:rowOff>30073</xdr:rowOff>
    </xdr:to>
    <xdr:sp macro="" textlink="">
      <xdr:nvSpPr>
        <xdr:cNvPr id="316" name="楕円 315"/>
        <xdr:cNvSpPr/>
      </xdr:nvSpPr>
      <xdr:spPr>
        <a:xfrm>
          <a:off x="7810500" y="6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21200</xdr:rowOff>
    </xdr:from>
    <xdr:ext cx="534377" cy="259045"/>
    <xdr:sp macro="" textlink="">
      <xdr:nvSpPr>
        <xdr:cNvPr id="317" name="テキスト ボックス 316"/>
        <xdr:cNvSpPr txBox="1"/>
      </xdr:nvSpPr>
      <xdr:spPr>
        <a:xfrm>
          <a:off x="7594111" y="65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101116</xdr:rowOff>
    </xdr:from>
    <xdr:to>
      <xdr:col>36</xdr:col>
      <xdr:colOff>165100</xdr:colOff>
      <xdr:row>38</xdr:row>
      <xdr:rowOff>31266</xdr:rowOff>
    </xdr:to>
    <xdr:sp macro="" textlink="">
      <xdr:nvSpPr>
        <xdr:cNvPr id="318" name="楕円 317"/>
        <xdr:cNvSpPr/>
      </xdr:nvSpPr>
      <xdr:spPr>
        <a:xfrm>
          <a:off x="6921500" y="644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22393</xdr:rowOff>
    </xdr:from>
    <xdr:ext cx="534377" cy="259045"/>
    <xdr:sp macro="" textlink="">
      <xdr:nvSpPr>
        <xdr:cNvPr id="319" name="テキスト ボックス 318"/>
        <xdr:cNvSpPr txBox="1"/>
      </xdr:nvSpPr>
      <xdr:spPr>
        <a:xfrm>
          <a:off x="6705111" y="653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108416</xdr:rowOff>
    </xdr:from>
    <xdr:to>
      <xdr:col>55</xdr:col>
      <xdr:colOff>0</xdr:colOff>
      <xdr:row>56</xdr:row>
      <xdr:rowOff>128390</xdr:rowOff>
    </xdr:to>
    <xdr:cxnSp macro="">
      <xdr:nvCxnSpPr>
        <xdr:cNvPr id="344" name="直線コネクタ 343"/>
        <xdr:cNvCxnSpPr/>
      </xdr:nvCxnSpPr>
      <xdr:spPr>
        <a:xfrm>
          <a:off x="9639300" y="9709616"/>
          <a:ext cx="8382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157828</xdr:rowOff>
    </xdr:from>
    <xdr:to>
      <xdr:col>50</xdr:col>
      <xdr:colOff>114300</xdr:colOff>
      <xdr:row>56</xdr:row>
      <xdr:rowOff>108416</xdr:rowOff>
    </xdr:to>
    <xdr:cxnSp macro="">
      <xdr:nvCxnSpPr>
        <xdr:cNvPr id="347" name="直線コネクタ 346"/>
        <xdr:cNvCxnSpPr/>
      </xdr:nvCxnSpPr>
      <xdr:spPr>
        <a:xfrm>
          <a:off x="8750300" y="9416128"/>
          <a:ext cx="889000" cy="29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157828</xdr:rowOff>
    </xdr:from>
    <xdr:to>
      <xdr:col>45</xdr:col>
      <xdr:colOff>177800</xdr:colOff>
      <xdr:row>56</xdr:row>
      <xdr:rowOff>41294</xdr:rowOff>
    </xdr:to>
    <xdr:cxnSp macro="">
      <xdr:nvCxnSpPr>
        <xdr:cNvPr id="350" name="直線コネクタ 349"/>
        <xdr:cNvCxnSpPr/>
      </xdr:nvCxnSpPr>
      <xdr:spPr>
        <a:xfrm flipV="1">
          <a:off x="7861300" y="9416128"/>
          <a:ext cx="889000" cy="2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152319</xdr:rowOff>
    </xdr:from>
    <xdr:to>
      <xdr:col>41</xdr:col>
      <xdr:colOff>50800</xdr:colOff>
      <xdr:row>56</xdr:row>
      <xdr:rowOff>41294</xdr:rowOff>
    </xdr:to>
    <xdr:cxnSp macro="">
      <xdr:nvCxnSpPr>
        <xdr:cNvPr id="353" name="直線コネクタ 352"/>
        <xdr:cNvCxnSpPr/>
      </xdr:nvCxnSpPr>
      <xdr:spPr>
        <a:xfrm>
          <a:off x="6972300" y="9582069"/>
          <a:ext cx="889000" cy="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77590</xdr:rowOff>
    </xdr:from>
    <xdr:to>
      <xdr:col>55</xdr:col>
      <xdr:colOff>50800</xdr:colOff>
      <xdr:row>57</xdr:row>
      <xdr:rowOff>7740</xdr:rowOff>
    </xdr:to>
    <xdr:sp macro="" textlink="">
      <xdr:nvSpPr>
        <xdr:cNvPr id="363" name="楕円 362"/>
        <xdr:cNvSpPr/>
      </xdr:nvSpPr>
      <xdr:spPr>
        <a:xfrm>
          <a:off x="10426700" y="9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14652</xdr:rowOff>
    </xdr:from>
    <xdr:ext cx="534377" cy="259045"/>
    <xdr:sp macro="" textlink="">
      <xdr:nvSpPr>
        <xdr:cNvPr id="364" name="普通建設事業費該当値テキスト"/>
        <xdr:cNvSpPr txBox="1"/>
      </xdr:nvSpPr>
      <xdr:spPr>
        <a:xfrm>
          <a:off x="10528300" y="96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57616</xdr:rowOff>
    </xdr:from>
    <xdr:to>
      <xdr:col>50</xdr:col>
      <xdr:colOff>165100</xdr:colOff>
      <xdr:row>56</xdr:row>
      <xdr:rowOff>159216</xdr:rowOff>
    </xdr:to>
    <xdr:sp macro="" textlink="">
      <xdr:nvSpPr>
        <xdr:cNvPr id="365" name="楕円 364"/>
        <xdr:cNvSpPr/>
      </xdr:nvSpPr>
      <xdr:spPr>
        <a:xfrm>
          <a:off x="9588500" y="96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150343</xdr:rowOff>
    </xdr:from>
    <xdr:ext cx="534377" cy="259045"/>
    <xdr:sp macro="" textlink="">
      <xdr:nvSpPr>
        <xdr:cNvPr id="366" name="テキスト ボックス 365"/>
        <xdr:cNvSpPr txBox="1"/>
      </xdr:nvSpPr>
      <xdr:spPr>
        <a:xfrm>
          <a:off x="9372111" y="97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107028</xdr:rowOff>
    </xdr:from>
    <xdr:to>
      <xdr:col>46</xdr:col>
      <xdr:colOff>38100</xdr:colOff>
      <xdr:row>55</xdr:row>
      <xdr:rowOff>37178</xdr:rowOff>
    </xdr:to>
    <xdr:sp macro="" textlink="">
      <xdr:nvSpPr>
        <xdr:cNvPr id="367" name="楕円 366"/>
        <xdr:cNvSpPr/>
      </xdr:nvSpPr>
      <xdr:spPr>
        <a:xfrm>
          <a:off x="8699500" y="93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53705</xdr:rowOff>
    </xdr:from>
    <xdr:ext cx="534377" cy="259045"/>
    <xdr:sp macro="" textlink="">
      <xdr:nvSpPr>
        <xdr:cNvPr id="368" name="テキスト ボックス 367"/>
        <xdr:cNvSpPr txBox="1"/>
      </xdr:nvSpPr>
      <xdr:spPr>
        <a:xfrm>
          <a:off x="8483111" y="91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161944</xdr:rowOff>
    </xdr:from>
    <xdr:to>
      <xdr:col>41</xdr:col>
      <xdr:colOff>101600</xdr:colOff>
      <xdr:row>56</xdr:row>
      <xdr:rowOff>92094</xdr:rowOff>
    </xdr:to>
    <xdr:sp macro="" textlink="">
      <xdr:nvSpPr>
        <xdr:cNvPr id="369" name="楕円 368"/>
        <xdr:cNvSpPr/>
      </xdr:nvSpPr>
      <xdr:spPr>
        <a:xfrm>
          <a:off x="7810500" y="95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108621</xdr:rowOff>
    </xdr:from>
    <xdr:ext cx="534377" cy="259045"/>
    <xdr:sp macro="" textlink="">
      <xdr:nvSpPr>
        <xdr:cNvPr id="370" name="テキスト ボックス 369"/>
        <xdr:cNvSpPr txBox="1"/>
      </xdr:nvSpPr>
      <xdr:spPr>
        <a:xfrm>
          <a:off x="7594111" y="93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101519</xdr:rowOff>
    </xdr:from>
    <xdr:to>
      <xdr:col>36</xdr:col>
      <xdr:colOff>165100</xdr:colOff>
      <xdr:row>56</xdr:row>
      <xdr:rowOff>31669</xdr:rowOff>
    </xdr:to>
    <xdr:sp macro="" textlink="">
      <xdr:nvSpPr>
        <xdr:cNvPr id="371" name="楕円 370"/>
        <xdr:cNvSpPr/>
      </xdr:nvSpPr>
      <xdr:spPr>
        <a:xfrm>
          <a:off x="6921500" y="95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48196</xdr:rowOff>
    </xdr:from>
    <xdr:ext cx="534377" cy="259045"/>
    <xdr:sp macro="" textlink="">
      <xdr:nvSpPr>
        <xdr:cNvPr id="372" name="テキスト ボックス 371"/>
        <xdr:cNvSpPr txBox="1"/>
      </xdr:nvSpPr>
      <xdr:spPr>
        <a:xfrm>
          <a:off x="6705111" y="93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99885</xdr:rowOff>
    </xdr:from>
    <xdr:to>
      <xdr:col>55</xdr:col>
      <xdr:colOff>0</xdr:colOff>
      <xdr:row>78</xdr:row>
      <xdr:rowOff>103315</xdr:rowOff>
    </xdr:to>
    <xdr:cxnSp macro="">
      <xdr:nvCxnSpPr>
        <xdr:cNvPr id="401" name="直線コネクタ 400"/>
        <xdr:cNvCxnSpPr/>
      </xdr:nvCxnSpPr>
      <xdr:spPr>
        <a:xfrm>
          <a:off x="9639300" y="1347298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99885</xdr:rowOff>
    </xdr:from>
    <xdr:to>
      <xdr:col>50</xdr:col>
      <xdr:colOff>114300</xdr:colOff>
      <xdr:row>78</xdr:row>
      <xdr:rowOff>142847</xdr:rowOff>
    </xdr:to>
    <xdr:cxnSp macro="">
      <xdr:nvCxnSpPr>
        <xdr:cNvPr id="404" name="直線コネクタ 403"/>
        <xdr:cNvCxnSpPr/>
      </xdr:nvCxnSpPr>
      <xdr:spPr>
        <a:xfrm flipV="1">
          <a:off x="8750300" y="13472985"/>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142847</xdr:rowOff>
    </xdr:from>
    <xdr:to>
      <xdr:col>45</xdr:col>
      <xdr:colOff>177800</xdr:colOff>
      <xdr:row>78</xdr:row>
      <xdr:rowOff>156342</xdr:rowOff>
    </xdr:to>
    <xdr:cxnSp macro="">
      <xdr:nvCxnSpPr>
        <xdr:cNvPr id="407" name="直線コネクタ 406"/>
        <xdr:cNvCxnSpPr/>
      </xdr:nvCxnSpPr>
      <xdr:spPr>
        <a:xfrm flipV="1">
          <a:off x="7861300" y="13515947"/>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121763</xdr:rowOff>
    </xdr:from>
    <xdr:to>
      <xdr:col>41</xdr:col>
      <xdr:colOff>50800</xdr:colOff>
      <xdr:row>78</xdr:row>
      <xdr:rowOff>156342</xdr:rowOff>
    </xdr:to>
    <xdr:cxnSp macro="">
      <xdr:nvCxnSpPr>
        <xdr:cNvPr id="410" name="直線コネクタ 409"/>
        <xdr:cNvCxnSpPr/>
      </xdr:nvCxnSpPr>
      <xdr:spPr>
        <a:xfrm>
          <a:off x="6972300" y="13494863"/>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4" name="テキスト ボックス 413"/>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52515</xdr:rowOff>
    </xdr:from>
    <xdr:to>
      <xdr:col>55</xdr:col>
      <xdr:colOff>50800</xdr:colOff>
      <xdr:row>78</xdr:row>
      <xdr:rowOff>154115</xdr:rowOff>
    </xdr:to>
    <xdr:sp macro="" textlink="">
      <xdr:nvSpPr>
        <xdr:cNvPr id="420" name="楕円 419"/>
        <xdr:cNvSpPr/>
      </xdr:nvSpPr>
      <xdr:spPr>
        <a:xfrm>
          <a:off x="104267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11892</xdr:rowOff>
    </xdr:from>
    <xdr:ext cx="534377" cy="259045"/>
    <xdr:sp macro="" textlink="">
      <xdr:nvSpPr>
        <xdr:cNvPr id="421" name="普通建設事業費 （ うち新規整備　）該当値テキスト"/>
        <xdr:cNvSpPr txBox="1"/>
      </xdr:nvSpPr>
      <xdr:spPr>
        <a:xfrm>
          <a:off x="10528300" y="132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49085</xdr:rowOff>
    </xdr:from>
    <xdr:to>
      <xdr:col>50</xdr:col>
      <xdr:colOff>165100</xdr:colOff>
      <xdr:row>78</xdr:row>
      <xdr:rowOff>150685</xdr:rowOff>
    </xdr:to>
    <xdr:sp macro="" textlink="">
      <xdr:nvSpPr>
        <xdr:cNvPr id="422" name="楕円 421"/>
        <xdr:cNvSpPr/>
      </xdr:nvSpPr>
      <xdr:spPr>
        <a:xfrm>
          <a:off x="95885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141812</xdr:rowOff>
    </xdr:from>
    <xdr:ext cx="534377" cy="259045"/>
    <xdr:sp macro="" textlink="">
      <xdr:nvSpPr>
        <xdr:cNvPr id="423" name="テキスト ボックス 422"/>
        <xdr:cNvSpPr txBox="1"/>
      </xdr:nvSpPr>
      <xdr:spPr>
        <a:xfrm>
          <a:off x="9372111" y="135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92047</xdr:rowOff>
    </xdr:from>
    <xdr:to>
      <xdr:col>46</xdr:col>
      <xdr:colOff>38100</xdr:colOff>
      <xdr:row>79</xdr:row>
      <xdr:rowOff>22197</xdr:rowOff>
    </xdr:to>
    <xdr:sp macro="" textlink="">
      <xdr:nvSpPr>
        <xdr:cNvPr id="424" name="楕円 423"/>
        <xdr:cNvSpPr/>
      </xdr:nvSpPr>
      <xdr:spPr>
        <a:xfrm>
          <a:off x="8699500" y="134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13324</xdr:rowOff>
    </xdr:from>
    <xdr:ext cx="469744" cy="259045"/>
    <xdr:sp macro="" textlink="">
      <xdr:nvSpPr>
        <xdr:cNvPr id="425" name="テキスト ボックス 424"/>
        <xdr:cNvSpPr txBox="1"/>
      </xdr:nvSpPr>
      <xdr:spPr>
        <a:xfrm>
          <a:off x="8515428" y="135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105542</xdr:rowOff>
    </xdr:from>
    <xdr:to>
      <xdr:col>41</xdr:col>
      <xdr:colOff>101600</xdr:colOff>
      <xdr:row>79</xdr:row>
      <xdr:rowOff>35692</xdr:rowOff>
    </xdr:to>
    <xdr:sp macro="" textlink="">
      <xdr:nvSpPr>
        <xdr:cNvPr id="426" name="楕円 425"/>
        <xdr:cNvSpPr/>
      </xdr:nvSpPr>
      <xdr:spPr>
        <a:xfrm>
          <a:off x="7810500" y="134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26819</xdr:rowOff>
    </xdr:from>
    <xdr:ext cx="469744" cy="259045"/>
    <xdr:sp macro="" textlink="">
      <xdr:nvSpPr>
        <xdr:cNvPr id="427" name="テキスト ボックス 426"/>
        <xdr:cNvSpPr txBox="1"/>
      </xdr:nvSpPr>
      <xdr:spPr>
        <a:xfrm>
          <a:off x="7626428" y="1357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70963</xdr:rowOff>
    </xdr:from>
    <xdr:to>
      <xdr:col>36</xdr:col>
      <xdr:colOff>165100</xdr:colOff>
      <xdr:row>79</xdr:row>
      <xdr:rowOff>1113</xdr:rowOff>
    </xdr:to>
    <xdr:sp macro="" textlink="">
      <xdr:nvSpPr>
        <xdr:cNvPr id="428" name="楕円 427"/>
        <xdr:cNvSpPr/>
      </xdr:nvSpPr>
      <xdr:spPr>
        <a:xfrm>
          <a:off x="6921500" y="134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17640</xdr:rowOff>
    </xdr:from>
    <xdr:ext cx="534377" cy="259045"/>
    <xdr:sp macro="" textlink="">
      <xdr:nvSpPr>
        <xdr:cNvPr id="429" name="テキスト ボックス 428"/>
        <xdr:cNvSpPr txBox="1"/>
      </xdr:nvSpPr>
      <xdr:spPr>
        <a:xfrm>
          <a:off x="6705111" y="132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7322</xdr:rowOff>
    </xdr:from>
    <xdr:to>
      <xdr:col>54</xdr:col>
      <xdr:colOff>189865</xdr:colOff>
      <xdr:row>98</xdr:row>
      <xdr:rowOff>94399</xdr:rowOff>
    </xdr:to>
    <xdr:cxnSp macro="">
      <xdr:nvCxnSpPr>
        <xdr:cNvPr id="453" name="直線コネクタ 452"/>
        <xdr:cNvCxnSpPr/>
      </xdr:nvCxnSpPr>
      <xdr:spPr>
        <a:xfrm flipV="1">
          <a:off x="10475595" y="15780722"/>
          <a:ext cx="1270" cy="1115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98226</xdr:rowOff>
    </xdr:from>
    <xdr:ext cx="469744" cy="259045"/>
    <xdr:sp macro="" textlink="">
      <xdr:nvSpPr>
        <xdr:cNvPr id="454" name="普通建設事業費 （ うち更新整備　）最小値テキスト"/>
        <xdr:cNvSpPr txBox="1"/>
      </xdr:nvSpPr>
      <xdr:spPr>
        <a:xfrm>
          <a:off x="10528300"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94399</xdr:rowOff>
    </xdr:from>
    <xdr:to>
      <xdr:col>55</xdr:col>
      <xdr:colOff>88900</xdr:colOff>
      <xdr:row>98</xdr:row>
      <xdr:rowOff>94399</xdr:rowOff>
    </xdr:to>
    <xdr:cxnSp macro="">
      <xdr:nvCxnSpPr>
        <xdr:cNvPr id="455" name="直線コネクタ 454"/>
        <xdr:cNvCxnSpPr/>
      </xdr:nvCxnSpPr>
      <xdr:spPr>
        <a:xfrm>
          <a:off x="10388600" y="1689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125449</xdr:rowOff>
    </xdr:from>
    <xdr:ext cx="534377" cy="259045"/>
    <xdr:sp macro="" textlink="">
      <xdr:nvSpPr>
        <xdr:cNvPr id="456" name="普通建設事業費 （ うち更新整備　）最大値テキスト"/>
        <xdr:cNvSpPr txBox="1"/>
      </xdr:nvSpPr>
      <xdr:spPr>
        <a:xfrm>
          <a:off x="10528300" y="155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7322</xdr:rowOff>
    </xdr:from>
    <xdr:to>
      <xdr:col>55</xdr:col>
      <xdr:colOff>88900</xdr:colOff>
      <xdr:row>92</xdr:row>
      <xdr:rowOff>7322</xdr:rowOff>
    </xdr:to>
    <xdr:cxnSp macro="">
      <xdr:nvCxnSpPr>
        <xdr:cNvPr id="457" name="直線コネクタ 456"/>
        <xdr:cNvCxnSpPr/>
      </xdr:nvCxnSpPr>
      <xdr:spPr>
        <a:xfrm>
          <a:off x="10388600" y="1578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65920</xdr:rowOff>
    </xdr:from>
    <xdr:to>
      <xdr:col>55</xdr:col>
      <xdr:colOff>0</xdr:colOff>
      <xdr:row>96</xdr:row>
      <xdr:rowOff>167723</xdr:rowOff>
    </xdr:to>
    <xdr:cxnSp macro="">
      <xdr:nvCxnSpPr>
        <xdr:cNvPr id="458" name="直線コネクタ 457"/>
        <xdr:cNvCxnSpPr/>
      </xdr:nvCxnSpPr>
      <xdr:spPr>
        <a:xfrm>
          <a:off x="9639300" y="16525120"/>
          <a:ext cx="8382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20375</xdr:rowOff>
    </xdr:from>
    <xdr:ext cx="534377" cy="259045"/>
    <xdr:sp macro="" textlink="">
      <xdr:nvSpPr>
        <xdr:cNvPr id="459" name="普通建設事業費 （ うち更新整備　）平均値テキスト"/>
        <xdr:cNvSpPr txBox="1"/>
      </xdr:nvSpPr>
      <xdr:spPr>
        <a:xfrm>
          <a:off x="10528300" y="1630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168948</xdr:rowOff>
    </xdr:from>
    <xdr:to>
      <xdr:col>55</xdr:col>
      <xdr:colOff>50800</xdr:colOff>
      <xdr:row>96</xdr:row>
      <xdr:rowOff>99098</xdr:rowOff>
    </xdr:to>
    <xdr:sp macro="" textlink="">
      <xdr:nvSpPr>
        <xdr:cNvPr id="460" name="フローチャート: 判断 459"/>
        <xdr:cNvSpPr/>
      </xdr:nvSpPr>
      <xdr:spPr>
        <a:xfrm>
          <a:off x="104267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110934</xdr:rowOff>
    </xdr:from>
    <xdr:to>
      <xdr:col>50</xdr:col>
      <xdr:colOff>114300</xdr:colOff>
      <xdr:row>96</xdr:row>
      <xdr:rowOff>65920</xdr:rowOff>
    </xdr:to>
    <xdr:cxnSp macro="">
      <xdr:nvCxnSpPr>
        <xdr:cNvPr id="461" name="直線コネクタ 460"/>
        <xdr:cNvCxnSpPr/>
      </xdr:nvCxnSpPr>
      <xdr:spPr>
        <a:xfrm>
          <a:off x="8750300" y="15541434"/>
          <a:ext cx="889000" cy="9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77451</xdr:rowOff>
    </xdr:from>
    <xdr:to>
      <xdr:col>50</xdr:col>
      <xdr:colOff>165100</xdr:colOff>
      <xdr:row>96</xdr:row>
      <xdr:rowOff>7601</xdr:rowOff>
    </xdr:to>
    <xdr:sp macro="" textlink="">
      <xdr:nvSpPr>
        <xdr:cNvPr id="462" name="フローチャート: 判断 461"/>
        <xdr:cNvSpPr/>
      </xdr:nvSpPr>
      <xdr:spPr>
        <a:xfrm>
          <a:off x="9588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24128</xdr:rowOff>
    </xdr:from>
    <xdr:ext cx="534377" cy="259045"/>
    <xdr:sp macro="" textlink="">
      <xdr:nvSpPr>
        <xdr:cNvPr id="463" name="テキスト ボックス 462"/>
        <xdr:cNvSpPr txBox="1"/>
      </xdr:nvSpPr>
      <xdr:spPr>
        <a:xfrm>
          <a:off x="9372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110934</xdr:rowOff>
    </xdr:from>
    <xdr:to>
      <xdr:col>45</xdr:col>
      <xdr:colOff>177800</xdr:colOff>
      <xdr:row>94</xdr:row>
      <xdr:rowOff>36734</xdr:rowOff>
    </xdr:to>
    <xdr:cxnSp macro="">
      <xdr:nvCxnSpPr>
        <xdr:cNvPr id="464" name="直線コネクタ 463"/>
        <xdr:cNvCxnSpPr/>
      </xdr:nvCxnSpPr>
      <xdr:spPr>
        <a:xfrm flipV="1">
          <a:off x="7861300" y="15541434"/>
          <a:ext cx="889000" cy="6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156851</xdr:rowOff>
    </xdr:from>
    <xdr:to>
      <xdr:col>46</xdr:col>
      <xdr:colOff>38100</xdr:colOff>
      <xdr:row>96</xdr:row>
      <xdr:rowOff>87001</xdr:rowOff>
    </xdr:to>
    <xdr:sp macro="" textlink="">
      <xdr:nvSpPr>
        <xdr:cNvPr id="465" name="フローチャート: 判断 464"/>
        <xdr:cNvSpPr/>
      </xdr:nvSpPr>
      <xdr:spPr>
        <a:xfrm>
          <a:off x="8699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78128</xdr:rowOff>
    </xdr:from>
    <xdr:ext cx="534377" cy="259045"/>
    <xdr:sp macro="" textlink="">
      <xdr:nvSpPr>
        <xdr:cNvPr id="466" name="テキスト ボックス 465"/>
        <xdr:cNvSpPr txBox="1"/>
      </xdr:nvSpPr>
      <xdr:spPr>
        <a:xfrm>
          <a:off x="8483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163874</xdr:rowOff>
    </xdr:from>
    <xdr:to>
      <xdr:col>41</xdr:col>
      <xdr:colOff>50800</xdr:colOff>
      <xdr:row>94</xdr:row>
      <xdr:rowOff>36734</xdr:rowOff>
    </xdr:to>
    <xdr:cxnSp macro="">
      <xdr:nvCxnSpPr>
        <xdr:cNvPr id="467" name="直線コネクタ 466"/>
        <xdr:cNvCxnSpPr/>
      </xdr:nvCxnSpPr>
      <xdr:spPr>
        <a:xfrm>
          <a:off x="6972300" y="16108724"/>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76079</xdr:rowOff>
    </xdr:from>
    <xdr:to>
      <xdr:col>41</xdr:col>
      <xdr:colOff>101600</xdr:colOff>
      <xdr:row>97</xdr:row>
      <xdr:rowOff>6229</xdr:rowOff>
    </xdr:to>
    <xdr:sp macro="" textlink="">
      <xdr:nvSpPr>
        <xdr:cNvPr id="468" name="フローチャート: 判断 467"/>
        <xdr:cNvSpPr/>
      </xdr:nvSpPr>
      <xdr:spPr>
        <a:xfrm>
          <a:off x="7810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168806</xdr:rowOff>
    </xdr:from>
    <xdr:ext cx="534377" cy="259045"/>
    <xdr:sp macro="" textlink="">
      <xdr:nvSpPr>
        <xdr:cNvPr id="469" name="テキスト ボックス 468"/>
        <xdr:cNvSpPr txBox="1"/>
      </xdr:nvSpPr>
      <xdr:spPr>
        <a:xfrm>
          <a:off x="7594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59810</xdr:rowOff>
    </xdr:from>
    <xdr:to>
      <xdr:col>36</xdr:col>
      <xdr:colOff>165100</xdr:colOff>
      <xdr:row>95</xdr:row>
      <xdr:rowOff>161410</xdr:rowOff>
    </xdr:to>
    <xdr:sp macro="" textlink="">
      <xdr:nvSpPr>
        <xdr:cNvPr id="470" name="フローチャート: 判断 469"/>
        <xdr:cNvSpPr/>
      </xdr:nvSpPr>
      <xdr:spPr>
        <a:xfrm>
          <a:off x="6921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152537</xdr:rowOff>
    </xdr:from>
    <xdr:ext cx="534377" cy="259045"/>
    <xdr:sp macro="" textlink="">
      <xdr:nvSpPr>
        <xdr:cNvPr id="471" name="テキスト ボックス 470"/>
        <xdr:cNvSpPr txBox="1"/>
      </xdr:nvSpPr>
      <xdr:spPr>
        <a:xfrm>
          <a:off x="6705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116923</xdr:rowOff>
    </xdr:from>
    <xdr:to>
      <xdr:col>55</xdr:col>
      <xdr:colOff>50800</xdr:colOff>
      <xdr:row>97</xdr:row>
      <xdr:rowOff>47073</xdr:rowOff>
    </xdr:to>
    <xdr:sp macro="" textlink="">
      <xdr:nvSpPr>
        <xdr:cNvPr id="477" name="楕円 476"/>
        <xdr:cNvSpPr/>
      </xdr:nvSpPr>
      <xdr:spPr>
        <a:xfrm>
          <a:off x="10426700" y="165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95350</xdr:rowOff>
    </xdr:from>
    <xdr:ext cx="534377" cy="259045"/>
    <xdr:sp macro="" textlink="">
      <xdr:nvSpPr>
        <xdr:cNvPr id="478" name="普通建設事業費 （ うち更新整備　）該当値テキスト"/>
        <xdr:cNvSpPr txBox="1"/>
      </xdr:nvSpPr>
      <xdr:spPr>
        <a:xfrm>
          <a:off x="10528300" y="165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15120</xdr:rowOff>
    </xdr:from>
    <xdr:to>
      <xdr:col>50</xdr:col>
      <xdr:colOff>165100</xdr:colOff>
      <xdr:row>96</xdr:row>
      <xdr:rowOff>116720</xdr:rowOff>
    </xdr:to>
    <xdr:sp macro="" textlink="">
      <xdr:nvSpPr>
        <xdr:cNvPr id="479" name="楕円 478"/>
        <xdr:cNvSpPr/>
      </xdr:nvSpPr>
      <xdr:spPr>
        <a:xfrm>
          <a:off x="9588500" y="164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107847</xdr:rowOff>
    </xdr:from>
    <xdr:ext cx="534377" cy="259045"/>
    <xdr:sp macro="" textlink="">
      <xdr:nvSpPr>
        <xdr:cNvPr id="480" name="テキスト ボックス 479"/>
        <xdr:cNvSpPr txBox="1"/>
      </xdr:nvSpPr>
      <xdr:spPr>
        <a:xfrm>
          <a:off x="9372111" y="165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60134</xdr:rowOff>
    </xdr:from>
    <xdr:to>
      <xdr:col>46</xdr:col>
      <xdr:colOff>38100</xdr:colOff>
      <xdr:row>90</xdr:row>
      <xdr:rowOff>161734</xdr:rowOff>
    </xdr:to>
    <xdr:sp macro="" textlink="">
      <xdr:nvSpPr>
        <xdr:cNvPr id="481" name="楕円 480"/>
        <xdr:cNvSpPr/>
      </xdr:nvSpPr>
      <xdr:spPr>
        <a:xfrm>
          <a:off x="8699500" y="154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6811</xdr:rowOff>
    </xdr:from>
    <xdr:ext cx="534377" cy="259045"/>
    <xdr:sp macro="" textlink="">
      <xdr:nvSpPr>
        <xdr:cNvPr id="482" name="テキスト ボックス 481"/>
        <xdr:cNvSpPr txBox="1"/>
      </xdr:nvSpPr>
      <xdr:spPr>
        <a:xfrm>
          <a:off x="8483111" y="152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157384</xdr:rowOff>
    </xdr:from>
    <xdr:to>
      <xdr:col>41</xdr:col>
      <xdr:colOff>101600</xdr:colOff>
      <xdr:row>94</xdr:row>
      <xdr:rowOff>87534</xdr:rowOff>
    </xdr:to>
    <xdr:sp macro="" textlink="">
      <xdr:nvSpPr>
        <xdr:cNvPr id="483" name="楕円 482"/>
        <xdr:cNvSpPr/>
      </xdr:nvSpPr>
      <xdr:spPr>
        <a:xfrm>
          <a:off x="7810500" y="161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104061</xdr:rowOff>
    </xdr:from>
    <xdr:ext cx="534377" cy="259045"/>
    <xdr:sp macro="" textlink="">
      <xdr:nvSpPr>
        <xdr:cNvPr id="484" name="テキスト ボックス 483"/>
        <xdr:cNvSpPr txBox="1"/>
      </xdr:nvSpPr>
      <xdr:spPr>
        <a:xfrm>
          <a:off x="7594111" y="158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113074</xdr:rowOff>
    </xdr:from>
    <xdr:to>
      <xdr:col>36</xdr:col>
      <xdr:colOff>165100</xdr:colOff>
      <xdr:row>94</xdr:row>
      <xdr:rowOff>43224</xdr:rowOff>
    </xdr:to>
    <xdr:sp macro="" textlink="">
      <xdr:nvSpPr>
        <xdr:cNvPr id="485" name="楕円 484"/>
        <xdr:cNvSpPr/>
      </xdr:nvSpPr>
      <xdr:spPr>
        <a:xfrm>
          <a:off x="6921500" y="160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59751</xdr:rowOff>
    </xdr:from>
    <xdr:ext cx="534377" cy="259045"/>
    <xdr:sp macro="" textlink="">
      <xdr:nvSpPr>
        <xdr:cNvPr id="486" name="テキスト ボックス 485"/>
        <xdr:cNvSpPr txBox="1"/>
      </xdr:nvSpPr>
      <xdr:spPr>
        <a:xfrm>
          <a:off x="6705111" y="158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95123</xdr:rowOff>
    </xdr:from>
    <xdr:to>
      <xdr:col>85</xdr:col>
      <xdr:colOff>127000</xdr:colOff>
      <xdr:row>37</xdr:row>
      <xdr:rowOff>91161</xdr:rowOff>
    </xdr:to>
    <xdr:cxnSp macro="">
      <xdr:nvCxnSpPr>
        <xdr:cNvPr id="515" name="直線コネクタ 514"/>
        <xdr:cNvCxnSpPr/>
      </xdr:nvCxnSpPr>
      <xdr:spPr>
        <a:xfrm>
          <a:off x="15481300" y="6095873"/>
          <a:ext cx="838200" cy="3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6" name="災害復旧事業費平均値テキスト"/>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95123</xdr:rowOff>
    </xdr:from>
    <xdr:to>
      <xdr:col>81</xdr:col>
      <xdr:colOff>50800</xdr:colOff>
      <xdr:row>35</xdr:row>
      <xdr:rowOff>135928</xdr:rowOff>
    </xdr:to>
    <xdr:cxnSp macro="">
      <xdr:nvCxnSpPr>
        <xdr:cNvPr id="518" name="直線コネクタ 517"/>
        <xdr:cNvCxnSpPr/>
      </xdr:nvCxnSpPr>
      <xdr:spPr>
        <a:xfrm flipV="1">
          <a:off x="14592300" y="609587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20" name="テキスト ボックス 519"/>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135928</xdr:rowOff>
    </xdr:from>
    <xdr:to>
      <xdr:col>76</xdr:col>
      <xdr:colOff>114300</xdr:colOff>
      <xdr:row>36</xdr:row>
      <xdr:rowOff>19266</xdr:rowOff>
    </xdr:to>
    <xdr:cxnSp macro="">
      <xdr:nvCxnSpPr>
        <xdr:cNvPr id="521" name="直線コネクタ 520"/>
        <xdr:cNvCxnSpPr/>
      </xdr:nvCxnSpPr>
      <xdr:spPr>
        <a:xfrm flipV="1">
          <a:off x="13703300" y="6136678"/>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4805</xdr:rowOff>
    </xdr:from>
    <xdr:ext cx="469744" cy="259045"/>
    <xdr:sp macro="" textlink="">
      <xdr:nvSpPr>
        <xdr:cNvPr id="523" name="テキスト ボックス 522"/>
        <xdr:cNvSpPr txBox="1"/>
      </xdr:nvSpPr>
      <xdr:spPr>
        <a:xfrm>
          <a:off x="14357428" y="65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19266</xdr:rowOff>
    </xdr:from>
    <xdr:to>
      <xdr:col>71</xdr:col>
      <xdr:colOff>177800</xdr:colOff>
      <xdr:row>37</xdr:row>
      <xdr:rowOff>129946</xdr:rowOff>
    </xdr:to>
    <xdr:cxnSp macro="">
      <xdr:nvCxnSpPr>
        <xdr:cNvPr id="524" name="直線コネクタ 523"/>
        <xdr:cNvCxnSpPr/>
      </xdr:nvCxnSpPr>
      <xdr:spPr>
        <a:xfrm flipV="1">
          <a:off x="12814300" y="6191466"/>
          <a:ext cx="889000" cy="2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6" name="テキスト ボックス 525"/>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8" name="テキスト ボックス 527"/>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40361</xdr:rowOff>
    </xdr:from>
    <xdr:to>
      <xdr:col>85</xdr:col>
      <xdr:colOff>177800</xdr:colOff>
      <xdr:row>37</xdr:row>
      <xdr:rowOff>141961</xdr:rowOff>
    </xdr:to>
    <xdr:sp macro="" textlink="">
      <xdr:nvSpPr>
        <xdr:cNvPr id="534" name="楕円 533"/>
        <xdr:cNvSpPr/>
      </xdr:nvSpPr>
      <xdr:spPr>
        <a:xfrm>
          <a:off x="162687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63238</xdr:rowOff>
    </xdr:from>
    <xdr:ext cx="469744" cy="259045"/>
    <xdr:sp macro="" textlink="">
      <xdr:nvSpPr>
        <xdr:cNvPr id="535" name="災害復旧事業費該当値テキスト"/>
        <xdr:cNvSpPr txBox="1"/>
      </xdr:nvSpPr>
      <xdr:spPr>
        <a:xfrm>
          <a:off x="16370300" y="623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44323</xdr:rowOff>
    </xdr:from>
    <xdr:to>
      <xdr:col>81</xdr:col>
      <xdr:colOff>101600</xdr:colOff>
      <xdr:row>35</xdr:row>
      <xdr:rowOff>145923</xdr:rowOff>
    </xdr:to>
    <xdr:sp macro="" textlink="">
      <xdr:nvSpPr>
        <xdr:cNvPr id="536" name="楕円 535"/>
        <xdr:cNvSpPr/>
      </xdr:nvSpPr>
      <xdr:spPr>
        <a:xfrm>
          <a:off x="15430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162450</xdr:rowOff>
    </xdr:from>
    <xdr:ext cx="534377" cy="259045"/>
    <xdr:sp macro="" textlink="">
      <xdr:nvSpPr>
        <xdr:cNvPr id="537" name="テキスト ボックス 536"/>
        <xdr:cNvSpPr txBox="1"/>
      </xdr:nvSpPr>
      <xdr:spPr>
        <a:xfrm>
          <a:off x="15214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85128</xdr:rowOff>
    </xdr:from>
    <xdr:to>
      <xdr:col>76</xdr:col>
      <xdr:colOff>165100</xdr:colOff>
      <xdr:row>36</xdr:row>
      <xdr:rowOff>15278</xdr:rowOff>
    </xdr:to>
    <xdr:sp macro="" textlink="">
      <xdr:nvSpPr>
        <xdr:cNvPr id="538" name="楕円 537"/>
        <xdr:cNvSpPr/>
      </xdr:nvSpPr>
      <xdr:spPr>
        <a:xfrm>
          <a:off x="14541500" y="60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31805</xdr:rowOff>
    </xdr:from>
    <xdr:ext cx="534377" cy="259045"/>
    <xdr:sp macro="" textlink="">
      <xdr:nvSpPr>
        <xdr:cNvPr id="539" name="テキスト ボックス 538"/>
        <xdr:cNvSpPr txBox="1"/>
      </xdr:nvSpPr>
      <xdr:spPr>
        <a:xfrm>
          <a:off x="14325111" y="586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139916</xdr:rowOff>
    </xdr:from>
    <xdr:to>
      <xdr:col>72</xdr:col>
      <xdr:colOff>38100</xdr:colOff>
      <xdr:row>36</xdr:row>
      <xdr:rowOff>70066</xdr:rowOff>
    </xdr:to>
    <xdr:sp macro="" textlink="">
      <xdr:nvSpPr>
        <xdr:cNvPr id="540" name="楕円 539"/>
        <xdr:cNvSpPr/>
      </xdr:nvSpPr>
      <xdr:spPr>
        <a:xfrm>
          <a:off x="13652500" y="6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86593</xdr:rowOff>
    </xdr:from>
    <xdr:ext cx="534377" cy="259045"/>
    <xdr:sp macro="" textlink="">
      <xdr:nvSpPr>
        <xdr:cNvPr id="541" name="テキスト ボックス 540"/>
        <xdr:cNvSpPr txBox="1"/>
      </xdr:nvSpPr>
      <xdr:spPr>
        <a:xfrm>
          <a:off x="13436111" y="59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79146</xdr:rowOff>
    </xdr:from>
    <xdr:to>
      <xdr:col>67</xdr:col>
      <xdr:colOff>101600</xdr:colOff>
      <xdr:row>38</xdr:row>
      <xdr:rowOff>9296</xdr:rowOff>
    </xdr:to>
    <xdr:sp macro="" textlink="">
      <xdr:nvSpPr>
        <xdr:cNvPr id="542" name="楕円 541"/>
        <xdr:cNvSpPr/>
      </xdr:nvSpPr>
      <xdr:spPr>
        <a:xfrm>
          <a:off x="12763500" y="64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25823</xdr:rowOff>
    </xdr:from>
    <xdr:ext cx="469744" cy="259045"/>
    <xdr:sp macro="" textlink="">
      <xdr:nvSpPr>
        <xdr:cNvPr id="543" name="テキスト ボックス 542"/>
        <xdr:cNvSpPr txBox="1"/>
      </xdr:nvSpPr>
      <xdr:spPr>
        <a:xfrm>
          <a:off x="12579428" y="61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141115</xdr:rowOff>
    </xdr:from>
    <xdr:to>
      <xdr:col>85</xdr:col>
      <xdr:colOff>127000</xdr:colOff>
      <xdr:row>76</xdr:row>
      <xdr:rowOff>18901</xdr:rowOff>
    </xdr:to>
    <xdr:cxnSp macro="">
      <xdr:nvCxnSpPr>
        <xdr:cNvPr id="623" name="直線コネクタ 622"/>
        <xdr:cNvCxnSpPr/>
      </xdr:nvCxnSpPr>
      <xdr:spPr>
        <a:xfrm flipV="1">
          <a:off x="15481300" y="12999865"/>
          <a:ext cx="8382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4" name="公債費平均値テキスト"/>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18901</xdr:rowOff>
    </xdr:from>
    <xdr:to>
      <xdr:col>81</xdr:col>
      <xdr:colOff>50800</xdr:colOff>
      <xdr:row>76</xdr:row>
      <xdr:rowOff>39193</xdr:rowOff>
    </xdr:to>
    <xdr:cxnSp macro="">
      <xdr:nvCxnSpPr>
        <xdr:cNvPr id="626" name="直線コネクタ 625"/>
        <xdr:cNvCxnSpPr/>
      </xdr:nvCxnSpPr>
      <xdr:spPr>
        <a:xfrm flipV="1">
          <a:off x="14592300" y="13049101"/>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8" name="テキスト ボックス 627"/>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39193</xdr:rowOff>
    </xdr:from>
    <xdr:to>
      <xdr:col>76</xdr:col>
      <xdr:colOff>114300</xdr:colOff>
      <xdr:row>76</xdr:row>
      <xdr:rowOff>70827</xdr:rowOff>
    </xdr:to>
    <xdr:cxnSp macro="">
      <xdr:nvCxnSpPr>
        <xdr:cNvPr id="629" name="直線コネクタ 628"/>
        <xdr:cNvCxnSpPr/>
      </xdr:nvCxnSpPr>
      <xdr:spPr>
        <a:xfrm flipV="1">
          <a:off x="13703300" y="13069393"/>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1" name="テキスト ボックス 630"/>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68824</xdr:rowOff>
    </xdr:from>
    <xdr:to>
      <xdr:col>71</xdr:col>
      <xdr:colOff>177800</xdr:colOff>
      <xdr:row>76</xdr:row>
      <xdr:rowOff>70827</xdr:rowOff>
    </xdr:to>
    <xdr:cxnSp macro="">
      <xdr:nvCxnSpPr>
        <xdr:cNvPr id="632" name="直線コネクタ 631"/>
        <xdr:cNvCxnSpPr/>
      </xdr:nvCxnSpPr>
      <xdr:spPr>
        <a:xfrm>
          <a:off x="12814300" y="13099024"/>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4" name="テキスト ボックス 633"/>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6" name="テキスト ボックス 635"/>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90315</xdr:rowOff>
    </xdr:from>
    <xdr:to>
      <xdr:col>85</xdr:col>
      <xdr:colOff>177800</xdr:colOff>
      <xdr:row>76</xdr:row>
      <xdr:rowOff>20465</xdr:rowOff>
    </xdr:to>
    <xdr:sp macro="" textlink="">
      <xdr:nvSpPr>
        <xdr:cNvPr id="642" name="楕円 641"/>
        <xdr:cNvSpPr/>
      </xdr:nvSpPr>
      <xdr:spPr>
        <a:xfrm>
          <a:off x="16268700" y="129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113192</xdr:rowOff>
    </xdr:from>
    <xdr:ext cx="534377" cy="259045"/>
    <xdr:sp macro="" textlink="">
      <xdr:nvSpPr>
        <xdr:cNvPr id="643" name="公債費該当値テキスト"/>
        <xdr:cNvSpPr txBox="1"/>
      </xdr:nvSpPr>
      <xdr:spPr>
        <a:xfrm>
          <a:off x="16370300" y="128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139551</xdr:rowOff>
    </xdr:from>
    <xdr:to>
      <xdr:col>81</xdr:col>
      <xdr:colOff>101600</xdr:colOff>
      <xdr:row>76</xdr:row>
      <xdr:rowOff>69701</xdr:rowOff>
    </xdr:to>
    <xdr:sp macro="" textlink="">
      <xdr:nvSpPr>
        <xdr:cNvPr id="644" name="楕円 643"/>
        <xdr:cNvSpPr/>
      </xdr:nvSpPr>
      <xdr:spPr>
        <a:xfrm>
          <a:off x="15430500" y="1299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86228</xdr:rowOff>
    </xdr:from>
    <xdr:ext cx="534377" cy="259045"/>
    <xdr:sp macro="" textlink="">
      <xdr:nvSpPr>
        <xdr:cNvPr id="645" name="テキスト ボックス 644"/>
        <xdr:cNvSpPr txBox="1"/>
      </xdr:nvSpPr>
      <xdr:spPr>
        <a:xfrm>
          <a:off x="15214111" y="127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159843</xdr:rowOff>
    </xdr:from>
    <xdr:to>
      <xdr:col>76</xdr:col>
      <xdr:colOff>165100</xdr:colOff>
      <xdr:row>76</xdr:row>
      <xdr:rowOff>89993</xdr:rowOff>
    </xdr:to>
    <xdr:sp macro="" textlink="">
      <xdr:nvSpPr>
        <xdr:cNvPr id="646" name="楕円 645"/>
        <xdr:cNvSpPr/>
      </xdr:nvSpPr>
      <xdr:spPr>
        <a:xfrm>
          <a:off x="14541500" y="130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106519</xdr:rowOff>
    </xdr:from>
    <xdr:ext cx="534377" cy="259045"/>
    <xdr:sp macro="" textlink="">
      <xdr:nvSpPr>
        <xdr:cNvPr id="647" name="テキスト ボックス 646"/>
        <xdr:cNvSpPr txBox="1"/>
      </xdr:nvSpPr>
      <xdr:spPr>
        <a:xfrm>
          <a:off x="14325111" y="127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20027</xdr:rowOff>
    </xdr:from>
    <xdr:to>
      <xdr:col>72</xdr:col>
      <xdr:colOff>38100</xdr:colOff>
      <xdr:row>76</xdr:row>
      <xdr:rowOff>121627</xdr:rowOff>
    </xdr:to>
    <xdr:sp macro="" textlink="">
      <xdr:nvSpPr>
        <xdr:cNvPr id="648" name="楕円 647"/>
        <xdr:cNvSpPr/>
      </xdr:nvSpPr>
      <xdr:spPr>
        <a:xfrm>
          <a:off x="13652500" y="130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138153</xdr:rowOff>
    </xdr:from>
    <xdr:ext cx="534377" cy="259045"/>
    <xdr:sp macro="" textlink="">
      <xdr:nvSpPr>
        <xdr:cNvPr id="649" name="テキスト ボックス 648"/>
        <xdr:cNvSpPr txBox="1"/>
      </xdr:nvSpPr>
      <xdr:spPr>
        <a:xfrm>
          <a:off x="13436111" y="12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18024</xdr:rowOff>
    </xdr:from>
    <xdr:to>
      <xdr:col>67</xdr:col>
      <xdr:colOff>101600</xdr:colOff>
      <xdr:row>76</xdr:row>
      <xdr:rowOff>119624</xdr:rowOff>
    </xdr:to>
    <xdr:sp macro="" textlink="">
      <xdr:nvSpPr>
        <xdr:cNvPr id="650" name="楕円 649"/>
        <xdr:cNvSpPr/>
      </xdr:nvSpPr>
      <xdr:spPr>
        <a:xfrm>
          <a:off x="12763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136150</xdr:rowOff>
    </xdr:from>
    <xdr:ext cx="534377" cy="259045"/>
    <xdr:sp macro="" textlink="">
      <xdr:nvSpPr>
        <xdr:cNvPr id="651" name="テキスト ボックス 650"/>
        <xdr:cNvSpPr txBox="1"/>
      </xdr:nvSpPr>
      <xdr:spPr>
        <a:xfrm>
          <a:off x="12547111" y="128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103333</xdr:rowOff>
    </xdr:from>
    <xdr:to>
      <xdr:col>85</xdr:col>
      <xdr:colOff>127000</xdr:colOff>
      <xdr:row>98</xdr:row>
      <xdr:rowOff>85255</xdr:rowOff>
    </xdr:to>
    <xdr:cxnSp macro="">
      <xdr:nvCxnSpPr>
        <xdr:cNvPr id="680" name="直線コネクタ 679"/>
        <xdr:cNvCxnSpPr/>
      </xdr:nvCxnSpPr>
      <xdr:spPr>
        <a:xfrm flipV="1">
          <a:off x="15481300" y="16562533"/>
          <a:ext cx="838200" cy="3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1" name="積立金平均値テキスト"/>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85255</xdr:rowOff>
    </xdr:from>
    <xdr:to>
      <xdr:col>81</xdr:col>
      <xdr:colOff>50800</xdr:colOff>
      <xdr:row>98</xdr:row>
      <xdr:rowOff>159111</xdr:rowOff>
    </xdr:to>
    <xdr:cxnSp macro="">
      <xdr:nvCxnSpPr>
        <xdr:cNvPr id="683" name="直線コネクタ 682"/>
        <xdr:cNvCxnSpPr/>
      </xdr:nvCxnSpPr>
      <xdr:spPr>
        <a:xfrm flipV="1">
          <a:off x="14592300" y="16887355"/>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5" name="テキスト ボックス 684"/>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159111</xdr:rowOff>
    </xdr:from>
    <xdr:to>
      <xdr:col>76</xdr:col>
      <xdr:colOff>114300</xdr:colOff>
      <xdr:row>98</xdr:row>
      <xdr:rowOff>166770</xdr:rowOff>
    </xdr:to>
    <xdr:cxnSp macro="">
      <xdr:nvCxnSpPr>
        <xdr:cNvPr id="686" name="直線コネクタ 685"/>
        <xdr:cNvCxnSpPr/>
      </xdr:nvCxnSpPr>
      <xdr:spPr>
        <a:xfrm flipV="1">
          <a:off x="13703300" y="16961211"/>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55899</xdr:rowOff>
    </xdr:from>
    <xdr:to>
      <xdr:col>71</xdr:col>
      <xdr:colOff>177800</xdr:colOff>
      <xdr:row>98</xdr:row>
      <xdr:rowOff>166770</xdr:rowOff>
    </xdr:to>
    <xdr:cxnSp macro="">
      <xdr:nvCxnSpPr>
        <xdr:cNvPr id="689" name="直線コネクタ 688"/>
        <xdr:cNvCxnSpPr/>
      </xdr:nvCxnSpPr>
      <xdr:spPr>
        <a:xfrm>
          <a:off x="12814300" y="1634364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91" name="テキスト ボックス 690"/>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3" name="テキスト ボックス 692"/>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52533</xdr:rowOff>
    </xdr:from>
    <xdr:to>
      <xdr:col>85</xdr:col>
      <xdr:colOff>177800</xdr:colOff>
      <xdr:row>96</xdr:row>
      <xdr:rowOff>154133</xdr:rowOff>
    </xdr:to>
    <xdr:sp macro="" textlink="">
      <xdr:nvSpPr>
        <xdr:cNvPr id="699" name="楕円 698"/>
        <xdr:cNvSpPr/>
      </xdr:nvSpPr>
      <xdr:spPr>
        <a:xfrm>
          <a:off x="16268700" y="165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75410</xdr:rowOff>
    </xdr:from>
    <xdr:ext cx="534377" cy="259045"/>
    <xdr:sp macro="" textlink="">
      <xdr:nvSpPr>
        <xdr:cNvPr id="700" name="積立金該当値テキスト"/>
        <xdr:cNvSpPr txBox="1"/>
      </xdr:nvSpPr>
      <xdr:spPr>
        <a:xfrm>
          <a:off x="16370300" y="163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34455</xdr:rowOff>
    </xdr:from>
    <xdr:to>
      <xdr:col>81</xdr:col>
      <xdr:colOff>101600</xdr:colOff>
      <xdr:row>98</xdr:row>
      <xdr:rowOff>136055</xdr:rowOff>
    </xdr:to>
    <xdr:sp macro="" textlink="">
      <xdr:nvSpPr>
        <xdr:cNvPr id="701" name="楕円 700"/>
        <xdr:cNvSpPr/>
      </xdr:nvSpPr>
      <xdr:spPr>
        <a:xfrm>
          <a:off x="15430500" y="168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127182</xdr:rowOff>
    </xdr:from>
    <xdr:ext cx="469744" cy="259045"/>
    <xdr:sp macro="" textlink="">
      <xdr:nvSpPr>
        <xdr:cNvPr id="702" name="テキスト ボックス 701"/>
        <xdr:cNvSpPr txBox="1"/>
      </xdr:nvSpPr>
      <xdr:spPr>
        <a:xfrm>
          <a:off x="15246428" y="169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108311</xdr:rowOff>
    </xdr:from>
    <xdr:to>
      <xdr:col>76</xdr:col>
      <xdr:colOff>165100</xdr:colOff>
      <xdr:row>99</xdr:row>
      <xdr:rowOff>38461</xdr:rowOff>
    </xdr:to>
    <xdr:sp macro="" textlink="">
      <xdr:nvSpPr>
        <xdr:cNvPr id="703" name="楕円 702"/>
        <xdr:cNvSpPr/>
      </xdr:nvSpPr>
      <xdr:spPr>
        <a:xfrm>
          <a:off x="14541500" y="16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29588</xdr:rowOff>
    </xdr:from>
    <xdr:ext cx="469744" cy="259045"/>
    <xdr:sp macro="" textlink="">
      <xdr:nvSpPr>
        <xdr:cNvPr id="704" name="テキスト ボックス 703"/>
        <xdr:cNvSpPr txBox="1"/>
      </xdr:nvSpPr>
      <xdr:spPr>
        <a:xfrm>
          <a:off x="14357428" y="170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115970</xdr:rowOff>
    </xdr:from>
    <xdr:to>
      <xdr:col>72</xdr:col>
      <xdr:colOff>38100</xdr:colOff>
      <xdr:row>99</xdr:row>
      <xdr:rowOff>46120</xdr:rowOff>
    </xdr:to>
    <xdr:sp macro="" textlink="">
      <xdr:nvSpPr>
        <xdr:cNvPr id="705" name="楕円 704"/>
        <xdr:cNvSpPr/>
      </xdr:nvSpPr>
      <xdr:spPr>
        <a:xfrm>
          <a:off x="13652500" y="169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37247</xdr:rowOff>
    </xdr:from>
    <xdr:ext cx="469744" cy="259045"/>
    <xdr:sp macro="" textlink="">
      <xdr:nvSpPr>
        <xdr:cNvPr id="706" name="テキスト ボックス 705"/>
        <xdr:cNvSpPr txBox="1"/>
      </xdr:nvSpPr>
      <xdr:spPr>
        <a:xfrm>
          <a:off x="13468428" y="1701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5099</xdr:rowOff>
    </xdr:from>
    <xdr:to>
      <xdr:col>67</xdr:col>
      <xdr:colOff>101600</xdr:colOff>
      <xdr:row>95</xdr:row>
      <xdr:rowOff>106699</xdr:rowOff>
    </xdr:to>
    <xdr:sp macro="" textlink="">
      <xdr:nvSpPr>
        <xdr:cNvPr id="707" name="楕円 706"/>
        <xdr:cNvSpPr/>
      </xdr:nvSpPr>
      <xdr:spPr>
        <a:xfrm>
          <a:off x="12763500" y="162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123226</xdr:rowOff>
    </xdr:from>
    <xdr:ext cx="534377" cy="259045"/>
    <xdr:sp macro="" textlink="">
      <xdr:nvSpPr>
        <xdr:cNvPr id="708" name="テキスト ボックス 707"/>
        <xdr:cNvSpPr txBox="1"/>
      </xdr:nvSpPr>
      <xdr:spPr>
        <a:xfrm>
          <a:off x="12547111" y="160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33274</xdr:rowOff>
    </xdr:from>
    <xdr:to>
      <xdr:col>116</xdr:col>
      <xdr:colOff>63500</xdr:colOff>
      <xdr:row>37</xdr:row>
      <xdr:rowOff>92075</xdr:rowOff>
    </xdr:to>
    <xdr:cxnSp macro="">
      <xdr:nvCxnSpPr>
        <xdr:cNvPr id="737" name="直線コネクタ 736"/>
        <xdr:cNvCxnSpPr/>
      </xdr:nvCxnSpPr>
      <xdr:spPr>
        <a:xfrm flipV="1">
          <a:off x="21323300" y="6376924"/>
          <a:ext cx="8382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92075</xdr:rowOff>
    </xdr:from>
    <xdr:to>
      <xdr:col>111</xdr:col>
      <xdr:colOff>177800</xdr:colOff>
      <xdr:row>38</xdr:row>
      <xdr:rowOff>23368</xdr:rowOff>
    </xdr:to>
    <xdr:cxnSp macro="">
      <xdr:nvCxnSpPr>
        <xdr:cNvPr id="740" name="直線コネクタ 739"/>
        <xdr:cNvCxnSpPr/>
      </xdr:nvCxnSpPr>
      <xdr:spPr>
        <a:xfrm flipV="1">
          <a:off x="20434300" y="6435725"/>
          <a:ext cx="8890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2" name="テキスト ボックス 741"/>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23368</xdr:rowOff>
    </xdr:from>
    <xdr:to>
      <xdr:col>107</xdr:col>
      <xdr:colOff>50800</xdr:colOff>
      <xdr:row>39</xdr:row>
      <xdr:rowOff>44450</xdr:rowOff>
    </xdr:to>
    <xdr:cxnSp macro="">
      <xdr:nvCxnSpPr>
        <xdr:cNvPr id="743" name="直線コネクタ 742"/>
        <xdr:cNvCxnSpPr/>
      </xdr:nvCxnSpPr>
      <xdr:spPr>
        <a:xfrm flipV="1">
          <a:off x="19545300" y="6538468"/>
          <a:ext cx="889000" cy="1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5" name="テキスト ボックス 744"/>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8" name="テキスト ボックス 747"/>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0" name="テキスト ボックス 749"/>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153924</xdr:rowOff>
    </xdr:from>
    <xdr:to>
      <xdr:col>116</xdr:col>
      <xdr:colOff>114300</xdr:colOff>
      <xdr:row>37</xdr:row>
      <xdr:rowOff>84074</xdr:rowOff>
    </xdr:to>
    <xdr:sp macro="" textlink="">
      <xdr:nvSpPr>
        <xdr:cNvPr id="756" name="楕円 755"/>
        <xdr:cNvSpPr/>
      </xdr:nvSpPr>
      <xdr:spPr>
        <a:xfrm>
          <a:off x="221107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5351</xdr:rowOff>
    </xdr:from>
    <xdr:ext cx="469744" cy="259045"/>
    <xdr:sp macro="" textlink="">
      <xdr:nvSpPr>
        <xdr:cNvPr id="757" name="投資及び出資金該当値テキスト"/>
        <xdr:cNvSpPr txBox="1"/>
      </xdr:nvSpPr>
      <xdr:spPr>
        <a:xfrm>
          <a:off x="22212300" y="617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41275</xdr:rowOff>
    </xdr:from>
    <xdr:to>
      <xdr:col>112</xdr:col>
      <xdr:colOff>38100</xdr:colOff>
      <xdr:row>37</xdr:row>
      <xdr:rowOff>142875</xdr:rowOff>
    </xdr:to>
    <xdr:sp macro="" textlink="">
      <xdr:nvSpPr>
        <xdr:cNvPr id="758" name="楕円 757"/>
        <xdr:cNvSpPr/>
      </xdr:nvSpPr>
      <xdr:spPr>
        <a:xfrm>
          <a:off x="21272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134002</xdr:rowOff>
    </xdr:from>
    <xdr:ext cx="469744" cy="259045"/>
    <xdr:sp macro="" textlink="">
      <xdr:nvSpPr>
        <xdr:cNvPr id="759" name="テキスト ボックス 758"/>
        <xdr:cNvSpPr txBox="1"/>
      </xdr:nvSpPr>
      <xdr:spPr>
        <a:xfrm>
          <a:off x="21088428"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144018</xdr:rowOff>
    </xdr:from>
    <xdr:to>
      <xdr:col>107</xdr:col>
      <xdr:colOff>101600</xdr:colOff>
      <xdr:row>38</xdr:row>
      <xdr:rowOff>74168</xdr:rowOff>
    </xdr:to>
    <xdr:sp macro="" textlink="">
      <xdr:nvSpPr>
        <xdr:cNvPr id="760" name="楕円 759"/>
        <xdr:cNvSpPr/>
      </xdr:nvSpPr>
      <xdr:spPr>
        <a:xfrm>
          <a:off x="20383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65295</xdr:rowOff>
    </xdr:from>
    <xdr:ext cx="469744" cy="259045"/>
    <xdr:sp macro="" textlink="">
      <xdr:nvSpPr>
        <xdr:cNvPr id="761" name="テキスト ボックス 760"/>
        <xdr:cNvSpPr txBox="1"/>
      </xdr:nvSpPr>
      <xdr:spPr>
        <a:xfrm>
          <a:off x="20199428"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4940</xdr:rowOff>
    </xdr:from>
    <xdr:to>
      <xdr:col>116</xdr:col>
      <xdr:colOff>63500</xdr:colOff>
      <xdr:row>55</xdr:row>
      <xdr:rowOff>131185</xdr:rowOff>
    </xdr:to>
    <xdr:cxnSp macro="">
      <xdr:nvCxnSpPr>
        <xdr:cNvPr id="790" name="直線コネクタ 789"/>
        <xdr:cNvCxnSpPr/>
      </xdr:nvCxnSpPr>
      <xdr:spPr>
        <a:xfrm>
          <a:off x="21323300" y="9434690"/>
          <a:ext cx="838200" cy="1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1" name="貸付金平均値テキスト"/>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95923</xdr:rowOff>
    </xdr:from>
    <xdr:to>
      <xdr:col>111</xdr:col>
      <xdr:colOff>177800</xdr:colOff>
      <xdr:row>55</xdr:row>
      <xdr:rowOff>4940</xdr:rowOff>
    </xdr:to>
    <xdr:cxnSp macro="">
      <xdr:nvCxnSpPr>
        <xdr:cNvPr id="793" name="直線コネクタ 792"/>
        <xdr:cNvCxnSpPr/>
      </xdr:nvCxnSpPr>
      <xdr:spPr>
        <a:xfrm>
          <a:off x="20434300" y="935422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5" name="テキスト ボックス 794"/>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79521</xdr:rowOff>
    </xdr:from>
    <xdr:to>
      <xdr:col>107</xdr:col>
      <xdr:colOff>50800</xdr:colOff>
      <xdr:row>54</xdr:row>
      <xdr:rowOff>95923</xdr:rowOff>
    </xdr:to>
    <xdr:cxnSp macro="">
      <xdr:nvCxnSpPr>
        <xdr:cNvPr id="796" name="直線コネクタ 795"/>
        <xdr:cNvCxnSpPr/>
      </xdr:nvCxnSpPr>
      <xdr:spPr>
        <a:xfrm>
          <a:off x="19545300" y="9337821"/>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8" name="テキスト ボックス 797"/>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72778</xdr:rowOff>
    </xdr:from>
    <xdr:to>
      <xdr:col>102</xdr:col>
      <xdr:colOff>114300</xdr:colOff>
      <xdr:row>54</xdr:row>
      <xdr:rowOff>79521</xdr:rowOff>
    </xdr:to>
    <xdr:cxnSp macro="">
      <xdr:nvCxnSpPr>
        <xdr:cNvPr id="799" name="直線コネクタ 798"/>
        <xdr:cNvCxnSpPr/>
      </xdr:nvCxnSpPr>
      <xdr:spPr>
        <a:xfrm>
          <a:off x="18656300" y="933107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801" name="テキスト ボックス 800"/>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3" name="テキスト ボックス 802"/>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80385</xdr:rowOff>
    </xdr:from>
    <xdr:to>
      <xdr:col>116</xdr:col>
      <xdr:colOff>114300</xdr:colOff>
      <xdr:row>56</xdr:row>
      <xdr:rowOff>10535</xdr:rowOff>
    </xdr:to>
    <xdr:sp macro="" textlink="">
      <xdr:nvSpPr>
        <xdr:cNvPr id="809" name="楕円 808"/>
        <xdr:cNvSpPr/>
      </xdr:nvSpPr>
      <xdr:spPr>
        <a:xfrm>
          <a:off x="22110700" y="95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103262</xdr:rowOff>
    </xdr:from>
    <xdr:ext cx="469744" cy="259045"/>
    <xdr:sp macro="" textlink="">
      <xdr:nvSpPr>
        <xdr:cNvPr id="810" name="貸付金該当値テキスト"/>
        <xdr:cNvSpPr txBox="1"/>
      </xdr:nvSpPr>
      <xdr:spPr>
        <a:xfrm>
          <a:off x="22212300" y="936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125590</xdr:rowOff>
    </xdr:from>
    <xdr:to>
      <xdr:col>112</xdr:col>
      <xdr:colOff>38100</xdr:colOff>
      <xdr:row>55</xdr:row>
      <xdr:rowOff>55740</xdr:rowOff>
    </xdr:to>
    <xdr:sp macro="" textlink="">
      <xdr:nvSpPr>
        <xdr:cNvPr id="811" name="楕円 810"/>
        <xdr:cNvSpPr/>
      </xdr:nvSpPr>
      <xdr:spPr>
        <a:xfrm>
          <a:off x="212725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72267</xdr:rowOff>
    </xdr:from>
    <xdr:ext cx="469744" cy="259045"/>
    <xdr:sp macro="" textlink="">
      <xdr:nvSpPr>
        <xdr:cNvPr id="812" name="テキスト ボックス 811"/>
        <xdr:cNvSpPr txBox="1"/>
      </xdr:nvSpPr>
      <xdr:spPr>
        <a:xfrm>
          <a:off x="21088428" y="915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45123</xdr:rowOff>
    </xdr:from>
    <xdr:to>
      <xdr:col>107</xdr:col>
      <xdr:colOff>101600</xdr:colOff>
      <xdr:row>54</xdr:row>
      <xdr:rowOff>146723</xdr:rowOff>
    </xdr:to>
    <xdr:sp macro="" textlink="">
      <xdr:nvSpPr>
        <xdr:cNvPr id="813" name="楕円 812"/>
        <xdr:cNvSpPr/>
      </xdr:nvSpPr>
      <xdr:spPr>
        <a:xfrm>
          <a:off x="20383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163250</xdr:rowOff>
    </xdr:from>
    <xdr:ext cx="534377" cy="259045"/>
    <xdr:sp macro="" textlink="">
      <xdr:nvSpPr>
        <xdr:cNvPr id="814" name="テキスト ボックス 813"/>
        <xdr:cNvSpPr txBox="1"/>
      </xdr:nvSpPr>
      <xdr:spPr>
        <a:xfrm>
          <a:off x="20167111" y="90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28721</xdr:rowOff>
    </xdr:from>
    <xdr:to>
      <xdr:col>102</xdr:col>
      <xdr:colOff>165100</xdr:colOff>
      <xdr:row>54</xdr:row>
      <xdr:rowOff>130321</xdr:rowOff>
    </xdr:to>
    <xdr:sp macro="" textlink="">
      <xdr:nvSpPr>
        <xdr:cNvPr id="815" name="楕円 814"/>
        <xdr:cNvSpPr/>
      </xdr:nvSpPr>
      <xdr:spPr>
        <a:xfrm>
          <a:off x="19494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146848</xdr:rowOff>
    </xdr:from>
    <xdr:ext cx="534377" cy="259045"/>
    <xdr:sp macro="" textlink="">
      <xdr:nvSpPr>
        <xdr:cNvPr id="816" name="テキスト ボックス 815"/>
        <xdr:cNvSpPr txBox="1"/>
      </xdr:nvSpPr>
      <xdr:spPr>
        <a:xfrm>
          <a:off x="19278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21978</xdr:rowOff>
    </xdr:from>
    <xdr:to>
      <xdr:col>98</xdr:col>
      <xdr:colOff>38100</xdr:colOff>
      <xdr:row>54</xdr:row>
      <xdr:rowOff>123578</xdr:rowOff>
    </xdr:to>
    <xdr:sp macro="" textlink="">
      <xdr:nvSpPr>
        <xdr:cNvPr id="817" name="楕円 816"/>
        <xdr:cNvSpPr/>
      </xdr:nvSpPr>
      <xdr:spPr>
        <a:xfrm>
          <a:off x="18605500" y="92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140105</xdr:rowOff>
    </xdr:from>
    <xdr:ext cx="534377" cy="259045"/>
    <xdr:sp macro="" textlink="">
      <xdr:nvSpPr>
        <xdr:cNvPr id="818" name="テキスト ボックス 817"/>
        <xdr:cNvSpPr txBox="1"/>
      </xdr:nvSpPr>
      <xdr:spPr>
        <a:xfrm>
          <a:off x="18389111" y="90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44968</xdr:rowOff>
    </xdr:from>
    <xdr:to>
      <xdr:col>116</xdr:col>
      <xdr:colOff>63500</xdr:colOff>
      <xdr:row>71</xdr:row>
      <xdr:rowOff>63119</xdr:rowOff>
    </xdr:to>
    <xdr:cxnSp macro="">
      <xdr:nvCxnSpPr>
        <xdr:cNvPr id="846" name="直線コネクタ 845"/>
        <xdr:cNvCxnSpPr/>
      </xdr:nvCxnSpPr>
      <xdr:spPr>
        <a:xfrm flipV="1">
          <a:off x="21323300" y="12217918"/>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7" name="繰出金平均値テキスト"/>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63119</xdr:rowOff>
    </xdr:from>
    <xdr:to>
      <xdr:col>111</xdr:col>
      <xdr:colOff>177800</xdr:colOff>
      <xdr:row>71</xdr:row>
      <xdr:rowOff>148250</xdr:rowOff>
    </xdr:to>
    <xdr:cxnSp macro="">
      <xdr:nvCxnSpPr>
        <xdr:cNvPr id="849" name="直線コネクタ 848"/>
        <xdr:cNvCxnSpPr/>
      </xdr:nvCxnSpPr>
      <xdr:spPr>
        <a:xfrm flipV="1">
          <a:off x="20434300" y="12236069"/>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51" name="テキスト ボックス 850"/>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132842</xdr:rowOff>
    </xdr:from>
    <xdr:to>
      <xdr:col>107</xdr:col>
      <xdr:colOff>50800</xdr:colOff>
      <xdr:row>71</xdr:row>
      <xdr:rowOff>148250</xdr:rowOff>
    </xdr:to>
    <xdr:cxnSp macro="">
      <xdr:nvCxnSpPr>
        <xdr:cNvPr id="852" name="直線コネクタ 851"/>
        <xdr:cNvCxnSpPr/>
      </xdr:nvCxnSpPr>
      <xdr:spPr>
        <a:xfrm>
          <a:off x="19545300" y="12134342"/>
          <a:ext cx="889000" cy="18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4" name="テキスト ボックス 853"/>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132842</xdr:rowOff>
    </xdr:from>
    <xdr:to>
      <xdr:col>102</xdr:col>
      <xdr:colOff>114300</xdr:colOff>
      <xdr:row>71</xdr:row>
      <xdr:rowOff>1443</xdr:rowOff>
    </xdr:to>
    <xdr:cxnSp macro="">
      <xdr:nvCxnSpPr>
        <xdr:cNvPr id="855" name="直線コネクタ 854"/>
        <xdr:cNvCxnSpPr/>
      </xdr:nvCxnSpPr>
      <xdr:spPr>
        <a:xfrm flipV="1">
          <a:off x="18656300" y="12134342"/>
          <a:ext cx="8890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7" name="テキスト ボックス 856"/>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9" name="テキスト ボックス 858"/>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165618</xdr:rowOff>
    </xdr:from>
    <xdr:to>
      <xdr:col>116</xdr:col>
      <xdr:colOff>114300</xdr:colOff>
      <xdr:row>71</xdr:row>
      <xdr:rowOff>95768</xdr:rowOff>
    </xdr:to>
    <xdr:sp macro="" textlink="">
      <xdr:nvSpPr>
        <xdr:cNvPr id="865" name="楕円 864"/>
        <xdr:cNvSpPr/>
      </xdr:nvSpPr>
      <xdr:spPr>
        <a:xfrm>
          <a:off x="22110700" y="121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80545</xdr:rowOff>
    </xdr:from>
    <xdr:ext cx="534377" cy="259045"/>
    <xdr:sp macro="" textlink="">
      <xdr:nvSpPr>
        <xdr:cNvPr id="866" name="繰出金該当値テキスト"/>
        <xdr:cNvSpPr txBox="1"/>
      </xdr:nvSpPr>
      <xdr:spPr>
        <a:xfrm>
          <a:off x="22212300" y="120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12319</xdr:rowOff>
    </xdr:from>
    <xdr:to>
      <xdr:col>112</xdr:col>
      <xdr:colOff>38100</xdr:colOff>
      <xdr:row>71</xdr:row>
      <xdr:rowOff>113919</xdr:rowOff>
    </xdr:to>
    <xdr:sp macro="" textlink="">
      <xdr:nvSpPr>
        <xdr:cNvPr id="867" name="楕円 866"/>
        <xdr:cNvSpPr/>
      </xdr:nvSpPr>
      <xdr:spPr>
        <a:xfrm>
          <a:off x="21272500" y="121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130446</xdr:rowOff>
    </xdr:from>
    <xdr:ext cx="534377" cy="259045"/>
    <xdr:sp macro="" textlink="">
      <xdr:nvSpPr>
        <xdr:cNvPr id="868" name="テキスト ボックス 867"/>
        <xdr:cNvSpPr txBox="1"/>
      </xdr:nvSpPr>
      <xdr:spPr>
        <a:xfrm>
          <a:off x="21056111" y="119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97450</xdr:rowOff>
    </xdr:from>
    <xdr:to>
      <xdr:col>107</xdr:col>
      <xdr:colOff>101600</xdr:colOff>
      <xdr:row>72</xdr:row>
      <xdr:rowOff>27600</xdr:rowOff>
    </xdr:to>
    <xdr:sp macro="" textlink="">
      <xdr:nvSpPr>
        <xdr:cNvPr id="869" name="楕円 868"/>
        <xdr:cNvSpPr/>
      </xdr:nvSpPr>
      <xdr:spPr>
        <a:xfrm>
          <a:off x="20383500" y="12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18727</xdr:rowOff>
    </xdr:from>
    <xdr:ext cx="534377" cy="259045"/>
    <xdr:sp macro="" textlink="">
      <xdr:nvSpPr>
        <xdr:cNvPr id="870" name="テキスト ボックス 869"/>
        <xdr:cNvSpPr txBox="1"/>
      </xdr:nvSpPr>
      <xdr:spPr>
        <a:xfrm>
          <a:off x="20167111" y="123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82042</xdr:rowOff>
    </xdr:from>
    <xdr:to>
      <xdr:col>102</xdr:col>
      <xdr:colOff>165100</xdr:colOff>
      <xdr:row>71</xdr:row>
      <xdr:rowOff>12192</xdr:rowOff>
    </xdr:to>
    <xdr:sp macro="" textlink="">
      <xdr:nvSpPr>
        <xdr:cNvPr id="871" name="楕円 870"/>
        <xdr:cNvSpPr/>
      </xdr:nvSpPr>
      <xdr:spPr>
        <a:xfrm>
          <a:off x="19494500" y="120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28719</xdr:rowOff>
    </xdr:from>
    <xdr:ext cx="534377" cy="259045"/>
    <xdr:sp macro="" textlink="">
      <xdr:nvSpPr>
        <xdr:cNvPr id="872" name="テキスト ボックス 871"/>
        <xdr:cNvSpPr txBox="1"/>
      </xdr:nvSpPr>
      <xdr:spPr>
        <a:xfrm>
          <a:off x="19278111" y="118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122093</xdr:rowOff>
    </xdr:from>
    <xdr:to>
      <xdr:col>98</xdr:col>
      <xdr:colOff>38100</xdr:colOff>
      <xdr:row>71</xdr:row>
      <xdr:rowOff>52243</xdr:rowOff>
    </xdr:to>
    <xdr:sp macro="" textlink="">
      <xdr:nvSpPr>
        <xdr:cNvPr id="873" name="楕円 872"/>
        <xdr:cNvSpPr/>
      </xdr:nvSpPr>
      <xdr:spPr>
        <a:xfrm>
          <a:off x="18605500" y="121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68770</xdr:rowOff>
    </xdr:from>
    <xdr:ext cx="534377" cy="259045"/>
    <xdr:sp macro="" textlink="">
      <xdr:nvSpPr>
        <xdr:cNvPr id="874" name="テキスト ボックス 873"/>
        <xdr:cNvSpPr txBox="1"/>
      </xdr:nvSpPr>
      <xdr:spPr>
        <a:xfrm>
          <a:off x="18389111" y="118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515,980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76,073</a:t>
          </a:r>
          <a:r>
            <a:rPr kumimoji="1" lang="ja-JP" altLang="en-US" sz="1300">
              <a:latin typeface="ＭＳ Ｐゴシック" panose="020B0600070205080204" pitchFamily="50" charset="-128"/>
              <a:ea typeface="ＭＳ Ｐゴシック" panose="020B0600070205080204" pitchFamily="50" charset="-128"/>
            </a:rPr>
            <a:t>円となっており、職員数減による決算額の減・人口減により横ばいとなった、合併を経て島しょ部や山間部を抱える地理条件、ごみ処理や消防など市単独実施事業が多いことなどから類似団体と比較して高い水準にあったが、職員数減により類似団体との差は縮小してきている。今後も定員適正化計画に沿った職員数の管理など、行財政改革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59,120</a:t>
          </a:r>
          <a:r>
            <a:rPr kumimoji="1" lang="ja-JP" altLang="en-US" sz="1300">
              <a:latin typeface="ＭＳ Ｐゴシック" panose="020B0600070205080204" pitchFamily="50" charset="-128"/>
              <a:ea typeface="ＭＳ Ｐゴシック" panose="020B0600070205080204" pitchFamily="50" charset="-128"/>
            </a:rPr>
            <a:t>円となっており、令和元年度まで</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円前後で推移していたが、新市建設計画に伴う大型建設事業の償還が始まったことから、令和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年度までは増加を見込んでいる。類似団体と比較して高い水準で高止まりしており、交付税算入率の高い起債や事業の取捨選択により、改善への取組みを進める必要がある。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129,999</a:t>
          </a:r>
          <a:r>
            <a:rPr kumimoji="1" lang="ja-JP" altLang="en-US" sz="1300">
              <a:latin typeface="ＭＳ Ｐゴシック" panose="020B0600070205080204" pitchFamily="50" charset="-128"/>
              <a:ea typeface="ＭＳ Ｐゴシック" panose="020B0600070205080204" pitchFamily="50" charset="-128"/>
            </a:rPr>
            <a:t>円となっており、住民税非課税世帯等臨時特別給付金や子育て世帯臨時特別給付金等の増により前年度から</a:t>
          </a:r>
          <a:r>
            <a:rPr kumimoji="1" lang="en-US" altLang="ja-JP" sz="1300">
              <a:latin typeface="ＭＳ Ｐゴシック" panose="020B0600070205080204" pitchFamily="50" charset="-128"/>
              <a:ea typeface="ＭＳ Ｐゴシック" panose="020B0600070205080204" pitchFamily="50" charset="-128"/>
            </a:rPr>
            <a:t>29,300</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127181</xdr:rowOff>
    </xdr:from>
    <xdr:to>
      <xdr:col>24</xdr:col>
      <xdr:colOff>63500</xdr:colOff>
      <xdr:row>34</xdr:row>
      <xdr:rowOff>46083</xdr:rowOff>
    </xdr:to>
    <xdr:cxnSp macro="">
      <xdr:nvCxnSpPr>
        <xdr:cNvPr id="63" name="直線コネクタ 62"/>
        <xdr:cNvCxnSpPr/>
      </xdr:nvCxnSpPr>
      <xdr:spPr>
        <a:xfrm flipV="1">
          <a:off x="3797300" y="5785031"/>
          <a:ext cx="8382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117384</xdr:rowOff>
    </xdr:from>
    <xdr:to>
      <xdr:col>19</xdr:col>
      <xdr:colOff>177800</xdr:colOff>
      <xdr:row>34</xdr:row>
      <xdr:rowOff>46083</xdr:rowOff>
    </xdr:to>
    <xdr:cxnSp macro="">
      <xdr:nvCxnSpPr>
        <xdr:cNvPr id="66" name="直線コネクタ 65"/>
        <xdr:cNvCxnSpPr/>
      </xdr:nvCxnSpPr>
      <xdr:spPr>
        <a:xfrm>
          <a:off x="2908300" y="5775234"/>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76019</xdr:rowOff>
    </xdr:from>
    <xdr:to>
      <xdr:col>15</xdr:col>
      <xdr:colOff>50800</xdr:colOff>
      <xdr:row>33</xdr:row>
      <xdr:rowOff>117384</xdr:rowOff>
    </xdr:to>
    <xdr:cxnSp macro="">
      <xdr:nvCxnSpPr>
        <xdr:cNvPr id="69" name="直線コネクタ 68"/>
        <xdr:cNvCxnSpPr/>
      </xdr:nvCxnSpPr>
      <xdr:spPr>
        <a:xfrm>
          <a:off x="2019300" y="57338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71664</xdr:rowOff>
    </xdr:from>
    <xdr:to>
      <xdr:col>10</xdr:col>
      <xdr:colOff>114300</xdr:colOff>
      <xdr:row>33</xdr:row>
      <xdr:rowOff>76019</xdr:rowOff>
    </xdr:to>
    <xdr:cxnSp macro="">
      <xdr:nvCxnSpPr>
        <xdr:cNvPr id="72" name="直線コネクタ 71"/>
        <xdr:cNvCxnSpPr/>
      </xdr:nvCxnSpPr>
      <xdr:spPr>
        <a:xfrm>
          <a:off x="1130300" y="57295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76381</xdr:rowOff>
    </xdr:from>
    <xdr:to>
      <xdr:col>24</xdr:col>
      <xdr:colOff>114300</xdr:colOff>
      <xdr:row>34</xdr:row>
      <xdr:rowOff>6531</xdr:rowOff>
    </xdr:to>
    <xdr:sp macro="" textlink="">
      <xdr:nvSpPr>
        <xdr:cNvPr id="82" name="楕円 81"/>
        <xdr:cNvSpPr/>
      </xdr:nvSpPr>
      <xdr:spPr>
        <a:xfrm>
          <a:off x="4584700" y="57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99258</xdr:rowOff>
    </xdr:from>
    <xdr:ext cx="469744" cy="259045"/>
    <xdr:sp macro="" textlink="">
      <xdr:nvSpPr>
        <xdr:cNvPr id="83" name="議会費該当値テキスト"/>
        <xdr:cNvSpPr txBox="1"/>
      </xdr:nvSpPr>
      <xdr:spPr>
        <a:xfrm>
          <a:off x="4686300"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166733</xdr:rowOff>
    </xdr:from>
    <xdr:to>
      <xdr:col>20</xdr:col>
      <xdr:colOff>38100</xdr:colOff>
      <xdr:row>34</xdr:row>
      <xdr:rowOff>96883</xdr:rowOff>
    </xdr:to>
    <xdr:sp macro="" textlink="">
      <xdr:nvSpPr>
        <xdr:cNvPr id="84" name="楕円 83"/>
        <xdr:cNvSpPr/>
      </xdr:nvSpPr>
      <xdr:spPr>
        <a:xfrm>
          <a:off x="37465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113410</xdr:rowOff>
    </xdr:from>
    <xdr:ext cx="469744" cy="259045"/>
    <xdr:sp macro="" textlink="">
      <xdr:nvSpPr>
        <xdr:cNvPr id="85" name="テキスト ボックス 84"/>
        <xdr:cNvSpPr txBox="1"/>
      </xdr:nvSpPr>
      <xdr:spPr>
        <a:xfrm>
          <a:off x="3562428" y="5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66584</xdr:rowOff>
    </xdr:from>
    <xdr:to>
      <xdr:col>15</xdr:col>
      <xdr:colOff>101600</xdr:colOff>
      <xdr:row>33</xdr:row>
      <xdr:rowOff>168184</xdr:rowOff>
    </xdr:to>
    <xdr:sp macro="" textlink="">
      <xdr:nvSpPr>
        <xdr:cNvPr id="86" name="楕円 85"/>
        <xdr:cNvSpPr/>
      </xdr:nvSpPr>
      <xdr:spPr>
        <a:xfrm>
          <a:off x="28575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13261</xdr:rowOff>
    </xdr:from>
    <xdr:ext cx="469744" cy="259045"/>
    <xdr:sp macro="" textlink="">
      <xdr:nvSpPr>
        <xdr:cNvPr id="87" name="テキスト ボックス 86"/>
        <xdr:cNvSpPr txBox="1"/>
      </xdr:nvSpPr>
      <xdr:spPr>
        <a:xfrm>
          <a:off x="2673428" y="54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25219</xdr:rowOff>
    </xdr:from>
    <xdr:to>
      <xdr:col>10</xdr:col>
      <xdr:colOff>165100</xdr:colOff>
      <xdr:row>33</xdr:row>
      <xdr:rowOff>126819</xdr:rowOff>
    </xdr:to>
    <xdr:sp macro="" textlink="">
      <xdr:nvSpPr>
        <xdr:cNvPr id="88" name="楕円 87"/>
        <xdr:cNvSpPr/>
      </xdr:nvSpPr>
      <xdr:spPr>
        <a:xfrm>
          <a:off x="1968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143346</xdr:rowOff>
    </xdr:from>
    <xdr:ext cx="469744" cy="259045"/>
    <xdr:sp macro="" textlink="">
      <xdr:nvSpPr>
        <xdr:cNvPr id="89" name="テキスト ボックス 88"/>
        <xdr:cNvSpPr txBox="1"/>
      </xdr:nvSpPr>
      <xdr:spPr>
        <a:xfrm>
          <a:off x="1784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20864</xdr:rowOff>
    </xdr:from>
    <xdr:to>
      <xdr:col>6</xdr:col>
      <xdr:colOff>38100</xdr:colOff>
      <xdr:row>33</xdr:row>
      <xdr:rowOff>122464</xdr:rowOff>
    </xdr:to>
    <xdr:sp macro="" textlink="">
      <xdr:nvSpPr>
        <xdr:cNvPr id="90" name="楕円 89"/>
        <xdr:cNvSpPr/>
      </xdr:nvSpPr>
      <xdr:spPr>
        <a:xfrm>
          <a:off x="1079500" y="5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138991</xdr:rowOff>
    </xdr:from>
    <xdr:ext cx="469744" cy="259045"/>
    <xdr:sp macro="" textlink="">
      <xdr:nvSpPr>
        <xdr:cNvPr id="91" name="テキスト ボックス 90"/>
        <xdr:cNvSpPr txBox="1"/>
      </xdr:nvSpPr>
      <xdr:spPr>
        <a:xfrm>
          <a:off x="895428" y="54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79908</xdr:rowOff>
    </xdr:from>
    <xdr:to>
      <xdr:col>24</xdr:col>
      <xdr:colOff>63500</xdr:colOff>
      <xdr:row>57</xdr:row>
      <xdr:rowOff>122517</xdr:rowOff>
    </xdr:to>
    <xdr:cxnSp macro="">
      <xdr:nvCxnSpPr>
        <xdr:cNvPr id="121" name="直線コネクタ 120"/>
        <xdr:cNvCxnSpPr/>
      </xdr:nvCxnSpPr>
      <xdr:spPr>
        <a:xfrm>
          <a:off x="3797300" y="8652408"/>
          <a:ext cx="838200" cy="12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79908</xdr:rowOff>
    </xdr:from>
    <xdr:to>
      <xdr:col>19</xdr:col>
      <xdr:colOff>177800</xdr:colOff>
      <xdr:row>54</xdr:row>
      <xdr:rowOff>160363</xdr:rowOff>
    </xdr:to>
    <xdr:cxnSp macro="">
      <xdr:nvCxnSpPr>
        <xdr:cNvPr id="124" name="直線コネクタ 123"/>
        <xdr:cNvCxnSpPr/>
      </xdr:nvCxnSpPr>
      <xdr:spPr>
        <a:xfrm flipV="1">
          <a:off x="2908300" y="8652408"/>
          <a:ext cx="889000" cy="7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160363</xdr:rowOff>
    </xdr:from>
    <xdr:to>
      <xdr:col>15</xdr:col>
      <xdr:colOff>50800</xdr:colOff>
      <xdr:row>57</xdr:row>
      <xdr:rowOff>139370</xdr:rowOff>
    </xdr:to>
    <xdr:cxnSp macro="">
      <xdr:nvCxnSpPr>
        <xdr:cNvPr id="127" name="直線コネクタ 126"/>
        <xdr:cNvCxnSpPr/>
      </xdr:nvCxnSpPr>
      <xdr:spPr>
        <a:xfrm flipV="1">
          <a:off x="2019300" y="9418663"/>
          <a:ext cx="889000" cy="4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58932</xdr:rowOff>
    </xdr:from>
    <xdr:ext cx="534377" cy="259045"/>
    <xdr:sp macro="" textlink="">
      <xdr:nvSpPr>
        <xdr:cNvPr id="129" name="テキスト ボックス 128"/>
        <xdr:cNvSpPr txBox="1"/>
      </xdr:nvSpPr>
      <xdr:spPr>
        <a:xfrm>
          <a:off x="2641111" y="98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161468</xdr:rowOff>
    </xdr:from>
    <xdr:to>
      <xdr:col>10</xdr:col>
      <xdr:colOff>114300</xdr:colOff>
      <xdr:row>57</xdr:row>
      <xdr:rowOff>139370</xdr:rowOff>
    </xdr:to>
    <xdr:cxnSp macro="">
      <xdr:nvCxnSpPr>
        <xdr:cNvPr id="130" name="直線コネクタ 129"/>
        <xdr:cNvCxnSpPr/>
      </xdr:nvCxnSpPr>
      <xdr:spPr>
        <a:xfrm>
          <a:off x="1130300" y="9591218"/>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71717</xdr:rowOff>
    </xdr:from>
    <xdr:to>
      <xdr:col>24</xdr:col>
      <xdr:colOff>114300</xdr:colOff>
      <xdr:row>58</xdr:row>
      <xdr:rowOff>1867</xdr:rowOff>
    </xdr:to>
    <xdr:sp macro="" textlink="">
      <xdr:nvSpPr>
        <xdr:cNvPr id="140" name="楕円 139"/>
        <xdr:cNvSpPr/>
      </xdr:nvSpPr>
      <xdr:spPr>
        <a:xfrm>
          <a:off x="4584700" y="98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50144</xdr:rowOff>
    </xdr:from>
    <xdr:ext cx="534377" cy="259045"/>
    <xdr:sp macro="" textlink="">
      <xdr:nvSpPr>
        <xdr:cNvPr id="141" name="総務費該当値テキスト"/>
        <xdr:cNvSpPr txBox="1"/>
      </xdr:nvSpPr>
      <xdr:spPr>
        <a:xfrm>
          <a:off x="4686300" y="98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29108</xdr:rowOff>
    </xdr:from>
    <xdr:to>
      <xdr:col>20</xdr:col>
      <xdr:colOff>38100</xdr:colOff>
      <xdr:row>50</xdr:row>
      <xdr:rowOff>130708</xdr:rowOff>
    </xdr:to>
    <xdr:sp macro="" textlink="">
      <xdr:nvSpPr>
        <xdr:cNvPr id="142" name="楕円 141"/>
        <xdr:cNvSpPr/>
      </xdr:nvSpPr>
      <xdr:spPr>
        <a:xfrm>
          <a:off x="3746500" y="86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121835</xdr:rowOff>
    </xdr:from>
    <xdr:ext cx="599010" cy="259045"/>
    <xdr:sp macro="" textlink="">
      <xdr:nvSpPr>
        <xdr:cNvPr id="143" name="テキスト ボックス 142"/>
        <xdr:cNvSpPr txBox="1"/>
      </xdr:nvSpPr>
      <xdr:spPr>
        <a:xfrm>
          <a:off x="3497795" y="8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109563</xdr:rowOff>
    </xdr:from>
    <xdr:to>
      <xdr:col>15</xdr:col>
      <xdr:colOff>101600</xdr:colOff>
      <xdr:row>55</xdr:row>
      <xdr:rowOff>39713</xdr:rowOff>
    </xdr:to>
    <xdr:sp macro="" textlink="">
      <xdr:nvSpPr>
        <xdr:cNvPr id="144" name="楕円 143"/>
        <xdr:cNvSpPr/>
      </xdr:nvSpPr>
      <xdr:spPr>
        <a:xfrm>
          <a:off x="2857500" y="93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56240</xdr:rowOff>
    </xdr:from>
    <xdr:ext cx="534377" cy="259045"/>
    <xdr:sp macro="" textlink="">
      <xdr:nvSpPr>
        <xdr:cNvPr id="145" name="テキスト ボックス 144"/>
        <xdr:cNvSpPr txBox="1"/>
      </xdr:nvSpPr>
      <xdr:spPr>
        <a:xfrm>
          <a:off x="2641111" y="91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88570</xdr:rowOff>
    </xdr:from>
    <xdr:to>
      <xdr:col>10</xdr:col>
      <xdr:colOff>165100</xdr:colOff>
      <xdr:row>58</xdr:row>
      <xdr:rowOff>18720</xdr:rowOff>
    </xdr:to>
    <xdr:sp macro="" textlink="">
      <xdr:nvSpPr>
        <xdr:cNvPr id="146" name="楕円 145"/>
        <xdr:cNvSpPr/>
      </xdr:nvSpPr>
      <xdr:spPr>
        <a:xfrm>
          <a:off x="1968500" y="98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35247</xdr:rowOff>
    </xdr:from>
    <xdr:ext cx="534377" cy="259045"/>
    <xdr:sp macro="" textlink="">
      <xdr:nvSpPr>
        <xdr:cNvPr id="147" name="テキスト ボックス 146"/>
        <xdr:cNvSpPr txBox="1"/>
      </xdr:nvSpPr>
      <xdr:spPr>
        <a:xfrm>
          <a:off x="1752111" y="96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110668</xdr:rowOff>
    </xdr:from>
    <xdr:to>
      <xdr:col>6</xdr:col>
      <xdr:colOff>38100</xdr:colOff>
      <xdr:row>56</xdr:row>
      <xdr:rowOff>40818</xdr:rowOff>
    </xdr:to>
    <xdr:sp macro="" textlink="">
      <xdr:nvSpPr>
        <xdr:cNvPr id="148" name="楕円 147"/>
        <xdr:cNvSpPr/>
      </xdr:nvSpPr>
      <xdr:spPr>
        <a:xfrm>
          <a:off x="1079500" y="95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57345</xdr:rowOff>
    </xdr:from>
    <xdr:ext cx="534377" cy="259045"/>
    <xdr:sp macro="" textlink="">
      <xdr:nvSpPr>
        <xdr:cNvPr id="149" name="テキスト ボックス 148"/>
        <xdr:cNvSpPr txBox="1"/>
      </xdr:nvSpPr>
      <xdr:spPr>
        <a:xfrm>
          <a:off x="863111" y="93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42297</xdr:rowOff>
    </xdr:from>
    <xdr:to>
      <xdr:col>24</xdr:col>
      <xdr:colOff>63500</xdr:colOff>
      <xdr:row>74</xdr:row>
      <xdr:rowOff>8217</xdr:rowOff>
    </xdr:to>
    <xdr:cxnSp macro="">
      <xdr:nvCxnSpPr>
        <xdr:cNvPr id="179" name="直線コネクタ 178"/>
        <xdr:cNvCxnSpPr/>
      </xdr:nvCxnSpPr>
      <xdr:spPr>
        <a:xfrm flipV="1">
          <a:off x="3797300" y="12043797"/>
          <a:ext cx="838200" cy="6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8217</xdr:rowOff>
    </xdr:from>
    <xdr:to>
      <xdr:col>19</xdr:col>
      <xdr:colOff>177800</xdr:colOff>
      <xdr:row>74</xdr:row>
      <xdr:rowOff>68700</xdr:rowOff>
    </xdr:to>
    <xdr:cxnSp macro="">
      <xdr:nvCxnSpPr>
        <xdr:cNvPr id="182" name="直線コネクタ 181"/>
        <xdr:cNvCxnSpPr/>
      </xdr:nvCxnSpPr>
      <xdr:spPr>
        <a:xfrm flipV="1">
          <a:off x="2908300" y="12695517"/>
          <a:ext cx="8890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68700</xdr:rowOff>
    </xdr:from>
    <xdr:to>
      <xdr:col>15</xdr:col>
      <xdr:colOff>50800</xdr:colOff>
      <xdr:row>74</xdr:row>
      <xdr:rowOff>108782</xdr:rowOff>
    </xdr:to>
    <xdr:cxnSp macro="">
      <xdr:nvCxnSpPr>
        <xdr:cNvPr id="185" name="直線コネクタ 184"/>
        <xdr:cNvCxnSpPr/>
      </xdr:nvCxnSpPr>
      <xdr:spPr>
        <a:xfrm flipV="1">
          <a:off x="2019300" y="12756000"/>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167399</xdr:rowOff>
    </xdr:from>
    <xdr:to>
      <xdr:col>10</xdr:col>
      <xdr:colOff>114300</xdr:colOff>
      <xdr:row>74</xdr:row>
      <xdr:rowOff>108782</xdr:rowOff>
    </xdr:to>
    <xdr:cxnSp macro="">
      <xdr:nvCxnSpPr>
        <xdr:cNvPr id="188" name="直線コネクタ 187"/>
        <xdr:cNvCxnSpPr/>
      </xdr:nvCxnSpPr>
      <xdr:spPr>
        <a:xfrm>
          <a:off x="1130300" y="12683249"/>
          <a:ext cx="8890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162947</xdr:rowOff>
    </xdr:from>
    <xdr:to>
      <xdr:col>24</xdr:col>
      <xdr:colOff>114300</xdr:colOff>
      <xdr:row>70</xdr:row>
      <xdr:rowOff>93097</xdr:rowOff>
    </xdr:to>
    <xdr:sp macro="" textlink="">
      <xdr:nvSpPr>
        <xdr:cNvPr id="198" name="楕円 197"/>
        <xdr:cNvSpPr/>
      </xdr:nvSpPr>
      <xdr:spPr>
        <a:xfrm>
          <a:off x="4584700" y="119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115974</xdr:rowOff>
    </xdr:from>
    <xdr:ext cx="599010" cy="259045"/>
    <xdr:sp macro="" textlink="">
      <xdr:nvSpPr>
        <xdr:cNvPr id="199" name="民生費該当値テキスト"/>
        <xdr:cNvSpPr txBox="1"/>
      </xdr:nvSpPr>
      <xdr:spPr>
        <a:xfrm>
          <a:off x="4686300" y="1194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128867</xdr:rowOff>
    </xdr:from>
    <xdr:to>
      <xdr:col>20</xdr:col>
      <xdr:colOff>38100</xdr:colOff>
      <xdr:row>74</xdr:row>
      <xdr:rowOff>59017</xdr:rowOff>
    </xdr:to>
    <xdr:sp macro="" textlink="">
      <xdr:nvSpPr>
        <xdr:cNvPr id="200" name="楕円 199"/>
        <xdr:cNvSpPr/>
      </xdr:nvSpPr>
      <xdr:spPr>
        <a:xfrm>
          <a:off x="3746500" y="126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75544</xdr:rowOff>
    </xdr:from>
    <xdr:ext cx="599010" cy="259045"/>
    <xdr:sp macro="" textlink="">
      <xdr:nvSpPr>
        <xdr:cNvPr id="201" name="テキスト ボックス 200"/>
        <xdr:cNvSpPr txBox="1"/>
      </xdr:nvSpPr>
      <xdr:spPr>
        <a:xfrm>
          <a:off x="3497795" y="1241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17900</xdr:rowOff>
    </xdr:from>
    <xdr:to>
      <xdr:col>15</xdr:col>
      <xdr:colOff>101600</xdr:colOff>
      <xdr:row>74</xdr:row>
      <xdr:rowOff>119500</xdr:rowOff>
    </xdr:to>
    <xdr:sp macro="" textlink="">
      <xdr:nvSpPr>
        <xdr:cNvPr id="202" name="楕円 201"/>
        <xdr:cNvSpPr/>
      </xdr:nvSpPr>
      <xdr:spPr>
        <a:xfrm>
          <a:off x="2857500" y="127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136027</xdr:rowOff>
    </xdr:from>
    <xdr:ext cx="599010" cy="259045"/>
    <xdr:sp macro="" textlink="">
      <xdr:nvSpPr>
        <xdr:cNvPr id="203" name="テキスト ボックス 202"/>
        <xdr:cNvSpPr txBox="1"/>
      </xdr:nvSpPr>
      <xdr:spPr>
        <a:xfrm>
          <a:off x="2608795" y="124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57982</xdr:rowOff>
    </xdr:from>
    <xdr:to>
      <xdr:col>10</xdr:col>
      <xdr:colOff>165100</xdr:colOff>
      <xdr:row>74</xdr:row>
      <xdr:rowOff>159582</xdr:rowOff>
    </xdr:to>
    <xdr:sp macro="" textlink="">
      <xdr:nvSpPr>
        <xdr:cNvPr id="204" name="楕円 203"/>
        <xdr:cNvSpPr/>
      </xdr:nvSpPr>
      <xdr:spPr>
        <a:xfrm>
          <a:off x="1968500" y="127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4659</xdr:rowOff>
    </xdr:from>
    <xdr:ext cx="599010" cy="259045"/>
    <xdr:sp macro="" textlink="">
      <xdr:nvSpPr>
        <xdr:cNvPr id="205" name="テキスト ボックス 204"/>
        <xdr:cNvSpPr txBox="1"/>
      </xdr:nvSpPr>
      <xdr:spPr>
        <a:xfrm>
          <a:off x="1719795" y="1252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116599</xdr:rowOff>
    </xdr:from>
    <xdr:to>
      <xdr:col>6</xdr:col>
      <xdr:colOff>38100</xdr:colOff>
      <xdr:row>74</xdr:row>
      <xdr:rowOff>46749</xdr:rowOff>
    </xdr:to>
    <xdr:sp macro="" textlink="">
      <xdr:nvSpPr>
        <xdr:cNvPr id="206" name="楕円 205"/>
        <xdr:cNvSpPr/>
      </xdr:nvSpPr>
      <xdr:spPr>
        <a:xfrm>
          <a:off x="1079500" y="126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63276</xdr:rowOff>
    </xdr:from>
    <xdr:ext cx="599010" cy="259045"/>
    <xdr:sp macro="" textlink="">
      <xdr:nvSpPr>
        <xdr:cNvPr id="207" name="テキスト ボックス 206"/>
        <xdr:cNvSpPr txBox="1"/>
      </xdr:nvSpPr>
      <xdr:spPr>
        <a:xfrm>
          <a:off x="830795" y="1240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160217</xdr:rowOff>
    </xdr:from>
    <xdr:to>
      <xdr:col>24</xdr:col>
      <xdr:colOff>63500</xdr:colOff>
      <xdr:row>96</xdr:row>
      <xdr:rowOff>104972</xdr:rowOff>
    </xdr:to>
    <xdr:cxnSp macro="">
      <xdr:nvCxnSpPr>
        <xdr:cNvPr id="237" name="直線コネクタ 236"/>
        <xdr:cNvCxnSpPr/>
      </xdr:nvCxnSpPr>
      <xdr:spPr>
        <a:xfrm flipV="1">
          <a:off x="3797300" y="16276517"/>
          <a:ext cx="8382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8" name="衛生費平均値テキスト"/>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128175</xdr:rowOff>
    </xdr:from>
    <xdr:to>
      <xdr:col>19</xdr:col>
      <xdr:colOff>177800</xdr:colOff>
      <xdr:row>96</xdr:row>
      <xdr:rowOff>104972</xdr:rowOff>
    </xdr:to>
    <xdr:cxnSp macro="">
      <xdr:nvCxnSpPr>
        <xdr:cNvPr id="240" name="直線コネクタ 239"/>
        <xdr:cNvCxnSpPr/>
      </xdr:nvCxnSpPr>
      <xdr:spPr>
        <a:xfrm>
          <a:off x="2908300" y="16415925"/>
          <a:ext cx="8890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85141</xdr:rowOff>
    </xdr:from>
    <xdr:to>
      <xdr:col>15</xdr:col>
      <xdr:colOff>50800</xdr:colOff>
      <xdr:row>95</xdr:row>
      <xdr:rowOff>128175</xdr:rowOff>
    </xdr:to>
    <xdr:cxnSp macro="">
      <xdr:nvCxnSpPr>
        <xdr:cNvPr id="243" name="直線コネクタ 242"/>
        <xdr:cNvCxnSpPr/>
      </xdr:nvCxnSpPr>
      <xdr:spPr>
        <a:xfrm>
          <a:off x="2019300" y="16372891"/>
          <a:ext cx="889000" cy="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38545</xdr:rowOff>
    </xdr:from>
    <xdr:to>
      <xdr:col>10</xdr:col>
      <xdr:colOff>114300</xdr:colOff>
      <xdr:row>95</xdr:row>
      <xdr:rowOff>85141</xdr:rowOff>
    </xdr:to>
    <xdr:cxnSp macro="">
      <xdr:nvCxnSpPr>
        <xdr:cNvPr id="246" name="直線コネクタ 245"/>
        <xdr:cNvCxnSpPr/>
      </xdr:nvCxnSpPr>
      <xdr:spPr>
        <a:xfrm>
          <a:off x="1130300" y="16154845"/>
          <a:ext cx="889000" cy="2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8" name="テキスト ボックス 247"/>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0" name="テキスト ボックス 249"/>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109417</xdr:rowOff>
    </xdr:from>
    <xdr:to>
      <xdr:col>24</xdr:col>
      <xdr:colOff>114300</xdr:colOff>
      <xdr:row>95</xdr:row>
      <xdr:rowOff>39567</xdr:rowOff>
    </xdr:to>
    <xdr:sp macro="" textlink="">
      <xdr:nvSpPr>
        <xdr:cNvPr id="256" name="楕円 255"/>
        <xdr:cNvSpPr/>
      </xdr:nvSpPr>
      <xdr:spPr>
        <a:xfrm>
          <a:off x="4584700" y="162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132294</xdr:rowOff>
    </xdr:from>
    <xdr:ext cx="534377" cy="259045"/>
    <xdr:sp macro="" textlink="">
      <xdr:nvSpPr>
        <xdr:cNvPr id="257" name="衛生費該当値テキスト"/>
        <xdr:cNvSpPr txBox="1"/>
      </xdr:nvSpPr>
      <xdr:spPr>
        <a:xfrm>
          <a:off x="4686300" y="160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54172</xdr:rowOff>
    </xdr:from>
    <xdr:to>
      <xdr:col>20</xdr:col>
      <xdr:colOff>38100</xdr:colOff>
      <xdr:row>96</xdr:row>
      <xdr:rowOff>155772</xdr:rowOff>
    </xdr:to>
    <xdr:sp macro="" textlink="">
      <xdr:nvSpPr>
        <xdr:cNvPr id="258" name="楕円 257"/>
        <xdr:cNvSpPr/>
      </xdr:nvSpPr>
      <xdr:spPr>
        <a:xfrm>
          <a:off x="3746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849</xdr:rowOff>
    </xdr:from>
    <xdr:ext cx="534377" cy="259045"/>
    <xdr:sp macro="" textlink="">
      <xdr:nvSpPr>
        <xdr:cNvPr id="259" name="テキスト ボックス 258"/>
        <xdr:cNvSpPr txBox="1"/>
      </xdr:nvSpPr>
      <xdr:spPr>
        <a:xfrm>
          <a:off x="3530111" y="16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77375</xdr:rowOff>
    </xdr:from>
    <xdr:to>
      <xdr:col>15</xdr:col>
      <xdr:colOff>101600</xdr:colOff>
      <xdr:row>96</xdr:row>
      <xdr:rowOff>7525</xdr:rowOff>
    </xdr:to>
    <xdr:sp macro="" textlink="">
      <xdr:nvSpPr>
        <xdr:cNvPr id="260" name="楕円 259"/>
        <xdr:cNvSpPr/>
      </xdr:nvSpPr>
      <xdr:spPr>
        <a:xfrm>
          <a:off x="2857500" y="163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24052</xdr:rowOff>
    </xdr:from>
    <xdr:ext cx="534377" cy="259045"/>
    <xdr:sp macro="" textlink="">
      <xdr:nvSpPr>
        <xdr:cNvPr id="261" name="テキスト ボックス 260"/>
        <xdr:cNvSpPr txBox="1"/>
      </xdr:nvSpPr>
      <xdr:spPr>
        <a:xfrm>
          <a:off x="2641111" y="161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34341</xdr:rowOff>
    </xdr:from>
    <xdr:to>
      <xdr:col>10</xdr:col>
      <xdr:colOff>165100</xdr:colOff>
      <xdr:row>95</xdr:row>
      <xdr:rowOff>135941</xdr:rowOff>
    </xdr:to>
    <xdr:sp macro="" textlink="">
      <xdr:nvSpPr>
        <xdr:cNvPr id="262" name="楕円 261"/>
        <xdr:cNvSpPr/>
      </xdr:nvSpPr>
      <xdr:spPr>
        <a:xfrm>
          <a:off x="1968500" y="163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152468</xdr:rowOff>
    </xdr:from>
    <xdr:ext cx="534377" cy="259045"/>
    <xdr:sp macro="" textlink="">
      <xdr:nvSpPr>
        <xdr:cNvPr id="263" name="テキスト ボックス 262"/>
        <xdr:cNvSpPr txBox="1"/>
      </xdr:nvSpPr>
      <xdr:spPr>
        <a:xfrm>
          <a:off x="1752111" y="160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159195</xdr:rowOff>
    </xdr:from>
    <xdr:to>
      <xdr:col>6</xdr:col>
      <xdr:colOff>38100</xdr:colOff>
      <xdr:row>94</xdr:row>
      <xdr:rowOff>89345</xdr:rowOff>
    </xdr:to>
    <xdr:sp macro="" textlink="">
      <xdr:nvSpPr>
        <xdr:cNvPr id="264" name="楕円 263"/>
        <xdr:cNvSpPr/>
      </xdr:nvSpPr>
      <xdr:spPr>
        <a:xfrm>
          <a:off x="1079500" y="16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105872</xdr:rowOff>
    </xdr:from>
    <xdr:ext cx="534377" cy="259045"/>
    <xdr:sp macro="" textlink="">
      <xdr:nvSpPr>
        <xdr:cNvPr id="265" name="テキスト ボックス 264"/>
        <xdr:cNvSpPr txBox="1"/>
      </xdr:nvSpPr>
      <xdr:spPr>
        <a:xfrm>
          <a:off x="863111" y="158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95169</xdr:rowOff>
    </xdr:from>
    <xdr:to>
      <xdr:col>55</xdr:col>
      <xdr:colOff>0</xdr:colOff>
      <xdr:row>37</xdr:row>
      <xdr:rowOff>99741</xdr:rowOff>
    </xdr:to>
    <xdr:cxnSp macro="">
      <xdr:nvCxnSpPr>
        <xdr:cNvPr id="292" name="直線コネクタ 291"/>
        <xdr:cNvCxnSpPr/>
      </xdr:nvCxnSpPr>
      <xdr:spPr>
        <a:xfrm flipV="1">
          <a:off x="9639300" y="643881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43461</xdr:rowOff>
    </xdr:from>
    <xdr:ext cx="469744" cy="259045"/>
    <xdr:sp macro="" textlink="">
      <xdr:nvSpPr>
        <xdr:cNvPr id="293" name="労働費平均値テキスト"/>
        <xdr:cNvSpPr txBox="1"/>
      </xdr:nvSpPr>
      <xdr:spPr>
        <a:xfrm>
          <a:off x="10528300" y="6387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90871</xdr:rowOff>
    </xdr:from>
    <xdr:to>
      <xdr:col>50</xdr:col>
      <xdr:colOff>114300</xdr:colOff>
      <xdr:row>37</xdr:row>
      <xdr:rowOff>99741</xdr:rowOff>
    </xdr:to>
    <xdr:cxnSp macro="">
      <xdr:nvCxnSpPr>
        <xdr:cNvPr id="295" name="直線コネクタ 294"/>
        <xdr:cNvCxnSpPr/>
      </xdr:nvCxnSpPr>
      <xdr:spPr>
        <a:xfrm>
          <a:off x="8750300" y="643452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154378</xdr:rowOff>
    </xdr:from>
    <xdr:ext cx="469744" cy="259045"/>
    <xdr:sp macro="" textlink="">
      <xdr:nvSpPr>
        <xdr:cNvPr id="297" name="テキスト ボックス 296"/>
        <xdr:cNvSpPr txBox="1"/>
      </xdr:nvSpPr>
      <xdr:spPr>
        <a:xfrm>
          <a:off x="9404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90871</xdr:rowOff>
    </xdr:from>
    <xdr:to>
      <xdr:col>45</xdr:col>
      <xdr:colOff>177800</xdr:colOff>
      <xdr:row>37</xdr:row>
      <xdr:rowOff>90963</xdr:rowOff>
    </xdr:to>
    <xdr:cxnSp macro="">
      <xdr:nvCxnSpPr>
        <xdr:cNvPr id="298" name="直線コネクタ 297"/>
        <xdr:cNvCxnSpPr/>
      </xdr:nvCxnSpPr>
      <xdr:spPr>
        <a:xfrm flipV="1">
          <a:off x="7861300" y="643452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135999</xdr:rowOff>
    </xdr:from>
    <xdr:ext cx="469744" cy="259045"/>
    <xdr:sp macro="" textlink="">
      <xdr:nvSpPr>
        <xdr:cNvPr id="300" name="テキスト ボックス 299"/>
        <xdr:cNvSpPr txBox="1"/>
      </xdr:nvSpPr>
      <xdr:spPr>
        <a:xfrm>
          <a:off x="8515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88493</xdr:rowOff>
    </xdr:from>
    <xdr:to>
      <xdr:col>41</xdr:col>
      <xdr:colOff>50800</xdr:colOff>
      <xdr:row>37</xdr:row>
      <xdr:rowOff>90963</xdr:rowOff>
    </xdr:to>
    <xdr:cxnSp macro="">
      <xdr:nvCxnSpPr>
        <xdr:cNvPr id="301" name="直線コネクタ 300"/>
        <xdr:cNvCxnSpPr/>
      </xdr:nvCxnSpPr>
      <xdr:spPr>
        <a:xfrm>
          <a:off x="6972300" y="6432143"/>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136455</xdr:rowOff>
    </xdr:from>
    <xdr:ext cx="469744" cy="259045"/>
    <xdr:sp macro="" textlink="">
      <xdr:nvSpPr>
        <xdr:cNvPr id="303" name="テキスト ボックス 302"/>
        <xdr:cNvSpPr txBox="1"/>
      </xdr:nvSpPr>
      <xdr:spPr>
        <a:xfrm>
          <a:off x="7626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145783</xdr:rowOff>
    </xdr:from>
    <xdr:ext cx="469744" cy="259045"/>
    <xdr:sp macro="" textlink="">
      <xdr:nvSpPr>
        <xdr:cNvPr id="305" name="テキスト ボックス 304"/>
        <xdr:cNvSpPr txBox="1"/>
      </xdr:nvSpPr>
      <xdr:spPr>
        <a:xfrm>
          <a:off x="6737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44369</xdr:rowOff>
    </xdr:from>
    <xdr:to>
      <xdr:col>55</xdr:col>
      <xdr:colOff>50800</xdr:colOff>
      <xdr:row>37</xdr:row>
      <xdr:rowOff>145969</xdr:rowOff>
    </xdr:to>
    <xdr:sp macro="" textlink="">
      <xdr:nvSpPr>
        <xdr:cNvPr id="311" name="楕円 310"/>
        <xdr:cNvSpPr/>
      </xdr:nvSpPr>
      <xdr:spPr>
        <a:xfrm>
          <a:off x="104267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67246</xdr:rowOff>
    </xdr:from>
    <xdr:ext cx="469744" cy="259045"/>
    <xdr:sp macro="" textlink="">
      <xdr:nvSpPr>
        <xdr:cNvPr id="312" name="労働費該当値テキスト"/>
        <xdr:cNvSpPr txBox="1"/>
      </xdr:nvSpPr>
      <xdr:spPr>
        <a:xfrm>
          <a:off x="10528300" y="623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48941</xdr:rowOff>
    </xdr:from>
    <xdr:to>
      <xdr:col>50</xdr:col>
      <xdr:colOff>165100</xdr:colOff>
      <xdr:row>37</xdr:row>
      <xdr:rowOff>150541</xdr:rowOff>
    </xdr:to>
    <xdr:sp macro="" textlink="">
      <xdr:nvSpPr>
        <xdr:cNvPr id="313" name="楕円 312"/>
        <xdr:cNvSpPr/>
      </xdr:nvSpPr>
      <xdr:spPr>
        <a:xfrm>
          <a:off x="95885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167068</xdr:rowOff>
    </xdr:from>
    <xdr:ext cx="469744" cy="259045"/>
    <xdr:sp macro="" textlink="">
      <xdr:nvSpPr>
        <xdr:cNvPr id="314" name="テキスト ボックス 313"/>
        <xdr:cNvSpPr txBox="1"/>
      </xdr:nvSpPr>
      <xdr:spPr>
        <a:xfrm>
          <a:off x="9404428" y="616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40071</xdr:rowOff>
    </xdr:from>
    <xdr:to>
      <xdr:col>46</xdr:col>
      <xdr:colOff>38100</xdr:colOff>
      <xdr:row>37</xdr:row>
      <xdr:rowOff>141671</xdr:rowOff>
    </xdr:to>
    <xdr:sp macro="" textlink="">
      <xdr:nvSpPr>
        <xdr:cNvPr id="315" name="楕円 314"/>
        <xdr:cNvSpPr/>
      </xdr:nvSpPr>
      <xdr:spPr>
        <a:xfrm>
          <a:off x="8699500" y="63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158198</xdr:rowOff>
    </xdr:from>
    <xdr:ext cx="469744" cy="259045"/>
    <xdr:sp macro="" textlink="">
      <xdr:nvSpPr>
        <xdr:cNvPr id="316" name="テキスト ボックス 315"/>
        <xdr:cNvSpPr txBox="1"/>
      </xdr:nvSpPr>
      <xdr:spPr>
        <a:xfrm>
          <a:off x="8515428" y="61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40163</xdr:rowOff>
    </xdr:from>
    <xdr:to>
      <xdr:col>41</xdr:col>
      <xdr:colOff>101600</xdr:colOff>
      <xdr:row>37</xdr:row>
      <xdr:rowOff>141763</xdr:rowOff>
    </xdr:to>
    <xdr:sp macro="" textlink="">
      <xdr:nvSpPr>
        <xdr:cNvPr id="317" name="楕円 316"/>
        <xdr:cNvSpPr/>
      </xdr:nvSpPr>
      <xdr:spPr>
        <a:xfrm>
          <a:off x="7810500" y="63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158290</xdr:rowOff>
    </xdr:from>
    <xdr:ext cx="469744" cy="259045"/>
    <xdr:sp macro="" textlink="">
      <xdr:nvSpPr>
        <xdr:cNvPr id="318" name="テキスト ボックス 317"/>
        <xdr:cNvSpPr txBox="1"/>
      </xdr:nvSpPr>
      <xdr:spPr>
        <a:xfrm>
          <a:off x="7626428" y="615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37693</xdr:rowOff>
    </xdr:from>
    <xdr:to>
      <xdr:col>36</xdr:col>
      <xdr:colOff>165100</xdr:colOff>
      <xdr:row>37</xdr:row>
      <xdr:rowOff>139293</xdr:rowOff>
    </xdr:to>
    <xdr:sp macro="" textlink="">
      <xdr:nvSpPr>
        <xdr:cNvPr id="319" name="楕円 318"/>
        <xdr:cNvSpPr/>
      </xdr:nvSpPr>
      <xdr:spPr>
        <a:xfrm>
          <a:off x="6921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155820</xdr:rowOff>
    </xdr:from>
    <xdr:ext cx="469744" cy="259045"/>
    <xdr:sp macro="" textlink="">
      <xdr:nvSpPr>
        <xdr:cNvPr id="320" name="テキスト ボックス 319"/>
        <xdr:cNvSpPr txBox="1"/>
      </xdr:nvSpPr>
      <xdr:spPr>
        <a:xfrm>
          <a:off x="6737428" y="61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87533</xdr:rowOff>
    </xdr:from>
    <xdr:to>
      <xdr:col>55</xdr:col>
      <xdr:colOff>0</xdr:colOff>
      <xdr:row>56</xdr:row>
      <xdr:rowOff>103307</xdr:rowOff>
    </xdr:to>
    <xdr:cxnSp macro="">
      <xdr:nvCxnSpPr>
        <xdr:cNvPr id="347" name="直線コネクタ 346"/>
        <xdr:cNvCxnSpPr/>
      </xdr:nvCxnSpPr>
      <xdr:spPr>
        <a:xfrm>
          <a:off x="9639300" y="968873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87533</xdr:rowOff>
    </xdr:from>
    <xdr:to>
      <xdr:col>50</xdr:col>
      <xdr:colOff>114300</xdr:colOff>
      <xdr:row>56</xdr:row>
      <xdr:rowOff>110393</xdr:rowOff>
    </xdr:to>
    <xdr:cxnSp macro="">
      <xdr:nvCxnSpPr>
        <xdr:cNvPr id="350" name="直線コネクタ 349"/>
        <xdr:cNvCxnSpPr/>
      </xdr:nvCxnSpPr>
      <xdr:spPr>
        <a:xfrm flipV="1">
          <a:off x="8750300" y="96887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99786</xdr:rowOff>
    </xdr:from>
    <xdr:to>
      <xdr:col>45</xdr:col>
      <xdr:colOff>177800</xdr:colOff>
      <xdr:row>56</xdr:row>
      <xdr:rowOff>110393</xdr:rowOff>
    </xdr:to>
    <xdr:cxnSp macro="">
      <xdr:nvCxnSpPr>
        <xdr:cNvPr id="353" name="直線コネクタ 352"/>
        <xdr:cNvCxnSpPr/>
      </xdr:nvCxnSpPr>
      <xdr:spPr>
        <a:xfrm>
          <a:off x="7861300" y="970098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18039</xdr:rowOff>
    </xdr:from>
    <xdr:to>
      <xdr:col>41</xdr:col>
      <xdr:colOff>50800</xdr:colOff>
      <xdr:row>56</xdr:row>
      <xdr:rowOff>99786</xdr:rowOff>
    </xdr:to>
    <xdr:cxnSp macro="">
      <xdr:nvCxnSpPr>
        <xdr:cNvPr id="356" name="直線コネクタ 355"/>
        <xdr:cNvCxnSpPr/>
      </xdr:nvCxnSpPr>
      <xdr:spPr>
        <a:xfrm>
          <a:off x="6972300" y="9619239"/>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52507</xdr:rowOff>
    </xdr:from>
    <xdr:to>
      <xdr:col>55</xdr:col>
      <xdr:colOff>50800</xdr:colOff>
      <xdr:row>56</xdr:row>
      <xdr:rowOff>154107</xdr:rowOff>
    </xdr:to>
    <xdr:sp macro="" textlink="">
      <xdr:nvSpPr>
        <xdr:cNvPr id="366" name="楕円 365"/>
        <xdr:cNvSpPr/>
      </xdr:nvSpPr>
      <xdr:spPr>
        <a:xfrm>
          <a:off x="10426700" y="96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30934</xdr:rowOff>
    </xdr:from>
    <xdr:ext cx="469744" cy="259045"/>
    <xdr:sp macro="" textlink="">
      <xdr:nvSpPr>
        <xdr:cNvPr id="367" name="農林水産業費該当値テキスト"/>
        <xdr:cNvSpPr txBox="1"/>
      </xdr:nvSpPr>
      <xdr:spPr>
        <a:xfrm>
          <a:off x="10528300" y="96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36733</xdr:rowOff>
    </xdr:from>
    <xdr:to>
      <xdr:col>50</xdr:col>
      <xdr:colOff>165100</xdr:colOff>
      <xdr:row>56</xdr:row>
      <xdr:rowOff>138333</xdr:rowOff>
    </xdr:to>
    <xdr:sp macro="" textlink="">
      <xdr:nvSpPr>
        <xdr:cNvPr id="368" name="楕円 367"/>
        <xdr:cNvSpPr/>
      </xdr:nvSpPr>
      <xdr:spPr>
        <a:xfrm>
          <a:off x="9588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154860</xdr:rowOff>
    </xdr:from>
    <xdr:ext cx="469744" cy="259045"/>
    <xdr:sp macro="" textlink="">
      <xdr:nvSpPr>
        <xdr:cNvPr id="369" name="テキスト ボックス 368"/>
        <xdr:cNvSpPr txBox="1"/>
      </xdr:nvSpPr>
      <xdr:spPr>
        <a:xfrm>
          <a:off x="9404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59593</xdr:rowOff>
    </xdr:from>
    <xdr:to>
      <xdr:col>46</xdr:col>
      <xdr:colOff>38100</xdr:colOff>
      <xdr:row>56</xdr:row>
      <xdr:rowOff>161193</xdr:rowOff>
    </xdr:to>
    <xdr:sp macro="" textlink="">
      <xdr:nvSpPr>
        <xdr:cNvPr id="370" name="楕円 369"/>
        <xdr:cNvSpPr/>
      </xdr:nvSpPr>
      <xdr:spPr>
        <a:xfrm>
          <a:off x="8699500" y="96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152320</xdr:rowOff>
    </xdr:from>
    <xdr:ext cx="469744" cy="259045"/>
    <xdr:sp macro="" textlink="">
      <xdr:nvSpPr>
        <xdr:cNvPr id="371" name="テキスト ボックス 370"/>
        <xdr:cNvSpPr txBox="1"/>
      </xdr:nvSpPr>
      <xdr:spPr>
        <a:xfrm>
          <a:off x="8515428" y="975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48986</xdr:rowOff>
    </xdr:from>
    <xdr:to>
      <xdr:col>41</xdr:col>
      <xdr:colOff>101600</xdr:colOff>
      <xdr:row>56</xdr:row>
      <xdr:rowOff>150586</xdr:rowOff>
    </xdr:to>
    <xdr:sp macro="" textlink="">
      <xdr:nvSpPr>
        <xdr:cNvPr id="372" name="楕円 371"/>
        <xdr:cNvSpPr/>
      </xdr:nvSpPr>
      <xdr:spPr>
        <a:xfrm>
          <a:off x="7810500" y="96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167113</xdr:rowOff>
    </xdr:from>
    <xdr:ext cx="469744" cy="259045"/>
    <xdr:sp macro="" textlink="">
      <xdr:nvSpPr>
        <xdr:cNvPr id="373" name="テキスト ボックス 372"/>
        <xdr:cNvSpPr txBox="1"/>
      </xdr:nvSpPr>
      <xdr:spPr>
        <a:xfrm>
          <a:off x="7626428" y="942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138689</xdr:rowOff>
    </xdr:from>
    <xdr:to>
      <xdr:col>36</xdr:col>
      <xdr:colOff>165100</xdr:colOff>
      <xdr:row>56</xdr:row>
      <xdr:rowOff>68839</xdr:rowOff>
    </xdr:to>
    <xdr:sp macro="" textlink="">
      <xdr:nvSpPr>
        <xdr:cNvPr id="374" name="楕円 373"/>
        <xdr:cNvSpPr/>
      </xdr:nvSpPr>
      <xdr:spPr>
        <a:xfrm>
          <a:off x="6921500" y="95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85366</xdr:rowOff>
    </xdr:from>
    <xdr:ext cx="534377" cy="259045"/>
    <xdr:sp macro="" textlink="">
      <xdr:nvSpPr>
        <xdr:cNvPr id="375" name="テキスト ボックス 374"/>
        <xdr:cNvSpPr txBox="1"/>
      </xdr:nvSpPr>
      <xdr:spPr>
        <a:xfrm>
          <a:off x="6705111" y="93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139798</xdr:rowOff>
    </xdr:from>
    <xdr:to>
      <xdr:col>55</xdr:col>
      <xdr:colOff>0</xdr:colOff>
      <xdr:row>76</xdr:row>
      <xdr:rowOff>71317</xdr:rowOff>
    </xdr:to>
    <xdr:cxnSp macro="">
      <xdr:nvCxnSpPr>
        <xdr:cNvPr id="406" name="直線コネクタ 405"/>
        <xdr:cNvCxnSpPr/>
      </xdr:nvCxnSpPr>
      <xdr:spPr>
        <a:xfrm>
          <a:off x="9639300" y="12827098"/>
          <a:ext cx="838200" cy="27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139798</xdr:rowOff>
    </xdr:from>
    <xdr:to>
      <xdr:col>50</xdr:col>
      <xdr:colOff>114300</xdr:colOff>
      <xdr:row>76</xdr:row>
      <xdr:rowOff>145872</xdr:rowOff>
    </xdr:to>
    <xdr:cxnSp macro="">
      <xdr:nvCxnSpPr>
        <xdr:cNvPr id="409" name="直線コネクタ 408"/>
        <xdr:cNvCxnSpPr/>
      </xdr:nvCxnSpPr>
      <xdr:spPr>
        <a:xfrm flipV="1">
          <a:off x="8750300" y="12827098"/>
          <a:ext cx="8890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121183</xdr:rowOff>
    </xdr:from>
    <xdr:to>
      <xdr:col>45</xdr:col>
      <xdr:colOff>177800</xdr:colOff>
      <xdr:row>76</xdr:row>
      <xdr:rowOff>145872</xdr:rowOff>
    </xdr:to>
    <xdr:cxnSp macro="">
      <xdr:nvCxnSpPr>
        <xdr:cNvPr id="412" name="直線コネクタ 411"/>
        <xdr:cNvCxnSpPr/>
      </xdr:nvCxnSpPr>
      <xdr:spPr>
        <a:xfrm>
          <a:off x="7861300" y="1315138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121183</xdr:rowOff>
    </xdr:from>
    <xdr:to>
      <xdr:col>41</xdr:col>
      <xdr:colOff>50800</xdr:colOff>
      <xdr:row>76</xdr:row>
      <xdr:rowOff>132711</xdr:rowOff>
    </xdr:to>
    <xdr:cxnSp macro="">
      <xdr:nvCxnSpPr>
        <xdr:cNvPr id="415" name="直線コネクタ 414"/>
        <xdr:cNvCxnSpPr/>
      </xdr:nvCxnSpPr>
      <xdr:spPr>
        <a:xfrm flipV="1">
          <a:off x="6972300" y="13151383"/>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20517</xdr:rowOff>
    </xdr:from>
    <xdr:to>
      <xdr:col>55</xdr:col>
      <xdr:colOff>50800</xdr:colOff>
      <xdr:row>76</xdr:row>
      <xdr:rowOff>122117</xdr:rowOff>
    </xdr:to>
    <xdr:sp macro="" textlink="">
      <xdr:nvSpPr>
        <xdr:cNvPr id="425" name="楕円 424"/>
        <xdr:cNvSpPr/>
      </xdr:nvSpPr>
      <xdr:spPr>
        <a:xfrm>
          <a:off x="10426700" y="13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170394</xdr:rowOff>
    </xdr:from>
    <xdr:ext cx="534377" cy="259045"/>
    <xdr:sp macro="" textlink="">
      <xdr:nvSpPr>
        <xdr:cNvPr id="426" name="商工費該当値テキスト"/>
        <xdr:cNvSpPr txBox="1"/>
      </xdr:nvSpPr>
      <xdr:spPr>
        <a:xfrm>
          <a:off x="10528300" y="130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88998</xdr:rowOff>
    </xdr:from>
    <xdr:to>
      <xdr:col>50</xdr:col>
      <xdr:colOff>165100</xdr:colOff>
      <xdr:row>75</xdr:row>
      <xdr:rowOff>19148</xdr:rowOff>
    </xdr:to>
    <xdr:sp macro="" textlink="">
      <xdr:nvSpPr>
        <xdr:cNvPr id="427" name="楕円 426"/>
        <xdr:cNvSpPr/>
      </xdr:nvSpPr>
      <xdr:spPr>
        <a:xfrm>
          <a:off x="9588500" y="127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35675</xdr:rowOff>
    </xdr:from>
    <xdr:ext cx="534377" cy="259045"/>
    <xdr:sp macro="" textlink="">
      <xdr:nvSpPr>
        <xdr:cNvPr id="428" name="テキスト ボックス 427"/>
        <xdr:cNvSpPr txBox="1"/>
      </xdr:nvSpPr>
      <xdr:spPr>
        <a:xfrm>
          <a:off x="9372111" y="1255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95072</xdr:rowOff>
    </xdr:from>
    <xdr:to>
      <xdr:col>46</xdr:col>
      <xdr:colOff>38100</xdr:colOff>
      <xdr:row>77</xdr:row>
      <xdr:rowOff>25222</xdr:rowOff>
    </xdr:to>
    <xdr:sp macro="" textlink="">
      <xdr:nvSpPr>
        <xdr:cNvPr id="429" name="楕円 428"/>
        <xdr:cNvSpPr/>
      </xdr:nvSpPr>
      <xdr:spPr>
        <a:xfrm>
          <a:off x="8699500" y="131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41749</xdr:rowOff>
    </xdr:from>
    <xdr:ext cx="534377" cy="259045"/>
    <xdr:sp macro="" textlink="">
      <xdr:nvSpPr>
        <xdr:cNvPr id="430" name="テキスト ボックス 429"/>
        <xdr:cNvSpPr txBox="1"/>
      </xdr:nvSpPr>
      <xdr:spPr>
        <a:xfrm>
          <a:off x="8483111" y="129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70383</xdr:rowOff>
    </xdr:from>
    <xdr:to>
      <xdr:col>41</xdr:col>
      <xdr:colOff>101600</xdr:colOff>
      <xdr:row>77</xdr:row>
      <xdr:rowOff>533</xdr:rowOff>
    </xdr:to>
    <xdr:sp macro="" textlink="">
      <xdr:nvSpPr>
        <xdr:cNvPr id="431" name="楕円 430"/>
        <xdr:cNvSpPr/>
      </xdr:nvSpPr>
      <xdr:spPr>
        <a:xfrm>
          <a:off x="7810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17060</xdr:rowOff>
    </xdr:from>
    <xdr:ext cx="534377" cy="259045"/>
    <xdr:sp macro="" textlink="">
      <xdr:nvSpPr>
        <xdr:cNvPr id="432" name="テキスト ボックス 431"/>
        <xdr:cNvSpPr txBox="1"/>
      </xdr:nvSpPr>
      <xdr:spPr>
        <a:xfrm>
          <a:off x="7594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81911</xdr:rowOff>
    </xdr:from>
    <xdr:to>
      <xdr:col>36</xdr:col>
      <xdr:colOff>165100</xdr:colOff>
      <xdr:row>77</xdr:row>
      <xdr:rowOff>12061</xdr:rowOff>
    </xdr:to>
    <xdr:sp macro="" textlink="">
      <xdr:nvSpPr>
        <xdr:cNvPr id="433" name="楕円 432"/>
        <xdr:cNvSpPr/>
      </xdr:nvSpPr>
      <xdr:spPr>
        <a:xfrm>
          <a:off x="6921500" y="131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28588</xdr:rowOff>
    </xdr:from>
    <xdr:ext cx="534377" cy="259045"/>
    <xdr:sp macro="" textlink="">
      <xdr:nvSpPr>
        <xdr:cNvPr id="434" name="テキスト ボックス 433"/>
        <xdr:cNvSpPr txBox="1"/>
      </xdr:nvSpPr>
      <xdr:spPr>
        <a:xfrm>
          <a:off x="6705111" y="1288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99078</xdr:rowOff>
    </xdr:from>
    <xdr:to>
      <xdr:col>55</xdr:col>
      <xdr:colOff>0</xdr:colOff>
      <xdr:row>98</xdr:row>
      <xdr:rowOff>100003</xdr:rowOff>
    </xdr:to>
    <xdr:cxnSp macro="">
      <xdr:nvCxnSpPr>
        <xdr:cNvPr id="463" name="直線コネクタ 462"/>
        <xdr:cNvCxnSpPr/>
      </xdr:nvCxnSpPr>
      <xdr:spPr>
        <a:xfrm flipV="1">
          <a:off x="9639300" y="16901178"/>
          <a:ext cx="838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88798</xdr:rowOff>
    </xdr:from>
    <xdr:to>
      <xdr:col>50</xdr:col>
      <xdr:colOff>114300</xdr:colOff>
      <xdr:row>98</xdr:row>
      <xdr:rowOff>100003</xdr:rowOff>
    </xdr:to>
    <xdr:cxnSp macro="">
      <xdr:nvCxnSpPr>
        <xdr:cNvPr id="466" name="直線コネクタ 465"/>
        <xdr:cNvCxnSpPr/>
      </xdr:nvCxnSpPr>
      <xdr:spPr>
        <a:xfrm>
          <a:off x="8750300" y="16890898"/>
          <a:ext cx="889000" cy="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88798</xdr:rowOff>
    </xdr:from>
    <xdr:to>
      <xdr:col>45</xdr:col>
      <xdr:colOff>177800</xdr:colOff>
      <xdr:row>98</xdr:row>
      <xdr:rowOff>113430</xdr:rowOff>
    </xdr:to>
    <xdr:cxnSp macro="">
      <xdr:nvCxnSpPr>
        <xdr:cNvPr id="469" name="直線コネクタ 468"/>
        <xdr:cNvCxnSpPr/>
      </xdr:nvCxnSpPr>
      <xdr:spPr>
        <a:xfrm flipV="1">
          <a:off x="7861300" y="16890898"/>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101984</xdr:rowOff>
    </xdr:from>
    <xdr:to>
      <xdr:col>41</xdr:col>
      <xdr:colOff>50800</xdr:colOff>
      <xdr:row>98</xdr:row>
      <xdr:rowOff>113430</xdr:rowOff>
    </xdr:to>
    <xdr:cxnSp macro="">
      <xdr:nvCxnSpPr>
        <xdr:cNvPr id="472" name="直線コネクタ 471"/>
        <xdr:cNvCxnSpPr/>
      </xdr:nvCxnSpPr>
      <xdr:spPr>
        <a:xfrm>
          <a:off x="6972300" y="16904084"/>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48278</xdr:rowOff>
    </xdr:from>
    <xdr:to>
      <xdr:col>55</xdr:col>
      <xdr:colOff>50800</xdr:colOff>
      <xdr:row>98</xdr:row>
      <xdr:rowOff>149878</xdr:rowOff>
    </xdr:to>
    <xdr:sp macro="" textlink="">
      <xdr:nvSpPr>
        <xdr:cNvPr id="482" name="楕円 481"/>
        <xdr:cNvSpPr/>
      </xdr:nvSpPr>
      <xdr:spPr>
        <a:xfrm>
          <a:off x="10426700" y="168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534377" cy="259045"/>
    <xdr:sp macro="" textlink="">
      <xdr:nvSpPr>
        <xdr:cNvPr id="483" name="土木費該当値テキスト"/>
        <xdr:cNvSpPr txBox="1"/>
      </xdr:nvSpPr>
      <xdr:spPr>
        <a:xfrm>
          <a:off x="10528300" y="167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49203</xdr:rowOff>
    </xdr:from>
    <xdr:to>
      <xdr:col>50</xdr:col>
      <xdr:colOff>165100</xdr:colOff>
      <xdr:row>98</xdr:row>
      <xdr:rowOff>150803</xdr:rowOff>
    </xdr:to>
    <xdr:sp macro="" textlink="">
      <xdr:nvSpPr>
        <xdr:cNvPr id="484" name="楕円 483"/>
        <xdr:cNvSpPr/>
      </xdr:nvSpPr>
      <xdr:spPr>
        <a:xfrm>
          <a:off x="9588500" y="168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141930</xdr:rowOff>
    </xdr:from>
    <xdr:ext cx="534377" cy="259045"/>
    <xdr:sp macro="" textlink="">
      <xdr:nvSpPr>
        <xdr:cNvPr id="485" name="テキスト ボックス 484"/>
        <xdr:cNvSpPr txBox="1"/>
      </xdr:nvSpPr>
      <xdr:spPr>
        <a:xfrm>
          <a:off x="9372111" y="169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37998</xdr:rowOff>
    </xdr:from>
    <xdr:to>
      <xdr:col>46</xdr:col>
      <xdr:colOff>38100</xdr:colOff>
      <xdr:row>98</xdr:row>
      <xdr:rowOff>139598</xdr:rowOff>
    </xdr:to>
    <xdr:sp macro="" textlink="">
      <xdr:nvSpPr>
        <xdr:cNvPr id="486" name="楕円 485"/>
        <xdr:cNvSpPr/>
      </xdr:nvSpPr>
      <xdr:spPr>
        <a:xfrm>
          <a:off x="8699500" y="168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130725</xdr:rowOff>
    </xdr:from>
    <xdr:ext cx="534377" cy="259045"/>
    <xdr:sp macro="" textlink="">
      <xdr:nvSpPr>
        <xdr:cNvPr id="487" name="テキスト ボックス 486"/>
        <xdr:cNvSpPr txBox="1"/>
      </xdr:nvSpPr>
      <xdr:spPr>
        <a:xfrm>
          <a:off x="8483111" y="169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62630</xdr:rowOff>
    </xdr:from>
    <xdr:to>
      <xdr:col>41</xdr:col>
      <xdr:colOff>101600</xdr:colOff>
      <xdr:row>98</xdr:row>
      <xdr:rowOff>164230</xdr:rowOff>
    </xdr:to>
    <xdr:sp macro="" textlink="">
      <xdr:nvSpPr>
        <xdr:cNvPr id="488" name="楕円 487"/>
        <xdr:cNvSpPr/>
      </xdr:nvSpPr>
      <xdr:spPr>
        <a:xfrm>
          <a:off x="7810500" y="16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155357</xdr:rowOff>
    </xdr:from>
    <xdr:ext cx="534377" cy="259045"/>
    <xdr:sp macro="" textlink="">
      <xdr:nvSpPr>
        <xdr:cNvPr id="489" name="テキスト ボックス 488"/>
        <xdr:cNvSpPr txBox="1"/>
      </xdr:nvSpPr>
      <xdr:spPr>
        <a:xfrm>
          <a:off x="7594111" y="169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51184</xdr:rowOff>
    </xdr:from>
    <xdr:to>
      <xdr:col>36</xdr:col>
      <xdr:colOff>165100</xdr:colOff>
      <xdr:row>98</xdr:row>
      <xdr:rowOff>152784</xdr:rowOff>
    </xdr:to>
    <xdr:sp macro="" textlink="">
      <xdr:nvSpPr>
        <xdr:cNvPr id="490" name="楕円 489"/>
        <xdr:cNvSpPr/>
      </xdr:nvSpPr>
      <xdr:spPr>
        <a:xfrm>
          <a:off x="6921500" y="168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143911</xdr:rowOff>
    </xdr:from>
    <xdr:ext cx="534377" cy="259045"/>
    <xdr:sp macro="" textlink="">
      <xdr:nvSpPr>
        <xdr:cNvPr id="491" name="テキスト ボックス 490"/>
        <xdr:cNvSpPr txBox="1"/>
      </xdr:nvSpPr>
      <xdr:spPr>
        <a:xfrm>
          <a:off x="6705111" y="169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108229</xdr:rowOff>
    </xdr:from>
    <xdr:to>
      <xdr:col>85</xdr:col>
      <xdr:colOff>127000</xdr:colOff>
      <xdr:row>32</xdr:row>
      <xdr:rowOff>156235</xdr:rowOff>
    </xdr:to>
    <xdr:cxnSp macro="">
      <xdr:nvCxnSpPr>
        <xdr:cNvPr id="521" name="直線コネクタ 520"/>
        <xdr:cNvCxnSpPr/>
      </xdr:nvCxnSpPr>
      <xdr:spPr>
        <a:xfrm flipV="1">
          <a:off x="15481300" y="5423179"/>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2" name="消防費平均値テキスト"/>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156235</xdr:rowOff>
    </xdr:from>
    <xdr:to>
      <xdr:col>81</xdr:col>
      <xdr:colOff>50800</xdr:colOff>
      <xdr:row>35</xdr:row>
      <xdr:rowOff>49860</xdr:rowOff>
    </xdr:to>
    <xdr:cxnSp macro="">
      <xdr:nvCxnSpPr>
        <xdr:cNvPr id="524" name="直線コネクタ 523"/>
        <xdr:cNvCxnSpPr/>
      </xdr:nvCxnSpPr>
      <xdr:spPr>
        <a:xfrm flipV="1">
          <a:off x="14592300" y="5642635"/>
          <a:ext cx="889000" cy="4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49860</xdr:rowOff>
    </xdr:from>
    <xdr:to>
      <xdr:col>76</xdr:col>
      <xdr:colOff>114300</xdr:colOff>
      <xdr:row>35</xdr:row>
      <xdr:rowOff>129108</xdr:rowOff>
    </xdr:to>
    <xdr:cxnSp macro="">
      <xdr:nvCxnSpPr>
        <xdr:cNvPr id="527" name="直線コネクタ 526"/>
        <xdr:cNvCxnSpPr/>
      </xdr:nvCxnSpPr>
      <xdr:spPr>
        <a:xfrm flipV="1">
          <a:off x="13703300" y="605061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29" name="テキスト ボックス 528"/>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90703</xdr:rowOff>
    </xdr:from>
    <xdr:to>
      <xdr:col>71</xdr:col>
      <xdr:colOff>177800</xdr:colOff>
      <xdr:row>35</xdr:row>
      <xdr:rowOff>129108</xdr:rowOff>
    </xdr:to>
    <xdr:cxnSp macro="">
      <xdr:nvCxnSpPr>
        <xdr:cNvPr id="530" name="直線コネクタ 529"/>
        <xdr:cNvCxnSpPr/>
      </xdr:nvCxnSpPr>
      <xdr:spPr>
        <a:xfrm>
          <a:off x="12814300" y="5920003"/>
          <a:ext cx="8890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2" name="テキスト ボックス 531"/>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57429</xdr:rowOff>
    </xdr:from>
    <xdr:to>
      <xdr:col>85</xdr:col>
      <xdr:colOff>177800</xdr:colOff>
      <xdr:row>31</xdr:row>
      <xdr:rowOff>159029</xdr:rowOff>
    </xdr:to>
    <xdr:sp macro="" textlink="">
      <xdr:nvSpPr>
        <xdr:cNvPr id="540" name="楕円 539"/>
        <xdr:cNvSpPr/>
      </xdr:nvSpPr>
      <xdr:spPr>
        <a:xfrm>
          <a:off x="16268700" y="5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143806</xdr:rowOff>
    </xdr:from>
    <xdr:ext cx="534377" cy="259045"/>
    <xdr:sp macro="" textlink="">
      <xdr:nvSpPr>
        <xdr:cNvPr id="541" name="消防費該当値テキスト"/>
        <xdr:cNvSpPr txBox="1"/>
      </xdr:nvSpPr>
      <xdr:spPr>
        <a:xfrm>
          <a:off x="16370300" y="528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105435</xdr:rowOff>
    </xdr:from>
    <xdr:to>
      <xdr:col>81</xdr:col>
      <xdr:colOff>101600</xdr:colOff>
      <xdr:row>33</xdr:row>
      <xdr:rowOff>35585</xdr:rowOff>
    </xdr:to>
    <xdr:sp macro="" textlink="">
      <xdr:nvSpPr>
        <xdr:cNvPr id="542" name="楕円 541"/>
        <xdr:cNvSpPr/>
      </xdr:nvSpPr>
      <xdr:spPr>
        <a:xfrm>
          <a:off x="15430500" y="55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52112</xdr:rowOff>
    </xdr:from>
    <xdr:ext cx="534377" cy="259045"/>
    <xdr:sp macro="" textlink="">
      <xdr:nvSpPr>
        <xdr:cNvPr id="543" name="テキスト ボックス 542"/>
        <xdr:cNvSpPr txBox="1"/>
      </xdr:nvSpPr>
      <xdr:spPr>
        <a:xfrm>
          <a:off x="15214111" y="53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170510</xdr:rowOff>
    </xdr:from>
    <xdr:to>
      <xdr:col>76</xdr:col>
      <xdr:colOff>165100</xdr:colOff>
      <xdr:row>35</xdr:row>
      <xdr:rowOff>100660</xdr:rowOff>
    </xdr:to>
    <xdr:sp macro="" textlink="">
      <xdr:nvSpPr>
        <xdr:cNvPr id="544" name="楕円 543"/>
        <xdr:cNvSpPr/>
      </xdr:nvSpPr>
      <xdr:spPr>
        <a:xfrm>
          <a:off x="14541500" y="59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117187</xdr:rowOff>
    </xdr:from>
    <xdr:ext cx="534377" cy="259045"/>
    <xdr:sp macro="" textlink="">
      <xdr:nvSpPr>
        <xdr:cNvPr id="545" name="テキスト ボックス 544"/>
        <xdr:cNvSpPr txBox="1"/>
      </xdr:nvSpPr>
      <xdr:spPr>
        <a:xfrm>
          <a:off x="14325111" y="5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78308</xdr:rowOff>
    </xdr:from>
    <xdr:to>
      <xdr:col>72</xdr:col>
      <xdr:colOff>38100</xdr:colOff>
      <xdr:row>36</xdr:row>
      <xdr:rowOff>8458</xdr:rowOff>
    </xdr:to>
    <xdr:sp macro="" textlink="">
      <xdr:nvSpPr>
        <xdr:cNvPr id="546" name="楕円 545"/>
        <xdr:cNvSpPr/>
      </xdr:nvSpPr>
      <xdr:spPr>
        <a:xfrm>
          <a:off x="13652500" y="60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24985</xdr:rowOff>
    </xdr:from>
    <xdr:ext cx="534377" cy="259045"/>
    <xdr:sp macro="" textlink="">
      <xdr:nvSpPr>
        <xdr:cNvPr id="547" name="テキスト ボックス 546"/>
        <xdr:cNvSpPr txBox="1"/>
      </xdr:nvSpPr>
      <xdr:spPr>
        <a:xfrm>
          <a:off x="13436111" y="58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39903</xdr:rowOff>
    </xdr:from>
    <xdr:to>
      <xdr:col>67</xdr:col>
      <xdr:colOff>101600</xdr:colOff>
      <xdr:row>34</xdr:row>
      <xdr:rowOff>141503</xdr:rowOff>
    </xdr:to>
    <xdr:sp macro="" textlink="">
      <xdr:nvSpPr>
        <xdr:cNvPr id="548" name="楕円 547"/>
        <xdr:cNvSpPr/>
      </xdr:nvSpPr>
      <xdr:spPr>
        <a:xfrm>
          <a:off x="12763500" y="58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158030</xdr:rowOff>
    </xdr:from>
    <xdr:ext cx="534377" cy="259045"/>
    <xdr:sp macro="" textlink="">
      <xdr:nvSpPr>
        <xdr:cNvPr id="549" name="テキスト ボックス 548"/>
        <xdr:cNvSpPr txBox="1"/>
      </xdr:nvSpPr>
      <xdr:spPr>
        <a:xfrm>
          <a:off x="12547111" y="56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75757</xdr:rowOff>
    </xdr:from>
    <xdr:to>
      <xdr:col>85</xdr:col>
      <xdr:colOff>127000</xdr:colOff>
      <xdr:row>55</xdr:row>
      <xdr:rowOff>123665</xdr:rowOff>
    </xdr:to>
    <xdr:cxnSp macro="">
      <xdr:nvCxnSpPr>
        <xdr:cNvPr id="581" name="直線コネクタ 580"/>
        <xdr:cNvCxnSpPr/>
      </xdr:nvCxnSpPr>
      <xdr:spPr>
        <a:xfrm>
          <a:off x="15481300" y="9505507"/>
          <a:ext cx="8382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2" name="教育費平均値テキスト"/>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75757</xdr:rowOff>
    </xdr:from>
    <xdr:to>
      <xdr:col>81</xdr:col>
      <xdr:colOff>50800</xdr:colOff>
      <xdr:row>55</xdr:row>
      <xdr:rowOff>158903</xdr:rowOff>
    </xdr:to>
    <xdr:cxnSp macro="">
      <xdr:nvCxnSpPr>
        <xdr:cNvPr id="584" name="直線コネクタ 583"/>
        <xdr:cNvCxnSpPr/>
      </xdr:nvCxnSpPr>
      <xdr:spPr>
        <a:xfrm flipV="1">
          <a:off x="14592300" y="9505507"/>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158903</xdr:rowOff>
    </xdr:from>
    <xdr:to>
      <xdr:col>76</xdr:col>
      <xdr:colOff>114300</xdr:colOff>
      <xdr:row>56</xdr:row>
      <xdr:rowOff>147309</xdr:rowOff>
    </xdr:to>
    <xdr:cxnSp macro="">
      <xdr:nvCxnSpPr>
        <xdr:cNvPr id="587" name="直線コネクタ 586"/>
        <xdr:cNvCxnSpPr/>
      </xdr:nvCxnSpPr>
      <xdr:spPr>
        <a:xfrm flipV="1">
          <a:off x="13703300" y="9588653"/>
          <a:ext cx="889000" cy="1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89" name="テキスト ボックス 588"/>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147309</xdr:rowOff>
    </xdr:from>
    <xdr:to>
      <xdr:col>71</xdr:col>
      <xdr:colOff>177800</xdr:colOff>
      <xdr:row>57</xdr:row>
      <xdr:rowOff>96951</xdr:rowOff>
    </xdr:to>
    <xdr:cxnSp macro="">
      <xdr:nvCxnSpPr>
        <xdr:cNvPr id="590" name="直線コネクタ 589"/>
        <xdr:cNvCxnSpPr/>
      </xdr:nvCxnSpPr>
      <xdr:spPr>
        <a:xfrm flipV="1">
          <a:off x="12814300" y="9748509"/>
          <a:ext cx="8890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72865</xdr:rowOff>
    </xdr:from>
    <xdr:to>
      <xdr:col>85</xdr:col>
      <xdr:colOff>177800</xdr:colOff>
      <xdr:row>56</xdr:row>
      <xdr:rowOff>3015</xdr:rowOff>
    </xdr:to>
    <xdr:sp macro="" textlink="">
      <xdr:nvSpPr>
        <xdr:cNvPr id="600" name="楕円 599"/>
        <xdr:cNvSpPr/>
      </xdr:nvSpPr>
      <xdr:spPr>
        <a:xfrm>
          <a:off x="16268700" y="9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95742</xdr:rowOff>
    </xdr:from>
    <xdr:ext cx="534377" cy="259045"/>
    <xdr:sp macro="" textlink="">
      <xdr:nvSpPr>
        <xdr:cNvPr id="601" name="教育費該当値テキスト"/>
        <xdr:cNvSpPr txBox="1"/>
      </xdr:nvSpPr>
      <xdr:spPr>
        <a:xfrm>
          <a:off x="16370300" y="93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24957</xdr:rowOff>
    </xdr:from>
    <xdr:to>
      <xdr:col>81</xdr:col>
      <xdr:colOff>101600</xdr:colOff>
      <xdr:row>55</xdr:row>
      <xdr:rowOff>126557</xdr:rowOff>
    </xdr:to>
    <xdr:sp macro="" textlink="">
      <xdr:nvSpPr>
        <xdr:cNvPr id="602" name="楕円 601"/>
        <xdr:cNvSpPr/>
      </xdr:nvSpPr>
      <xdr:spPr>
        <a:xfrm>
          <a:off x="15430500" y="94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117684</xdr:rowOff>
    </xdr:from>
    <xdr:ext cx="534377" cy="259045"/>
    <xdr:sp macro="" textlink="">
      <xdr:nvSpPr>
        <xdr:cNvPr id="603" name="テキスト ボックス 602"/>
        <xdr:cNvSpPr txBox="1"/>
      </xdr:nvSpPr>
      <xdr:spPr>
        <a:xfrm>
          <a:off x="15214111" y="95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108103</xdr:rowOff>
    </xdr:from>
    <xdr:to>
      <xdr:col>76</xdr:col>
      <xdr:colOff>165100</xdr:colOff>
      <xdr:row>56</xdr:row>
      <xdr:rowOff>38253</xdr:rowOff>
    </xdr:to>
    <xdr:sp macro="" textlink="">
      <xdr:nvSpPr>
        <xdr:cNvPr id="604" name="楕円 603"/>
        <xdr:cNvSpPr/>
      </xdr:nvSpPr>
      <xdr:spPr>
        <a:xfrm>
          <a:off x="14541500" y="95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29380</xdr:rowOff>
    </xdr:from>
    <xdr:ext cx="534377" cy="259045"/>
    <xdr:sp macro="" textlink="">
      <xdr:nvSpPr>
        <xdr:cNvPr id="605" name="テキスト ボックス 604"/>
        <xdr:cNvSpPr txBox="1"/>
      </xdr:nvSpPr>
      <xdr:spPr>
        <a:xfrm>
          <a:off x="14325111" y="96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96509</xdr:rowOff>
    </xdr:from>
    <xdr:to>
      <xdr:col>72</xdr:col>
      <xdr:colOff>38100</xdr:colOff>
      <xdr:row>57</xdr:row>
      <xdr:rowOff>26659</xdr:rowOff>
    </xdr:to>
    <xdr:sp macro="" textlink="">
      <xdr:nvSpPr>
        <xdr:cNvPr id="606" name="楕円 605"/>
        <xdr:cNvSpPr/>
      </xdr:nvSpPr>
      <xdr:spPr>
        <a:xfrm>
          <a:off x="13652500" y="96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17786</xdr:rowOff>
    </xdr:from>
    <xdr:ext cx="534377" cy="259045"/>
    <xdr:sp macro="" textlink="">
      <xdr:nvSpPr>
        <xdr:cNvPr id="607" name="テキスト ボックス 606"/>
        <xdr:cNvSpPr txBox="1"/>
      </xdr:nvSpPr>
      <xdr:spPr>
        <a:xfrm>
          <a:off x="13436111" y="97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46151</xdr:rowOff>
    </xdr:from>
    <xdr:to>
      <xdr:col>67</xdr:col>
      <xdr:colOff>101600</xdr:colOff>
      <xdr:row>57</xdr:row>
      <xdr:rowOff>147751</xdr:rowOff>
    </xdr:to>
    <xdr:sp macro="" textlink="">
      <xdr:nvSpPr>
        <xdr:cNvPr id="608" name="楕円 607"/>
        <xdr:cNvSpPr/>
      </xdr:nvSpPr>
      <xdr:spPr>
        <a:xfrm>
          <a:off x="12763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138878</xdr:rowOff>
    </xdr:from>
    <xdr:ext cx="534377" cy="259045"/>
    <xdr:sp macro="" textlink="">
      <xdr:nvSpPr>
        <xdr:cNvPr id="609" name="テキスト ボックス 608"/>
        <xdr:cNvSpPr txBox="1"/>
      </xdr:nvSpPr>
      <xdr:spPr>
        <a:xfrm>
          <a:off x="12547111" y="99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95123</xdr:rowOff>
    </xdr:from>
    <xdr:to>
      <xdr:col>85</xdr:col>
      <xdr:colOff>127000</xdr:colOff>
      <xdr:row>77</xdr:row>
      <xdr:rowOff>91160</xdr:rowOff>
    </xdr:to>
    <xdr:cxnSp macro="">
      <xdr:nvCxnSpPr>
        <xdr:cNvPr id="638" name="直線コネクタ 637"/>
        <xdr:cNvCxnSpPr/>
      </xdr:nvCxnSpPr>
      <xdr:spPr>
        <a:xfrm>
          <a:off x="15481300" y="12953873"/>
          <a:ext cx="838200" cy="3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39" name="災害復旧費平均値テキスト"/>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95123</xdr:rowOff>
    </xdr:from>
    <xdr:to>
      <xdr:col>81</xdr:col>
      <xdr:colOff>50800</xdr:colOff>
      <xdr:row>75</xdr:row>
      <xdr:rowOff>135928</xdr:rowOff>
    </xdr:to>
    <xdr:cxnSp macro="">
      <xdr:nvCxnSpPr>
        <xdr:cNvPr id="641" name="直線コネクタ 640"/>
        <xdr:cNvCxnSpPr/>
      </xdr:nvCxnSpPr>
      <xdr:spPr>
        <a:xfrm flipV="1">
          <a:off x="14592300" y="1295387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3" name="テキスト ボックス 642"/>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135928</xdr:rowOff>
    </xdr:from>
    <xdr:to>
      <xdr:col>76</xdr:col>
      <xdr:colOff>114300</xdr:colOff>
      <xdr:row>76</xdr:row>
      <xdr:rowOff>19265</xdr:rowOff>
    </xdr:to>
    <xdr:cxnSp macro="">
      <xdr:nvCxnSpPr>
        <xdr:cNvPr id="644" name="直線コネクタ 643"/>
        <xdr:cNvCxnSpPr/>
      </xdr:nvCxnSpPr>
      <xdr:spPr>
        <a:xfrm flipV="1">
          <a:off x="13703300" y="12994678"/>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4805</xdr:rowOff>
    </xdr:from>
    <xdr:ext cx="469744" cy="259045"/>
    <xdr:sp macro="" textlink="">
      <xdr:nvSpPr>
        <xdr:cNvPr id="646" name="テキスト ボックス 645"/>
        <xdr:cNvSpPr txBox="1"/>
      </xdr:nvSpPr>
      <xdr:spPr>
        <a:xfrm>
          <a:off x="14357428" y="133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19265</xdr:rowOff>
    </xdr:from>
    <xdr:to>
      <xdr:col>71</xdr:col>
      <xdr:colOff>177800</xdr:colOff>
      <xdr:row>77</xdr:row>
      <xdr:rowOff>129947</xdr:rowOff>
    </xdr:to>
    <xdr:cxnSp macro="">
      <xdr:nvCxnSpPr>
        <xdr:cNvPr id="647" name="直線コネクタ 646"/>
        <xdr:cNvCxnSpPr/>
      </xdr:nvCxnSpPr>
      <xdr:spPr>
        <a:xfrm flipV="1">
          <a:off x="12814300" y="13049465"/>
          <a:ext cx="889000" cy="28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49" name="テキスト ボックス 648"/>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51" name="テキスト ボックス 650"/>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40360</xdr:rowOff>
    </xdr:from>
    <xdr:to>
      <xdr:col>85</xdr:col>
      <xdr:colOff>177800</xdr:colOff>
      <xdr:row>77</xdr:row>
      <xdr:rowOff>141960</xdr:rowOff>
    </xdr:to>
    <xdr:sp macro="" textlink="">
      <xdr:nvSpPr>
        <xdr:cNvPr id="657" name="楕円 656"/>
        <xdr:cNvSpPr/>
      </xdr:nvSpPr>
      <xdr:spPr>
        <a:xfrm>
          <a:off x="162687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63237</xdr:rowOff>
    </xdr:from>
    <xdr:ext cx="469744" cy="259045"/>
    <xdr:sp macro="" textlink="">
      <xdr:nvSpPr>
        <xdr:cNvPr id="658" name="災害復旧費該当値テキスト"/>
        <xdr:cNvSpPr txBox="1"/>
      </xdr:nvSpPr>
      <xdr:spPr>
        <a:xfrm>
          <a:off x="16370300" y="130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44323</xdr:rowOff>
    </xdr:from>
    <xdr:to>
      <xdr:col>81</xdr:col>
      <xdr:colOff>101600</xdr:colOff>
      <xdr:row>75</xdr:row>
      <xdr:rowOff>145923</xdr:rowOff>
    </xdr:to>
    <xdr:sp macro="" textlink="">
      <xdr:nvSpPr>
        <xdr:cNvPr id="659" name="楕円 658"/>
        <xdr:cNvSpPr/>
      </xdr:nvSpPr>
      <xdr:spPr>
        <a:xfrm>
          <a:off x="15430500" y="129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162450</xdr:rowOff>
    </xdr:from>
    <xdr:ext cx="534377" cy="259045"/>
    <xdr:sp macro="" textlink="">
      <xdr:nvSpPr>
        <xdr:cNvPr id="660" name="テキスト ボックス 659"/>
        <xdr:cNvSpPr txBox="1"/>
      </xdr:nvSpPr>
      <xdr:spPr>
        <a:xfrm>
          <a:off x="15214111" y="126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85128</xdr:rowOff>
    </xdr:from>
    <xdr:to>
      <xdr:col>76</xdr:col>
      <xdr:colOff>165100</xdr:colOff>
      <xdr:row>76</xdr:row>
      <xdr:rowOff>15278</xdr:rowOff>
    </xdr:to>
    <xdr:sp macro="" textlink="">
      <xdr:nvSpPr>
        <xdr:cNvPr id="661" name="楕円 660"/>
        <xdr:cNvSpPr/>
      </xdr:nvSpPr>
      <xdr:spPr>
        <a:xfrm>
          <a:off x="14541500" y="129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31805</xdr:rowOff>
    </xdr:from>
    <xdr:ext cx="534377" cy="259045"/>
    <xdr:sp macro="" textlink="">
      <xdr:nvSpPr>
        <xdr:cNvPr id="662" name="テキスト ボックス 661"/>
        <xdr:cNvSpPr txBox="1"/>
      </xdr:nvSpPr>
      <xdr:spPr>
        <a:xfrm>
          <a:off x="14325111" y="127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139916</xdr:rowOff>
    </xdr:from>
    <xdr:to>
      <xdr:col>72</xdr:col>
      <xdr:colOff>38100</xdr:colOff>
      <xdr:row>76</xdr:row>
      <xdr:rowOff>70067</xdr:rowOff>
    </xdr:to>
    <xdr:sp macro="" textlink="">
      <xdr:nvSpPr>
        <xdr:cNvPr id="663" name="楕円 662"/>
        <xdr:cNvSpPr/>
      </xdr:nvSpPr>
      <xdr:spPr>
        <a:xfrm>
          <a:off x="13652500" y="1299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86593</xdr:rowOff>
    </xdr:from>
    <xdr:ext cx="534377" cy="259045"/>
    <xdr:sp macro="" textlink="">
      <xdr:nvSpPr>
        <xdr:cNvPr id="664" name="テキスト ボックス 663"/>
        <xdr:cNvSpPr txBox="1"/>
      </xdr:nvSpPr>
      <xdr:spPr>
        <a:xfrm>
          <a:off x="13436111" y="127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79147</xdr:rowOff>
    </xdr:from>
    <xdr:to>
      <xdr:col>67</xdr:col>
      <xdr:colOff>101600</xdr:colOff>
      <xdr:row>78</xdr:row>
      <xdr:rowOff>9297</xdr:rowOff>
    </xdr:to>
    <xdr:sp macro="" textlink="">
      <xdr:nvSpPr>
        <xdr:cNvPr id="665" name="楕円 664"/>
        <xdr:cNvSpPr/>
      </xdr:nvSpPr>
      <xdr:spPr>
        <a:xfrm>
          <a:off x="12763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25824</xdr:rowOff>
    </xdr:from>
    <xdr:ext cx="469744" cy="259045"/>
    <xdr:sp macro="" textlink="">
      <xdr:nvSpPr>
        <xdr:cNvPr id="666" name="テキスト ボックス 665"/>
        <xdr:cNvSpPr txBox="1"/>
      </xdr:nvSpPr>
      <xdr:spPr>
        <a:xfrm>
          <a:off x="12579428" y="130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141115</xdr:rowOff>
    </xdr:from>
    <xdr:to>
      <xdr:col>85</xdr:col>
      <xdr:colOff>127000</xdr:colOff>
      <xdr:row>96</xdr:row>
      <xdr:rowOff>18901</xdr:rowOff>
    </xdr:to>
    <xdr:cxnSp macro="">
      <xdr:nvCxnSpPr>
        <xdr:cNvPr id="697" name="直線コネクタ 696"/>
        <xdr:cNvCxnSpPr/>
      </xdr:nvCxnSpPr>
      <xdr:spPr>
        <a:xfrm flipV="1">
          <a:off x="15481300" y="16428865"/>
          <a:ext cx="8382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8" name="公債費平均値テキスト"/>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18901</xdr:rowOff>
    </xdr:from>
    <xdr:to>
      <xdr:col>81</xdr:col>
      <xdr:colOff>50800</xdr:colOff>
      <xdr:row>96</xdr:row>
      <xdr:rowOff>39193</xdr:rowOff>
    </xdr:to>
    <xdr:cxnSp macro="">
      <xdr:nvCxnSpPr>
        <xdr:cNvPr id="700" name="直線コネクタ 699"/>
        <xdr:cNvCxnSpPr/>
      </xdr:nvCxnSpPr>
      <xdr:spPr>
        <a:xfrm flipV="1">
          <a:off x="14592300" y="16478101"/>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2" name="テキスト ボックス 701"/>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39193</xdr:rowOff>
    </xdr:from>
    <xdr:to>
      <xdr:col>76</xdr:col>
      <xdr:colOff>114300</xdr:colOff>
      <xdr:row>96</xdr:row>
      <xdr:rowOff>70827</xdr:rowOff>
    </xdr:to>
    <xdr:cxnSp macro="">
      <xdr:nvCxnSpPr>
        <xdr:cNvPr id="703" name="直線コネクタ 702"/>
        <xdr:cNvCxnSpPr/>
      </xdr:nvCxnSpPr>
      <xdr:spPr>
        <a:xfrm flipV="1">
          <a:off x="13703300" y="16498393"/>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5" name="テキスト ボックス 704"/>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68824</xdr:rowOff>
    </xdr:from>
    <xdr:to>
      <xdr:col>71</xdr:col>
      <xdr:colOff>177800</xdr:colOff>
      <xdr:row>96</xdr:row>
      <xdr:rowOff>70827</xdr:rowOff>
    </xdr:to>
    <xdr:cxnSp macro="">
      <xdr:nvCxnSpPr>
        <xdr:cNvPr id="706" name="直線コネクタ 705"/>
        <xdr:cNvCxnSpPr/>
      </xdr:nvCxnSpPr>
      <xdr:spPr>
        <a:xfrm>
          <a:off x="12814300" y="16528024"/>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8" name="テキスト ボックス 707"/>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0" name="テキスト ボックス 709"/>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90315</xdr:rowOff>
    </xdr:from>
    <xdr:to>
      <xdr:col>85</xdr:col>
      <xdr:colOff>177800</xdr:colOff>
      <xdr:row>96</xdr:row>
      <xdr:rowOff>20465</xdr:rowOff>
    </xdr:to>
    <xdr:sp macro="" textlink="">
      <xdr:nvSpPr>
        <xdr:cNvPr id="716" name="楕円 715"/>
        <xdr:cNvSpPr/>
      </xdr:nvSpPr>
      <xdr:spPr>
        <a:xfrm>
          <a:off x="16268700" y="163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113192</xdr:rowOff>
    </xdr:from>
    <xdr:ext cx="534377" cy="259045"/>
    <xdr:sp macro="" textlink="">
      <xdr:nvSpPr>
        <xdr:cNvPr id="717" name="公債費該当値テキスト"/>
        <xdr:cNvSpPr txBox="1"/>
      </xdr:nvSpPr>
      <xdr:spPr>
        <a:xfrm>
          <a:off x="16370300" y="162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139551</xdr:rowOff>
    </xdr:from>
    <xdr:to>
      <xdr:col>81</xdr:col>
      <xdr:colOff>101600</xdr:colOff>
      <xdr:row>96</xdr:row>
      <xdr:rowOff>69701</xdr:rowOff>
    </xdr:to>
    <xdr:sp macro="" textlink="">
      <xdr:nvSpPr>
        <xdr:cNvPr id="718" name="楕円 717"/>
        <xdr:cNvSpPr/>
      </xdr:nvSpPr>
      <xdr:spPr>
        <a:xfrm>
          <a:off x="15430500" y="164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86228</xdr:rowOff>
    </xdr:from>
    <xdr:ext cx="534377" cy="259045"/>
    <xdr:sp macro="" textlink="">
      <xdr:nvSpPr>
        <xdr:cNvPr id="719" name="テキスト ボックス 718"/>
        <xdr:cNvSpPr txBox="1"/>
      </xdr:nvSpPr>
      <xdr:spPr>
        <a:xfrm>
          <a:off x="15214111" y="1620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159843</xdr:rowOff>
    </xdr:from>
    <xdr:to>
      <xdr:col>76</xdr:col>
      <xdr:colOff>165100</xdr:colOff>
      <xdr:row>96</xdr:row>
      <xdr:rowOff>89993</xdr:rowOff>
    </xdr:to>
    <xdr:sp macro="" textlink="">
      <xdr:nvSpPr>
        <xdr:cNvPr id="720" name="楕円 719"/>
        <xdr:cNvSpPr/>
      </xdr:nvSpPr>
      <xdr:spPr>
        <a:xfrm>
          <a:off x="14541500" y="164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106520</xdr:rowOff>
    </xdr:from>
    <xdr:ext cx="534377" cy="259045"/>
    <xdr:sp macro="" textlink="">
      <xdr:nvSpPr>
        <xdr:cNvPr id="721" name="テキスト ボックス 720"/>
        <xdr:cNvSpPr txBox="1"/>
      </xdr:nvSpPr>
      <xdr:spPr>
        <a:xfrm>
          <a:off x="14325111" y="162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20027</xdr:rowOff>
    </xdr:from>
    <xdr:to>
      <xdr:col>72</xdr:col>
      <xdr:colOff>38100</xdr:colOff>
      <xdr:row>96</xdr:row>
      <xdr:rowOff>121627</xdr:rowOff>
    </xdr:to>
    <xdr:sp macro="" textlink="">
      <xdr:nvSpPr>
        <xdr:cNvPr id="722" name="楕円 721"/>
        <xdr:cNvSpPr/>
      </xdr:nvSpPr>
      <xdr:spPr>
        <a:xfrm>
          <a:off x="13652500" y="164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138154</xdr:rowOff>
    </xdr:from>
    <xdr:ext cx="534377" cy="259045"/>
    <xdr:sp macro="" textlink="">
      <xdr:nvSpPr>
        <xdr:cNvPr id="723" name="テキスト ボックス 722"/>
        <xdr:cNvSpPr txBox="1"/>
      </xdr:nvSpPr>
      <xdr:spPr>
        <a:xfrm>
          <a:off x="13436111" y="162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18024</xdr:rowOff>
    </xdr:from>
    <xdr:to>
      <xdr:col>67</xdr:col>
      <xdr:colOff>101600</xdr:colOff>
      <xdr:row>96</xdr:row>
      <xdr:rowOff>119624</xdr:rowOff>
    </xdr:to>
    <xdr:sp macro="" textlink="">
      <xdr:nvSpPr>
        <xdr:cNvPr id="724" name="楕円 723"/>
        <xdr:cNvSpPr/>
      </xdr:nvSpPr>
      <xdr:spPr>
        <a:xfrm>
          <a:off x="12763500" y="164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136151</xdr:rowOff>
    </xdr:from>
    <xdr:ext cx="534377" cy="259045"/>
    <xdr:sp macro="" textlink="">
      <xdr:nvSpPr>
        <xdr:cNvPr id="725" name="テキスト ボックス 724"/>
        <xdr:cNvSpPr txBox="1"/>
      </xdr:nvSpPr>
      <xdr:spPr>
        <a:xfrm>
          <a:off x="12547111" y="162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154178</xdr:rowOff>
    </xdr:from>
    <xdr:to>
      <xdr:col>116</xdr:col>
      <xdr:colOff>63500</xdr:colOff>
      <xdr:row>39</xdr:row>
      <xdr:rowOff>254</xdr:rowOff>
    </xdr:to>
    <xdr:cxnSp macro="">
      <xdr:nvCxnSpPr>
        <xdr:cNvPr id="754" name="直線コネクタ 753"/>
        <xdr:cNvCxnSpPr/>
      </xdr:nvCxnSpPr>
      <xdr:spPr>
        <a:xfrm flipV="1">
          <a:off x="21323300" y="666927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168656</xdr:rowOff>
    </xdr:from>
    <xdr:to>
      <xdr:col>111</xdr:col>
      <xdr:colOff>177800</xdr:colOff>
      <xdr:row>39</xdr:row>
      <xdr:rowOff>254</xdr:rowOff>
    </xdr:to>
    <xdr:cxnSp macro="">
      <xdr:nvCxnSpPr>
        <xdr:cNvPr id="757" name="直線コネクタ 756"/>
        <xdr:cNvCxnSpPr/>
      </xdr:nvCxnSpPr>
      <xdr:spPr>
        <a:xfrm>
          <a:off x="20434300" y="66837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62374</xdr:rowOff>
    </xdr:from>
    <xdr:ext cx="313932" cy="259045"/>
    <xdr:sp macro="" textlink="">
      <xdr:nvSpPr>
        <xdr:cNvPr id="759" name="テキスト ボックス 758"/>
        <xdr:cNvSpPr txBox="1"/>
      </xdr:nvSpPr>
      <xdr:spPr>
        <a:xfrm>
          <a:off x="21166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167132</xdr:rowOff>
    </xdr:from>
    <xdr:to>
      <xdr:col>107</xdr:col>
      <xdr:colOff>50800</xdr:colOff>
      <xdr:row>38</xdr:row>
      <xdr:rowOff>168656</xdr:rowOff>
    </xdr:to>
    <xdr:cxnSp macro="">
      <xdr:nvCxnSpPr>
        <xdr:cNvPr id="760" name="直線コネクタ 759"/>
        <xdr:cNvCxnSpPr/>
      </xdr:nvCxnSpPr>
      <xdr:spPr>
        <a:xfrm>
          <a:off x="19545300" y="66822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167132</xdr:rowOff>
    </xdr:from>
    <xdr:to>
      <xdr:col>102</xdr:col>
      <xdr:colOff>114300</xdr:colOff>
      <xdr:row>39</xdr:row>
      <xdr:rowOff>22352</xdr:rowOff>
    </xdr:to>
    <xdr:cxnSp macro="">
      <xdr:nvCxnSpPr>
        <xdr:cNvPr id="763" name="直線コネクタ 762"/>
        <xdr:cNvCxnSpPr/>
      </xdr:nvCxnSpPr>
      <xdr:spPr>
        <a:xfrm flipV="1">
          <a:off x="18656300" y="668223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50182</xdr:rowOff>
    </xdr:from>
    <xdr:ext cx="313932" cy="259045"/>
    <xdr:sp macro="" textlink="">
      <xdr:nvSpPr>
        <xdr:cNvPr id="765" name="テキスト ボックス 764"/>
        <xdr:cNvSpPr txBox="1"/>
      </xdr:nvSpPr>
      <xdr:spPr>
        <a:xfrm>
          <a:off x="19388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103378</xdr:rowOff>
    </xdr:from>
    <xdr:to>
      <xdr:col>116</xdr:col>
      <xdr:colOff>114300</xdr:colOff>
      <xdr:row>39</xdr:row>
      <xdr:rowOff>33528</xdr:rowOff>
    </xdr:to>
    <xdr:sp macro="" textlink="">
      <xdr:nvSpPr>
        <xdr:cNvPr id="773" name="楕円 772"/>
        <xdr:cNvSpPr/>
      </xdr:nvSpPr>
      <xdr:spPr>
        <a:xfrm>
          <a:off x="221107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378565" cy="259045"/>
    <xdr:sp macro="" textlink="">
      <xdr:nvSpPr>
        <xdr:cNvPr id="774" name="諸支出金該当値テキスト"/>
        <xdr:cNvSpPr txBox="1"/>
      </xdr:nvSpPr>
      <xdr:spPr>
        <a:xfrm>
          <a:off x="22212300"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120904</xdr:rowOff>
    </xdr:from>
    <xdr:to>
      <xdr:col>112</xdr:col>
      <xdr:colOff>38100</xdr:colOff>
      <xdr:row>39</xdr:row>
      <xdr:rowOff>51054</xdr:rowOff>
    </xdr:to>
    <xdr:sp macro="" textlink="">
      <xdr:nvSpPr>
        <xdr:cNvPr id="775" name="楕円 774"/>
        <xdr:cNvSpPr/>
      </xdr:nvSpPr>
      <xdr:spPr>
        <a:xfrm>
          <a:off x="21272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67581</xdr:rowOff>
    </xdr:from>
    <xdr:ext cx="378565" cy="259045"/>
    <xdr:sp macro="" textlink="">
      <xdr:nvSpPr>
        <xdr:cNvPr id="776" name="テキスト ボックス 775"/>
        <xdr:cNvSpPr txBox="1"/>
      </xdr:nvSpPr>
      <xdr:spPr>
        <a:xfrm>
          <a:off x="21134017" y="641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117856</xdr:rowOff>
    </xdr:from>
    <xdr:to>
      <xdr:col>107</xdr:col>
      <xdr:colOff>101600</xdr:colOff>
      <xdr:row>39</xdr:row>
      <xdr:rowOff>48006</xdr:rowOff>
    </xdr:to>
    <xdr:sp macro="" textlink="">
      <xdr:nvSpPr>
        <xdr:cNvPr id="777" name="楕円 776"/>
        <xdr:cNvSpPr/>
      </xdr:nvSpPr>
      <xdr:spPr>
        <a:xfrm>
          <a:off x="20383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39133</xdr:rowOff>
    </xdr:from>
    <xdr:ext cx="378565" cy="259045"/>
    <xdr:sp macro="" textlink="">
      <xdr:nvSpPr>
        <xdr:cNvPr id="778" name="テキスト ボックス 777"/>
        <xdr:cNvSpPr txBox="1"/>
      </xdr:nvSpPr>
      <xdr:spPr>
        <a:xfrm>
          <a:off x="20245017" y="672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116332</xdr:rowOff>
    </xdr:from>
    <xdr:to>
      <xdr:col>102</xdr:col>
      <xdr:colOff>165100</xdr:colOff>
      <xdr:row>39</xdr:row>
      <xdr:rowOff>46482</xdr:rowOff>
    </xdr:to>
    <xdr:sp macro="" textlink="">
      <xdr:nvSpPr>
        <xdr:cNvPr id="779" name="楕円 778"/>
        <xdr:cNvSpPr/>
      </xdr:nvSpPr>
      <xdr:spPr>
        <a:xfrm>
          <a:off x="19494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63009</xdr:rowOff>
    </xdr:from>
    <xdr:ext cx="378565" cy="259045"/>
    <xdr:sp macro="" textlink="">
      <xdr:nvSpPr>
        <xdr:cNvPr id="780" name="テキスト ボックス 779"/>
        <xdr:cNvSpPr txBox="1"/>
      </xdr:nvSpPr>
      <xdr:spPr>
        <a:xfrm>
          <a:off x="19356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143002</xdr:rowOff>
    </xdr:from>
    <xdr:to>
      <xdr:col>98</xdr:col>
      <xdr:colOff>38100</xdr:colOff>
      <xdr:row>39</xdr:row>
      <xdr:rowOff>73152</xdr:rowOff>
    </xdr:to>
    <xdr:sp macro="" textlink="">
      <xdr:nvSpPr>
        <xdr:cNvPr id="781" name="楕円 780"/>
        <xdr:cNvSpPr/>
      </xdr:nvSpPr>
      <xdr:spPr>
        <a:xfrm>
          <a:off x="18605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64279</xdr:rowOff>
    </xdr:from>
    <xdr:ext cx="313932" cy="259045"/>
    <xdr:sp macro="" textlink="">
      <xdr:nvSpPr>
        <xdr:cNvPr id="782" name="テキスト ボックス 781"/>
        <xdr:cNvSpPr txBox="1"/>
      </xdr:nvSpPr>
      <xdr:spPr>
        <a:xfrm>
          <a:off x="18499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50,853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97,855</a:t>
          </a:r>
          <a:r>
            <a:rPr kumimoji="1" lang="ja-JP" altLang="en-US" sz="1300">
              <a:latin typeface="ＭＳ Ｐゴシック" panose="020B0600070205080204" pitchFamily="50" charset="-128"/>
              <a:ea typeface="ＭＳ Ｐゴシック" panose="020B0600070205080204" pitchFamily="50" charset="-128"/>
            </a:rPr>
            <a:t>円の減となった。これは、定額給付金給付事業の減が主な要因である。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201,113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34,211</a:t>
          </a:r>
          <a:r>
            <a:rPr kumimoji="1" lang="ja-JP" altLang="en-US" sz="1300">
              <a:latin typeface="ＭＳ Ｐゴシック" panose="020B0600070205080204" pitchFamily="50" charset="-128"/>
              <a:ea typeface="ＭＳ Ｐゴシック" panose="020B0600070205080204" pitchFamily="50" charset="-128"/>
            </a:rPr>
            <a:t>円の増となった。主な要因は住民税非課税世帯等臨時特別給付金や子育て世帯臨時特別給付金の増である。類似団体比較で高い状況で推移している要因として、高齢化に伴う介護保険事業や国民健康保険事業への繰出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58,923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15,100</a:t>
          </a:r>
          <a:r>
            <a:rPr kumimoji="1" lang="ja-JP" altLang="en-US" sz="1300">
              <a:latin typeface="ＭＳ Ｐゴシック" panose="020B0600070205080204" pitchFamily="50" charset="-128"/>
              <a:ea typeface="ＭＳ Ｐゴシック" panose="020B0600070205080204" pitchFamily="50" charset="-128"/>
            </a:rPr>
            <a:t>円の増となった。これは、新型コロナウイルスワクチン接種事業の増が主な要因である。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16,594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8,403</a:t>
          </a:r>
          <a:r>
            <a:rPr kumimoji="1" lang="ja-JP" altLang="en-US" sz="1300">
              <a:latin typeface="ＭＳ Ｐゴシック" panose="020B0600070205080204" pitchFamily="50" charset="-128"/>
              <a:ea typeface="ＭＳ Ｐゴシック" panose="020B0600070205080204" pitchFamily="50" charset="-128"/>
            </a:rPr>
            <a:t>円の減となった。これは、地域振興商品券事業の減、千光寺公園リニューアル工事の増が主な要因である。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27,163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2,880</a:t>
          </a:r>
          <a:r>
            <a:rPr kumimoji="1" lang="ja-JP" altLang="en-US" sz="1300">
              <a:latin typeface="ＭＳ Ｐゴシック" panose="020B0600070205080204" pitchFamily="50" charset="-128"/>
              <a:ea typeface="ＭＳ Ｐゴシック" panose="020B0600070205080204" pitchFamily="50" charset="-128"/>
            </a:rPr>
            <a:t>円の増となった。主な要因は常備消防施設整備費（はしご付消防自動車）の増である。類似団体比較で高い状況で推移している要因として、島しょ部や山間部を抱える地理条件に加え、</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年度の通信指令にかかる機器更新等が挙げられる。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7,774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8,896</a:t>
          </a:r>
          <a:r>
            <a:rPr kumimoji="1" lang="ja-JP" altLang="en-US" sz="1300">
              <a:latin typeface="ＭＳ Ｐゴシック" panose="020B0600070205080204" pitchFamily="50" charset="-128"/>
              <a:ea typeface="ＭＳ Ｐゴシック" panose="020B0600070205080204" pitchFamily="50" charset="-128"/>
            </a:rPr>
            <a:t>円の減となった。これは、平成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月豪雨災害の復旧にかかる災害復旧工事などの減が主な要因である。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普通交付税の増等により財政調整基金は取崩がなく、前年度決算剰余金の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を積立てたことで基金残高は増となったが、普通交付税の増により標準財政規模が増となったことから、標準財政規模比では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実質収支についてはプラスを維持しており、令和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年度は財政調整基金の積立により実質単年度収支においてもプラスとなった。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a:t>
          </a: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今後も、市民へ効率的で安定した行政サービスを提供できるよう、事務事業の見直しを継続していく。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69485677</v>
      </c>
      <c r="BO4" s="410"/>
      <c r="BP4" s="410"/>
      <c r="BQ4" s="410"/>
      <c r="BR4" s="410"/>
      <c r="BS4" s="410"/>
      <c r="BT4" s="410"/>
      <c r="BU4" s="411"/>
      <c r="BV4" s="409">
        <v>78273398</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0.8</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68051087</v>
      </c>
      <c r="BO5" s="447"/>
      <c r="BP5" s="447"/>
      <c r="BQ5" s="447"/>
      <c r="BR5" s="447"/>
      <c r="BS5" s="447"/>
      <c r="BT5" s="447"/>
      <c r="BU5" s="448"/>
      <c r="BV5" s="446">
        <v>77342996</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89.4</v>
      </c>
      <c r="CU5" s="444"/>
      <c r="CV5" s="444"/>
      <c r="CW5" s="444"/>
      <c r="CX5" s="444"/>
      <c r="CY5" s="444"/>
      <c r="CZ5" s="444"/>
      <c r="DA5" s="445"/>
      <c r="DB5" s="443">
        <v>95.9</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1434590</v>
      </c>
      <c r="BO6" s="447"/>
      <c r="BP6" s="447"/>
      <c r="BQ6" s="447"/>
      <c r="BR6" s="447"/>
      <c r="BS6" s="447"/>
      <c r="BT6" s="447"/>
      <c r="BU6" s="448"/>
      <c r="BV6" s="446">
        <v>930402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95.1</v>
      </c>
      <c r="CU6" s="484"/>
      <c r="CV6" s="484"/>
      <c r="CW6" s="484"/>
      <c r="CX6" s="484"/>
      <c r="CY6" s="484"/>
      <c r="CZ6" s="484"/>
      <c r="DA6" s="485"/>
      <c r="DB6" s="483">
        <v>100.7</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501989</v>
      </c>
      <c r="BO7" s="447"/>
      <c r="BP7" s="447"/>
      <c r="BQ7" s="447"/>
      <c r="BR7" s="447"/>
      <c r="BS7" s="447"/>
      <c r="BT7" s="447"/>
      <c r="BU7" s="448"/>
      <c r="BV7" s="446">
        <v>642651</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37146031</v>
      </c>
      <c r="CU7" s="447"/>
      <c r="CV7" s="447"/>
      <c r="CW7" s="447"/>
      <c r="CX7" s="447"/>
      <c r="CY7" s="447"/>
      <c r="CZ7" s="447"/>
      <c r="DA7" s="448"/>
      <c r="DB7" s="446">
        <v>35761146</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932601</v>
      </c>
      <c r="BO8" s="447"/>
      <c r="BP8" s="447"/>
      <c r="BQ8" s="447"/>
      <c r="BR8" s="447"/>
      <c r="BS8" s="447"/>
      <c r="BT8" s="447"/>
      <c r="BU8" s="448"/>
      <c r="BV8" s="446">
        <v>287751</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0.54</v>
      </c>
      <c r="CU8" s="487"/>
      <c r="CV8" s="487"/>
      <c r="CW8" s="487"/>
      <c r="CX8" s="487"/>
      <c r="CY8" s="487"/>
      <c r="CZ8" s="487"/>
      <c r="DA8" s="488"/>
      <c r="DB8" s="486">
        <v>0.56000000000000005</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131170</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644850</v>
      </c>
      <c r="BO9" s="447"/>
      <c r="BP9" s="447"/>
      <c r="BQ9" s="447"/>
      <c r="BR9" s="447"/>
      <c r="BS9" s="447"/>
      <c r="BT9" s="447"/>
      <c r="BU9" s="448"/>
      <c r="BV9" s="446">
        <v>-44338</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17.399999999999999</v>
      </c>
      <c r="CU9" s="444"/>
      <c r="CV9" s="444"/>
      <c r="CW9" s="444"/>
      <c r="CX9" s="444"/>
      <c r="CY9" s="444"/>
      <c r="CZ9" s="444"/>
      <c r="DA9" s="445"/>
      <c r="DB9" s="443">
        <v>17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138626</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140043</v>
      </c>
      <c r="BO10" s="447"/>
      <c r="BP10" s="447"/>
      <c r="BQ10" s="447"/>
      <c r="BR10" s="447"/>
      <c r="BS10" s="447"/>
      <c r="BT10" s="447"/>
      <c r="BU10" s="448"/>
      <c r="BV10" s="446">
        <v>160090</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131</v>
      </c>
      <c r="DC11" s="487"/>
      <c r="DD11" s="487"/>
      <c r="DE11" s="487"/>
      <c r="DF11" s="487"/>
      <c r="DG11" s="487"/>
      <c r="DH11" s="487"/>
      <c r="DI11" s="488"/>
    </row>
    <row r="12" spans="1:119" ht="18.75" customHeight="1" x14ac:dyDescent="0.2">
      <c r="A12" s="178"/>
      <c r="B12" s="506" t="s">
        <v>132</v>
      </c>
      <c r="C12" s="507"/>
      <c r="D12" s="507"/>
      <c r="E12" s="507"/>
      <c r="F12" s="507"/>
      <c r="G12" s="507"/>
      <c r="H12" s="507"/>
      <c r="I12" s="507"/>
      <c r="J12" s="507"/>
      <c r="K12" s="508"/>
      <c r="L12" s="515" t="s">
        <v>133</v>
      </c>
      <c r="M12" s="516"/>
      <c r="N12" s="516"/>
      <c r="O12" s="516"/>
      <c r="P12" s="516"/>
      <c r="Q12" s="517"/>
      <c r="R12" s="518">
        <v>131887</v>
      </c>
      <c r="S12" s="519"/>
      <c r="T12" s="519"/>
      <c r="U12" s="519"/>
      <c r="V12" s="520"/>
      <c r="W12" s="521" t="s">
        <v>1</v>
      </c>
      <c r="X12" s="479"/>
      <c r="Y12" s="479"/>
      <c r="Z12" s="479"/>
      <c r="AA12" s="479"/>
      <c r="AB12" s="522"/>
      <c r="AC12" s="523" t="s">
        <v>134</v>
      </c>
      <c r="AD12" s="524"/>
      <c r="AE12" s="524"/>
      <c r="AF12" s="524"/>
      <c r="AG12" s="525"/>
      <c r="AH12" s="523" t="s">
        <v>135</v>
      </c>
      <c r="AI12" s="524"/>
      <c r="AJ12" s="524"/>
      <c r="AK12" s="524"/>
      <c r="AL12" s="526"/>
      <c r="AM12" s="475" t="s">
        <v>136</v>
      </c>
      <c r="AN12" s="476"/>
      <c r="AO12" s="476"/>
      <c r="AP12" s="476"/>
      <c r="AQ12" s="476"/>
      <c r="AR12" s="476"/>
      <c r="AS12" s="476"/>
      <c r="AT12" s="477"/>
      <c r="AU12" s="478" t="s">
        <v>137</v>
      </c>
      <c r="AV12" s="479"/>
      <c r="AW12" s="479"/>
      <c r="AX12" s="479"/>
      <c r="AY12" s="480" t="s">
        <v>138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400000</v>
      </c>
      <c r="BW12" s="447"/>
      <c r="BX12" s="447"/>
      <c r="BY12" s="447"/>
      <c r="BZ12" s="447"/>
      <c r="CA12" s="447"/>
      <c r="CB12" s="447"/>
      <c r="CC12" s="448"/>
      <c r="CD12" s="449" t="s">
        <v>139</v>
      </c>
      <c r="CE12" s="450"/>
      <c r="CF12" s="450"/>
      <c r="CG12" s="450"/>
      <c r="CH12" s="450"/>
      <c r="CI12" s="450"/>
      <c r="CJ12" s="450"/>
      <c r="CK12" s="450"/>
      <c r="CL12" s="450"/>
      <c r="CM12" s="450"/>
      <c r="CN12" s="450"/>
      <c r="CO12" s="450"/>
      <c r="CP12" s="450"/>
      <c r="CQ12" s="450"/>
      <c r="CR12" s="450"/>
      <c r="CS12" s="451"/>
      <c r="CT12" s="486" t="s">
        <v>140</v>
      </c>
      <c r="CU12" s="487"/>
      <c r="CV12" s="487"/>
      <c r="CW12" s="487"/>
      <c r="CX12" s="487"/>
      <c r="CY12" s="487"/>
      <c r="CZ12" s="487"/>
      <c r="DA12" s="488"/>
      <c r="DB12" s="486" t="s">
        <v>140</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141</v>
      </c>
      <c r="N13" s="538"/>
      <c r="O13" s="538"/>
      <c r="P13" s="538"/>
      <c r="Q13" s="539"/>
      <c r="R13" s="530">
        <v>129302</v>
      </c>
      <c r="S13" s="531"/>
      <c r="T13" s="531"/>
      <c r="U13" s="531"/>
      <c r="V13" s="532"/>
      <c r="W13" s="462" t="s">
        <v>142</v>
      </c>
      <c r="X13" s="463"/>
      <c r="Y13" s="463"/>
      <c r="Z13" s="463"/>
      <c r="AA13" s="463"/>
      <c r="AB13" s="453"/>
      <c r="AC13" s="497">
        <v>2972</v>
      </c>
      <c r="AD13" s="498"/>
      <c r="AE13" s="498"/>
      <c r="AF13" s="498"/>
      <c r="AG13" s="540"/>
      <c r="AH13" s="497">
        <v>3592</v>
      </c>
      <c r="AI13" s="498"/>
      <c r="AJ13" s="498"/>
      <c r="AK13" s="498"/>
      <c r="AL13" s="499"/>
      <c r="AM13" s="475" t="s">
        <v>143</v>
      </c>
      <c r="AN13" s="476"/>
      <c r="AO13" s="476"/>
      <c r="AP13" s="476"/>
      <c r="AQ13" s="476"/>
      <c r="AR13" s="476"/>
      <c r="AS13" s="476"/>
      <c r="AT13" s="477"/>
      <c r="AU13" s="478" t="s">
        <v>121</v>
      </c>
      <c r="AV13" s="479"/>
      <c r="AW13" s="479"/>
      <c r="AX13" s="479"/>
      <c r="AY13" s="480" t="s">
        <v>144</v>
      </c>
      <c r="AZ13" s="481"/>
      <c r="BA13" s="481"/>
      <c r="BB13" s="481"/>
      <c r="BC13" s="481"/>
      <c r="BD13" s="481"/>
      <c r="BE13" s="481"/>
      <c r="BF13" s="481"/>
      <c r="BG13" s="481"/>
      <c r="BH13" s="481"/>
      <c r="BI13" s="481"/>
      <c r="BJ13" s="481"/>
      <c r="BK13" s="481"/>
      <c r="BL13" s="481"/>
      <c r="BM13" s="482"/>
      <c r="BN13" s="446">
        <v>784893</v>
      </c>
      <c r="BO13" s="447"/>
      <c r="BP13" s="447"/>
      <c r="BQ13" s="447"/>
      <c r="BR13" s="447"/>
      <c r="BS13" s="447"/>
      <c r="BT13" s="447"/>
      <c r="BU13" s="448"/>
      <c r="BV13" s="446">
        <v>-284248</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6.4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146</v>
      </c>
      <c r="M14" s="528"/>
      <c r="N14" s="528"/>
      <c r="O14" s="528"/>
      <c r="P14" s="528"/>
      <c r="Q14" s="529"/>
      <c r="R14" s="530">
        <v>134320</v>
      </c>
      <c r="S14" s="531"/>
      <c r="T14" s="531"/>
      <c r="U14" s="531"/>
      <c r="V14" s="532"/>
      <c r="W14" s="436"/>
      <c r="X14" s="437"/>
      <c r="Y14" s="437"/>
      <c r="Z14" s="437"/>
      <c r="AA14" s="437"/>
      <c r="AB14" s="426"/>
      <c r="AC14" s="533">
        <v>4.9000000000000004</v>
      </c>
      <c r="AD14" s="534"/>
      <c r="AE14" s="534"/>
      <c r="AF14" s="534"/>
      <c r="AG14" s="535"/>
      <c r="AH14" s="533">
        <v>5.7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v>18.100000000000001</v>
      </c>
      <c r="CU14" s="545"/>
      <c r="CV14" s="545"/>
      <c r="CW14" s="545"/>
      <c r="CX14" s="545"/>
      <c r="CY14" s="545"/>
      <c r="CZ14" s="545"/>
      <c r="DA14" s="546"/>
      <c r="DB14" s="544">
        <v>30.2</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148</v>
      </c>
      <c r="N15" s="538"/>
      <c r="O15" s="538"/>
      <c r="P15" s="538"/>
      <c r="Q15" s="539"/>
      <c r="R15" s="530">
        <v>131335</v>
      </c>
      <c r="S15" s="531"/>
      <c r="T15" s="531"/>
      <c r="U15" s="531"/>
      <c r="V15" s="532"/>
      <c r="W15" s="462" t="s">
        <v>149</v>
      </c>
      <c r="X15" s="463"/>
      <c r="Y15" s="463"/>
      <c r="Z15" s="463"/>
      <c r="AA15" s="463"/>
      <c r="AB15" s="453"/>
      <c r="AC15" s="497">
        <v>19607</v>
      </c>
      <c r="AD15" s="498"/>
      <c r="AE15" s="498"/>
      <c r="AF15" s="498"/>
      <c r="AG15" s="540"/>
      <c r="AH15" s="497">
        <v>20209</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15625989</v>
      </c>
      <c r="BO15" s="410"/>
      <c r="BP15" s="410"/>
      <c r="BQ15" s="410"/>
      <c r="BR15" s="410"/>
      <c r="BS15" s="410"/>
      <c r="BT15" s="410"/>
      <c r="BU15" s="411"/>
      <c r="BV15" s="409">
        <v>16360802</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32.299999999999997</v>
      </c>
      <c r="AD16" s="534"/>
      <c r="AE16" s="534"/>
      <c r="AF16" s="534"/>
      <c r="AG16" s="535"/>
      <c r="AH16" s="533">
        <v>32.200000000000003</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30727172</v>
      </c>
      <c r="BO16" s="447"/>
      <c r="BP16" s="447"/>
      <c r="BQ16" s="447"/>
      <c r="BR16" s="447"/>
      <c r="BS16" s="447"/>
      <c r="BT16" s="447"/>
      <c r="BU16" s="448"/>
      <c r="BV16" s="446">
        <v>29556369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38136</v>
      </c>
      <c r="AD17" s="498"/>
      <c r="AE17" s="498"/>
      <c r="AF17" s="498"/>
      <c r="AG17" s="540"/>
      <c r="AH17" s="497">
        <v>38946</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19752955</v>
      </c>
      <c r="BO17" s="447"/>
      <c r="BP17" s="447"/>
      <c r="BQ17" s="447"/>
      <c r="BR17" s="447"/>
      <c r="BS17" s="447"/>
      <c r="BT17" s="447"/>
      <c r="BU17" s="448"/>
      <c r="BV17" s="446">
        <v>20737039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159</v>
      </c>
      <c r="C18" s="489"/>
      <c r="D18" s="489"/>
      <c r="E18" s="569"/>
      <c r="F18" s="569"/>
      <c r="G18" s="569"/>
      <c r="H18" s="569"/>
      <c r="I18" s="569"/>
      <c r="J18" s="569"/>
      <c r="K18" s="569"/>
      <c r="L18" s="570">
        <v>285.11</v>
      </c>
      <c r="M18" s="570"/>
      <c r="N18" s="570"/>
      <c r="O18" s="570"/>
      <c r="P18" s="570"/>
      <c r="Q18" s="570"/>
      <c r="R18" s="571"/>
      <c r="S18" s="571"/>
      <c r="T18" s="571"/>
      <c r="U18" s="571"/>
      <c r="V18" s="572"/>
      <c r="W18" s="464"/>
      <c r="X18" s="465"/>
      <c r="Y18" s="465"/>
      <c r="Z18" s="465"/>
      <c r="AA18" s="465"/>
      <c r="AB18" s="456"/>
      <c r="AC18" s="573">
        <v>62.8</v>
      </c>
      <c r="AD18" s="574"/>
      <c r="AE18" s="574"/>
      <c r="AF18" s="574"/>
      <c r="AG18" s="575"/>
      <c r="AH18" s="573">
        <v>62.1</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34561230</v>
      </c>
      <c r="BO18" s="447"/>
      <c r="BP18" s="447"/>
      <c r="BQ18" s="447"/>
      <c r="BR18" s="447"/>
      <c r="BS18" s="447"/>
      <c r="BT18" s="447"/>
      <c r="BU18" s="448"/>
      <c r="BV18" s="446">
        <v>34399224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161</v>
      </c>
      <c r="C19" s="489"/>
      <c r="D19" s="489"/>
      <c r="E19" s="569"/>
      <c r="F19" s="569"/>
      <c r="G19" s="569"/>
      <c r="H19" s="569"/>
      <c r="I19" s="569"/>
      <c r="J19" s="569"/>
      <c r="K19" s="569"/>
      <c r="L19" s="577">
        <v>460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44031910</v>
      </c>
      <c r="BO19" s="447"/>
      <c r="BP19" s="447"/>
      <c r="BQ19" s="447"/>
      <c r="BR19" s="447"/>
      <c r="BS19" s="447"/>
      <c r="BT19" s="447"/>
      <c r="BU19" s="448"/>
      <c r="BV19" s="446">
        <v>42161435</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163</v>
      </c>
      <c r="C20" s="489"/>
      <c r="D20" s="489"/>
      <c r="E20" s="569"/>
      <c r="F20" s="569"/>
      <c r="G20" s="569"/>
      <c r="H20" s="569"/>
      <c r="I20" s="569"/>
      <c r="J20" s="569"/>
      <c r="K20" s="569"/>
      <c r="L20" s="577">
        <v>57519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75569650</v>
      </c>
      <c r="BO22" s="410"/>
      <c r="BP22" s="410"/>
      <c r="BQ22" s="410"/>
      <c r="BR22" s="410"/>
      <c r="BS22" s="410"/>
      <c r="BT22" s="410"/>
      <c r="BU22" s="411"/>
      <c r="BV22" s="409">
        <v>77571533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38750713</v>
      </c>
      <c r="BO23" s="447"/>
      <c r="BP23" s="447"/>
      <c r="BQ23" s="447"/>
      <c r="BR23" s="447"/>
      <c r="BS23" s="447"/>
      <c r="BT23" s="447"/>
      <c r="BU23" s="448"/>
      <c r="BV23" s="446">
        <v>37929199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173</v>
      </c>
      <c r="F24" s="476"/>
      <c r="G24" s="476"/>
      <c r="H24" s="476"/>
      <c r="I24" s="476"/>
      <c r="J24" s="476"/>
      <c r="K24" s="477"/>
      <c r="L24" s="497">
        <v>1</v>
      </c>
      <c r="M24" s="498"/>
      <c r="N24" s="498"/>
      <c r="O24" s="498"/>
      <c r="P24" s="540"/>
      <c r="Q24" s="497">
        <v>9400</v>
      </c>
      <c r="R24" s="498"/>
      <c r="S24" s="498"/>
      <c r="T24" s="498"/>
      <c r="U24" s="498"/>
      <c r="V24" s="540"/>
      <c r="W24" s="592"/>
      <c r="X24" s="593"/>
      <c r="Y24" s="594"/>
      <c r="Z24" s="496" t="s">
        <v>174</v>
      </c>
      <c r="AA24" s="476"/>
      <c r="AB24" s="476"/>
      <c r="AC24" s="476"/>
      <c r="AD24" s="476"/>
      <c r="AE24" s="476"/>
      <c r="AF24" s="476"/>
      <c r="AG24" s="477"/>
      <c r="AH24" s="497">
        <v>936</v>
      </c>
      <c r="AI24" s="498"/>
      <c r="AJ24" s="498"/>
      <c r="AK24" s="498"/>
      <c r="AL24" s="540"/>
      <c r="AM24" s="497">
        <v>3106584</v>
      </c>
      <c r="AN24" s="498"/>
      <c r="AO24" s="498"/>
      <c r="AP24" s="498"/>
      <c r="AQ24" s="498"/>
      <c r="AR24" s="540"/>
      <c r="AS24" s="497">
        <v>3319</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48009270</v>
      </c>
      <c r="BO24" s="447"/>
      <c r="BP24" s="447"/>
      <c r="BQ24" s="447"/>
      <c r="BR24" s="447"/>
      <c r="BS24" s="447"/>
      <c r="BT24" s="447"/>
      <c r="BU24" s="448"/>
      <c r="BV24" s="446">
        <v>49988694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176</v>
      </c>
      <c r="F25" s="476"/>
      <c r="G25" s="476"/>
      <c r="H25" s="476"/>
      <c r="I25" s="476"/>
      <c r="J25" s="476"/>
      <c r="K25" s="477"/>
      <c r="L25" s="497">
        <v>2</v>
      </c>
      <c r="M25" s="498"/>
      <c r="N25" s="498"/>
      <c r="O25" s="498"/>
      <c r="P25" s="540"/>
      <c r="Q25" s="497">
        <v>7800</v>
      </c>
      <c r="R25" s="498"/>
      <c r="S25" s="498"/>
      <c r="T25" s="498"/>
      <c r="U25" s="498"/>
      <c r="V25" s="540"/>
      <c r="W25" s="592"/>
      <c r="X25" s="593"/>
      <c r="Y25" s="594"/>
      <c r="Z25" s="496" t="s">
        <v>177</v>
      </c>
      <c r="AA25" s="476"/>
      <c r="AB25" s="476"/>
      <c r="AC25" s="476"/>
      <c r="AD25" s="476"/>
      <c r="AE25" s="476"/>
      <c r="AF25" s="476"/>
      <c r="AG25" s="477"/>
      <c r="AH25" s="497">
        <v>205</v>
      </c>
      <c r="AI25" s="498"/>
      <c r="AJ25" s="498"/>
      <c r="AK25" s="498"/>
      <c r="AL25" s="540"/>
      <c r="AM25" s="497">
        <v>654975</v>
      </c>
      <c r="AN25" s="498"/>
      <c r="AO25" s="498"/>
      <c r="AP25" s="498"/>
      <c r="AQ25" s="498"/>
      <c r="AR25" s="540"/>
      <c r="AS25" s="497">
        <v>3195</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2596165</v>
      </c>
      <c r="BO25" s="410"/>
      <c r="BP25" s="410"/>
      <c r="BQ25" s="410"/>
      <c r="BR25" s="410"/>
      <c r="BS25" s="410"/>
      <c r="BT25" s="410"/>
      <c r="BU25" s="411"/>
      <c r="BV25" s="409">
        <v>4206507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179</v>
      </c>
      <c r="F26" s="476"/>
      <c r="G26" s="476"/>
      <c r="H26" s="476"/>
      <c r="I26" s="476"/>
      <c r="J26" s="476"/>
      <c r="K26" s="477"/>
      <c r="L26" s="497">
        <v>1</v>
      </c>
      <c r="M26" s="498"/>
      <c r="N26" s="498"/>
      <c r="O26" s="498"/>
      <c r="P26" s="540"/>
      <c r="Q26" s="497">
        <v>6800</v>
      </c>
      <c r="R26" s="498"/>
      <c r="S26" s="498"/>
      <c r="T26" s="498"/>
      <c r="U26" s="498"/>
      <c r="V26" s="540"/>
      <c r="W26" s="592"/>
      <c r="X26" s="593"/>
      <c r="Y26" s="594"/>
      <c r="Z26" s="496" t="s">
        <v>180</v>
      </c>
      <c r="AA26" s="598"/>
      <c r="AB26" s="598"/>
      <c r="AC26" s="598"/>
      <c r="AD26" s="598"/>
      <c r="AE26" s="598"/>
      <c r="AF26" s="598"/>
      <c r="AG26" s="599"/>
      <c r="AH26" s="497">
        <v>88</v>
      </c>
      <c r="AI26" s="498"/>
      <c r="AJ26" s="498"/>
      <c r="AK26" s="498"/>
      <c r="AL26" s="540"/>
      <c r="AM26" s="497">
        <v>280896</v>
      </c>
      <c r="AN26" s="498"/>
      <c r="AO26" s="498"/>
      <c r="AP26" s="498"/>
      <c r="AQ26" s="498"/>
      <c r="AR26" s="540"/>
      <c r="AS26" s="497">
        <v>3192</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182</v>
      </c>
      <c r="F27" s="476"/>
      <c r="G27" s="476"/>
      <c r="H27" s="476"/>
      <c r="I27" s="476"/>
      <c r="J27" s="476"/>
      <c r="K27" s="477"/>
      <c r="L27" s="497">
        <v>1</v>
      </c>
      <c r="M27" s="498"/>
      <c r="N27" s="498"/>
      <c r="O27" s="498"/>
      <c r="P27" s="540"/>
      <c r="Q27" s="497">
        <v>5200</v>
      </c>
      <c r="R27" s="498"/>
      <c r="S27" s="498"/>
      <c r="T27" s="498"/>
      <c r="U27" s="498"/>
      <c r="V27" s="540"/>
      <c r="W27" s="592"/>
      <c r="X27" s="593"/>
      <c r="Y27" s="594"/>
      <c r="Z27" s="496" t="s">
        <v>183</v>
      </c>
      <c r="AA27" s="476"/>
      <c r="AB27" s="476"/>
      <c r="AC27" s="476"/>
      <c r="AD27" s="476"/>
      <c r="AE27" s="476"/>
      <c r="AF27" s="476"/>
      <c r="AG27" s="477"/>
      <c r="AH27" s="497">
        <v>31</v>
      </c>
      <c r="AI27" s="498"/>
      <c r="AJ27" s="498"/>
      <c r="AK27" s="498"/>
      <c r="AL27" s="540"/>
      <c r="AM27" s="497">
        <v>103785</v>
      </c>
      <c r="AN27" s="498"/>
      <c r="AO27" s="498"/>
      <c r="AP27" s="498"/>
      <c r="AQ27" s="498"/>
      <c r="AR27" s="540"/>
      <c r="AS27" s="497">
        <v>3348</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1933613</v>
      </c>
      <c r="BO27" s="566"/>
      <c r="BP27" s="566"/>
      <c r="BQ27" s="566"/>
      <c r="BR27" s="566"/>
      <c r="BS27" s="566"/>
      <c r="BT27" s="566"/>
      <c r="BU27" s="567"/>
      <c r="BV27" s="565">
        <v>1933596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185</v>
      </c>
      <c r="F28" s="476"/>
      <c r="G28" s="476"/>
      <c r="H28" s="476"/>
      <c r="I28" s="476"/>
      <c r="J28" s="476"/>
      <c r="K28" s="477"/>
      <c r="L28" s="497">
        <v>1</v>
      </c>
      <c r="M28" s="498"/>
      <c r="N28" s="498"/>
      <c r="O28" s="498"/>
      <c r="P28" s="540"/>
      <c r="Q28" s="497">
        <v>4800</v>
      </c>
      <c r="R28" s="498"/>
      <c r="S28" s="498"/>
      <c r="T28" s="498"/>
      <c r="U28" s="498"/>
      <c r="V28" s="540"/>
      <c r="W28" s="592"/>
      <c r="X28" s="593"/>
      <c r="Y28" s="594"/>
      <c r="Z28" s="496" t="s">
        <v>186</v>
      </c>
      <c r="AA28" s="476"/>
      <c r="AB28" s="476"/>
      <c r="AC28" s="476"/>
      <c r="AD28" s="476"/>
      <c r="AE28" s="476"/>
      <c r="AF28" s="476"/>
      <c r="AG28" s="477"/>
      <c r="AH28" s="497" t="s">
        <v>140</v>
      </c>
      <c r="AI28" s="498"/>
      <c r="AJ28" s="498"/>
      <c r="AK28" s="498"/>
      <c r="AL28" s="540"/>
      <c r="AM28" s="497" t="s">
        <v>140</v>
      </c>
      <c r="AN28" s="498"/>
      <c r="AO28" s="498"/>
      <c r="AP28" s="498"/>
      <c r="AQ28" s="498"/>
      <c r="AR28" s="540"/>
      <c r="AS28" s="497" t="s">
        <v>140</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4721176</v>
      </c>
      <c r="BO28" s="410"/>
      <c r="BP28" s="410"/>
      <c r="BQ28" s="410"/>
      <c r="BR28" s="410"/>
      <c r="BS28" s="410"/>
      <c r="BT28" s="410"/>
      <c r="BU28" s="411"/>
      <c r="BV28" s="409">
        <v>4581133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188</v>
      </c>
      <c r="F29" s="476"/>
      <c r="G29" s="476"/>
      <c r="H29" s="476"/>
      <c r="I29" s="476"/>
      <c r="J29" s="476"/>
      <c r="K29" s="477"/>
      <c r="L29" s="497">
        <v>26</v>
      </c>
      <c r="M29" s="498"/>
      <c r="N29" s="498"/>
      <c r="O29" s="498"/>
      <c r="P29" s="540"/>
      <c r="Q29" s="497">
        <v>4500</v>
      </c>
      <c r="R29" s="498"/>
      <c r="S29" s="498"/>
      <c r="T29" s="498"/>
      <c r="U29" s="498"/>
      <c r="V29" s="540"/>
      <c r="W29" s="595"/>
      <c r="X29" s="596"/>
      <c r="Y29" s="597"/>
      <c r="Z29" s="496" t="s">
        <v>189</v>
      </c>
      <c r="AA29" s="476"/>
      <c r="AB29" s="476"/>
      <c r="AC29" s="476"/>
      <c r="AD29" s="476"/>
      <c r="AE29" s="476"/>
      <c r="AF29" s="476"/>
      <c r="AG29" s="477"/>
      <c r="AH29" s="497">
        <v>967</v>
      </c>
      <c r="AI29" s="498"/>
      <c r="AJ29" s="498"/>
      <c r="AK29" s="498"/>
      <c r="AL29" s="540"/>
      <c r="AM29" s="497">
        <v>3210369</v>
      </c>
      <c r="AN29" s="498"/>
      <c r="AO29" s="498"/>
      <c r="AP29" s="498"/>
      <c r="AQ29" s="498"/>
      <c r="AR29" s="540"/>
      <c r="AS29" s="497">
        <v>3320</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2395735</v>
      </c>
      <c r="BO29" s="447"/>
      <c r="BP29" s="447"/>
      <c r="BQ29" s="447"/>
      <c r="BR29" s="447"/>
      <c r="BS29" s="447"/>
      <c r="BT29" s="447"/>
      <c r="BU29" s="448"/>
      <c r="BV29" s="446">
        <v>1766270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100.8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9779818</v>
      </c>
      <c r="BO30" s="566"/>
      <c r="BP30" s="566"/>
      <c r="BQ30" s="566"/>
      <c r="BR30" s="566"/>
      <c r="BS30" s="566"/>
      <c r="BT30" s="566"/>
      <c r="BU30" s="567"/>
      <c r="BV30" s="565">
        <v>8002357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198</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11</v>
      </c>
      <c r="BF34" s="636"/>
      <c r="BG34" s="637" t="str">
        <f>IF('各会計、関係団体の財政状況及び健全化判断比率'!B35="","",'各会計、関係団体の財政状況及び健全化判断比率'!B35)</f>
        <v>千光寺山索道事業特別会計</v>
      </c>
      <c r="BH34" s="637"/>
      <c r="BI34" s="637"/>
      <c r="BJ34" s="637"/>
      <c r="BK34" s="637"/>
      <c r="BL34" s="637"/>
      <c r="BM34" s="637"/>
      <c r="BN34" s="637"/>
      <c r="BO34" s="637"/>
      <c r="BP34" s="637"/>
      <c r="BQ34" s="637"/>
      <c r="BR34" s="637"/>
      <c r="BS34" s="637"/>
      <c r="BT34" s="637"/>
      <c r="BU34" s="637"/>
      <c r="BV34" s="178"/>
      <c r="BW34" s="636">
        <f>IF(BY34="","",MAX(C34:D43,U34:V43,AM34:AN43,BE34:BF43)+1)</f>
        <v>15</v>
      </c>
      <c r="BX34" s="636"/>
      <c r="BY34" s="637" t="str">
        <f>IF('各会計、関係団体の財政状況及び健全化判断比率'!B68="","",'各会計、関係団体の財政状況及び健全化判断比率'!B68)</f>
        <v>後期高齢者医療広域連合（一般会計）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尾道ウォーターフロント開発</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港湾事業特別会計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駐車場事業特別会計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IF('各会計、関係団体の財政状況及び健全化判断比率'!B33="","",'各会計、関係団体の財政状況及び健全化判断比率'!B33)</f>
        <v>病院事業会計</v>
      </c>
      <c r="AP35" s="637"/>
      <c r="AQ35" s="637"/>
      <c r="AR35" s="637"/>
      <c r="AS35" s="637"/>
      <c r="AT35" s="637"/>
      <c r="AU35" s="637"/>
      <c r="AV35" s="637"/>
      <c r="AW35" s="637"/>
      <c r="AX35" s="637"/>
      <c r="AY35" s="637"/>
      <c r="AZ35" s="637"/>
      <c r="BA35" s="637"/>
      <c r="BB35" s="637"/>
      <c r="BC35" s="637"/>
      <c r="BD35" s="178"/>
      <c r="BE35" s="636">
        <f t="shared" ref="BE35:BE43" si="1">IF(BG35="","",BE34+1)</f>
        <v>12</v>
      </c>
      <c r="BF35" s="636"/>
      <c r="BG35" s="637" t="str">
        <f>IF('各会計、関係団体の財政状況及び健全化判断比率'!B36="","",'各会計、関係団体の財政状況及び健全化判断比率'!B36)</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16</v>
      </c>
      <c r="BX35" s="636"/>
      <c r="BY35" s="637" t="str">
        <f>IF('各会計、関係団体の財政状況及び健全化判断比率'!B69="","",'各会計、関係団体の財政状況及び健全化判断比率'!B69)</f>
        <v>後期高齢者医療広域連合（特別会計）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尾道駅前都市開発</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夜間救急診療所事業特別会計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介護保険事業特別会計</v>
      </c>
      <c r="X36" s="637"/>
      <c r="Y36" s="637"/>
      <c r="Z36" s="637"/>
      <c r="AA36" s="637"/>
      <c r="AB36" s="637"/>
      <c r="AC36" s="637"/>
      <c r="AD36" s="637"/>
      <c r="AE36" s="637"/>
      <c r="AF36" s="637"/>
      <c r="AG36" s="637"/>
      <c r="AH36" s="637"/>
      <c r="AI36" s="637"/>
      <c r="AJ36" s="637"/>
      <c r="AK36" s="637"/>
      <c r="AL36" s="178"/>
      <c r="AM36" s="636">
        <f t="shared" si="0"/>
        <v>10</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f t="shared" si="1"/>
        <v>13</v>
      </c>
      <c r="BF36" s="636"/>
      <c r="BG36" s="637" t="str">
        <f>IF('各会計、関係団体の財政状況及び健全化判断比率'!B37="","",'各会計、関係団体の財政状況及び健全化判断比率'!B37)</f>
        <v>漁業集落排水事業特別会計</v>
      </c>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f t="shared" si="3"/>
        <v>19</v>
      </c>
      <c r="CP36" s="636"/>
      <c r="CQ36" s="637" t="str">
        <f>IF('各会計、関係団体の財政状況及び健全化判断比率'!BS9="","",'各会計、関係団体の財政状況及び健全化判断比率'!BS9)</f>
        <v>尾道観光協会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7</v>
      </c>
      <c r="V37" s="636"/>
      <c r="W37" s="637" t="str">
        <f>IF('各会計、関係団体の財政状況及び健全化判断比率'!B31="","",'各会計、関係団体の財政状況及び健全化判断比率'!B31)</f>
        <v>後期高齢者医療事業特別会計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14</v>
      </c>
      <c r="BF37" s="636"/>
      <c r="BG37" s="637" t="str">
        <f>IF('各会計、関係団体の財政状況及び健全化判断比率'!B38="","",'各会計、関係団体の財政状況及び健全化判断比率'!B38)</f>
        <v>渡船事業特別会計</v>
      </c>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f t="shared" si="3"/>
        <v>20</v>
      </c>
      <c r="CP37" s="636"/>
      <c r="CQ37" s="637" t="str">
        <f>IF('各会計、関係団体の財政状況及び健全化判断比率'!BS10="","",'各会計、関係団体の財政状況及び健全化判断比率'!BS10)</f>
        <v>平山郁夫美術館</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f t="shared" si="3"/>
        <v>21</v>
      </c>
      <c r="CP38" s="636"/>
      <c r="CQ38" s="637" t="str">
        <f>IF('各会計、関係団体の財政状況及び健全化判断比率'!BS11="","",'各会計、関係団体の財政状況及び健全化判断比率'!BS11)</f>
        <v>おのみちバス</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f t="shared" si="3"/>
        <v>22</v>
      </c>
      <c r="CP39" s="636"/>
      <c r="CQ39" s="637" t="str">
        <f>IF('各会計、関係団体の財政状況及び健全化判断比率'!BS12="","",'各会計、関係団体の財政状況及び健全化判断比率'!BS12)</f>
        <v>公立大学法人尾道市立大学</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629</v>
      </c>
    </row>
    <row r="54" spans="5:113" x14ac:dyDescent="0.2"/>
    <row r="55" spans="5:113" x14ac:dyDescent="0.2"/>
    <row r="56" spans="5:113" x14ac:dyDescent="0.2"/>
  </sheetData>
  <sheetProtection algorithmName="SHA-512" hashValue="cjbjrB32Gz1azwpSQXYa//elYFE2qxUrrcvtpu5IcPWhN24cLsAPANL6Y0ujR938b68LGbpstnkVxDLWW5GjNA==" saltValue="oZVvSSP9cgI6WOI9Eg7nS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15" t="s">
        <v>555</v>
      </c>
      <c r="D34" s="1215"/>
      <c r="E34" s="1216"/>
      <c r="F34" s="32">
        <v>14.23</v>
      </c>
      <c r="G34" s="33">
        <v>13.94</v>
      </c>
      <c r="H34" s="33">
        <v>13.26</v>
      </c>
      <c r="I34" s="33">
        <v>13.32</v>
      </c>
      <c r="J34" s="34">
        <v>14.49</v>
      </c>
      <c r="K34" s="22"/>
      <c r="L34" s="22"/>
      <c r="M34" s="22"/>
      <c r="N34" s="22"/>
      <c r="O34" s="22"/>
      <c r="P34" s="22"/>
    </row>
    <row r="35" spans="1:16" ht="39" customHeight="1" x14ac:dyDescent="0.2">
      <c r="A35" s="22"/>
      <c r="B35" s="35"/>
      <c r="C35" s="1209" t="s">
        <v>556</v>
      </c>
      <c r="D35" s="1210"/>
      <c r="E35" s="1211"/>
      <c r="F35" s="36">
        <v>9.11</v>
      </c>
      <c r="G35" s="37">
        <v>8.82</v>
      </c>
      <c r="H35" s="37">
        <v>8.5500000000000007</v>
      </c>
      <c r="I35" s="37">
        <v>7.71</v>
      </c>
      <c r="J35" s="38">
        <v>7.22</v>
      </c>
      <c r="K35" s="22"/>
      <c r="L35" s="22"/>
      <c r="M35" s="22"/>
      <c r="N35" s="22"/>
      <c r="O35" s="22"/>
      <c r="P35" s="22"/>
    </row>
    <row r="36" spans="1:16" ht="39" customHeight="1" x14ac:dyDescent="0.2">
      <c r="A36" s="22"/>
      <c r="B36" s="35"/>
      <c r="C36" s="1209" t="s">
        <v>557</v>
      </c>
      <c r="D36" s="1210"/>
      <c r="E36" s="1211"/>
      <c r="F36" s="36">
        <v>0.72</v>
      </c>
      <c r="G36" s="37">
        <v>0.51</v>
      </c>
      <c r="H36" s="37">
        <v>0.89</v>
      </c>
      <c r="I36" s="37">
        <v>0.77</v>
      </c>
      <c r="J36" s="38">
        <v>2.48</v>
      </c>
      <c r="K36" s="22"/>
      <c r="L36" s="22"/>
      <c r="M36" s="22"/>
      <c r="N36" s="22"/>
      <c r="O36" s="22"/>
      <c r="P36" s="22"/>
    </row>
    <row r="37" spans="1:16" ht="39" customHeight="1" x14ac:dyDescent="0.2">
      <c r="A37" s="22"/>
      <c r="B37" s="35"/>
      <c r="C37" s="1209" t="s">
        <v>558</v>
      </c>
      <c r="D37" s="1210"/>
      <c r="E37" s="1211"/>
      <c r="F37" s="36">
        <v>0.46</v>
      </c>
      <c r="G37" s="37">
        <v>0.46</v>
      </c>
      <c r="H37" s="37">
        <v>0.57999999999999996</v>
      </c>
      <c r="I37" s="37">
        <v>0.42</v>
      </c>
      <c r="J37" s="38">
        <v>0.76</v>
      </c>
      <c r="K37" s="22"/>
      <c r="L37" s="22"/>
      <c r="M37" s="22"/>
      <c r="N37" s="22"/>
      <c r="O37" s="22"/>
      <c r="P37" s="22"/>
    </row>
    <row r="38" spans="1:16" ht="39" customHeight="1" x14ac:dyDescent="0.2">
      <c r="A38" s="22"/>
      <c r="B38" s="35"/>
      <c r="C38" s="1209" t="s">
        <v>559</v>
      </c>
      <c r="D38" s="1210"/>
      <c r="E38" s="1211"/>
      <c r="F38" s="36" t="s">
        <v>506</v>
      </c>
      <c r="G38" s="37" t="s">
        <v>506</v>
      </c>
      <c r="H38" s="37">
        <v>0.33</v>
      </c>
      <c r="I38" s="37">
        <v>0.55000000000000004</v>
      </c>
      <c r="J38" s="38">
        <v>0.67</v>
      </c>
      <c r="K38" s="22"/>
      <c r="L38" s="22"/>
      <c r="M38" s="22"/>
      <c r="N38" s="22"/>
      <c r="O38" s="22"/>
      <c r="P38" s="22"/>
    </row>
    <row r="39" spans="1:16" ht="39" customHeight="1" x14ac:dyDescent="0.2">
      <c r="A39" s="22"/>
      <c r="B39" s="35"/>
      <c r="C39" s="1209" t="s">
        <v>560</v>
      </c>
      <c r="D39" s="1210"/>
      <c r="E39" s="1211"/>
      <c r="F39" s="36">
        <v>1.1100000000000001</v>
      </c>
      <c r="G39" s="37">
        <v>0.12</v>
      </c>
      <c r="H39" s="37">
        <v>0.35</v>
      </c>
      <c r="I39" s="37">
        <v>0.22</v>
      </c>
      <c r="J39" s="38">
        <v>0.16</v>
      </c>
      <c r="K39" s="22"/>
      <c r="L39" s="22"/>
      <c r="M39" s="22"/>
      <c r="N39" s="22"/>
      <c r="O39" s="22"/>
      <c r="P39" s="22"/>
    </row>
    <row r="40" spans="1:16" ht="39" customHeight="1" x14ac:dyDescent="0.2">
      <c r="A40" s="22"/>
      <c r="B40" s="35"/>
      <c r="C40" s="1209" t="s">
        <v>561</v>
      </c>
      <c r="D40" s="1210"/>
      <c r="E40" s="1211"/>
      <c r="F40" s="36">
        <v>0.14000000000000001</v>
      </c>
      <c r="G40" s="37">
        <v>0.13</v>
      </c>
      <c r="H40" s="37">
        <v>0.13</v>
      </c>
      <c r="I40" s="37">
        <v>0.14000000000000001</v>
      </c>
      <c r="J40" s="38">
        <v>0.14000000000000001</v>
      </c>
      <c r="K40" s="22"/>
      <c r="L40" s="22"/>
      <c r="M40" s="22"/>
      <c r="N40" s="22"/>
      <c r="O40" s="22"/>
      <c r="P40" s="22"/>
    </row>
    <row r="41" spans="1:16" ht="39" customHeight="1" x14ac:dyDescent="0.2">
      <c r="A41" s="22"/>
      <c r="B41" s="35"/>
      <c r="C41" s="1209" t="s">
        <v>562</v>
      </c>
      <c r="D41" s="1210"/>
      <c r="E41" s="1211"/>
      <c r="F41" s="36">
        <v>0.04</v>
      </c>
      <c r="G41" s="37">
        <v>0.04</v>
      </c>
      <c r="H41" s="37">
        <v>0.05</v>
      </c>
      <c r="I41" s="37">
        <v>0.03</v>
      </c>
      <c r="J41" s="38">
        <v>0.02</v>
      </c>
      <c r="K41" s="22"/>
      <c r="L41" s="22"/>
      <c r="M41" s="22"/>
      <c r="N41" s="22"/>
      <c r="O41" s="22"/>
      <c r="P41" s="22"/>
    </row>
    <row r="42" spans="1:16" ht="39" customHeight="1" x14ac:dyDescent="0.2">
      <c r="A42" s="22"/>
      <c r="B42" s="39"/>
      <c r="C42" s="1209" t="s">
        <v>563</v>
      </c>
      <c r="D42" s="1210"/>
      <c r="E42" s="1211"/>
      <c r="F42" s="36" t="s">
        <v>506</v>
      </c>
      <c r="G42" s="37" t="s">
        <v>506</v>
      </c>
      <c r="H42" s="37" t="s">
        <v>506</v>
      </c>
      <c r="I42" s="37" t="s">
        <v>506</v>
      </c>
      <c r="J42" s="38" t="s">
        <v>506</v>
      </c>
      <c r="K42" s="22"/>
      <c r="L42" s="22"/>
      <c r="M42" s="22"/>
      <c r="N42" s="22"/>
      <c r="O42" s="22"/>
      <c r="P42" s="22"/>
    </row>
    <row r="43" spans="1:16" ht="39" customHeight="1" thickBot="1" x14ac:dyDescent="0.25">
      <c r="A43" s="22"/>
      <c r="B43" s="40"/>
      <c r="C43" s="1212" t="s">
        <v>564</v>
      </c>
      <c r="D43" s="1213"/>
      <c r="E43" s="1214"/>
      <c r="F43" s="41">
        <v>0</v>
      </c>
      <c r="G43" s="42">
        <v>0.12</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zuQt/ZtehjJcFqbymYzt46MU5TCOBRRbbkmBXZ/KR+rddxQyhdcLJ+Fge8HekwuaWtM/0jGyVzV/5/Lv9K0Ng==" saltValue="AV9SUqUuGnps9DFIUGfE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6962</v>
      </c>
      <c r="L45" s="60">
        <v>6858</v>
      </c>
      <c r="M45" s="60">
        <v>7180</v>
      </c>
      <c r="N45" s="60">
        <v>7333</v>
      </c>
      <c r="O45" s="61">
        <v>7797</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506</v>
      </c>
      <c r="L46" s="64" t="s">
        <v>506</v>
      </c>
      <c r="M46" s="64" t="s">
        <v>506</v>
      </c>
      <c r="N46" s="64" t="s">
        <v>506</v>
      </c>
      <c r="O46" s="65" t="s">
        <v>506</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506</v>
      </c>
      <c r="L47" s="64" t="s">
        <v>506</v>
      </c>
      <c r="M47" s="64" t="s">
        <v>506</v>
      </c>
      <c r="N47" s="64" t="s">
        <v>506</v>
      </c>
      <c r="O47" s="65" t="s">
        <v>506</v>
      </c>
      <c r="P47" s="48"/>
      <c r="Q47" s="48"/>
      <c r="R47" s="48"/>
      <c r="S47" s="48"/>
      <c r="T47" s="48"/>
      <c r="U47" s="48"/>
    </row>
    <row r="48" spans="1:21" ht="30.75" customHeight="1" x14ac:dyDescent="0.2">
      <c r="A48" s="48"/>
      <c r="B48" s="1219"/>
      <c r="C48" s="1220"/>
      <c r="D48" s="62"/>
      <c r="E48" s="1225" t="s">
        <v>15</v>
      </c>
      <c r="F48" s="1225"/>
      <c r="G48" s="1225"/>
      <c r="H48" s="1225"/>
      <c r="I48" s="1225"/>
      <c r="J48" s="1226"/>
      <c r="K48" s="63">
        <v>1185</v>
      </c>
      <c r="L48" s="64">
        <v>1175</v>
      </c>
      <c r="M48" s="64">
        <v>1111</v>
      </c>
      <c r="N48" s="64">
        <v>1164</v>
      </c>
      <c r="O48" s="65">
        <v>1135</v>
      </c>
      <c r="P48" s="48"/>
      <c r="Q48" s="48"/>
      <c r="R48" s="48"/>
      <c r="S48" s="48"/>
      <c r="T48" s="48"/>
      <c r="U48" s="48"/>
    </row>
    <row r="49" spans="1:21" ht="30.75" customHeight="1" x14ac:dyDescent="0.2">
      <c r="A49" s="48"/>
      <c r="B49" s="1219"/>
      <c r="C49" s="1220"/>
      <c r="D49" s="62"/>
      <c r="E49" s="1225" t="s">
        <v>16</v>
      </c>
      <c r="F49" s="1225"/>
      <c r="G49" s="1225"/>
      <c r="H49" s="1225"/>
      <c r="I49" s="1225"/>
      <c r="J49" s="1226"/>
      <c r="K49" s="63" t="s">
        <v>506</v>
      </c>
      <c r="L49" s="64" t="s">
        <v>506</v>
      </c>
      <c r="M49" s="64" t="s">
        <v>506</v>
      </c>
      <c r="N49" s="64" t="s">
        <v>506</v>
      </c>
      <c r="O49" s="65" t="s">
        <v>506</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506</v>
      </c>
      <c r="L50" s="64" t="s">
        <v>506</v>
      </c>
      <c r="M50" s="64" t="s">
        <v>506</v>
      </c>
      <c r="N50" s="64" t="s">
        <v>506</v>
      </c>
      <c r="O50" s="65" t="s">
        <v>506</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506</v>
      </c>
      <c r="L51" s="64" t="s">
        <v>506</v>
      </c>
      <c r="M51" s="64">
        <v>0</v>
      </c>
      <c r="N51" s="64" t="s">
        <v>506</v>
      </c>
      <c r="O51" s="65" t="s">
        <v>506</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6141</v>
      </c>
      <c r="L52" s="64">
        <v>6206</v>
      </c>
      <c r="M52" s="64">
        <v>6376</v>
      </c>
      <c r="N52" s="64">
        <v>6436</v>
      </c>
      <c r="O52" s="65">
        <v>6739</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2006</v>
      </c>
      <c r="L53" s="69">
        <v>1827</v>
      </c>
      <c r="M53" s="69">
        <v>1915</v>
      </c>
      <c r="N53" s="69">
        <v>2061</v>
      </c>
      <c r="O53" s="70">
        <v>2193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3">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hBkpqGpIALHQNv/KVDQD8pI7fGhZqsWzyUlc0lZdKVVGgbjp43ef2PlKW8eB3eS5+VGqrtPD6ZUlf+ltYSzvQ==" saltValue="bcFpVGFe3lhh6qggEELq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43" t="s">
        <v>30</v>
      </c>
      <c r="C41" s="1244"/>
      <c r="D41" s="102"/>
      <c r="E41" s="1249" t="s">
        <v>31</v>
      </c>
      <c r="F41" s="1249"/>
      <c r="G41" s="1249"/>
      <c r="H41" s="1250"/>
      <c r="I41" s="351">
        <v>71632</v>
      </c>
      <c r="J41" s="352">
        <v>73361</v>
      </c>
      <c r="K41" s="352">
        <v>78205</v>
      </c>
      <c r="L41" s="352">
        <v>77572</v>
      </c>
      <c r="M41" s="353">
        <v>75570</v>
      </c>
    </row>
    <row r="42" spans="2:13" ht="27.75" customHeight="1" x14ac:dyDescent="0.2">
      <c r="B42" s="1245"/>
      <c r="C42" s="1246"/>
      <c r="D42" s="103"/>
      <c r="E42" s="1251" t="s">
        <v>32</v>
      </c>
      <c r="F42" s="1251"/>
      <c r="G42" s="1251"/>
      <c r="H42" s="1252"/>
      <c r="I42" s="354" t="s">
        <v>506</v>
      </c>
      <c r="J42" s="355" t="s">
        <v>506</v>
      </c>
      <c r="K42" s="355" t="s">
        <v>506</v>
      </c>
      <c r="L42" s="355" t="s">
        <v>506</v>
      </c>
      <c r="M42" s="356" t="s">
        <v>506</v>
      </c>
    </row>
    <row r="43" spans="2:13" ht="27.75" customHeight="1" x14ac:dyDescent="0.2">
      <c r="B43" s="1245"/>
      <c r="C43" s="1246"/>
      <c r="D43" s="103"/>
      <c r="E43" s="1251" t="s">
        <v>33</v>
      </c>
      <c r="F43" s="1251"/>
      <c r="G43" s="1251"/>
      <c r="H43" s="1252"/>
      <c r="I43" s="354">
        <v>14515</v>
      </c>
      <c r="J43" s="355">
        <v>14353</v>
      </c>
      <c r="K43" s="355">
        <v>13235</v>
      </c>
      <c r="L43" s="355">
        <v>12867</v>
      </c>
      <c r="M43" s="356">
        <v>12371</v>
      </c>
    </row>
    <row r="44" spans="2:13" ht="27.75" customHeight="1" x14ac:dyDescent="0.2">
      <c r="B44" s="1245"/>
      <c r="C44" s="1246"/>
      <c r="D44" s="103"/>
      <c r="E44" s="1251" t="s">
        <v>34</v>
      </c>
      <c r="F44" s="1251"/>
      <c r="G44" s="1251"/>
      <c r="H44" s="1252"/>
      <c r="I44" s="354" t="s">
        <v>506</v>
      </c>
      <c r="J44" s="355" t="s">
        <v>506</v>
      </c>
      <c r="K44" s="355" t="s">
        <v>506</v>
      </c>
      <c r="L44" s="355" t="s">
        <v>506</v>
      </c>
      <c r="M44" s="356" t="s">
        <v>506</v>
      </c>
    </row>
    <row r="45" spans="2:13" ht="27.75" customHeight="1" x14ac:dyDescent="0.2">
      <c r="B45" s="1245"/>
      <c r="C45" s="1246"/>
      <c r="D45" s="103"/>
      <c r="E45" s="1251" t="s">
        <v>35</v>
      </c>
      <c r="F45" s="1251"/>
      <c r="G45" s="1251"/>
      <c r="H45" s="1252"/>
      <c r="I45" s="354">
        <v>10172</v>
      </c>
      <c r="J45" s="355">
        <v>9563</v>
      </c>
      <c r="K45" s="355">
        <v>8991</v>
      </c>
      <c r="L45" s="355">
        <v>8762</v>
      </c>
      <c r="M45" s="356">
        <v>8824</v>
      </c>
    </row>
    <row r="46" spans="2:13" ht="27.75" customHeight="1" x14ac:dyDescent="0.2">
      <c r="B46" s="1245"/>
      <c r="C46" s="1246"/>
      <c r="D46" s="104"/>
      <c r="E46" s="1251" t="s">
        <v>36</v>
      </c>
      <c r="F46" s="1251"/>
      <c r="G46" s="1251"/>
      <c r="H46" s="1252"/>
      <c r="I46" s="354" t="s">
        <v>506</v>
      </c>
      <c r="J46" s="355" t="s">
        <v>506</v>
      </c>
      <c r="K46" s="355" t="s">
        <v>506</v>
      </c>
      <c r="L46" s="355" t="s">
        <v>506</v>
      </c>
      <c r="M46" s="356" t="s">
        <v>506</v>
      </c>
    </row>
    <row r="47" spans="2:13" ht="27.75" customHeight="1" x14ac:dyDescent="0.2">
      <c r="B47" s="1245"/>
      <c r="C47" s="1246"/>
      <c r="D47" s="105"/>
      <c r="E47" s="1253" t="s">
        <v>37</v>
      </c>
      <c r="F47" s="1254"/>
      <c r="G47" s="1254"/>
      <c r="H47" s="1255"/>
      <c r="I47" s="354" t="s">
        <v>506</v>
      </c>
      <c r="J47" s="355" t="s">
        <v>506</v>
      </c>
      <c r="K47" s="355" t="s">
        <v>506</v>
      </c>
      <c r="L47" s="355" t="s">
        <v>506</v>
      </c>
      <c r="M47" s="356" t="s">
        <v>506</v>
      </c>
    </row>
    <row r="48" spans="2:13" ht="27.75" customHeight="1" x14ac:dyDescent="0.2">
      <c r="B48" s="1245"/>
      <c r="C48" s="1246"/>
      <c r="D48" s="103"/>
      <c r="E48" s="1251" t="s">
        <v>38</v>
      </c>
      <c r="F48" s="1251"/>
      <c r="G48" s="1251"/>
      <c r="H48" s="1252"/>
      <c r="I48" s="354" t="s">
        <v>506</v>
      </c>
      <c r="J48" s="355" t="s">
        <v>506</v>
      </c>
      <c r="K48" s="355" t="s">
        <v>506</v>
      </c>
      <c r="L48" s="355" t="s">
        <v>506</v>
      </c>
      <c r="M48" s="356" t="s">
        <v>506</v>
      </c>
    </row>
    <row r="49" spans="2:13" ht="27.75" customHeight="1" x14ac:dyDescent="0.2">
      <c r="B49" s="1247"/>
      <c r="C49" s="1248"/>
      <c r="D49" s="103"/>
      <c r="E49" s="1251" t="s">
        <v>39</v>
      </c>
      <c r="F49" s="1251"/>
      <c r="G49" s="1251"/>
      <c r="H49" s="1252"/>
      <c r="I49" s="354" t="s">
        <v>506</v>
      </c>
      <c r="J49" s="355" t="s">
        <v>506</v>
      </c>
      <c r="K49" s="355" t="s">
        <v>506</v>
      </c>
      <c r="L49" s="355" t="s">
        <v>506</v>
      </c>
      <c r="M49" s="356" t="s">
        <v>506</v>
      </c>
    </row>
    <row r="50" spans="2:13" ht="27.75" customHeight="1" x14ac:dyDescent="0.2">
      <c r="B50" s="1256" t="s">
        <v>40</v>
      </c>
      <c r="C50" s="1257"/>
      <c r="D50" s="106"/>
      <c r="E50" s="1251" t="s">
        <v>41</v>
      </c>
      <c r="F50" s="1251"/>
      <c r="G50" s="1251"/>
      <c r="H50" s="1252"/>
      <c r="I50" s="354">
        <v>15423</v>
      </c>
      <c r="J50" s="355">
        <v>15174</v>
      </c>
      <c r="K50" s="355">
        <v>13851</v>
      </c>
      <c r="L50" s="355">
        <v>14265</v>
      </c>
      <c r="M50" s="356">
        <v>16813</v>
      </c>
    </row>
    <row r="51" spans="2:13" ht="27.75" customHeight="1" x14ac:dyDescent="0.2">
      <c r="B51" s="1245"/>
      <c r="C51" s="1246"/>
      <c r="D51" s="103"/>
      <c r="E51" s="1251" t="s">
        <v>42</v>
      </c>
      <c r="F51" s="1251"/>
      <c r="G51" s="1251"/>
      <c r="H51" s="1252"/>
      <c r="I51" s="354">
        <v>11810</v>
      </c>
      <c r="J51" s="355">
        <v>12112</v>
      </c>
      <c r="K51" s="355">
        <v>12434</v>
      </c>
      <c r="L51" s="355">
        <v>12046</v>
      </c>
      <c r="M51" s="356">
        <v>11607</v>
      </c>
    </row>
    <row r="52" spans="2:13" ht="27.75" customHeight="1" x14ac:dyDescent="0.2">
      <c r="B52" s="1247"/>
      <c r="C52" s="1248"/>
      <c r="D52" s="103"/>
      <c r="E52" s="1251" t="s">
        <v>43</v>
      </c>
      <c r="F52" s="1251"/>
      <c r="G52" s="1251"/>
      <c r="H52" s="1252"/>
      <c r="I52" s="354">
        <v>58189</v>
      </c>
      <c r="J52" s="355">
        <v>59574</v>
      </c>
      <c r="K52" s="355">
        <v>63890</v>
      </c>
      <c r="L52" s="355">
        <v>63723</v>
      </c>
      <c r="M52" s="356">
        <v>62649</v>
      </c>
    </row>
    <row r="53" spans="2:13" ht="27.75" customHeight="1" thickBot="1" x14ac:dyDescent="0.25">
      <c r="B53" s="1258" t="s">
        <v>44</v>
      </c>
      <c r="C53" s="1259"/>
      <c r="D53" s="107"/>
      <c r="E53" s="1260" t="s">
        <v>45</v>
      </c>
      <c r="F53" s="1260"/>
      <c r="G53" s="1260"/>
      <c r="H53" s="1261"/>
      <c r="I53" s="357">
        <v>10897</v>
      </c>
      <c r="J53" s="358">
        <v>10417</v>
      </c>
      <c r="K53" s="358">
        <v>10255</v>
      </c>
      <c r="L53" s="358">
        <v>9167</v>
      </c>
      <c r="M53" s="359">
        <v>5696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WT5tD/7UlEICi52UsRlRYID4H1wMl+RkFeCKoIaZkXxe9oAwmbI/ShbBR7TQzDgnPeR/urQTlzgoQ6VYJJDVqg==" saltValue="L1KmIprfi7NCkZPQNJG/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549</v>
      </c>
      <c r="G54" s="116" t="s">
        <v>550</v>
      </c>
      <c r="H54" s="117" t="s">
        <v>551</v>
      </c>
    </row>
    <row r="55" spans="2:8" ht="52.5" customHeight="1" x14ac:dyDescent="0.2">
      <c r="B55" s="118"/>
      <c r="C55" s="1270" t="s">
        <v>48</v>
      </c>
      <c r="D55" s="1270"/>
      <c r="E55" s="1271"/>
      <c r="F55" s="119">
        <v>4821</v>
      </c>
      <c r="G55" s="119">
        <v>4581</v>
      </c>
      <c r="H55" s="120">
        <v>4721</v>
      </c>
    </row>
    <row r="56" spans="2:8" ht="52.5" customHeight="1" x14ac:dyDescent="0.2">
      <c r="B56" s="121"/>
      <c r="C56" s="1272" t="s">
        <v>49</v>
      </c>
      <c r="D56" s="1272"/>
      <c r="E56" s="1273"/>
      <c r="F56" s="122">
        <v>1764</v>
      </c>
      <c r="G56" s="122">
        <v>1766</v>
      </c>
      <c r="H56" s="123">
        <v>2396</v>
      </c>
    </row>
    <row r="57" spans="2:8" ht="53.25" customHeight="1" x14ac:dyDescent="0.2">
      <c r="B57" s="121"/>
      <c r="C57" s="1274" t="s">
        <v>50</v>
      </c>
      <c r="D57" s="1274"/>
      <c r="E57" s="1275"/>
      <c r="F57" s="124">
        <v>7532</v>
      </c>
      <c r="G57" s="124">
        <v>8002</v>
      </c>
      <c r="H57" s="125">
        <v>9780</v>
      </c>
    </row>
    <row r="58" spans="2:8" ht="45.75" customHeight="1" x14ac:dyDescent="0.2">
      <c r="B58" s="126"/>
      <c r="C58" s="1262" t="s">
        <v>581</v>
      </c>
      <c r="D58" s="1263"/>
      <c r="E58" s="1264"/>
      <c r="F58" s="127">
        <v>4000</v>
      </c>
      <c r="G58" s="127">
        <v>4000</v>
      </c>
      <c r="H58" s="128">
        <v>4000</v>
      </c>
    </row>
    <row r="59" spans="2:8" ht="45.75" customHeight="1" x14ac:dyDescent="0.2">
      <c r="B59" s="126"/>
      <c r="C59" s="1262" t="s">
        <v>582</v>
      </c>
      <c r="D59" s="1263"/>
      <c r="E59" s="1264"/>
      <c r="F59" s="127">
        <v>828</v>
      </c>
      <c r="G59" s="127">
        <v>1023</v>
      </c>
      <c r="H59" s="128">
        <v>1764</v>
      </c>
    </row>
    <row r="60" spans="2:8" ht="45.75" customHeight="1" x14ac:dyDescent="0.2">
      <c r="B60" s="126"/>
      <c r="C60" s="1262" t="s">
        <v>583</v>
      </c>
      <c r="D60" s="1263"/>
      <c r="E60" s="1264"/>
      <c r="F60" s="127">
        <v>823</v>
      </c>
      <c r="G60" s="127">
        <v>939</v>
      </c>
      <c r="H60" s="128">
        <v>1087</v>
      </c>
    </row>
    <row r="61" spans="2:8" ht="45.75" customHeight="1" x14ac:dyDescent="0.2">
      <c r="B61" s="126"/>
      <c r="C61" s="1262" t="s">
        <v>584</v>
      </c>
      <c r="D61" s="1263"/>
      <c r="E61" s="1264"/>
      <c r="F61" s="127">
        <v>317</v>
      </c>
      <c r="G61" s="127">
        <v>285</v>
      </c>
      <c r="H61" s="128">
        <v>1076</v>
      </c>
    </row>
    <row r="62" spans="2:8" ht="45.75" customHeight="1" thickBot="1" x14ac:dyDescent="0.25">
      <c r="B62" s="129"/>
      <c r="C62" s="1265" t="s">
        <v>585</v>
      </c>
      <c r="D62" s="1266"/>
      <c r="E62" s="1267"/>
      <c r="F62" s="130">
        <v>688</v>
      </c>
      <c r="G62" s="130">
        <v>689</v>
      </c>
      <c r="H62" s="131">
        <v>689</v>
      </c>
    </row>
    <row r="63" spans="2:8" ht="52.5" customHeight="1" thickBot="1" x14ac:dyDescent="0.25">
      <c r="B63" s="132"/>
      <c r="C63" s="1268" t="s">
        <v>51</v>
      </c>
      <c r="D63" s="1268"/>
      <c r="E63" s="1269"/>
      <c r="F63" s="133">
        <v>14117</v>
      </c>
      <c r="G63" s="133">
        <v>14350</v>
      </c>
      <c r="H63" s="134">
        <v>16897</v>
      </c>
    </row>
    <row r="64" spans="2:8" ht="13" x14ac:dyDescent="0.2"/>
  </sheetData>
  <sheetProtection algorithmName="SHA-512" hashValue="E7uI3zkJj8pMCYeuEyeN96oWe/wwfV+owfRBUXjpnlWRhnOFOlbBP4txUqbY0UrX4O/MAgCnrBjfz6GjMBpryw==" saltValue="hxXtl/MZBgSUMGa9zAA8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6328125" style="367" customWidth="1"/>
    <col min="2" max="107" width="2.453125" style="367" customWidth="1"/>
    <col min="108" max="108" width="6.08984375" style="369" customWidth="1"/>
    <col min="109" max="109" width="5.90625" style="368" customWidth="1"/>
    <col min="110" max="16384" width="8.63281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 x14ac:dyDescent="0.2">
      <c r="DD19" s="367"/>
      <c r="DE19" s="367"/>
    </row>
    <row r="20" spans="1:109" ht="13"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 x14ac:dyDescent="0.2">
      <c r="B23" s="368"/>
    </row>
    <row r="24" spans="1:109" ht="13" x14ac:dyDescent="0.2">
      <c r="B24" s="368"/>
    </row>
    <row r="25" spans="1:109" ht="13" x14ac:dyDescent="0.2">
      <c r="B25" s="368"/>
    </row>
    <row r="26" spans="1:109" ht="13" x14ac:dyDescent="0.2">
      <c r="B26" s="368"/>
    </row>
    <row r="27" spans="1:109" ht="13" x14ac:dyDescent="0.2">
      <c r="B27" s="368"/>
    </row>
    <row r="28" spans="1:109" ht="13" x14ac:dyDescent="0.2">
      <c r="B28" s="368"/>
    </row>
    <row r="29" spans="1:109" ht="13" x14ac:dyDescent="0.2">
      <c r="B29" s="368"/>
    </row>
    <row r="30" spans="1:109" ht="13" x14ac:dyDescent="0.2">
      <c r="B30" s="368"/>
    </row>
    <row r="31" spans="1:109" ht="13" x14ac:dyDescent="0.2">
      <c r="B31" s="368"/>
    </row>
    <row r="32" spans="1:109" ht="13" x14ac:dyDescent="0.2">
      <c r="B32" s="368"/>
    </row>
    <row r="33" spans="2:109" ht="13" x14ac:dyDescent="0.2">
      <c r="B33" s="368"/>
    </row>
    <row r="34" spans="2:109" ht="13" x14ac:dyDescent="0.2">
      <c r="B34" s="368"/>
    </row>
    <row r="35" spans="2:109" ht="13" x14ac:dyDescent="0.2">
      <c r="B35" s="368"/>
    </row>
    <row r="36" spans="2:109" ht="13" x14ac:dyDescent="0.2">
      <c r="B36" s="368"/>
    </row>
    <row r="37" spans="2:109" ht="13" x14ac:dyDescent="0.2">
      <c r="B37" s="368"/>
    </row>
    <row r="38" spans="2:109" ht="13" x14ac:dyDescent="0.2">
      <c r="B38" s="368"/>
    </row>
    <row r="39" spans="2:109" ht="13"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 x14ac:dyDescent="0.2">
      <c r="B40" s="387"/>
      <c r="DD40" s="387"/>
      <c r="DE40" s="367"/>
    </row>
    <row r="41" spans="2:109" ht="16.5" x14ac:dyDescent="0.2">
      <c r="B41" s="397" t="s">
        <v>641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 x14ac:dyDescent="0.2">
      <c r="B42" s="368"/>
      <c r="G42" s="383"/>
      <c r="I42" s="382"/>
      <c r="J42" s="382"/>
      <c r="K42" s="382"/>
      <c r="AM42" s="383"/>
      <c r="AN42" s="383" t="s">
        <v>637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88" t="s">
        <v>640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 x14ac:dyDescent="0.2">
      <c r="B49" s="368"/>
      <c r="AN49" s="367" t="s">
        <v>635</v>
      </c>
    </row>
    <row r="50" spans="1:109" ht="13" x14ac:dyDescent="0.2">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547</v>
      </c>
      <c r="BQ50" s="1278"/>
      <c r="BR50" s="1278"/>
      <c r="BS50" s="1278"/>
      <c r="BT50" s="1278"/>
      <c r="BU50" s="1278"/>
      <c r="BV50" s="1278"/>
      <c r="BW50" s="1278"/>
      <c r="BX50" s="1278" t="s">
        <v>548</v>
      </c>
      <c r="BY50" s="1278"/>
      <c r="BZ50" s="1278"/>
      <c r="CA50" s="1278"/>
      <c r="CB50" s="1278"/>
      <c r="CC50" s="1278"/>
      <c r="CD50" s="1278"/>
      <c r="CE50" s="1278"/>
      <c r="CF50" s="1278" t="s">
        <v>549</v>
      </c>
      <c r="CG50" s="1278"/>
      <c r="CH50" s="1278"/>
      <c r="CI50" s="1278"/>
      <c r="CJ50" s="1278"/>
      <c r="CK50" s="1278"/>
      <c r="CL50" s="1278"/>
      <c r="CM50" s="1278"/>
      <c r="CN50" s="1278" t="s">
        <v>550</v>
      </c>
      <c r="CO50" s="1278"/>
      <c r="CP50" s="1278"/>
      <c r="CQ50" s="1278"/>
      <c r="CR50" s="1278"/>
      <c r="CS50" s="1278"/>
      <c r="CT50" s="1278"/>
      <c r="CU50" s="1278"/>
      <c r="CV50" s="1278" t="s">
        <v>551</v>
      </c>
      <c r="CW50" s="1278"/>
      <c r="CX50" s="1278"/>
      <c r="CY50" s="1278"/>
      <c r="CZ50" s="1278"/>
      <c r="DA50" s="1278"/>
      <c r="DB50" s="1278"/>
      <c r="DC50" s="1278"/>
    </row>
    <row r="51" spans="1:109" ht="13.5" customHeight="1" x14ac:dyDescent="0.2">
      <c r="B51" s="368"/>
      <c r="G51" s="1287"/>
      <c r="H51" s="1287"/>
      <c r="I51" s="1297"/>
      <c r="J51" s="1297"/>
      <c r="K51" s="1283"/>
      <c r="L51" s="1283"/>
      <c r="M51" s="1283"/>
      <c r="N51" s="1283"/>
      <c r="AM51" s="374"/>
      <c r="AN51" s="1279" t="s">
        <v>634</v>
      </c>
      <c r="AO51" s="1279"/>
      <c r="AP51" s="1279"/>
      <c r="AQ51" s="1279"/>
      <c r="AR51" s="1279"/>
      <c r="AS51" s="1279"/>
      <c r="AT51" s="1279"/>
      <c r="AU51" s="1279"/>
      <c r="AV51" s="1279"/>
      <c r="AW51" s="1279"/>
      <c r="AX51" s="1279"/>
      <c r="AY51" s="1279"/>
      <c r="AZ51" s="1279"/>
      <c r="BA51" s="1279"/>
      <c r="BB51" s="1279" t="s">
        <v>632</v>
      </c>
      <c r="BC51" s="1279"/>
      <c r="BD51" s="1279"/>
      <c r="BE51" s="1279"/>
      <c r="BF51" s="1279"/>
      <c r="BG51" s="1279"/>
      <c r="BH51" s="1279"/>
      <c r="BI51" s="1279"/>
      <c r="BJ51" s="1279"/>
      <c r="BK51" s="1279"/>
      <c r="BL51" s="1279"/>
      <c r="BM51" s="1279"/>
      <c r="BN51" s="1279"/>
      <c r="BO51" s="1279"/>
      <c r="BP51" s="1276">
        <v>36.200000000000003</v>
      </c>
      <c r="BQ51" s="1276"/>
      <c r="BR51" s="1276"/>
      <c r="BS51" s="1276"/>
      <c r="BT51" s="1276"/>
      <c r="BU51" s="1276"/>
      <c r="BV51" s="1276"/>
      <c r="BW51" s="1276"/>
      <c r="BX51" s="1276">
        <v>34.700000000000003</v>
      </c>
      <c r="BY51" s="1276"/>
      <c r="BZ51" s="1276"/>
      <c r="CA51" s="1276"/>
      <c r="CB51" s="1276"/>
      <c r="CC51" s="1276"/>
      <c r="CD51" s="1276"/>
      <c r="CE51" s="1276"/>
      <c r="CF51" s="1276">
        <v>34.5</v>
      </c>
      <c r="CG51" s="1276"/>
      <c r="CH51" s="1276"/>
      <c r="CI51" s="1276"/>
      <c r="CJ51" s="1276"/>
      <c r="CK51" s="1276"/>
      <c r="CL51" s="1276"/>
      <c r="CM51" s="1276"/>
      <c r="CN51" s="1276">
        <v>30.2</v>
      </c>
      <c r="CO51" s="1276"/>
      <c r="CP51" s="1276"/>
      <c r="CQ51" s="1276"/>
      <c r="CR51" s="1276"/>
      <c r="CS51" s="1276"/>
      <c r="CT51" s="1276"/>
      <c r="CU51" s="1276"/>
      <c r="CV51" s="1276">
        <v>18.100000000000001</v>
      </c>
      <c r="CW51" s="1276"/>
      <c r="CX51" s="1276"/>
      <c r="CY51" s="1276"/>
      <c r="CZ51" s="1276"/>
      <c r="DA51" s="1276"/>
      <c r="DB51" s="1276"/>
      <c r="DC51" s="1276"/>
    </row>
    <row r="52" spans="1:109" ht="13" x14ac:dyDescent="0.2">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639</v>
      </c>
      <c r="BC53" s="1279"/>
      <c r="BD53" s="1279"/>
      <c r="BE53" s="1279"/>
      <c r="BF53" s="1279"/>
      <c r="BG53" s="1279"/>
      <c r="BH53" s="1279"/>
      <c r="BI53" s="1279"/>
      <c r="BJ53" s="1279"/>
      <c r="BK53" s="1279"/>
      <c r="BL53" s="1279"/>
      <c r="BM53" s="1279"/>
      <c r="BN53" s="1279"/>
      <c r="BO53" s="1279"/>
      <c r="BP53" s="1276">
        <v>64.099999999999994</v>
      </c>
      <c r="BQ53" s="1276"/>
      <c r="BR53" s="1276"/>
      <c r="BS53" s="1276"/>
      <c r="BT53" s="1276"/>
      <c r="BU53" s="1276"/>
      <c r="BV53" s="1276"/>
      <c r="BW53" s="1276"/>
      <c r="BX53" s="1276">
        <v>65.7</v>
      </c>
      <c r="BY53" s="1276"/>
      <c r="BZ53" s="1276"/>
      <c r="CA53" s="1276"/>
      <c r="CB53" s="1276"/>
      <c r="CC53" s="1276"/>
      <c r="CD53" s="1276"/>
      <c r="CE53" s="1276"/>
      <c r="CF53" s="1276">
        <v>64.900000000000006</v>
      </c>
      <c r="CG53" s="1276"/>
      <c r="CH53" s="1276"/>
      <c r="CI53" s="1276"/>
      <c r="CJ53" s="1276"/>
      <c r="CK53" s="1276"/>
      <c r="CL53" s="1276"/>
      <c r="CM53" s="1276"/>
      <c r="CN53" s="1276">
        <v>65.900000000000006</v>
      </c>
      <c r="CO53" s="1276"/>
      <c r="CP53" s="1276"/>
      <c r="CQ53" s="1276"/>
      <c r="CR53" s="1276"/>
      <c r="CS53" s="1276"/>
      <c r="CT53" s="1276"/>
      <c r="CU53" s="1276"/>
      <c r="CV53" s="1276">
        <v>67.3</v>
      </c>
      <c r="CW53" s="1276"/>
      <c r="CX53" s="1276"/>
      <c r="CY53" s="1276"/>
      <c r="CZ53" s="1276"/>
      <c r="DA53" s="1276"/>
      <c r="DB53" s="1276"/>
      <c r="DC53" s="1276"/>
    </row>
    <row r="54" spans="1:109" ht="13" x14ac:dyDescent="0.2">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2"/>
      <c r="B55" s="368"/>
      <c r="G55" s="1282"/>
      <c r="H55" s="1282"/>
      <c r="I55" s="1282"/>
      <c r="J55" s="1282"/>
      <c r="K55" s="1283"/>
      <c r="L55" s="1283"/>
      <c r="M55" s="1283"/>
      <c r="N55" s="1283"/>
      <c r="AN55" s="1278" t="s">
        <v>633</v>
      </c>
      <c r="AO55" s="1278"/>
      <c r="AP55" s="1278"/>
      <c r="AQ55" s="1278"/>
      <c r="AR55" s="1278"/>
      <c r="AS55" s="1278"/>
      <c r="AT55" s="1278"/>
      <c r="AU55" s="1278"/>
      <c r="AV55" s="1278"/>
      <c r="AW55" s="1278"/>
      <c r="AX55" s="1278"/>
      <c r="AY55" s="1278"/>
      <c r="AZ55" s="1278"/>
      <c r="BA55" s="1278"/>
      <c r="BB55" s="1279" t="s">
        <v>632</v>
      </c>
      <c r="BC55" s="1279"/>
      <c r="BD55" s="1279"/>
      <c r="BE55" s="1279"/>
      <c r="BF55" s="1279"/>
      <c r="BG55" s="1279"/>
      <c r="BH55" s="1279"/>
      <c r="BI55" s="1279"/>
      <c r="BJ55" s="1279"/>
      <c r="BK55" s="1279"/>
      <c r="BL55" s="1279"/>
      <c r="BM55" s="1279"/>
      <c r="BN55" s="1279"/>
      <c r="BO55" s="1279"/>
      <c r="BP55" s="1276">
        <v>5.8</v>
      </c>
      <c r="BQ55" s="1276"/>
      <c r="BR55" s="1276"/>
      <c r="BS55" s="1276"/>
      <c r="BT55" s="1276"/>
      <c r="BU55" s="1276"/>
      <c r="BV55" s="1276"/>
      <c r="BW55" s="1276"/>
      <c r="BX55" s="1276">
        <v>2.7</v>
      </c>
      <c r="BY55" s="1276"/>
      <c r="BZ55" s="1276"/>
      <c r="CA55" s="1276"/>
      <c r="CB55" s="1276"/>
      <c r="CC55" s="1276"/>
      <c r="CD55" s="1276"/>
      <c r="CE55" s="1276"/>
      <c r="CF55" s="1276">
        <v>0.5</v>
      </c>
      <c r="CG55" s="1276"/>
      <c r="CH55" s="1276"/>
      <c r="CI55" s="1276"/>
      <c r="CJ55" s="1276"/>
      <c r="CK55" s="1276"/>
      <c r="CL55" s="1276"/>
      <c r="CM55" s="1276"/>
      <c r="CN55" s="1276">
        <v>5.9</v>
      </c>
      <c r="CO55" s="1276"/>
      <c r="CP55" s="1276"/>
      <c r="CQ55" s="1276"/>
      <c r="CR55" s="1276"/>
      <c r="CS55" s="1276"/>
      <c r="CT55" s="1276"/>
      <c r="CU55" s="1276"/>
      <c r="CV55" s="1276">
        <v>4.0999999999999996</v>
      </c>
      <c r="CW55" s="1276"/>
      <c r="CX55" s="1276"/>
      <c r="CY55" s="1276"/>
      <c r="CZ55" s="1276"/>
      <c r="DA55" s="1276"/>
      <c r="DB55" s="1276"/>
      <c r="DC55" s="1276"/>
    </row>
    <row r="56" spans="1:109" ht="13" x14ac:dyDescent="0.2">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 x14ac:dyDescent="0.2">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639</v>
      </c>
      <c r="BC57" s="1279"/>
      <c r="BD57" s="1279"/>
      <c r="BE57" s="1279"/>
      <c r="BF57" s="1279"/>
      <c r="BG57" s="1279"/>
      <c r="BH57" s="1279"/>
      <c r="BI57" s="1279"/>
      <c r="BJ57" s="1279"/>
      <c r="BK57" s="1279"/>
      <c r="BL57" s="1279"/>
      <c r="BM57" s="1279"/>
      <c r="BN57" s="1279"/>
      <c r="BO57" s="1279"/>
      <c r="BP57" s="1276">
        <v>58.6</v>
      </c>
      <c r="BQ57" s="1276"/>
      <c r="BR57" s="1276"/>
      <c r="BS57" s="1276"/>
      <c r="BT57" s="1276"/>
      <c r="BU57" s="1276"/>
      <c r="BV57" s="1276"/>
      <c r="BW57" s="1276"/>
      <c r="BX57" s="1276">
        <v>60.2</v>
      </c>
      <c r="BY57" s="1276"/>
      <c r="BZ57" s="1276"/>
      <c r="CA57" s="1276"/>
      <c r="CB57" s="1276"/>
      <c r="CC57" s="1276"/>
      <c r="CD57" s="1276"/>
      <c r="CE57" s="1276"/>
      <c r="CF57" s="1276">
        <v>60.4</v>
      </c>
      <c r="CG57" s="1276"/>
      <c r="CH57" s="1276"/>
      <c r="CI57" s="1276"/>
      <c r="CJ57" s="1276"/>
      <c r="CK57" s="1276"/>
      <c r="CL57" s="1276"/>
      <c r="CM57" s="1276"/>
      <c r="CN57" s="1276">
        <v>61.9</v>
      </c>
      <c r="CO57" s="1276"/>
      <c r="CP57" s="1276"/>
      <c r="CQ57" s="1276"/>
      <c r="CR57" s="1276"/>
      <c r="CS57" s="1276"/>
      <c r="CT57" s="1276"/>
      <c r="CU57" s="1276"/>
      <c r="CV57" s="1276">
        <v>63</v>
      </c>
      <c r="CW57" s="1276"/>
      <c r="CX57" s="1276"/>
      <c r="CY57" s="1276"/>
      <c r="CZ57" s="1276"/>
      <c r="DA57" s="1276"/>
      <c r="DB57" s="1276"/>
      <c r="DC57" s="1276"/>
      <c r="DD57" s="393"/>
      <c r="DE57" s="388"/>
    </row>
    <row r="58" spans="1:109" s="382" customFormat="1" ht="13" x14ac:dyDescent="0.2">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5" x14ac:dyDescent="0.2">
      <c r="B63" s="386" t="s">
        <v>638</v>
      </c>
    </row>
    <row r="64" spans="1:109" ht="13" x14ac:dyDescent="0.2">
      <c r="B64" s="368"/>
      <c r="G64" s="383"/>
      <c r="I64" s="385"/>
      <c r="J64" s="385"/>
      <c r="K64" s="385"/>
      <c r="L64" s="385"/>
      <c r="M64" s="385"/>
      <c r="N64" s="384"/>
      <c r="AM64" s="383"/>
      <c r="AN64" s="383" t="s">
        <v>637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ustomHeight="1" x14ac:dyDescent="0.2">
      <c r="B65" s="368"/>
      <c r="AN65" s="1288" t="s">
        <v>636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 x14ac:dyDescent="0.2">
      <c r="B71" s="368"/>
      <c r="G71" s="377"/>
      <c r="I71" s="380"/>
      <c r="J71" s="379"/>
      <c r="K71" s="379"/>
      <c r="L71" s="378"/>
      <c r="M71" s="379"/>
      <c r="N71" s="378"/>
      <c r="AM71" s="377"/>
      <c r="AN71" s="367" t="s">
        <v>635</v>
      </c>
    </row>
    <row r="72" spans="2:107" ht="13" x14ac:dyDescent="0.2">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547</v>
      </c>
      <c r="BQ72" s="1278"/>
      <c r="BR72" s="1278"/>
      <c r="BS72" s="1278"/>
      <c r="BT72" s="1278"/>
      <c r="BU72" s="1278"/>
      <c r="BV72" s="1278"/>
      <c r="BW72" s="1278"/>
      <c r="BX72" s="1278" t="s">
        <v>548</v>
      </c>
      <c r="BY72" s="1278"/>
      <c r="BZ72" s="1278"/>
      <c r="CA72" s="1278"/>
      <c r="CB72" s="1278"/>
      <c r="CC72" s="1278"/>
      <c r="CD72" s="1278"/>
      <c r="CE72" s="1278"/>
      <c r="CF72" s="1278" t="s">
        <v>549</v>
      </c>
      <c r="CG72" s="1278"/>
      <c r="CH72" s="1278"/>
      <c r="CI72" s="1278"/>
      <c r="CJ72" s="1278"/>
      <c r="CK72" s="1278"/>
      <c r="CL72" s="1278"/>
      <c r="CM72" s="1278"/>
      <c r="CN72" s="1278" t="s">
        <v>550</v>
      </c>
      <c r="CO72" s="1278"/>
      <c r="CP72" s="1278"/>
      <c r="CQ72" s="1278"/>
      <c r="CR72" s="1278"/>
      <c r="CS72" s="1278"/>
      <c r="CT72" s="1278"/>
      <c r="CU72" s="1278"/>
      <c r="CV72" s="1278" t="s">
        <v>551</v>
      </c>
      <c r="CW72" s="1278"/>
      <c r="CX72" s="1278"/>
      <c r="CY72" s="1278"/>
      <c r="CZ72" s="1278"/>
      <c r="DA72" s="1278"/>
      <c r="DB72" s="1278"/>
      <c r="DC72" s="1278"/>
    </row>
    <row r="73" spans="2:107" ht="13" x14ac:dyDescent="0.2">
      <c r="B73" s="368"/>
      <c r="G73" s="1287"/>
      <c r="H73" s="1287"/>
      <c r="I73" s="1287"/>
      <c r="J73" s="1287"/>
      <c r="K73" s="1277"/>
      <c r="L73" s="1277"/>
      <c r="M73" s="1277"/>
      <c r="N73" s="1277"/>
      <c r="AM73" s="374"/>
      <c r="AN73" s="1279" t="s">
        <v>634</v>
      </c>
      <c r="AO73" s="1279"/>
      <c r="AP73" s="1279"/>
      <c r="AQ73" s="1279"/>
      <c r="AR73" s="1279"/>
      <c r="AS73" s="1279"/>
      <c r="AT73" s="1279"/>
      <c r="AU73" s="1279"/>
      <c r="AV73" s="1279"/>
      <c r="AW73" s="1279"/>
      <c r="AX73" s="1279"/>
      <c r="AY73" s="1279"/>
      <c r="AZ73" s="1279"/>
      <c r="BA73" s="1279"/>
      <c r="BB73" s="1279" t="s">
        <v>632</v>
      </c>
      <c r="BC73" s="1279"/>
      <c r="BD73" s="1279"/>
      <c r="BE73" s="1279"/>
      <c r="BF73" s="1279"/>
      <c r="BG73" s="1279"/>
      <c r="BH73" s="1279"/>
      <c r="BI73" s="1279"/>
      <c r="BJ73" s="1279"/>
      <c r="BK73" s="1279"/>
      <c r="BL73" s="1279"/>
      <c r="BM73" s="1279"/>
      <c r="BN73" s="1279"/>
      <c r="BO73" s="1279"/>
      <c r="BP73" s="1276">
        <v>36.200000000000003</v>
      </c>
      <c r="BQ73" s="1276"/>
      <c r="BR73" s="1276"/>
      <c r="BS73" s="1276"/>
      <c r="BT73" s="1276"/>
      <c r="BU73" s="1276"/>
      <c r="BV73" s="1276"/>
      <c r="BW73" s="1276"/>
      <c r="BX73" s="1276">
        <v>34.700000000000003</v>
      </c>
      <c r="BY73" s="1276"/>
      <c r="BZ73" s="1276"/>
      <c r="CA73" s="1276"/>
      <c r="CB73" s="1276"/>
      <c r="CC73" s="1276"/>
      <c r="CD73" s="1276"/>
      <c r="CE73" s="1276"/>
      <c r="CF73" s="1276">
        <v>34.5</v>
      </c>
      <c r="CG73" s="1276"/>
      <c r="CH73" s="1276"/>
      <c r="CI73" s="1276"/>
      <c r="CJ73" s="1276"/>
      <c r="CK73" s="1276"/>
      <c r="CL73" s="1276"/>
      <c r="CM73" s="1276"/>
      <c r="CN73" s="1276">
        <v>30.2</v>
      </c>
      <c r="CO73" s="1276"/>
      <c r="CP73" s="1276"/>
      <c r="CQ73" s="1276"/>
      <c r="CR73" s="1276"/>
      <c r="CS73" s="1276"/>
      <c r="CT73" s="1276"/>
      <c r="CU73" s="1276"/>
      <c r="CV73" s="1276">
        <v>18.100000000000001</v>
      </c>
      <c r="CW73" s="1276"/>
      <c r="CX73" s="1276"/>
      <c r="CY73" s="1276"/>
      <c r="CZ73" s="1276"/>
      <c r="DA73" s="1276"/>
      <c r="DB73" s="1276"/>
      <c r="DC73" s="1276"/>
    </row>
    <row r="74" spans="2:107" ht="13" x14ac:dyDescent="0.2">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631</v>
      </c>
      <c r="BC75" s="1279"/>
      <c r="BD75" s="1279"/>
      <c r="BE75" s="1279"/>
      <c r="BF75" s="1279"/>
      <c r="BG75" s="1279"/>
      <c r="BH75" s="1279"/>
      <c r="BI75" s="1279"/>
      <c r="BJ75" s="1279"/>
      <c r="BK75" s="1279"/>
      <c r="BL75" s="1279"/>
      <c r="BM75" s="1279"/>
      <c r="BN75" s="1279"/>
      <c r="BO75" s="1279"/>
      <c r="BP75" s="1276">
        <v>6.6</v>
      </c>
      <c r="BQ75" s="1276"/>
      <c r="BR75" s="1276"/>
      <c r="BS75" s="1276"/>
      <c r="BT75" s="1276"/>
      <c r="BU75" s="1276"/>
      <c r="BV75" s="1276"/>
      <c r="BW75" s="1276"/>
      <c r="BX75" s="1276">
        <v>6.4</v>
      </c>
      <c r="BY75" s="1276"/>
      <c r="BZ75" s="1276"/>
      <c r="CA75" s="1276"/>
      <c r="CB75" s="1276"/>
      <c r="CC75" s="1276"/>
      <c r="CD75" s="1276"/>
      <c r="CE75" s="1276"/>
      <c r="CF75" s="1276">
        <v>6.4</v>
      </c>
      <c r="CG75" s="1276"/>
      <c r="CH75" s="1276"/>
      <c r="CI75" s="1276"/>
      <c r="CJ75" s="1276"/>
      <c r="CK75" s="1276"/>
      <c r="CL75" s="1276"/>
      <c r="CM75" s="1276"/>
      <c r="CN75" s="1276">
        <v>6.4</v>
      </c>
      <c r="CO75" s="1276"/>
      <c r="CP75" s="1276"/>
      <c r="CQ75" s="1276"/>
      <c r="CR75" s="1276"/>
      <c r="CS75" s="1276"/>
      <c r="CT75" s="1276"/>
      <c r="CU75" s="1276"/>
      <c r="CV75" s="1276">
        <v>6.7</v>
      </c>
      <c r="CW75" s="1276"/>
      <c r="CX75" s="1276"/>
      <c r="CY75" s="1276"/>
      <c r="CZ75" s="1276"/>
      <c r="DA75" s="1276"/>
      <c r="DB75" s="1276"/>
      <c r="DC75" s="1276"/>
    </row>
    <row r="76" spans="2:107" ht="13" x14ac:dyDescent="0.2">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68"/>
      <c r="G77" s="1282"/>
      <c r="H77" s="1282"/>
      <c r="I77" s="1282"/>
      <c r="J77" s="1282"/>
      <c r="K77" s="1277"/>
      <c r="L77" s="1277"/>
      <c r="M77" s="1277"/>
      <c r="N77" s="1277"/>
      <c r="AN77" s="1278" t="s">
        <v>633</v>
      </c>
      <c r="AO77" s="1278"/>
      <c r="AP77" s="1278"/>
      <c r="AQ77" s="1278"/>
      <c r="AR77" s="1278"/>
      <c r="AS77" s="1278"/>
      <c r="AT77" s="1278"/>
      <c r="AU77" s="1278"/>
      <c r="AV77" s="1278"/>
      <c r="AW77" s="1278"/>
      <c r="AX77" s="1278"/>
      <c r="AY77" s="1278"/>
      <c r="AZ77" s="1278"/>
      <c r="BA77" s="1278"/>
      <c r="BB77" s="1279" t="s">
        <v>632</v>
      </c>
      <c r="BC77" s="1279"/>
      <c r="BD77" s="1279"/>
      <c r="BE77" s="1279"/>
      <c r="BF77" s="1279"/>
      <c r="BG77" s="1279"/>
      <c r="BH77" s="1279"/>
      <c r="BI77" s="1279"/>
      <c r="BJ77" s="1279"/>
      <c r="BK77" s="1279"/>
      <c r="BL77" s="1279"/>
      <c r="BM77" s="1279"/>
      <c r="BN77" s="1279"/>
      <c r="BO77" s="1279"/>
      <c r="BP77" s="1276">
        <v>5.8</v>
      </c>
      <c r="BQ77" s="1276"/>
      <c r="BR77" s="1276"/>
      <c r="BS77" s="1276"/>
      <c r="BT77" s="1276"/>
      <c r="BU77" s="1276"/>
      <c r="BV77" s="1276"/>
      <c r="BW77" s="1276"/>
      <c r="BX77" s="1276">
        <v>2.7</v>
      </c>
      <c r="BY77" s="1276"/>
      <c r="BZ77" s="1276"/>
      <c r="CA77" s="1276"/>
      <c r="CB77" s="1276"/>
      <c r="CC77" s="1276"/>
      <c r="CD77" s="1276"/>
      <c r="CE77" s="1276"/>
      <c r="CF77" s="1276">
        <v>0.5</v>
      </c>
      <c r="CG77" s="1276"/>
      <c r="CH77" s="1276"/>
      <c r="CI77" s="1276"/>
      <c r="CJ77" s="1276"/>
      <c r="CK77" s="1276"/>
      <c r="CL77" s="1276"/>
      <c r="CM77" s="1276"/>
      <c r="CN77" s="1276">
        <v>5.9</v>
      </c>
      <c r="CO77" s="1276"/>
      <c r="CP77" s="1276"/>
      <c r="CQ77" s="1276"/>
      <c r="CR77" s="1276"/>
      <c r="CS77" s="1276"/>
      <c r="CT77" s="1276"/>
      <c r="CU77" s="1276"/>
      <c r="CV77" s="1276">
        <v>4.0999999999999996</v>
      </c>
      <c r="CW77" s="1276"/>
      <c r="CX77" s="1276"/>
      <c r="CY77" s="1276"/>
      <c r="CZ77" s="1276"/>
      <c r="DA77" s="1276"/>
      <c r="DB77" s="1276"/>
      <c r="DC77" s="1276"/>
    </row>
    <row r="78" spans="2:107" ht="13" x14ac:dyDescent="0.2">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631</v>
      </c>
      <c r="BC79" s="1279"/>
      <c r="BD79" s="1279"/>
      <c r="BE79" s="1279"/>
      <c r="BF79" s="1279"/>
      <c r="BG79" s="1279"/>
      <c r="BH79" s="1279"/>
      <c r="BI79" s="1279"/>
      <c r="BJ79" s="1279"/>
      <c r="BK79" s="1279"/>
      <c r="BL79" s="1279"/>
      <c r="BM79" s="1279"/>
      <c r="BN79" s="1279"/>
      <c r="BO79" s="1279"/>
      <c r="BP79" s="1276">
        <v>5.3</v>
      </c>
      <c r="BQ79" s="1276"/>
      <c r="BR79" s="1276"/>
      <c r="BS79" s="1276"/>
      <c r="BT79" s="1276"/>
      <c r="BU79" s="1276"/>
      <c r="BV79" s="1276"/>
      <c r="BW79" s="1276"/>
      <c r="BX79" s="1276">
        <v>5</v>
      </c>
      <c r="BY79" s="1276"/>
      <c r="BZ79" s="1276"/>
      <c r="CA79" s="1276"/>
      <c r="CB79" s="1276"/>
      <c r="CC79" s="1276"/>
      <c r="CD79" s="1276"/>
      <c r="CE79" s="1276"/>
      <c r="CF79" s="1276">
        <v>5.0999999999999996</v>
      </c>
      <c r="CG79" s="1276"/>
      <c r="CH79" s="1276"/>
      <c r="CI79" s="1276"/>
      <c r="CJ79" s="1276"/>
      <c r="CK79" s="1276"/>
      <c r="CL79" s="1276"/>
      <c r="CM79" s="1276"/>
      <c r="CN79" s="1276">
        <v>5.2</v>
      </c>
      <c r="CO79" s="1276"/>
      <c r="CP79" s="1276"/>
      <c r="CQ79" s="1276"/>
      <c r="CR79" s="1276"/>
      <c r="CS79" s="1276"/>
      <c r="CT79" s="1276"/>
      <c r="CU79" s="1276"/>
      <c r="CV79" s="1276">
        <v>5.0999999999999996</v>
      </c>
      <c r="CW79" s="1276"/>
      <c r="CX79" s="1276"/>
      <c r="CY79" s="1276"/>
      <c r="CZ79" s="1276"/>
      <c r="DA79" s="1276"/>
      <c r="DB79" s="1276"/>
      <c r="DC79" s="1276"/>
    </row>
    <row r="80" spans="2:107" ht="13" x14ac:dyDescent="0.2">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68"/>
    </row>
    <row r="82" spans="2:109" ht="16.5"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 x14ac:dyDescent="0.2">
      <c r="DD84" s="367"/>
      <c r="DE84" s="367"/>
    </row>
    <row r="85" spans="2:109" ht="13" x14ac:dyDescent="0.2">
      <c r="DD85" s="367"/>
      <c r="DE85" s="367"/>
    </row>
  </sheetData>
  <sheetProtection algorithmName="SHA-512" hashValue="kcFAFSM1s4NCGOMsg+k0Krl+1hpXLbEjFyxIe4gvwGaFrzCiTmw39cHeYH9CPc1LiEMT/xvxJGQrdD8IsaTFaw==" saltValue="24kgdDKWbR0P1CIo0ba3j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494</v>
      </c>
    </row>
  </sheetData>
  <sheetProtection algorithmName="SHA-512" hashValue="G2xjpQCNwUUoVuFXEDPapar0ZtfuSPTMPbZoiHtkjUoIAfWL/+eIsWML9cnlj5R1Jla9SvEBQnHequbaaKxbMA==" saltValue="5i3nCTduL69O2e7yiN5i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494</v>
      </c>
    </row>
  </sheetData>
  <sheetProtection algorithmName="SHA-512" hashValue="sfRMr6IirMULKSUyD1zn3CDVRiV3f45jJDdaGF/i35ciXp1CxMFY8xx+Rh2sOo+QvXTrEyebuH7fyzydU0hw4A==" saltValue="8Jpd78Xnzg4C6+rQPAKd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544</v>
      </c>
      <c r="G2" s="148"/>
      <c r="H2" s="149"/>
    </row>
    <row r="3" spans="1:8" x14ac:dyDescent="0.2">
      <c r="A3" s="145" t="s">
        <v>537</v>
      </c>
      <c r="B3" s="150"/>
      <c r="C3" s="151"/>
      <c r="D3" s="152">
        <v>67792</v>
      </c>
      <c r="E3" s="153"/>
      <c r="F3" s="154">
        <v>52308</v>
      </c>
      <c r="G3" s="155"/>
      <c r="H3" s="156"/>
    </row>
    <row r="4" spans="1:8" x14ac:dyDescent="0.2">
      <c r="A4" s="157"/>
      <c r="B4" s="158"/>
      <c r="C4" s="159"/>
      <c r="D4" s="160">
        <v>37070</v>
      </c>
      <c r="E4" s="161"/>
      <c r="F4" s="162">
        <v>28695</v>
      </c>
      <c r="G4" s="163"/>
      <c r="H4" s="164"/>
    </row>
    <row r="5" spans="1:8" x14ac:dyDescent="0.2">
      <c r="A5" s="145" t="s">
        <v>539</v>
      </c>
      <c r="B5" s="150"/>
      <c r="C5" s="151"/>
      <c r="D5" s="152">
        <v>57219</v>
      </c>
      <c r="E5" s="153"/>
      <c r="F5" s="154">
        <v>46402</v>
      </c>
      <c r="G5" s="155"/>
      <c r="H5" s="156"/>
    </row>
    <row r="6" spans="1:8" x14ac:dyDescent="0.2">
      <c r="A6" s="157"/>
      <c r="B6" s="158"/>
      <c r="C6" s="159"/>
      <c r="D6" s="160">
        <v>38611</v>
      </c>
      <c r="E6" s="161"/>
      <c r="F6" s="162">
        <v>26897</v>
      </c>
      <c r="G6" s="163"/>
      <c r="H6" s="164"/>
    </row>
    <row r="7" spans="1:8" x14ac:dyDescent="0.2">
      <c r="A7" s="145" t="s">
        <v>540</v>
      </c>
      <c r="B7" s="150"/>
      <c r="C7" s="151"/>
      <c r="D7" s="152">
        <v>96828</v>
      </c>
      <c r="E7" s="153"/>
      <c r="F7" s="154">
        <v>66343</v>
      </c>
      <c r="G7" s="155"/>
      <c r="H7" s="156"/>
    </row>
    <row r="8" spans="1:8" x14ac:dyDescent="0.2">
      <c r="A8" s="157"/>
      <c r="B8" s="158"/>
      <c r="C8" s="159"/>
      <c r="D8" s="160">
        <v>68404</v>
      </c>
      <c r="E8" s="161"/>
      <c r="F8" s="162">
        <v>34529</v>
      </c>
      <c r="G8" s="163"/>
      <c r="H8" s="164"/>
    </row>
    <row r="9" spans="1:8" x14ac:dyDescent="0.2">
      <c r="A9" s="145" t="s">
        <v>541</v>
      </c>
      <c r="B9" s="150"/>
      <c r="C9" s="151"/>
      <c r="D9" s="152">
        <v>45474</v>
      </c>
      <c r="E9" s="153"/>
      <c r="F9" s="154">
        <v>56416</v>
      </c>
      <c r="G9" s="155"/>
      <c r="H9" s="156"/>
    </row>
    <row r="10" spans="1:8" x14ac:dyDescent="0.2">
      <c r="A10" s="157"/>
      <c r="B10" s="158"/>
      <c r="C10" s="159"/>
      <c r="D10" s="160">
        <v>32975</v>
      </c>
      <c r="E10" s="161"/>
      <c r="F10" s="162">
        <v>32623</v>
      </c>
      <c r="G10" s="163"/>
      <c r="H10" s="164"/>
    </row>
    <row r="11" spans="1:8" x14ac:dyDescent="0.2">
      <c r="A11" s="145" t="s">
        <v>542</v>
      </c>
      <c r="B11" s="150"/>
      <c r="C11" s="151"/>
      <c r="D11" s="152">
        <v>41979</v>
      </c>
      <c r="E11" s="153"/>
      <c r="F11" s="154">
        <v>49217</v>
      </c>
      <c r="G11" s="155"/>
      <c r="H11" s="156"/>
    </row>
    <row r="12" spans="1:8" x14ac:dyDescent="0.2">
      <c r="A12" s="157"/>
      <c r="B12" s="158"/>
      <c r="C12" s="165"/>
      <c r="D12" s="160">
        <v>25024</v>
      </c>
      <c r="E12" s="161"/>
      <c r="F12" s="162">
        <v>27232</v>
      </c>
      <c r="G12" s="163"/>
      <c r="H12" s="164"/>
    </row>
    <row r="13" spans="1:8" x14ac:dyDescent="0.2">
      <c r="A13" s="145"/>
      <c r="B13" s="150"/>
      <c r="C13" s="166"/>
      <c r="D13" s="167">
        <v>61858</v>
      </c>
      <c r="E13" s="168"/>
      <c r="F13" s="169">
        <v>54137</v>
      </c>
      <c r="G13" s="170"/>
      <c r="H13" s="156"/>
    </row>
    <row r="14" spans="1:8" x14ac:dyDescent="0.2">
      <c r="A14" s="157"/>
      <c r="B14" s="158"/>
      <c r="C14" s="159"/>
      <c r="D14" s="160">
        <v>40417</v>
      </c>
      <c r="E14" s="161"/>
      <c r="F14" s="162">
        <v>29995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0.77</v>
      </c>
      <c r="C19" s="171">
        <f>ROUND(VALUE(SUBSTITUTE(実質収支比率等に係る経年分析!G$48,"▲","-")),2)</f>
        <v>0.56000000000000005</v>
      </c>
      <c r="D19" s="171">
        <f>ROUND(VALUE(SUBSTITUTE(実質収支比率等に係る経年分析!H$48,"▲","-")),2)</f>
        <v>0.95</v>
      </c>
      <c r="E19" s="171">
        <f>ROUND(VALUE(SUBSTITUTE(実質収支比率等に係る経年分析!I$48,"▲","-")),2)</f>
        <v>0.8</v>
      </c>
      <c r="F19" s="171">
        <f>ROUND(VALUE(SUBSTITUTE(実質収支比率等に係る経年分析!J$48,"▲","-")),2)</f>
        <v>2.5099999999999998</v>
      </c>
    </row>
    <row r="20" spans="1:11" x14ac:dyDescent="0.2">
      <c r="A20" s="171" t="s">
        <v>55</v>
      </c>
      <c r="B20" s="171">
        <f>ROUND(VALUE(SUBSTITUTE(実質収支比率等に係る経年分析!F$47,"▲","-")),2)</f>
        <v>14.86</v>
      </c>
      <c r="C20" s="171">
        <f>ROUND(VALUE(SUBSTITUTE(実質収支比率等に係る経年分析!G$47,"▲","-")),2)</f>
        <v>15.22</v>
      </c>
      <c r="D20" s="171">
        <f>ROUND(VALUE(SUBSTITUTE(実質収支比率等に係る経年分析!H$47,"▲","-")),2)</f>
        <v>13.78</v>
      </c>
      <c r="E20" s="171">
        <f>ROUND(VALUE(SUBSTITUTE(実質収支比率等に係る経年分析!I$47,"▲","-")),2)</f>
        <v>12.81</v>
      </c>
      <c r="F20" s="171">
        <f>ROUND(VALUE(SUBSTITUTE(実質収支比率等に係る経年分析!J$47,"▲","-")),2)</f>
        <v>12.71</v>
      </c>
    </row>
    <row r="21" spans="1:11" x14ac:dyDescent="0.2">
      <c r="A21" s="171" t="s">
        <v>56</v>
      </c>
      <c r="B21" s="171">
        <f>IF(ISNUMBER(VALUE(SUBSTITUTE(実質収支比率等に係る経年分析!F$49,"▲","-"))),ROUND(VALUE(SUBSTITUTE(実質収支比率等に係る経年分析!F$49,"▲","-")),2),NA())</f>
        <v>-7.0000000000000007E-2</v>
      </c>
      <c r="C21" s="171">
        <f>IF(ISNUMBER(VALUE(SUBSTITUTE(実質収支比率等に係る経年分析!G$49,"▲","-"))),ROUND(VALUE(SUBSTITUTE(実質収支比率等に係る経年分析!G$49,"▲","-")),2),NA())</f>
        <v>0.16</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-0.79</v>
      </c>
      <c r="F21" s="171">
        <f>IF(ISNUMBER(VALUE(SUBSTITUTE(実質収支比率等に係る経年分析!J$49,"▲","-"))),ROUND(VALUE(SUBSTITUTE(実質収支比率等に係る経年分析!J$49,"▲","-")),2),NA())</f>
        <v>2.11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港湾事業特別会計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1.1100000000000001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8.5500000000000007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7.22</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14.49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6141</v>
      </c>
      <c r="E42" s="173"/>
      <c r="F42" s="173"/>
      <c r="G42" s="173">
        <f>'実質公債費比率（分子）の構造'!L$52</f>
        <v>6206</v>
      </c>
      <c r="H42" s="173"/>
      <c r="I42" s="173"/>
      <c r="J42" s="173">
        <f>'実質公債費比率（分子）の構造'!M$52</f>
        <v>6376</v>
      </c>
      <c r="K42" s="173"/>
      <c r="L42" s="173"/>
      <c r="M42" s="173">
        <f>'実質公債費比率（分子）の構造'!N$52</f>
        <v>6436</v>
      </c>
      <c r="N42" s="173"/>
      <c r="O42" s="173"/>
      <c r="P42" s="173">
        <f>'実質公債費比率（分子）の構造'!O$52</f>
        <v>6739</v>
      </c>
    </row>
    <row r="43" spans="1:16" x14ac:dyDescent="0.2">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1185</v>
      </c>
      <c r="C46" s="173"/>
      <c r="D46" s="173"/>
      <c r="E46" s="173">
        <f>'実質公債費比率（分子）の構造'!L$48</f>
        <v>1175</v>
      </c>
      <c r="F46" s="173"/>
      <c r="G46" s="173"/>
      <c r="H46" s="173">
        <f>'実質公債費比率（分子）の構造'!M$48</f>
        <v>1111</v>
      </c>
      <c r="I46" s="173"/>
      <c r="J46" s="173"/>
      <c r="K46" s="173">
        <f>'実質公債費比率（分子）の構造'!N$48</f>
        <v>1164</v>
      </c>
      <c r="L46" s="173"/>
      <c r="M46" s="173"/>
      <c r="N46" s="173">
        <f>'実質公債費比率（分子）の構造'!O$48</f>
        <v>1135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6962</v>
      </c>
      <c r="C49" s="173"/>
      <c r="D49" s="173"/>
      <c r="E49" s="173">
        <f>'実質公債費比率（分子）の構造'!L$45</f>
        <v>6858</v>
      </c>
      <c r="F49" s="173"/>
      <c r="G49" s="173"/>
      <c r="H49" s="173">
        <f>'実質公債費比率（分子）の構造'!M$45</f>
        <v>7180</v>
      </c>
      <c r="I49" s="173"/>
      <c r="J49" s="173"/>
      <c r="K49" s="173">
        <f>'実質公債費比率（分子）の構造'!N$45</f>
        <v>7333</v>
      </c>
      <c r="L49" s="173"/>
      <c r="M49" s="173"/>
      <c r="N49" s="173">
        <f>'実質公債費比率（分子）の構造'!O$45</f>
        <v>7797</v>
      </c>
      <c r="O49" s="173"/>
      <c r="P49" s="173"/>
    </row>
    <row r="50" spans="1:16" x14ac:dyDescent="0.2">
      <c r="A50" s="173" t="s">
        <v>71</v>
      </c>
      <c r="B50" s="173" t="e">
        <f>NA()</f>
        <v>#N/A</v>
      </c>
      <c r="C50" s="173">
        <f>IF(ISNUMBER('実質公債費比率（分子）の構造'!K$53),'実質公債費比率（分子）の構造'!K$53,NA())</f>
        <v>2006</v>
      </c>
      <c r="D50" s="173" t="e">
        <f>NA()</f>
        <v>#N/A</v>
      </c>
      <c r="E50" s="173" t="e">
        <f>NA()</f>
        <v>#N/A</v>
      </c>
      <c r="F50" s="173">
        <f>IF(ISNUMBER('実質公債費比率（分子）の構造'!L$53),'実質公債費比率（分子）の構造'!L$53,NA())</f>
        <v>1827</v>
      </c>
      <c r="G50" s="173" t="e">
        <f>NA()</f>
        <v>#N/A</v>
      </c>
      <c r="H50" s="173" t="e">
        <f>NA()</f>
        <v>#N/A</v>
      </c>
      <c r="I50" s="173">
        <f>IF(ISNUMBER('実質公債費比率（分子）の構造'!M$53),'実質公債費比率（分子）の構造'!M$53,NA())</f>
        <v>1915</v>
      </c>
      <c r="J50" s="173" t="e">
        <f>NA()</f>
        <v>#N/A</v>
      </c>
      <c r="K50" s="173" t="e">
        <f>NA()</f>
        <v>#N/A</v>
      </c>
      <c r="L50" s="173">
        <f>IF(ISNUMBER('実質公債費比率（分子）の構造'!N$53),'実質公債費比率（分子）の構造'!N$53,NA())</f>
        <v>2061</v>
      </c>
      <c r="M50" s="173" t="e">
        <f>NA()</f>
        <v>#N/A</v>
      </c>
      <c r="N50" s="173" t="e">
        <f>NA()</f>
        <v>#N/A</v>
      </c>
      <c r="O50" s="173">
        <f>IF(ISNUMBER('実質公債費比率（分子）の構造'!O$53),'実質公債費比率（分子）の構造'!O$53,NA())</f>
        <v>2193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58189</v>
      </c>
      <c r="E56" s="172"/>
      <c r="F56" s="172"/>
      <c r="G56" s="172">
        <f>'将来負担比率（分子）の構造'!J$52</f>
        <v>59574</v>
      </c>
      <c r="H56" s="172"/>
      <c r="I56" s="172"/>
      <c r="J56" s="172">
        <f>'将来負担比率（分子）の構造'!K$52</f>
        <v>63890</v>
      </c>
      <c r="K56" s="172"/>
      <c r="L56" s="172"/>
      <c r="M56" s="172">
        <f>'将来負担比率（分子）の構造'!L$52</f>
        <v>63723</v>
      </c>
      <c r="N56" s="172"/>
      <c r="O56" s="172"/>
      <c r="P56" s="172">
        <f>'将来負担比率（分子）の構造'!M$52</f>
        <v>62649</v>
      </c>
    </row>
    <row r="57" spans="1:16" x14ac:dyDescent="0.2">
      <c r="A57" s="172" t="s">
        <v>42</v>
      </c>
      <c r="B57" s="172"/>
      <c r="C57" s="172"/>
      <c r="D57" s="172">
        <f>'将来負担比率（分子）の構造'!I$51</f>
        <v>11810</v>
      </c>
      <c r="E57" s="172"/>
      <c r="F57" s="172"/>
      <c r="G57" s="172">
        <f>'将来負担比率（分子）の構造'!J$51</f>
        <v>12112</v>
      </c>
      <c r="H57" s="172"/>
      <c r="I57" s="172"/>
      <c r="J57" s="172">
        <f>'将来負担比率（分子）の構造'!K$51</f>
        <v>12434</v>
      </c>
      <c r="K57" s="172"/>
      <c r="L57" s="172"/>
      <c r="M57" s="172">
        <f>'将来負担比率（分子）の構造'!L$51</f>
        <v>12046</v>
      </c>
      <c r="N57" s="172"/>
      <c r="O57" s="172"/>
      <c r="P57" s="172">
        <f>'将来負担比率（分子）の構造'!M$51</f>
        <v>11607</v>
      </c>
    </row>
    <row r="58" spans="1:16" x14ac:dyDescent="0.2">
      <c r="A58" s="172" t="s">
        <v>41</v>
      </c>
      <c r="B58" s="172"/>
      <c r="C58" s="172"/>
      <c r="D58" s="172">
        <f>'将来負担比率（分子）の構造'!I$50</f>
        <v>15423</v>
      </c>
      <c r="E58" s="172"/>
      <c r="F58" s="172"/>
      <c r="G58" s="172">
        <f>'将来負担比率（分子）の構造'!J$50</f>
        <v>15174</v>
      </c>
      <c r="H58" s="172"/>
      <c r="I58" s="172"/>
      <c r="J58" s="172">
        <f>'将来負担比率（分子）の構造'!K$50</f>
        <v>13851</v>
      </c>
      <c r="K58" s="172"/>
      <c r="L58" s="172"/>
      <c r="M58" s="172">
        <f>'将来負担比率（分子）の構造'!L$50</f>
        <v>14265</v>
      </c>
      <c r="N58" s="172"/>
      <c r="O58" s="172"/>
      <c r="P58" s="172">
        <f>'将来負担比率（分子）の構造'!M$50</f>
        <v>16813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10172</v>
      </c>
      <c r="C62" s="172"/>
      <c r="D62" s="172"/>
      <c r="E62" s="172">
        <f>'将来負担比率（分子）の構造'!J$45</f>
        <v>9563</v>
      </c>
      <c r="F62" s="172"/>
      <c r="G62" s="172"/>
      <c r="H62" s="172">
        <f>'将来負担比率（分子）の構造'!K$45</f>
        <v>8991</v>
      </c>
      <c r="I62" s="172"/>
      <c r="J62" s="172"/>
      <c r="K62" s="172">
        <f>'将来負担比率（分子）の構造'!L$45</f>
        <v>8762</v>
      </c>
      <c r="L62" s="172"/>
      <c r="M62" s="172"/>
      <c r="N62" s="172">
        <f>'将来負担比率（分子）の構造'!M$45</f>
        <v>8824</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14515</v>
      </c>
      <c r="C64" s="172"/>
      <c r="D64" s="172"/>
      <c r="E64" s="172">
        <f>'将来負担比率（分子）の構造'!J$43</f>
        <v>14353</v>
      </c>
      <c r="F64" s="172"/>
      <c r="G64" s="172"/>
      <c r="H64" s="172">
        <f>'将来負担比率（分子）の構造'!K$43</f>
        <v>13235</v>
      </c>
      <c r="I64" s="172"/>
      <c r="J64" s="172"/>
      <c r="K64" s="172">
        <f>'将来負担比率（分子）の構造'!L$43</f>
        <v>12867</v>
      </c>
      <c r="L64" s="172"/>
      <c r="M64" s="172"/>
      <c r="N64" s="172">
        <f>'将来負担比率（分子）の構造'!M$43</f>
        <v>12371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71632</v>
      </c>
      <c r="C66" s="172"/>
      <c r="D66" s="172"/>
      <c r="E66" s="172">
        <f>'将来負担比率（分子）の構造'!J$41</f>
        <v>73361</v>
      </c>
      <c r="F66" s="172"/>
      <c r="G66" s="172"/>
      <c r="H66" s="172">
        <f>'将来負担比率（分子）の構造'!K$41</f>
        <v>78205</v>
      </c>
      <c r="I66" s="172"/>
      <c r="J66" s="172"/>
      <c r="K66" s="172">
        <f>'将来負担比率（分子）の構造'!L$41</f>
        <v>77572</v>
      </c>
      <c r="L66" s="172"/>
      <c r="M66" s="172"/>
      <c r="N66" s="172">
        <f>'将来負担比率（分子）の構造'!M$41</f>
        <v>75570</v>
      </c>
      <c r="O66" s="172"/>
      <c r="P66" s="172"/>
    </row>
    <row r="67" spans="1:16" x14ac:dyDescent="0.2">
      <c r="A67" s="172" t="s">
        <v>75</v>
      </c>
      <c r="B67" s="172" t="e">
        <f>NA()</f>
        <v>#N/A</v>
      </c>
      <c r="C67" s="172">
        <f>IF(ISNUMBER('将来負担比率（分子）の構造'!I$53), IF('将来負担比率（分子）の構造'!I$53 &lt; 0, 0, '将来負担比率（分子）の構造'!I$53), NA())</f>
        <v>10897</v>
      </c>
      <c r="D67" s="172" t="e">
        <f>NA()</f>
        <v>#N/A</v>
      </c>
      <c r="E67" s="172" t="e">
        <f>NA()</f>
        <v>#N/A</v>
      </c>
      <c r="F67" s="172">
        <f>IF(ISNUMBER('将来負担比率（分子）の構造'!J$53), IF('将来負担比率（分子）の構造'!J$53 &lt; 0, 0, '将来負担比率（分子）の構造'!J$53), NA())</f>
        <v>10417</v>
      </c>
      <c r="G67" s="172" t="e">
        <f>NA()</f>
        <v>#N/A</v>
      </c>
      <c r="H67" s="172" t="e">
        <f>NA()</f>
        <v>#N/A</v>
      </c>
      <c r="I67" s="172">
        <f>IF(ISNUMBER('将来負担比率（分子）の構造'!K$53), IF('将来負担比率（分子）の構造'!K$53 &lt; 0, 0, '将来負担比率（分子）の構造'!K$53), NA())</f>
        <v>10255</v>
      </c>
      <c r="J67" s="172" t="e">
        <f>NA()</f>
        <v>#N/A</v>
      </c>
      <c r="K67" s="172" t="e">
        <f>NA()</f>
        <v>#N/A</v>
      </c>
      <c r="L67" s="172">
        <f>IF(ISNUMBER('将来負担比率（分子）の構造'!L$53), IF('将来負担比率（分子）の構造'!L$53 &lt; 0, 0, '将来負担比率（分子）の構造'!L$53), NA())</f>
        <v>9167</v>
      </c>
      <c r="M67" s="172" t="e">
        <f>NA()</f>
        <v>#N/A</v>
      </c>
      <c r="N67" s="172" t="e">
        <f>NA()</f>
        <v>#N/A</v>
      </c>
      <c r="O67" s="172">
        <f>IF(ISNUMBER('将来負担比率（分子）の構造'!M$53), IF('将来負担比率（分子）の構造'!M$53 &lt; 0, 0, '将来負担比率（分子）の構造'!M$53), NA())</f>
        <v>5696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4821</v>
      </c>
      <c r="C72" s="176">
        <f>基金残高に係る経年分析!G55</f>
        <v>4581</v>
      </c>
      <c r="D72" s="176">
        <f>基金残高に係る経年分析!H55</f>
        <v>4721</v>
      </c>
    </row>
    <row r="73" spans="1:16" x14ac:dyDescent="0.2">
      <c r="A73" s="175" t="s">
        <v>78</v>
      </c>
      <c r="B73" s="176">
        <f>基金残高に係る経年分析!F56</f>
        <v>1764</v>
      </c>
      <c r="C73" s="176">
        <f>基金残高に係る経年分析!G56</f>
        <v>1766</v>
      </c>
      <c r="D73" s="176">
        <f>基金残高に係る経年分析!H56</f>
        <v>2396</v>
      </c>
    </row>
    <row r="74" spans="1:16" x14ac:dyDescent="0.2">
      <c r="A74" s="175" t="s">
        <v>79</v>
      </c>
      <c r="B74" s="176">
        <f>基金残高に係る経年分析!F57</f>
        <v>7532</v>
      </c>
      <c r="C74" s="176">
        <f>基金残高に係る経年分析!G57</f>
        <v>8002</v>
      </c>
      <c r="D74" s="176">
        <f>基金残高に係る経年分析!H57</f>
        <v>9780</v>
      </c>
    </row>
  </sheetData>
  <sheetProtection algorithmName="SHA-512" hashValue="040r7QrAOSraKb9nZii8GmC0kirv2IW3FQ1mfL8WUR8vt4/wRCYlmwzsQTEuwBx/xJd0sj/RmJ/Kz9qzTyDhuA==" saltValue="yFNqaLIIywDv+Gjp+ybX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589</v>
      </c>
      <c r="DI1" s="642"/>
      <c r="DJ1" s="642"/>
      <c r="DK1" s="642"/>
      <c r="DL1" s="642"/>
      <c r="DM1" s="642"/>
      <c r="DN1" s="643"/>
      <c r="DO1" s="212"/>
      <c r="DP1" s="641" t="s">
        <v>590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591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222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223</v>
      </c>
      <c r="C5" s="652"/>
      <c r="D5" s="652"/>
      <c r="E5" s="652"/>
      <c r="F5" s="652"/>
      <c r="G5" s="652"/>
      <c r="H5" s="652"/>
      <c r="I5" s="652"/>
      <c r="J5" s="652"/>
      <c r="K5" s="652"/>
      <c r="L5" s="652"/>
      <c r="M5" s="652"/>
      <c r="N5" s="652"/>
      <c r="O5" s="652"/>
      <c r="P5" s="652"/>
      <c r="Q5" s="653"/>
      <c r="R5" s="654">
        <v>17634484</v>
      </c>
      <c r="S5" s="655"/>
      <c r="T5" s="655"/>
      <c r="U5" s="655"/>
      <c r="V5" s="655"/>
      <c r="W5" s="655"/>
      <c r="X5" s="655"/>
      <c r="Y5" s="656"/>
      <c r="Z5" s="657">
        <v>25.4</v>
      </c>
      <c r="AA5" s="657"/>
      <c r="AB5" s="657"/>
      <c r="AC5" s="657"/>
      <c r="AD5" s="658">
        <v>16504633</v>
      </c>
      <c r="AE5" s="658"/>
      <c r="AF5" s="658"/>
      <c r="AG5" s="658"/>
      <c r="AH5" s="658"/>
      <c r="AI5" s="658"/>
      <c r="AJ5" s="658"/>
      <c r="AK5" s="658"/>
      <c r="AL5" s="659">
        <v>45.4</v>
      </c>
      <c r="AM5" s="660"/>
      <c r="AN5" s="660"/>
      <c r="AO5" s="661"/>
      <c r="AP5" s="651" t="s">
        <v>224</v>
      </c>
      <c r="AQ5" s="652"/>
      <c r="AR5" s="652"/>
      <c r="AS5" s="652"/>
      <c r="AT5" s="652"/>
      <c r="AU5" s="652"/>
      <c r="AV5" s="652"/>
      <c r="AW5" s="652"/>
      <c r="AX5" s="652"/>
      <c r="AY5" s="652"/>
      <c r="AZ5" s="652"/>
      <c r="BA5" s="652"/>
      <c r="BB5" s="652"/>
      <c r="BC5" s="652"/>
      <c r="BD5" s="652"/>
      <c r="BE5" s="652"/>
      <c r="BF5" s="653"/>
      <c r="BG5" s="665">
        <v>16504633</v>
      </c>
      <c r="BH5" s="666"/>
      <c r="BI5" s="666"/>
      <c r="BJ5" s="666"/>
      <c r="BK5" s="666"/>
      <c r="BL5" s="666"/>
      <c r="BM5" s="666"/>
      <c r="BN5" s="667"/>
      <c r="BO5" s="668">
        <v>93.6</v>
      </c>
      <c r="BP5" s="668"/>
      <c r="BQ5" s="668"/>
      <c r="BR5" s="668"/>
      <c r="BS5" s="669">
        <v>292055</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225</v>
      </c>
      <c r="CS5" s="648"/>
      <c r="CT5" s="648"/>
      <c r="CU5" s="648"/>
      <c r="CV5" s="648"/>
      <c r="CW5" s="648"/>
      <c r="CX5" s="648"/>
      <c r="CY5" s="649"/>
      <c r="CZ5" s="647" t="s">
        <v>217</v>
      </c>
      <c r="DA5" s="648"/>
      <c r="DB5" s="648"/>
      <c r="DC5" s="649"/>
      <c r="DD5" s="647" t="s">
        <v>226</v>
      </c>
      <c r="DE5" s="648"/>
      <c r="DF5" s="648"/>
      <c r="DG5" s="648"/>
      <c r="DH5" s="648"/>
      <c r="DI5" s="648"/>
      <c r="DJ5" s="648"/>
      <c r="DK5" s="648"/>
      <c r="DL5" s="648"/>
      <c r="DM5" s="648"/>
      <c r="DN5" s="648"/>
      <c r="DO5" s="648"/>
      <c r="DP5" s="649"/>
      <c r="DQ5" s="647" t="s">
        <v>227</v>
      </c>
      <c r="DR5" s="648"/>
      <c r="DS5" s="648"/>
      <c r="DT5" s="648"/>
      <c r="DU5" s="648"/>
      <c r="DV5" s="648"/>
      <c r="DW5" s="648"/>
      <c r="DX5" s="648"/>
      <c r="DY5" s="648"/>
      <c r="DZ5" s="648"/>
      <c r="EA5" s="648"/>
      <c r="EB5" s="648"/>
      <c r="EC5" s="649"/>
    </row>
    <row r="6" spans="2:143" ht="11.25" customHeight="1" x14ac:dyDescent="0.2">
      <c r="B6" s="662" t="s">
        <v>592</v>
      </c>
      <c r="C6" s="663"/>
      <c r="D6" s="663"/>
      <c r="E6" s="663"/>
      <c r="F6" s="663"/>
      <c r="G6" s="663"/>
      <c r="H6" s="663"/>
      <c r="I6" s="663"/>
      <c r="J6" s="663"/>
      <c r="K6" s="663"/>
      <c r="L6" s="663"/>
      <c r="M6" s="663"/>
      <c r="N6" s="663"/>
      <c r="O6" s="663"/>
      <c r="P6" s="663"/>
      <c r="Q6" s="664"/>
      <c r="R6" s="665">
        <v>462539</v>
      </c>
      <c r="S6" s="666"/>
      <c r="T6" s="666"/>
      <c r="U6" s="666"/>
      <c r="V6" s="666"/>
      <c r="W6" s="666"/>
      <c r="X6" s="666"/>
      <c r="Y6" s="667"/>
      <c r="Z6" s="668">
        <v>0.7</v>
      </c>
      <c r="AA6" s="668"/>
      <c r="AB6" s="668"/>
      <c r="AC6" s="668"/>
      <c r="AD6" s="669">
        <v>462539</v>
      </c>
      <c r="AE6" s="669"/>
      <c r="AF6" s="669"/>
      <c r="AG6" s="669"/>
      <c r="AH6" s="669"/>
      <c r="AI6" s="669"/>
      <c r="AJ6" s="669"/>
      <c r="AK6" s="669"/>
      <c r="AL6" s="670">
        <v>1.3</v>
      </c>
      <c r="AM6" s="671"/>
      <c r="AN6" s="671"/>
      <c r="AO6" s="672"/>
      <c r="AP6" s="662" t="s">
        <v>593</v>
      </c>
      <c r="AQ6" s="663"/>
      <c r="AR6" s="663"/>
      <c r="AS6" s="663"/>
      <c r="AT6" s="663"/>
      <c r="AU6" s="663"/>
      <c r="AV6" s="663"/>
      <c r="AW6" s="663"/>
      <c r="AX6" s="663"/>
      <c r="AY6" s="663"/>
      <c r="AZ6" s="663"/>
      <c r="BA6" s="663"/>
      <c r="BB6" s="663"/>
      <c r="BC6" s="663"/>
      <c r="BD6" s="663"/>
      <c r="BE6" s="663"/>
      <c r="BF6" s="664"/>
      <c r="BG6" s="665">
        <v>16504633</v>
      </c>
      <c r="BH6" s="666"/>
      <c r="BI6" s="666"/>
      <c r="BJ6" s="666"/>
      <c r="BK6" s="666"/>
      <c r="BL6" s="666"/>
      <c r="BM6" s="666"/>
      <c r="BN6" s="667"/>
      <c r="BO6" s="668">
        <v>93.6</v>
      </c>
      <c r="BP6" s="668"/>
      <c r="BQ6" s="668"/>
      <c r="BR6" s="668"/>
      <c r="BS6" s="669">
        <v>292055</v>
      </c>
      <c r="BT6" s="669"/>
      <c r="BU6" s="669"/>
      <c r="BV6" s="669"/>
      <c r="BW6" s="669"/>
      <c r="BX6" s="669"/>
      <c r="BY6" s="669"/>
      <c r="BZ6" s="669"/>
      <c r="CA6" s="669"/>
      <c r="CB6" s="673"/>
      <c r="CD6" s="676" t="s">
        <v>228</v>
      </c>
      <c r="CE6" s="677"/>
      <c r="CF6" s="677"/>
      <c r="CG6" s="677"/>
      <c r="CH6" s="677"/>
      <c r="CI6" s="677"/>
      <c r="CJ6" s="677"/>
      <c r="CK6" s="677"/>
      <c r="CL6" s="677"/>
      <c r="CM6" s="677"/>
      <c r="CN6" s="677"/>
      <c r="CO6" s="677"/>
      <c r="CP6" s="677"/>
      <c r="CQ6" s="678"/>
      <c r="CR6" s="665">
        <v>358556</v>
      </c>
      <c r="CS6" s="666"/>
      <c r="CT6" s="666"/>
      <c r="CU6" s="666"/>
      <c r="CV6" s="666"/>
      <c r="CW6" s="666"/>
      <c r="CX6" s="666"/>
      <c r="CY6" s="667"/>
      <c r="CZ6" s="659">
        <v>0.5</v>
      </c>
      <c r="DA6" s="660"/>
      <c r="DB6" s="660"/>
      <c r="DC6" s="679"/>
      <c r="DD6" s="674" t="s">
        <v>229</v>
      </c>
      <c r="DE6" s="666"/>
      <c r="DF6" s="666"/>
      <c r="DG6" s="666"/>
      <c r="DH6" s="666"/>
      <c r="DI6" s="666"/>
      <c r="DJ6" s="666"/>
      <c r="DK6" s="666"/>
      <c r="DL6" s="666"/>
      <c r="DM6" s="666"/>
      <c r="DN6" s="666"/>
      <c r="DO6" s="666"/>
      <c r="DP6" s="667"/>
      <c r="DQ6" s="674">
        <v>357908</v>
      </c>
      <c r="DR6" s="666"/>
      <c r="DS6" s="666"/>
      <c r="DT6" s="666"/>
      <c r="DU6" s="666"/>
      <c r="DV6" s="666"/>
      <c r="DW6" s="666"/>
      <c r="DX6" s="666"/>
      <c r="DY6" s="666"/>
      <c r="DZ6" s="666"/>
      <c r="EA6" s="666"/>
      <c r="EB6" s="666"/>
      <c r="EC6" s="675"/>
    </row>
    <row r="7" spans="2:143" ht="11.25" customHeight="1" x14ac:dyDescent="0.2">
      <c r="B7" s="662" t="s">
        <v>230</v>
      </c>
      <c r="C7" s="663"/>
      <c r="D7" s="663"/>
      <c r="E7" s="663"/>
      <c r="F7" s="663"/>
      <c r="G7" s="663"/>
      <c r="H7" s="663"/>
      <c r="I7" s="663"/>
      <c r="J7" s="663"/>
      <c r="K7" s="663"/>
      <c r="L7" s="663"/>
      <c r="M7" s="663"/>
      <c r="N7" s="663"/>
      <c r="O7" s="663"/>
      <c r="P7" s="663"/>
      <c r="Q7" s="664"/>
      <c r="R7" s="665">
        <v>16103</v>
      </c>
      <c r="S7" s="666"/>
      <c r="T7" s="666"/>
      <c r="U7" s="666"/>
      <c r="V7" s="666"/>
      <c r="W7" s="666"/>
      <c r="X7" s="666"/>
      <c r="Y7" s="667"/>
      <c r="Z7" s="668">
        <v>0</v>
      </c>
      <c r="AA7" s="668"/>
      <c r="AB7" s="668"/>
      <c r="AC7" s="668"/>
      <c r="AD7" s="669">
        <v>16103</v>
      </c>
      <c r="AE7" s="669"/>
      <c r="AF7" s="669"/>
      <c r="AG7" s="669"/>
      <c r="AH7" s="669"/>
      <c r="AI7" s="669"/>
      <c r="AJ7" s="669"/>
      <c r="AK7" s="669"/>
      <c r="AL7" s="670">
        <v>0</v>
      </c>
      <c r="AM7" s="671"/>
      <c r="AN7" s="671"/>
      <c r="AO7" s="672"/>
      <c r="AP7" s="662" t="s">
        <v>231</v>
      </c>
      <c r="AQ7" s="663"/>
      <c r="AR7" s="663"/>
      <c r="AS7" s="663"/>
      <c r="AT7" s="663"/>
      <c r="AU7" s="663"/>
      <c r="AV7" s="663"/>
      <c r="AW7" s="663"/>
      <c r="AX7" s="663"/>
      <c r="AY7" s="663"/>
      <c r="AZ7" s="663"/>
      <c r="BA7" s="663"/>
      <c r="BB7" s="663"/>
      <c r="BC7" s="663"/>
      <c r="BD7" s="663"/>
      <c r="BE7" s="663"/>
      <c r="BF7" s="664"/>
      <c r="BG7" s="665">
        <v>7537988</v>
      </c>
      <c r="BH7" s="666"/>
      <c r="BI7" s="666"/>
      <c r="BJ7" s="666"/>
      <c r="BK7" s="666"/>
      <c r="BL7" s="666"/>
      <c r="BM7" s="666"/>
      <c r="BN7" s="667"/>
      <c r="BO7" s="668">
        <v>42.7</v>
      </c>
      <c r="BP7" s="668"/>
      <c r="BQ7" s="668"/>
      <c r="BR7" s="668"/>
      <c r="BS7" s="669">
        <v>292055</v>
      </c>
      <c r="BT7" s="669"/>
      <c r="BU7" s="669"/>
      <c r="BV7" s="669"/>
      <c r="BW7" s="669"/>
      <c r="BX7" s="669"/>
      <c r="BY7" s="669"/>
      <c r="BZ7" s="669"/>
      <c r="CA7" s="669"/>
      <c r="CB7" s="673"/>
      <c r="CD7" s="680" t="s">
        <v>232</v>
      </c>
      <c r="CE7" s="681"/>
      <c r="CF7" s="681"/>
      <c r="CG7" s="681"/>
      <c r="CH7" s="681"/>
      <c r="CI7" s="681"/>
      <c r="CJ7" s="681"/>
      <c r="CK7" s="681"/>
      <c r="CL7" s="681"/>
      <c r="CM7" s="681"/>
      <c r="CN7" s="681"/>
      <c r="CO7" s="681"/>
      <c r="CP7" s="681"/>
      <c r="CQ7" s="682"/>
      <c r="CR7" s="665">
        <v>6706910</v>
      </c>
      <c r="CS7" s="666"/>
      <c r="CT7" s="666"/>
      <c r="CU7" s="666"/>
      <c r="CV7" s="666"/>
      <c r="CW7" s="666"/>
      <c r="CX7" s="666"/>
      <c r="CY7" s="667"/>
      <c r="CZ7" s="668">
        <v>9.9</v>
      </c>
      <c r="DA7" s="668"/>
      <c r="DB7" s="668"/>
      <c r="DC7" s="668"/>
      <c r="DD7" s="674">
        <v>464820</v>
      </c>
      <c r="DE7" s="666"/>
      <c r="DF7" s="666"/>
      <c r="DG7" s="666"/>
      <c r="DH7" s="666"/>
      <c r="DI7" s="666"/>
      <c r="DJ7" s="666"/>
      <c r="DK7" s="666"/>
      <c r="DL7" s="666"/>
      <c r="DM7" s="666"/>
      <c r="DN7" s="666"/>
      <c r="DO7" s="666"/>
      <c r="DP7" s="667"/>
      <c r="DQ7" s="674">
        <v>5389401</v>
      </c>
      <c r="DR7" s="666"/>
      <c r="DS7" s="666"/>
      <c r="DT7" s="666"/>
      <c r="DU7" s="666"/>
      <c r="DV7" s="666"/>
      <c r="DW7" s="666"/>
      <c r="DX7" s="666"/>
      <c r="DY7" s="666"/>
      <c r="DZ7" s="666"/>
      <c r="EA7" s="666"/>
      <c r="EB7" s="666"/>
      <c r="EC7" s="675"/>
    </row>
    <row r="8" spans="2:143" ht="11.25" customHeight="1" x14ac:dyDescent="0.2">
      <c r="B8" s="662" t="s">
        <v>233</v>
      </c>
      <c r="C8" s="663"/>
      <c r="D8" s="663"/>
      <c r="E8" s="663"/>
      <c r="F8" s="663"/>
      <c r="G8" s="663"/>
      <c r="H8" s="663"/>
      <c r="I8" s="663"/>
      <c r="J8" s="663"/>
      <c r="K8" s="663"/>
      <c r="L8" s="663"/>
      <c r="M8" s="663"/>
      <c r="N8" s="663"/>
      <c r="O8" s="663"/>
      <c r="P8" s="663"/>
      <c r="Q8" s="664"/>
      <c r="R8" s="665">
        <v>101940</v>
      </c>
      <c r="S8" s="666"/>
      <c r="T8" s="666"/>
      <c r="U8" s="666"/>
      <c r="V8" s="666"/>
      <c r="W8" s="666"/>
      <c r="X8" s="666"/>
      <c r="Y8" s="667"/>
      <c r="Z8" s="668">
        <v>0.1</v>
      </c>
      <c r="AA8" s="668"/>
      <c r="AB8" s="668"/>
      <c r="AC8" s="668"/>
      <c r="AD8" s="669">
        <v>101940</v>
      </c>
      <c r="AE8" s="669"/>
      <c r="AF8" s="669"/>
      <c r="AG8" s="669"/>
      <c r="AH8" s="669"/>
      <c r="AI8" s="669"/>
      <c r="AJ8" s="669"/>
      <c r="AK8" s="669"/>
      <c r="AL8" s="670">
        <v>0.3</v>
      </c>
      <c r="AM8" s="671"/>
      <c r="AN8" s="671"/>
      <c r="AO8" s="672"/>
      <c r="AP8" s="662" t="s">
        <v>594</v>
      </c>
      <c r="AQ8" s="663"/>
      <c r="AR8" s="663"/>
      <c r="AS8" s="663"/>
      <c r="AT8" s="663"/>
      <c r="AU8" s="663"/>
      <c r="AV8" s="663"/>
      <c r="AW8" s="663"/>
      <c r="AX8" s="663"/>
      <c r="AY8" s="663"/>
      <c r="AZ8" s="663"/>
      <c r="BA8" s="663"/>
      <c r="BB8" s="663"/>
      <c r="BC8" s="663"/>
      <c r="BD8" s="663"/>
      <c r="BE8" s="663"/>
      <c r="BF8" s="664"/>
      <c r="BG8" s="665">
        <v>224653</v>
      </c>
      <c r="BH8" s="666"/>
      <c r="BI8" s="666"/>
      <c r="BJ8" s="666"/>
      <c r="BK8" s="666"/>
      <c r="BL8" s="666"/>
      <c r="BM8" s="666"/>
      <c r="BN8" s="667"/>
      <c r="BO8" s="668">
        <v>1.3</v>
      </c>
      <c r="BP8" s="668"/>
      <c r="BQ8" s="668"/>
      <c r="BR8" s="668"/>
      <c r="BS8" s="669" t="s">
        <v>229</v>
      </c>
      <c r="BT8" s="669"/>
      <c r="BU8" s="669"/>
      <c r="BV8" s="669"/>
      <c r="BW8" s="669"/>
      <c r="BX8" s="669"/>
      <c r="BY8" s="669"/>
      <c r="BZ8" s="669"/>
      <c r="CA8" s="669"/>
      <c r="CB8" s="673"/>
      <c r="CD8" s="680" t="s">
        <v>234</v>
      </c>
      <c r="CE8" s="681"/>
      <c r="CF8" s="681"/>
      <c r="CG8" s="681"/>
      <c r="CH8" s="681"/>
      <c r="CI8" s="681"/>
      <c r="CJ8" s="681"/>
      <c r="CK8" s="681"/>
      <c r="CL8" s="681"/>
      <c r="CM8" s="681"/>
      <c r="CN8" s="681"/>
      <c r="CO8" s="681"/>
      <c r="CP8" s="681"/>
      <c r="CQ8" s="682"/>
      <c r="CR8" s="665">
        <v>26524151</v>
      </c>
      <c r="CS8" s="666"/>
      <c r="CT8" s="666"/>
      <c r="CU8" s="666"/>
      <c r="CV8" s="666"/>
      <c r="CW8" s="666"/>
      <c r="CX8" s="666"/>
      <c r="CY8" s="667"/>
      <c r="CZ8" s="668">
        <v>39</v>
      </c>
      <c r="DA8" s="668"/>
      <c r="DB8" s="668"/>
      <c r="DC8" s="668"/>
      <c r="DD8" s="674">
        <v>179474</v>
      </c>
      <c r="DE8" s="666"/>
      <c r="DF8" s="666"/>
      <c r="DG8" s="666"/>
      <c r="DH8" s="666"/>
      <c r="DI8" s="666"/>
      <c r="DJ8" s="666"/>
      <c r="DK8" s="666"/>
      <c r="DL8" s="666"/>
      <c r="DM8" s="666"/>
      <c r="DN8" s="666"/>
      <c r="DO8" s="666"/>
      <c r="DP8" s="667"/>
      <c r="DQ8" s="674">
        <v>11615120</v>
      </c>
      <c r="DR8" s="666"/>
      <c r="DS8" s="666"/>
      <c r="DT8" s="666"/>
      <c r="DU8" s="666"/>
      <c r="DV8" s="666"/>
      <c r="DW8" s="666"/>
      <c r="DX8" s="666"/>
      <c r="DY8" s="666"/>
      <c r="DZ8" s="666"/>
      <c r="EA8" s="666"/>
      <c r="EB8" s="666"/>
      <c r="EC8" s="675"/>
    </row>
    <row r="9" spans="2:143" ht="11.25" customHeight="1" x14ac:dyDescent="0.2">
      <c r="B9" s="662" t="s">
        <v>235</v>
      </c>
      <c r="C9" s="663"/>
      <c r="D9" s="663"/>
      <c r="E9" s="663"/>
      <c r="F9" s="663"/>
      <c r="G9" s="663"/>
      <c r="H9" s="663"/>
      <c r="I9" s="663"/>
      <c r="J9" s="663"/>
      <c r="K9" s="663"/>
      <c r="L9" s="663"/>
      <c r="M9" s="663"/>
      <c r="N9" s="663"/>
      <c r="O9" s="663"/>
      <c r="P9" s="663"/>
      <c r="Q9" s="664"/>
      <c r="R9" s="665">
        <v>110617</v>
      </c>
      <c r="S9" s="666"/>
      <c r="T9" s="666"/>
      <c r="U9" s="666"/>
      <c r="V9" s="666"/>
      <c r="W9" s="666"/>
      <c r="X9" s="666"/>
      <c r="Y9" s="667"/>
      <c r="Z9" s="668">
        <v>0.2</v>
      </c>
      <c r="AA9" s="668"/>
      <c r="AB9" s="668"/>
      <c r="AC9" s="668"/>
      <c r="AD9" s="669">
        <v>110617</v>
      </c>
      <c r="AE9" s="669"/>
      <c r="AF9" s="669"/>
      <c r="AG9" s="669"/>
      <c r="AH9" s="669"/>
      <c r="AI9" s="669"/>
      <c r="AJ9" s="669"/>
      <c r="AK9" s="669"/>
      <c r="AL9" s="670">
        <v>0.3</v>
      </c>
      <c r="AM9" s="671"/>
      <c r="AN9" s="671"/>
      <c r="AO9" s="672"/>
      <c r="AP9" s="662" t="s">
        <v>236</v>
      </c>
      <c r="AQ9" s="663"/>
      <c r="AR9" s="663"/>
      <c r="AS9" s="663"/>
      <c r="AT9" s="663"/>
      <c r="AU9" s="663"/>
      <c r="AV9" s="663"/>
      <c r="AW9" s="663"/>
      <c r="AX9" s="663"/>
      <c r="AY9" s="663"/>
      <c r="AZ9" s="663"/>
      <c r="BA9" s="663"/>
      <c r="BB9" s="663"/>
      <c r="BC9" s="663"/>
      <c r="BD9" s="663"/>
      <c r="BE9" s="663"/>
      <c r="BF9" s="664"/>
      <c r="BG9" s="665">
        <v>5917558</v>
      </c>
      <c r="BH9" s="666"/>
      <c r="BI9" s="666"/>
      <c r="BJ9" s="666"/>
      <c r="BK9" s="666"/>
      <c r="BL9" s="666"/>
      <c r="BM9" s="666"/>
      <c r="BN9" s="667"/>
      <c r="BO9" s="668">
        <v>33.6</v>
      </c>
      <c r="BP9" s="668"/>
      <c r="BQ9" s="668"/>
      <c r="BR9" s="668"/>
      <c r="BS9" s="669" t="s">
        <v>229</v>
      </c>
      <c r="BT9" s="669"/>
      <c r="BU9" s="669"/>
      <c r="BV9" s="669"/>
      <c r="BW9" s="669"/>
      <c r="BX9" s="669"/>
      <c r="BY9" s="669"/>
      <c r="BZ9" s="669"/>
      <c r="CA9" s="669"/>
      <c r="CB9" s="673"/>
      <c r="CD9" s="680" t="s">
        <v>237</v>
      </c>
      <c r="CE9" s="681"/>
      <c r="CF9" s="681"/>
      <c r="CG9" s="681"/>
      <c r="CH9" s="681"/>
      <c r="CI9" s="681"/>
      <c r="CJ9" s="681"/>
      <c r="CK9" s="681"/>
      <c r="CL9" s="681"/>
      <c r="CM9" s="681"/>
      <c r="CN9" s="681"/>
      <c r="CO9" s="681"/>
      <c r="CP9" s="681"/>
      <c r="CQ9" s="682"/>
      <c r="CR9" s="665">
        <v>7771134</v>
      </c>
      <c r="CS9" s="666"/>
      <c r="CT9" s="666"/>
      <c r="CU9" s="666"/>
      <c r="CV9" s="666"/>
      <c r="CW9" s="666"/>
      <c r="CX9" s="666"/>
      <c r="CY9" s="667"/>
      <c r="CZ9" s="668">
        <v>11.4</v>
      </c>
      <c r="DA9" s="668"/>
      <c r="DB9" s="668"/>
      <c r="DC9" s="668"/>
      <c r="DD9" s="674">
        <v>159710</v>
      </c>
      <c r="DE9" s="666"/>
      <c r="DF9" s="666"/>
      <c r="DG9" s="666"/>
      <c r="DH9" s="666"/>
      <c r="DI9" s="666"/>
      <c r="DJ9" s="666"/>
      <c r="DK9" s="666"/>
      <c r="DL9" s="666"/>
      <c r="DM9" s="666"/>
      <c r="DN9" s="666"/>
      <c r="DO9" s="666"/>
      <c r="DP9" s="667"/>
      <c r="DQ9" s="674">
        <v>5544611</v>
      </c>
      <c r="DR9" s="666"/>
      <c r="DS9" s="666"/>
      <c r="DT9" s="666"/>
      <c r="DU9" s="666"/>
      <c r="DV9" s="666"/>
      <c r="DW9" s="666"/>
      <c r="DX9" s="666"/>
      <c r="DY9" s="666"/>
      <c r="DZ9" s="666"/>
      <c r="EA9" s="666"/>
      <c r="EB9" s="666"/>
      <c r="EC9" s="675"/>
    </row>
    <row r="10" spans="2:143" ht="11.25" customHeight="1" x14ac:dyDescent="0.2">
      <c r="B10" s="662" t="s">
        <v>595</v>
      </c>
      <c r="C10" s="663"/>
      <c r="D10" s="663"/>
      <c r="E10" s="663"/>
      <c r="F10" s="663"/>
      <c r="G10" s="663"/>
      <c r="H10" s="663"/>
      <c r="I10" s="663"/>
      <c r="J10" s="663"/>
      <c r="K10" s="663"/>
      <c r="L10" s="663"/>
      <c r="M10" s="663"/>
      <c r="N10" s="663"/>
      <c r="O10" s="663"/>
      <c r="P10" s="663"/>
      <c r="Q10" s="664"/>
      <c r="R10" s="665" t="s">
        <v>596</v>
      </c>
      <c r="S10" s="666"/>
      <c r="T10" s="666"/>
      <c r="U10" s="666"/>
      <c r="V10" s="666"/>
      <c r="W10" s="666"/>
      <c r="X10" s="666"/>
      <c r="Y10" s="667"/>
      <c r="Z10" s="668" t="s">
        <v>229</v>
      </c>
      <c r="AA10" s="668"/>
      <c r="AB10" s="668"/>
      <c r="AC10" s="668"/>
      <c r="AD10" s="669" t="s">
        <v>596</v>
      </c>
      <c r="AE10" s="669"/>
      <c r="AF10" s="669"/>
      <c r="AG10" s="669"/>
      <c r="AH10" s="669"/>
      <c r="AI10" s="669"/>
      <c r="AJ10" s="669"/>
      <c r="AK10" s="669"/>
      <c r="AL10" s="670" t="s">
        <v>229</v>
      </c>
      <c r="AM10" s="671"/>
      <c r="AN10" s="671"/>
      <c r="AO10" s="672"/>
      <c r="AP10" s="662" t="s">
        <v>239</v>
      </c>
      <c r="AQ10" s="663"/>
      <c r="AR10" s="663"/>
      <c r="AS10" s="663"/>
      <c r="AT10" s="663"/>
      <c r="AU10" s="663"/>
      <c r="AV10" s="663"/>
      <c r="AW10" s="663"/>
      <c r="AX10" s="663"/>
      <c r="AY10" s="663"/>
      <c r="AZ10" s="663"/>
      <c r="BA10" s="663"/>
      <c r="BB10" s="663"/>
      <c r="BC10" s="663"/>
      <c r="BD10" s="663"/>
      <c r="BE10" s="663"/>
      <c r="BF10" s="664"/>
      <c r="BG10" s="665">
        <v>371394</v>
      </c>
      <c r="BH10" s="666"/>
      <c r="BI10" s="666"/>
      <c r="BJ10" s="666"/>
      <c r="BK10" s="666"/>
      <c r="BL10" s="666"/>
      <c r="BM10" s="666"/>
      <c r="BN10" s="667"/>
      <c r="BO10" s="668">
        <v>2.1</v>
      </c>
      <c r="BP10" s="668"/>
      <c r="BQ10" s="668"/>
      <c r="BR10" s="668"/>
      <c r="BS10" s="669" t="s">
        <v>229</v>
      </c>
      <c r="BT10" s="669"/>
      <c r="BU10" s="669"/>
      <c r="BV10" s="669"/>
      <c r="BW10" s="669"/>
      <c r="BX10" s="669"/>
      <c r="BY10" s="669"/>
      <c r="BZ10" s="669"/>
      <c r="CA10" s="669"/>
      <c r="CB10" s="673"/>
      <c r="CD10" s="680" t="s">
        <v>240</v>
      </c>
      <c r="CE10" s="681"/>
      <c r="CF10" s="681"/>
      <c r="CG10" s="681"/>
      <c r="CH10" s="681"/>
      <c r="CI10" s="681"/>
      <c r="CJ10" s="681"/>
      <c r="CK10" s="681"/>
      <c r="CL10" s="681"/>
      <c r="CM10" s="681"/>
      <c r="CN10" s="681"/>
      <c r="CO10" s="681"/>
      <c r="CP10" s="681"/>
      <c r="CQ10" s="682"/>
      <c r="CR10" s="665">
        <v>311493</v>
      </c>
      <c r="CS10" s="666"/>
      <c r="CT10" s="666"/>
      <c r="CU10" s="666"/>
      <c r="CV10" s="666"/>
      <c r="CW10" s="666"/>
      <c r="CX10" s="666"/>
      <c r="CY10" s="667"/>
      <c r="CZ10" s="668">
        <v>0.5</v>
      </c>
      <c r="DA10" s="668"/>
      <c r="DB10" s="668"/>
      <c r="DC10" s="668"/>
      <c r="DD10" s="674" t="s">
        <v>597</v>
      </c>
      <c r="DE10" s="666"/>
      <c r="DF10" s="666"/>
      <c r="DG10" s="666"/>
      <c r="DH10" s="666"/>
      <c r="DI10" s="666"/>
      <c r="DJ10" s="666"/>
      <c r="DK10" s="666"/>
      <c r="DL10" s="666"/>
      <c r="DM10" s="666"/>
      <c r="DN10" s="666"/>
      <c r="DO10" s="666"/>
      <c r="DP10" s="667"/>
      <c r="DQ10" s="674">
        <v>39184</v>
      </c>
      <c r="DR10" s="666"/>
      <c r="DS10" s="666"/>
      <c r="DT10" s="666"/>
      <c r="DU10" s="666"/>
      <c r="DV10" s="666"/>
      <c r="DW10" s="666"/>
      <c r="DX10" s="666"/>
      <c r="DY10" s="666"/>
      <c r="DZ10" s="666"/>
      <c r="EA10" s="666"/>
      <c r="EB10" s="666"/>
      <c r="EC10" s="675"/>
    </row>
    <row r="11" spans="2:143" ht="11.25" customHeight="1" x14ac:dyDescent="0.2">
      <c r="B11" s="662" t="s">
        <v>241</v>
      </c>
      <c r="C11" s="663"/>
      <c r="D11" s="663"/>
      <c r="E11" s="663"/>
      <c r="F11" s="663"/>
      <c r="G11" s="663"/>
      <c r="H11" s="663"/>
      <c r="I11" s="663"/>
      <c r="J11" s="663"/>
      <c r="K11" s="663"/>
      <c r="L11" s="663"/>
      <c r="M11" s="663"/>
      <c r="N11" s="663"/>
      <c r="O11" s="663"/>
      <c r="P11" s="663"/>
      <c r="Q11" s="664"/>
      <c r="R11" s="665">
        <v>3247010</v>
      </c>
      <c r="S11" s="666"/>
      <c r="T11" s="666"/>
      <c r="U11" s="666"/>
      <c r="V11" s="666"/>
      <c r="W11" s="666"/>
      <c r="X11" s="666"/>
      <c r="Y11" s="667"/>
      <c r="Z11" s="670">
        <v>4.7</v>
      </c>
      <c r="AA11" s="671"/>
      <c r="AB11" s="671"/>
      <c r="AC11" s="683"/>
      <c r="AD11" s="674">
        <v>3247010</v>
      </c>
      <c r="AE11" s="666"/>
      <c r="AF11" s="666"/>
      <c r="AG11" s="666"/>
      <c r="AH11" s="666"/>
      <c r="AI11" s="666"/>
      <c r="AJ11" s="666"/>
      <c r="AK11" s="667"/>
      <c r="AL11" s="670">
        <v>8.9</v>
      </c>
      <c r="AM11" s="671"/>
      <c r="AN11" s="671"/>
      <c r="AO11" s="672"/>
      <c r="AP11" s="662" t="s">
        <v>598</v>
      </c>
      <c r="AQ11" s="663"/>
      <c r="AR11" s="663"/>
      <c r="AS11" s="663"/>
      <c r="AT11" s="663"/>
      <c r="AU11" s="663"/>
      <c r="AV11" s="663"/>
      <c r="AW11" s="663"/>
      <c r="AX11" s="663"/>
      <c r="AY11" s="663"/>
      <c r="AZ11" s="663"/>
      <c r="BA11" s="663"/>
      <c r="BB11" s="663"/>
      <c r="BC11" s="663"/>
      <c r="BD11" s="663"/>
      <c r="BE11" s="663"/>
      <c r="BF11" s="664"/>
      <c r="BG11" s="665">
        <v>1024383</v>
      </c>
      <c r="BH11" s="666"/>
      <c r="BI11" s="666"/>
      <c r="BJ11" s="666"/>
      <c r="BK11" s="666"/>
      <c r="BL11" s="666"/>
      <c r="BM11" s="666"/>
      <c r="BN11" s="667"/>
      <c r="BO11" s="668">
        <v>5.8</v>
      </c>
      <c r="BP11" s="668"/>
      <c r="BQ11" s="668"/>
      <c r="BR11" s="668"/>
      <c r="BS11" s="669">
        <v>292055</v>
      </c>
      <c r="BT11" s="669"/>
      <c r="BU11" s="669"/>
      <c r="BV11" s="669"/>
      <c r="BW11" s="669"/>
      <c r="BX11" s="669"/>
      <c r="BY11" s="669"/>
      <c r="BZ11" s="669"/>
      <c r="CA11" s="669"/>
      <c r="CB11" s="673"/>
      <c r="CD11" s="680" t="s">
        <v>242</v>
      </c>
      <c r="CE11" s="681"/>
      <c r="CF11" s="681"/>
      <c r="CG11" s="681"/>
      <c r="CH11" s="681"/>
      <c r="CI11" s="681"/>
      <c r="CJ11" s="681"/>
      <c r="CK11" s="681"/>
      <c r="CL11" s="681"/>
      <c r="CM11" s="681"/>
      <c r="CN11" s="681"/>
      <c r="CO11" s="681"/>
      <c r="CP11" s="681"/>
      <c r="CQ11" s="682"/>
      <c r="CR11" s="665">
        <v>1094090</v>
      </c>
      <c r="CS11" s="666"/>
      <c r="CT11" s="666"/>
      <c r="CU11" s="666"/>
      <c r="CV11" s="666"/>
      <c r="CW11" s="666"/>
      <c r="CX11" s="666"/>
      <c r="CY11" s="667"/>
      <c r="CZ11" s="668">
        <v>1.6</v>
      </c>
      <c r="DA11" s="668"/>
      <c r="DB11" s="668"/>
      <c r="DC11" s="668"/>
      <c r="DD11" s="674">
        <v>506213</v>
      </c>
      <c r="DE11" s="666"/>
      <c r="DF11" s="666"/>
      <c r="DG11" s="666"/>
      <c r="DH11" s="666"/>
      <c r="DI11" s="666"/>
      <c r="DJ11" s="666"/>
      <c r="DK11" s="666"/>
      <c r="DL11" s="666"/>
      <c r="DM11" s="666"/>
      <c r="DN11" s="666"/>
      <c r="DO11" s="666"/>
      <c r="DP11" s="667"/>
      <c r="DQ11" s="674">
        <v>594963</v>
      </c>
      <c r="DR11" s="666"/>
      <c r="DS11" s="666"/>
      <c r="DT11" s="666"/>
      <c r="DU11" s="666"/>
      <c r="DV11" s="666"/>
      <c r="DW11" s="666"/>
      <c r="DX11" s="666"/>
      <c r="DY11" s="666"/>
      <c r="DZ11" s="666"/>
      <c r="EA11" s="666"/>
      <c r="EB11" s="666"/>
      <c r="EC11" s="675"/>
    </row>
    <row r="12" spans="2:143" ht="11.25" customHeight="1" x14ac:dyDescent="0.2">
      <c r="B12" s="662" t="s">
        <v>243</v>
      </c>
      <c r="C12" s="663"/>
      <c r="D12" s="663"/>
      <c r="E12" s="663"/>
      <c r="F12" s="663"/>
      <c r="G12" s="663"/>
      <c r="H12" s="663"/>
      <c r="I12" s="663"/>
      <c r="J12" s="663"/>
      <c r="K12" s="663"/>
      <c r="L12" s="663"/>
      <c r="M12" s="663"/>
      <c r="N12" s="663"/>
      <c r="O12" s="663"/>
      <c r="P12" s="663"/>
      <c r="Q12" s="664"/>
      <c r="R12" s="665">
        <v>11777</v>
      </c>
      <c r="S12" s="666"/>
      <c r="T12" s="666"/>
      <c r="U12" s="666"/>
      <c r="V12" s="666"/>
      <c r="W12" s="666"/>
      <c r="X12" s="666"/>
      <c r="Y12" s="667"/>
      <c r="Z12" s="668">
        <v>0</v>
      </c>
      <c r="AA12" s="668"/>
      <c r="AB12" s="668"/>
      <c r="AC12" s="668"/>
      <c r="AD12" s="669">
        <v>11777</v>
      </c>
      <c r="AE12" s="669"/>
      <c r="AF12" s="669"/>
      <c r="AG12" s="669"/>
      <c r="AH12" s="669"/>
      <c r="AI12" s="669"/>
      <c r="AJ12" s="669"/>
      <c r="AK12" s="669"/>
      <c r="AL12" s="670">
        <v>0</v>
      </c>
      <c r="AM12" s="671"/>
      <c r="AN12" s="671"/>
      <c r="AO12" s="672"/>
      <c r="AP12" s="662" t="s">
        <v>599</v>
      </c>
      <c r="AQ12" s="663"/>
      <c r="AR12" s="663"/>
      <c r="AS12" s="663"/>
      <c r="AT12" s="663"/>
      <c r="AU12" s="663"/>
      <c r="AV12" s="663"/>
      <c r="AW12" s="663"/>
      <c r="AX12" s="663"/>
      <c r="AY12" s="663"/>
      <c r="AZ12" s="663"/>
      <c r="BA12" s="663"/>
      <c r="BB12" s="663"/>
      <c r="BC12" s="663"/>
      <c r="BD12" s="663"/>
      <c r="BE12" s="663"/>
      <c r="BF12" s="664"/>
      <c r="BG12" s="665">
        <v>7646223</v>
      </c>
      <c r="BH12" s="666"/>
      <c r="BI12" s="666"/>
      <c r="BJ12" s="666"/>
      <c r="BK12" s="666"/>
      <c r="BL12" s="666"/>
      <c r="BM12" s="666"/>
      <c r="BN12" s="667"/>
      <c r="BO12" s="668">
        <v>43.4</v>
      </c>
      <c r="BP12" s="668"/>
      <c r="BQ12" s="668"/>
      <c r="BR12" s="668"/>
      <c r="BS12" s="669" t="s">
        <v>596</v>
      </c>
      <c r="BT12" s="669"/>
      <c r="BU12" s="669"/>
      <c r="BV12" s="669"/>
      <c r="BW12" s="669"/>
      <c r="BX12" s="669"/>
      <c r="BY12" s="669"/>
      <c r="BZ12" s="669"/>
      <c r="CA12" s="669"/>
      <c r="CB12" s="673"/>
      <c r="CD12" s="680" t="s">
        <v>244</v>
      </c>
      <c r="CE12" s="681"/>
      <c r="CF12" s="681"/>
      <c r="CG12" s="681"/>
      <c r="CH12" s="681"/>
      <c r="CI12" s="681"/>
      <c r="CJ12" s="681"/>
      <c r="CK12" s="681"/>
      <c r="CL12" s="681"/>
      <c r="CM12" s="681"/>
      <c r="CN12" s="681"/>
      <c r="CO12" s="681"/>
      <c r="CP12" s="681"/>
      <c r="CQ12" s="682"/>
      <c r="CR12" s="665">
        <v>2188557</v>
      </c>
      <c r="CS12" s="666"/>
      <c r="CT12" s="666"/>
      <c r="CU12" s="666"/>
      <c r="CV12" s="666"/>
      <c r="CW12" s="666"/>
      <c r="CX12" s="666"/>
      <c r="CY12" s="667"/>
      <c r="CZ12" s="668">
        <v>3.2</v>
      </c>
      <c r="DA12" s="668"/>
      <c r="DB12" s="668"/>
      <c r="DC12" s="668"/>
      <c r="DD12" s="674">
        <v>414857</v>
      </c>
      <c r="DE12" s="666"/>
      <c r="DF12" s="666"/>
      <c r="DG12" s="666"/>
      <c r="DH12" s="666"/>
      <c r="DI12" s="666"/>
      <c r="DJ12" s="666"/>
      <c r="DK12" s="666"/>
      <c r="DL12" s="666"/>
      <c r="DM12" s="666"/>
      <c r="DN12" s="666"/>
      <c r="DO12" s="666"/>
      <c r="DP12" s="667"/>
      <c r="DQ12" s="674">
        <v>1073508</v>
      </c>
      <c r="DR12" s="666"/>
      <c r="DS12" s="666"/>
      <c r="DT12" s="666"/>
      <c r="DU12" s="666"/>
      <c r="DV12" s="666"/>
      <c r="DW12" s="666"/>
      <c r="DX12" s="666"/>
      <c r="DY12" s="666"/>
      <c r="DZ12" s="666"/>
      <c r="EA12" s="666"/>
      <c r="EB12" s="666"/>
      <c r="EC12" s="675"/>
    </row>
    <row r="13" spans="2:143" ht="11.25" customHeight="1" x14ac:dyDescent="0.2">
      <c r="B13" s="662" t="s">
        <v>245</v>
      </c>
      <c r="C13" s="663"/>
      <c r="D13" s="663"/>
      <c r="E13" s="663"/>
      <c r="F13" s="663"/>
      <c r="G13" s="663"/>
      <c r="H13" s="663"/>
      <c r="I13" s="663"/>
      <c r="J13" s="663"/>
      <c r="K13" s="663"/>
      <c r="L13" s="663"/>
      <c r="M13" s="663"/>
      <c r="N13" s="663"/>
      <c r="O13" s="663"/>
      <c r="P13" s="663"/>
      <c r="Q13" s="664"/>
      <c r="R13" s="665" t="s">
        <v>596</v>
      </c>
      <c r="S13" s="666"/>
      <c r="T13" s="666"/>
      <c r="U13" s="666"/>
      <c r="V13" s="666"/>
      <c r="W13" s="666"/>
      <c r="X13" s="666"/>
      <c r="Y13" s="667"/>
      <c r="Z13" s="668" t="s">
        <v>229</v>
      </c>
      <c r="AA13" s="668"/>
      <c r="AB13" s="668"/>
      <c r="AC13" s="668"/>
      <c r="AD13" s="669" t="s">
        <v>229</v>
      </c>
      <c r="AE13" s="669"/>
      <c r="AF13" s="669"/>
      <c r="AG13" s="669"/>
      <c r="AH13" s="669"/>
      <c r="AI13" s="669"/>
      <c r="AJ13" s="669"/>
      <c r="AK13" s="669"/>
      <c r="AL13" s="670" t="s">
        <v>596</v>
      </c>
      <c r="AM13" s="671"/>
      <c r="AN13" s="671"/>
      <c r="AO13" s="672"/>
      <c r="AP13" s="662" t="s">
        <v>600</v>
      </c>
      <c r="AQ13" s="663"/>
      <c r="AR13" s="663"/>
      <c r="AS13" s="663"/>
      <c r="AT13" s="663"/>
      <c r="AU13" s="663"/>
      <c r="AV13" s="663"/>
      <c r="AW13" s="663"/>
      <c r="AX13" s="663"/>
      <c r="AY13" s="663"/>
      <c r="AZ13" s="663"/>
      <c r="BA13" s="663"/>
      <c r="BB13" s="663"/>
      <c r="BC13" s="663"/>
      <c r="BD13" s="663"/>
      <c r="BE13" s="663"/>
      <c r="BF13" s="664"/>
      <c r="BG13" s="665">
        <v>7632181</v>
      </c>
      <c r="BH13" s="666"/>
      <c r="BI13" s="666"/>
      <c r="BJ13" s="666"/>
      <c r="BK13" s="666"/>
      <c r="BL13" s="666"/>
      <c r="BM13" s="666"/>
      <c r="BN13" s="667"/>
      <c r="BO13" s="668">
        <v>43.3</v>
      </c>
      <c r="BP13" s="668"/>
      <c r="BQ13" s="668"/>
      <c r="BR13" s="668"/>
      <c r="BS13" s="669" t="s">
        <v>596</v>
      </c>
      <c r="BT13" s="669"/>
      <c r="BU13" s="669"/>
      <c r="BV13" s="669"/>
      <c r="BW13" s="669"/>
      <c r="BX13" s="669"/>
      <c r="BY13" s="669"/>
      <c r="BZ13" s="669"/>
      <c r="CA13" s="669"/>
      <c r="CB13" s="673"/>
      <c r="CD13" s="680" t="s">
        <v>246</v>
      </c>
      <c r="CE13" s="681"/>
      <c r="CF13" s="681"/>
      <c r="CG13" s="681"/>
      <c r="CH13" s="681"/>
      <c r="CI13" s="681"/>
      <c r="CJ13" s="681"/>
      <c r="CK13" s="681"/>
      <c r="CL13" s="681"/>
      <c r="CM13" s="681"/>
      <c r="CN13" s="681"/>
      <c r="CO13" s="681"/>
      <c r="CP13" s="681"/>
      <c r="CQ13" s="682"/>
      <c r="CR13" s="665">
        <v>4043881</v>
      </c>
      <c r="CS13" s="666"/>
      <c r="CT13" s="666"/>
      <c r="CU13" s="666"/>
      <c r="CV13" s="666"/>
      <c r="CW13" s="666"/>
      <c r="CX13" s="666"/>
      <c r="CY13" s="667"/>
      <c r="CZ13" s="668">
        <v>5.9</v>
      </c>
      <c r="DA13" s="668"/>
      <c r="DB13" s="668"/>
      <c r="DC13" s="668"/>
      <c r="DD13" s="674">
        <v>1666309</v>
      </c>
      <c r="DE13" s="666"/>
      <c r="DF13" s="666"/>
      <c r="DG13" s="666"/>
      <c r="DH13" s="666"/>
      <c r="DI13" s="666"/>
      <c r="DJ13" s="666"/>
      <c r="DK13" s="666"/>
      <c r="DL13" s="666"/>
      <c r="DM13" s="666"/>
      <c r="DN13" s="666"/>
      <c r="DO13" s="666"/>
      <c r="DP13" s="667"/>
      <c r="DQ13" s="674">
        <v>2396101</v>
      </c>
      <c r="DR13" s="666"/>
      <c r="DS13" s="666"/>
      <c r="DT13" s="666"/>
      <c r="DU13" s="666"/>
      <c r="DV13" s="666"/>
      <c r="DW13" s="666"/>
      <c r="DX13" s="666"/>
      <c r="DY13" s="666"/>
      <c r="DZ13" s="666"/>
      <c r="EA13" s="666"/>
      <c r="EB13" s="666"/>
      <c r="EC13" s="675"/>
    </row>
    <row r="14" spans="2:143" ht="11.25" customHeight="1" x14ac:dyDescent="0.2">
      <c r="B14" s="662" t="s">
        <v>247</v>
      </c>
      <c r="C14" s="663"/>
      <c r="D14" s="663"/>
      <c r="E14" s="663"/>
      <c r="F14" s="663"/>
      <c r="G14" s="663"/>
      <c r="H14" s="663"/>
      <c r="I14" s="663"/>
      <c r="J14" s="663"/>
      <c r="K14" s="663"/>
      <c r="L14" s="663"/>
      <c r="M14" s="663"/>
      <c r="N14" s="663"/>
      <c r="O14" s="663"/>
      <c r="P14" s="663"/>
      <c r="Q14" s="664"/>
      <c r="R14" s="665" t="s">
        <v>597</v>
      </c>
      <c r="S14" s="666"/>
      <c r="T14" s="666"/>
      <c r="U14" s="666"/>
      <c r="V14" s="666"/>
      <c r="W14" s="666"/>
      <c r="X14" s="666"/>
      <c r="Y14" s="667"/>
      <c r="Z14" s="668" t="s">
        <v>229</v>
      </c>
      <c r="AA14" s="668"/>
      <c r="AB14" s="668"/>
      <c r="AC14" s="668"/>
      <c r="AD14" s="669" t="s">
        <v>229</v>
      </c>
      <c r="AE14" s="669"/>
      <c r="AF14" s="669"/>
      <c r="AG14" s="669"/>
      <c r="AH14" s="669"/>
      <c r="AI14" s="669"/>
      <c r="AJ14" s="669"/>
      <c r="AK14" s="669"/>
      <c r="AL14" s="670" t="s">
        <v>229</v>
      </c>
      <c r="AM14" s="671"/>
      <c r="AN14" s="671"/>
      <c r="AO14" s="672"/>
      <c r="AP14" s="662" t="s">
        <v>248</v>
      </c>
      <c r="AQ14" s="663"/>
      <c r="AR14" s="663"/>
      <c r="AS14" s="663"/>
      <c r="AT14" s="663"/>
      <c r="AU14" s="663"/>
      <c r="AV14" s="663"/>
      <c r="AW14" s="663"/>
      <c r="AX14" s="663"/>
      <c r="AY14" s="663"/>
      <c r="AZ14" s="663"/>
      <c r="BA14" s="663"/>
      <c r="BB14" s="663"/>
      <c r="BC14" s="663"/>
      <c r="BD14" s="663"/>
      <c r="BE14" s="663"/>
      <c r="BF14" s="664"/>
      <c r="BG14" s="665">
        <v>503178</v>
      </c>
      <c r="BH14" s="666"/>
      <c r="BI14" s="666"/>
      <c r="BJ14" s="666"/>
      <c r="BK14" s="666"/>
      <c r="BL14" s="666"/>
      <c r="BM14" s="666"/>
      <c r="BN14" s="667"/>
      <c r="BO14" s="668">
        <v>2.9</v>
      </c>
      <c r="BP14" s="668"/>
      <c r="BQ14" s="668"/>
      <c r="BR14" s="668"/>
      <c r="BS14" s="669" t="s">
        <v>596</v>
      </c>
      <c r="BT14" s="669"/>
      <c r="BU14" s="669"/>
      <c r="BV14" s="669"/>
      <c r="BW14" s="669"/>
      <c r="BX14" s="669"/>
      <c r="BY14" s="669"/>
      <c r="BZ14" s="669"/>
      <c r="CA14" s="669"/>
      <c r="CB14" s="673"/>
      <c r="CD14" s="680" t="s">
        <v>249</v>
      </c>
      <c r="CE14" s="681"/>
      <c r="CF14" s="681"/>
      <c r="CG14" s="681"/>
      <c r="CH14" s="681"/>
      <c r="CI14" s="681"/>
      <c r="CJ14" s="681"/>
      <c r="CK14" s="681"/>
      <c r="CL14" s="681"/>
      <c r="CM14" s="681"/>
      <c r="CN14" s="681"/>
      <c r="CO14" s="681"/>
      <c r="CP14" s="681"/>
      <c r="CQ14" s="682"/>
      <c r="CR14" s="665">
        <v>3582412</v>
      </c>
      <c r="CS14" s="666"/>
      <c r="CT14" s="666"/>
      <c r="CU14" s="666"/>
      <c r="CV14" s="666"/>
      <c r="CW14" s="666"/>
      <c r="CX14" s="666"/>
      <c r="CY14" s="667"/>
      <c r="CZ14" s="668">
        <v>5.3</v>
      </c>
      <c r="DA14" s="668"/>
      <c r="DB14" s="668"/>
      <c r="DC14" s="668"/>
      <c r="DD14" s="674">
        <v>1164495</v>
      </c>
      <c r="DE14" s="666"/>
      <c r="DF14" s="666"/>
      <c r="DG14" s="666"/>
      <c r="DH14" s="666"/>
      <c r="DI14" s="666"/>
      <c r="DJ14" s="666"/>
      <c r="DK14" s="666"/>
      <c r="DL14" s="666"/>
      <c r="DM14" s="666"/>
      <c r="DN14" s="666"/>
      <c r="DO14" s="666"/>
      <c r="DP14" s="667"/>
      <c r="DQ14" s="674">
        <v>2364741</v>
      </c>
      <c r="DR14" s="666"/>
      <c r="DS14" s="666"/>
      <c r="DT14" s="666"/>
      <c r="DU14" s="666"/>
      <c r="DV14" s="666"/>
      <c r="DW14" s="666"/>
      <c r="DX14" s="666"/>
      <c r="DY14" s="666"/>
      <c r="DZ14" s="666"/>
      <c r="EA14" s="666"/>
      <c r="EB14" s="666"/>
      <c r="EC14" s="675"/>
    </row>
    <row r="15" spans="2:143" ht="11.25" customHeight="1" x14ac:dyDescent="0.2">
      <c r="B15" s="662" t="s">
        <v>250</v>
      </c>
      <c r="C15" s="663"/>
      <c r="D15" s="663"/>
      <c r="E15" s="663"/>
      <c r="F15" s="663"/>
      <c r="G15" s="663"/>
      <c r="H15" s="663"/>
      <c r="I15" s="663"/>
      <c r="J15" s="663"/>
      <c r="K15" s="663"/>
      <c r="L15" s="663"/>
      <c r="M15" s="663"/>
      <c r="N15" s="663"/>
      <c r="O15" s="663"/>
      <c r="P15" s="663"/>
      <c r="Q15" s="664"/>
      <c r="R15" s="665" t="s">
        <v>229</v>
      </c>
      <c r="S15" s="666"/>
      <c r="T15" s="666"/>
      <c r="U15" s="666"/>
      <c r="V15" s="666"/>
      <c r="W15" s="666"/>
      <c r="X15" s="666"/>
      <c r="Y15" s="667"/>
      <c r="Z15" s="668" t="s">
        <v>229</v>
      </c>
      <c r="AA15" s="668"/>
      <c r="AB15" s="668"/>
      <c r="AC15" s="668"/>
      <c r="AD15" s="669" t="s">
        <v>229</v>
      </c>
      <c r="AE15" s="669"/>
      <c r="AF15" s="669"/>
      <c r="AG15" s="669"/>
      <c r="AH15" s="669"/>
      <c r="AI15" s="669"/>
      <c r="AJ15" s="669"/>
      <c r="AK15" s="669"/>
      <c r="AL15" s="670" t="s">
        <v>229</v>
      </c>
      <c r="AM15" s="671"/>
      <c r="AN15" s="671"/>
      <c r="AO15" s="672"/>
      <c r="AP15" s="662" t="s">
        <v>251</v>
      </c>
      <c r="AQ15" s="663"/>
      <c r="AR15" s="663"/>
      <c r="AS15" s="663"/>
      <c r="AT15" s="663"/>
      <c r="AU15" s="663"/>
      <c r="AV15" s="663"/>
      <c r="AW15" s="663"/>
      <c r="AX15" s="663"/>
      <c r="AY15" s="663"/>
      <c r="AZ15" s="663"/>
      <c r="BA15" s="663"/>
      <c r="BB15" s="663"/>
      <c r="BC15" s="663"/>
      <c r="BD15" s="663"/>
      <c r="BE15" s="663"/>
      <c r="BF15" s="664"/>
      <c r="BG15" s="665">
        <v>817244</v>
      </c>
      <c r="BH15" s="666"/>
      <c r="BI15" s="666"/>
      <c r="BJ15" s="666"/>
      <c r="BK15" s="666"/>
      <c r="BL15" s="666"/>
      <c r="BM15" s="666"/>
      <c r="BN15" s="667"/>
      <c r="BO15" s="668">
        <v>4.5999999999999996</v>
      </c>
      <c r="BP15" s="668"/>
      <c r="BQ15" s="668"/>
      <c r="BR15" s="668"/>
      <c r="BS15" s="669" t="s">
        <v>229</v>
      </c>
      <c r="BT15" s="669"/>
      <c r="BU15" s="669"/>
      <c r="BV15" s="669"/>
      <c r="BW15" s="669"/>
      <c r="BX15" s="669"/>
      <c r="BY15" s="669"/>
      <c r="BZ15" s="669"/>
      <c r="CA15" s="669"/>
      <c r="CB15" s="673"/>
      <c r="CD15" s="680" t="s">
        <v>252</v>
      </c>
      <c r="CE15" s="681"/>
      <c r="CF15" s="681"/>
      <c r="CG15" s="681"/>
      <c r="CH15" s="681"/>
      <c r="CI15" s="681"/>
      <c r="CJ15" s="681"/>
      <c r="CK15" s="681"/>
      <c r="CL15" s="681"/>
      <c r="CM15" s="681"/>
      <c r="CN15" s="681"/>
      <c r="CO15" s="681"/>
      <c r="CP15" s="681"/>
      <c r="CQ15" s="682"/>
      <c r="CR15" s="665">
        <v>6626076</v>
      </c>
      <c r="CS15" s="666"/>
      <c r="CT15" s="666"/>
      <c r="CU15" s="666"/>
      <c r="CV15" s="666"/>
      <c r="CW15" s="666"/>
      <c r="CX15" s="666"/>
      <c r="CY15" s="667"/>
      <c r="CZ15" s="668">
        <v>9.6999999999999993</v>
      </c>
      <c r="DA15" s="668"/>
      <c r="DB15" s="668"/>
      <c r="DC15" s="668"/>
      <c r="DD15" s="674">
        <v>980603</v>
      </c>
      <c r="DE15" s="666"/>
      <c r="DF15" s="666"/>
      <c r="DG15" s="666"/>
      <c r="DH15" s="666"/>
      <c r="DI15" s="666"/>
      <c r="DJ15" s="666"/>
      <c r="DK15" s="666"/>
      <c r="DL15" s="666"/>
      <c r="DM15" s="666"/>
      <c r="DN15" s="666"/>
      <c r="DO15" s="666"/>
      <c r="DP15" s="667"/>
      <c r="DQ15" s="674">
        <v>5274378</v>
      </c>
      <c r="DR15" s="666"/>
      <c r="DS15" s="666"/>
      <c r="DT15" s="666"/>
      <c r="DU15" s="666"/>
      <c r="DV15" s="666"/>
      <c r="DW15" s="666"/>
      <c r="DX15" s="666"/>
      <c r="DY15" s="666"/>
      <c r="DZ15" s="666"/>
      <c r="EA15" s="666"/>
      <c r="EB15" s="666"/>
      <c r="EC15" s="675"/>
    </row>
    <row r="16" spans="2:143" ht="11.25" customHeight="1" x14ac:dyDescent="0.2">
      <c r="B16" s="662" t="s">
        <v>601</v>
      </c>
      <c r="C16" s="663"/>
      <c r="D16" s="663"/>
      <c r="E16" s="663"/>
      <c r="F16" s="663"/>
      <c r="G16" s="663"/>
      <c r="H16" s="663"/>
      <c r="I16" s="663"/>
      <c r="J16" s="663"/>
      <c r="K16" s="663"/>
      <c r="L16" s="663"/>
      <c r="M16" s="663"/>
      <c r="N16" s="663"/>
      <c r="O16" s="663"/>
      <c r="P16" s="663"/>
      <c r="Q16" s="664"/>
      <c r="R16" s="665">
        <v>53656</v>
      </c>
      <c r="S16" s="666"/>
      <c r="T16" s="666"/>
      <c r="U16" s="666"/>
      <c r="V16" s="666"/>
      <c r="W16" s="666"/>
      <c r="X16" s="666"/>
      <c r="Y16" s="667"/>
      <c r="Z16" s="668">
        <v>0.1</v>
      </c>
      <c r="AA16" s="668"/>
      <c r="AB16" s="668"/>
      <c r="AC16" s="668"/>
      <c r="AD16" s="669">
        <v>53656</v>
      </c>
      <c r="AE16" s="669"/>
      <c r="AF16" s="669"/>
      <c r="AG16" s="669"/>
      <c r="AH16" s="669"/>
      <c r="AI16" s="669"/>
      <c r="AJ16" s="669"/>
      <c r="AK16" s="669"/>
      <c r="AL16" s="670">
        <v>0.1</v>
      </c>
      <c r="AM16" s="671"/>
      <c r="AN16" s="671"/>
      <c r="AO16" s="672"/>
      <c r="AP16" s="662" t="s">
        <v>253</v>
      </c>
      <c r="AQ16" s="663"/>
      <c r="AR16" s="663"/>
      <c r="AS16" s="663"/>
      <c r="AT16" s="663"/>
      <c r="AU16" s="663"/>
      <c r="AV16" s="663"/>
      <c r="AW16" s="663"/>
      <c r="AX16" s="663"/>
      <c r="AY16" s="663"/>
      <c r="AZ16" s="663"/>
      <c r="BA16" s="663"/>
      <c r="BB16" s="663"/>
      <c r="BC16" s="663"/>
      <c r="BD16" s="663"/>
      <c r="BE16" s="663"/>
      <c r="BF16" s="664"/>
      <c r="BG16" s="665" t="s">
        <v>229</v>
      </c>
      <c r="BH16" s="666"/>
      <c r="BI16" s="666"/>
      <c r="BJ16" s="666"/>
      <c r="BK16" s="666"/>
      <c r="BL16" s="666"/>
      <c r="BM16" s="666"/>
      <c r="BN16" s="667"/>
      <c r="BO16" s="668" t="s">
        <v>229</v>
      </c>
      <c r="BP16" s="668"/>
      <c r="BQ16" s="668"/>
      <c r="BR16" s="668"/>
      <c r="BS16" s="669" t="s">
        <v>596</v>
      </c>
      <c r="BT16" s="669"/>
      <c r="BU16" s="669"/>
      <c r="BV16" s="669"/>
      <c r="BW16" s="669"/>
      <c r="BX16" s="669"/>
      <c r="BY16" s="669"/>
      <c r="BZ16" s="669"/>
      <c r="CA16" s="669"/>
      <c r="CB16" s="673"/>
      <c r="CD16" s="680" t="s">
        <v>254</v>
      </c>
      <c r="CE16" s="681"/>
      <c r="CF16" s="681"/>
      <c r="CG16" s="681"/>
      <c r="CH16" s="681"/>
      <c r="CI16" s="681"/>
      <c r="CJ16" s="681"/>
      <c r="CK16" s="681"/>
      <c r="CL16" s="681"/>
      <c r="CM16" s="681"/>
      <c r="CN16" s="681"/>
      <c r="CO16" s="681"/>
      <c r="CP16" s="681"/>
      <c r="CQ16" s="682"/>
      <c r="CR16" s="665">
        <v>1025340</v>
      </c>
      <c r="CS16" s="666"/>
      <c r="CT16" s="666"/>
      <c r="CU16" s="666"/>
      <c r="CV16" s="666"/>
      <c r="CW16" s="666"/>
      <c r="CX16" s="666"/>
      <c r="CY16" s="667"/>
      <c r="CZ16" s="668">
        <v>1.5</v>
      </c>
      <c r="DA16" s="668"/>
      <c r="DB16" s="668"/>
      <c r="DC16" s="668"/>
      <c r="DD16" s="674" t="s">
        <v>596</v>
      </c>
      <c r="DE16" s="666"/>
      <c r="DF16" s="666"/>
      <c r="DG16" s="666"/>
      <c r="DH16" s="666"/>
      <c r="DI16" s="666"/>
      <c r="DJ16" s="666"/>
      <c r="DK16" s="666"/>
      <c r="DL16" s="666"/>
      <c r="DM16" s="666"/>
      <c r="DN16" s="666"/>
      <c r="DO16" s="666"/>
      <c r="DP16" s="667"/>
      <c r="DQ16" s="674">
        <v>269404</v>
      </c>
      <c r="DR16" s="666"/>
      <c r="DS16" s="666"/>
      <c r="DT16" s="666"/>
      <c r="DU16" s="666"/>
      <c r="DV16" s="666"/>
      <c r="DW16" s="666"/>
      <c r="DX16" s="666"/>
      <c r="DY16" s="666"/>
      <c r="DZ16" s="666"/>
      <c r="EA16" s="666"/>
      <c r="EB16" s="666"/>
      <c r="EC16" s="675"/>
    </row>
    <row r="17" spans="2:133" ht="11.25" customHeight="1" x14ac:dyDescent="0.2">
      <c r="B17" s="662" t="s">
        <v>255</v>
      </c>
      <c r="C17" s="663"/>
      <c r="D17" s="663"/>
      <c r="E17" s="663"/>
      <c r="F17" s="663"/>
      <c r="G17" s="663"/>
      <c r="H17" s="663"/>
      <c r="I17" s="663"/>
      <c r="J17" s="663"/>
      <c r="K17" s="663"/>
      <c r="L17" s="663"/>
      <c r="M17" s="663"/>
      <c r="N17" s="663"/>
      <c r="O17" s="663"/>
      <c r="P17" s="663"/>
      <c r="Q17" s="664"/>
      <c r="R17" s="665">
        <v>273595</v>
      </c>
      <c r="S17" s="666"/>
      <c r="T17" s="666"/>
      <c r="U17" s="666"/>
      <c r="V17" s="666"/>
      <c r="W17" s="666"/>
      <c r="X17" s="666"/>
      <c r="Y17" s="667"/>
      <c r="Z17" s="668">
        <v>0.4</v>
      </c>
      <c r="AA17" s="668"/>
      <c r="AB17" s="668"/>
      <c r="AC17" s="668"/>
      <c r="AD17" s="669">
        <v>273595</v>
      </c>
      <c r="AE17" s="669"/>
      <c r="AF17" s="669"/>
      <c r="AG17" s="669"/>
      <c r="AH17" s="669"/>
      <c r="AI17" s="669"/>
      <c r="AJ17" s="669"/>
      <c r="AK17" s="669"/>
      <c r="AL17" s="670">
        <v>0.8</v>
      </c>
      <c r="AM17" s="671"/>
      <c r="AN17" s="671"/>
      <c r="AO17" s="672"/>
      <c r="AP17" s="662" t="s">
        <v>256</v>
      </c>
      <c r="AQ17" s="663"/>
      <c r="AR17" s="663"/>
      <c r="AS17" s="663"/>
      <c r="AT17" s="663"/>
      <c r="AU17" s="663"/>
      <c r="AV17" s="663"/>
      <c r="AW17" s="663"/>
      <c r="AX17" s="663"/>
      <c r="AY17" s="663"/>
      <c r="AZ17" s="663"/>
      <c r="BA17" s="663"/>
      <c r="BB17" s="663"/>
      <c r="BC17" s="663"/>
      <c r="BD17" s="663"/>
      <c r="BE17" s="663"/>
      <c r="BF17" s="664"/>
      <c r="BG17" s="665" t="s">
        <v>596</v>
      </c>
      <c r="BH17" s="666"/>
      <c r="BI17" s="666"/>
      <c r="BJ17" s="666"/>
      <c r="BK17" s="666"/>
      <c r="BL17" s="666"/>
      <c r="BM17" s="666"/>
      <c r="BN17" s="667"/>
      <c r="BO17" s="668" t="s">
        <v>229</v>
      </c>
      <c r="BP17" s="668"/>
      <c r="BQ17" s="668"/>
      <c r="BR17" s="668"/>
      <c r="BS17" s="669" t="s">
        <v>229</v>
      </c>
      <c r="BT17" s="669"/>
      <c r="BU17" s="669"/>
      <c r="BV17" s="669"/>
      <c r="BW17" s="669"/>
      <c r="BX17" s="669"/>
      <c r="BY17" s="669"/>
      <c r="BZ17" s="669"/>
      <c r="CA17" s="669"/>
      <c r="CB17" s="673"/>
      <c r="CD17" s="680" t="s">
        <v>257</v>
      </c>
      <c r="CE17" s="681"/>
      <c r="CF17" s="681"/>
      <c r="CG17" s="681"/>
      <c r="CH17" s="681"/>
      <c r="CI17" s="681"/>
      <c r="CJ17" s="681"/>
      <c r="CK17" s="681"/>
      <c r="CL17" s="681"/>
      <c r="CM17" s="681"/>
      <c r="CN17" s="681"/>
      <c r="CO17" s="681"/>
      <c r="CP17" s="681"/>
      <c r="CQ17" s="682"/>
      <c r="CR17" s="665">
        <v>7797104</v>
      </c>
      <c r="CS17" s="666"/>
      <c r="CT17" s="666"/>
      <c r="CU17" s="666"/>
      <c r="CV17" s="666"/>
      <c r="CW17" s="666"/>
      <c r="CX17" s="666"/>
      <c r="CY17" s="667"/>
      <c r="CZ17" s="668">
        <v>11.5</v>
      </c>
      <c r="DA17" s="668"/>
      <c r="DB17" s="668"/>
      <c r="DC17" s="668"/>
      <c r="DD17" s="674" t="s">
        <v>596</v>
      </c>
      <c r="DE17" s="666"/>
      <c r="DF17" s="666"/>
      <c r="DG17" s="666"/>
      <c r="DH17" s="666"/>
      <c r="DI17" s="666"/>
      <c r="DJ17" s="666"/>
      <c r="DK17" s="666"/>
      <c r="DL17" s="666"/>
      <c r="DM17" s="666"/>
      <c r="DN17" s="666"/>
      <c r="DO17" s="666"/>
      <c r="DP17" s="667"/>
      <c r="DQ17" s="674">
        <v>7656618</v>
      </c>
      <c r="DR17" s="666"/>
      <c r="DS17" s="666"/>
      <c r="DT17" s="666"/>
      <c r="DU17" s="666"/>
      <c r="DV17" s="666"/>
      <c r="DW17" s="666"/>
      <c r="DX17" s="666"/>
      <c r="DY17" s="666"/>
      <c r="DZ17" s="666"/>
      <c r="EA17" s="666"/>
      <c r="EB17" s="666"/>
      <c r="EC17" s="675"/>
    </row>
    <row r="18" spans="2:133" ht="11.25" customHeight="1" x14ac:dyDescent="0.2">
      <c r="B18" s="662" t="s">
        <v>258</v>
      </c>
      <c r="C18" s="663"/>
      <c r="D18" s="663"/>
      <c r="E18" s="663"/>
      <c r="F18" s="663"/>
      <c r="G18" s="663"/>
      <c r="H18" s="663"/>
      <c r="I18" s="663"/>
      <c r="J18" s="663"/>
      <c r="K18" s="663"/>
      <c r="L18" s="663"/>
      <c r="M18" s="663"/>
      <c r="N18" s="663"/>
      <c r="O18" s="663"/>
      <c r="P18" s="663"/>
      <c r="Q18" s="664"/>
      <c r="R18" s="665">
        <v>410950</v>
      </c>
      <c r="S18" s="666"/>
      <c r="T18" s="666"/>
      <c r="U18" s="666"/>
      <c r="V18" s="666"/>
      <c r="W18" s="666"/>
      <c r="X18" s="666"/>
      <c r="Y18" s="667"/>
      <c r="Z18" s="668">
        <v>0.6</v>
      </c>
      <c r="AA18" s="668"/>
      <c r="AB18" s="668"/>
      <c r="AC18" s="668"/>
      <c r="AD18" s="669">
        <v>387530</v>
      </c>
      <c r="AE18" s="669"/>
      <c r="AF18" s="669"/>
      <c r="AG18" s="669"/>
      <c r="AH18" s="669"/>
      <c r="AI18" s="669"/>
      <c r="AJ18" s="669"/>
      <c r="AK18" s="669"/>
      <c r="AL18" s="670">
        <v>1.1000000238418579</v>
      </c>
      <c r="AM18" s="671"/>
      <c r="AN18" s="671"/>
      <c r="AO18" s="672"/>
      <c r="AP18" s="662" t="s">
        <v>602</v>
      </c>
      <c r="AQ18" s="663"/>
      <c r="AR18" s="663"/>
      <c r="AS18" s="663"/>
      <c r="AT18" s="663"/>
      <c r="AU18" s="663"/>
      <c r="AV18" s="663"/>
      <c r="AW18" s="663"/>
      <c r="AX18" s="663"/>
      <c r="AY18" s="663"/>
      <c r="AZ18" s="663"/>
      <c r="BA18" s="663"/>
      <c r="BB18" s="663"/>
      <c r="BC18" s="663"/>
      <c r="BD18" s="663"/>
      <c r="BE18" s="663"/>
      <c r="BF18" s="664"/>
      <c r="BG18" s="665" t="s">
        <v>596</v>
      </c>
      <c r="BH18" s="666"/>
      <c r="BI18" s="666"/>
      <c r="BJ18" s="666"/>
      <c r="BK18" s="666"/>
      <c r="BL18" s="666"/>
      <c r="BM18" s="666"/>
      <c r="BN18" s="667"/>
      <c r="BO18" s="668" t="s">
        <v>229</v>
      </c>
      <c r="BP18" s="668"/>
      <c r="BQ18" s="668"/>
      <c r="BR18" s="668"/>
      <c r="BS18" s="669" t="s">
        <v>596</v>
      </c>
      <c r="BT18" s="669"/>
      <c r="BU18" s="669"/>
      <c r="BV18" s="669"/>
      <c r="BW18" s="669"/>
      <c r="BX18" s="669"/>
      <c r="BY18" s="669"/>
      <c r="BZ18" s="669"/>
      <c r="CA18" s="669"/>
      <c r="CB18" s="673"/>
      <c r="CD18" s="680" t="s">
        <v>259</v>
      </c>
      <c r="CE18" s="681"/>
      <c r="CF18" s="681"/>
      <c r="CG18" s="681"/>
      <c r="CH18" s="681"/>
      <c r="CI18" s="681"/>
      <c r="CJ18" s="681"/>
      <c r="CK18" s="681"/>
      <c r="CL18" s="681"/>
      <c r="CM18" s="681"/>
      <c r="CN18" s="681"/>
      <c r="CO18" s="681"/>
      <c r="CP18" s="681"/>
      <c r="CQ18" s="682"/>
      <c r="CR18" s="665">
        <v>21383</v>
      </c>
      <c r="CS18" s="666"/>
      <c r="CT18" s="666"/>
      <c r="CU18" s="666"/>
      <c r="CV18" s="666"/>
      <c r="CW18" s="666"/>
      <c r="CX18" s="666"/>
      <c r="CY18" s="667"/>
      <c r="CZ18" s="668">
        <v>0</v>
      </c>
      <c r="DA18" s="668"/>
      <c r="DB18" s="668"/>
      <c r="DC18" s="668"/>
      <c r="DD18" s="674" t="s">
        <v>229</v>
      </c>
      <c r="DE18" s="666"/>
      <c r="DF18" s="666"/>
      <c r="DG18" s="666"/>
      <c r="DH18" s="666"/>
      <c r="DI18" s="666"/>
      <c r="DJ18" s="666"/>
      <c r="DK18" s="666"/>
      <c r="DL18" s="666"/>
      <c r="DM18" s="666"/>
      <c r="DN18" s="666"/>
      <c r="DO18" s="666"/>
      <c r="DP18" s="667"/>
      <c r="DQ18" s="674">
        <v>21383</v>
      </c>
      <c r="DR18" s="666"/>
      <c r="DS18" s="666"/>
      <c r="DT18" s="666"/>
      <c r="DU18" s="666"/>
      <c r="DV18" s="666"/>
      <c r="DW18" s="666"/>
      <c r="DX18" s="666"/>
      <c r="DY18" s="666"/>
      <c r="DZ18" s="666"/>
      <c r="EA18" s="666"/>
      <c r="EB18" s="666"/>
      <c r="EC18" s="675"/>
    </row>
    <row r="19" spans="2:133" ht="11.25" customHeight="1" x14ac:dyDescent="0.2">
      <c r="B19" s="662" t="s">
        <v>603</v>
      </c>
      <c r="C19" s="663"/>
      <c r="D19" s="663"/>
      <c r="E19" s="663"/>
      <c r="F19" s="663"/>
      <c r="G19" s="663"/>
      <c r="H19" s="663"/>
      <c r="I19" s="663"/>
      <c r="J19" s="663"/>
      <c r="K19" s="663"/>
      <c r="L19" s="663"/>
      <c r="M19" s="663"/>
      <c r="N19" s="663"/>
      <c r="O19" s="663"/>
      <c r="P19" s="663"/>
      <c r="Q19" s="664"/>
      <c r="R19" s="665">
        <v>96747</v>
      </c>
      <c r="S19" s="666"/>
      <c r="T19" s="666"/>
      <c r="U19" s="666"/>
      <c r="V19" s="666"/>
      <c r="W19" s="666"/>
      <c r="X19" s="666"/>
      <c r="Y19" s="667"/>
      <c r="Z19" s="668">
        <v>0.1</v>
      </c>
      <c r="AA19" s="668"/>
      <c r="AB19" s="668"/>
      <c r="AC19" s="668"/>
      <c r="AD19" s="669">
        <v>96747</v>
      </c>
      <c r="AE19" s="669"/>
      <c r="AF19" s="669"/>
      <c r="AG19" s="669"/>
      <c r="AH19" s="669"/>
      <c r="AI19" s="669"/>
      <c r="AJ19" s="669"/>
      <c r="AK19" s="669"/>
      <c r="AL19" s="670">
        <v>0.3</v>
      </c>
      <c r="AM19" s="671"/>
      <c r="AN19" s="671"/>
      <c r="AO19" s="672"/>
      <c r="AP19" s="662" t="s">
        <v>260</v>
      </c>
      <c r="AQ19" s="663"/>
      <c r="AR19" s="663"/>
      <c r="AS19" s="663"/>
      <c r="AT19" s="663"/>
      <c r="AU19" s="663"/>
      <c r="AV19" s="663"/>
      <c r="AW19" s="663"/>
      <c r="AX19" s="663"/>
      <c r="AY19" s="663"/>
      <c r="AZ19" s="663"/>
      <c r="BA19" s="663"/>
      <c r="BB19" s="663"/>
      <c r="BC19" s="663"/>
      <c r="BD19" s="663"/>
      <c r="BE19" s="663"/>
      <c r="BF19" s="664"/>
      <c r="BG19" s="665">
        <v>1129851</v>
      </c>
      <c r="BH19" s="666"/>
      <c r="BI19" s="666"/>
      <c r="BJ19" s="666"/>
      <c r="BK19" s="666"/>
      <c r="BL19" s="666"/>
      <c r="BM19" s="666"/>
      <c r="BN19" s="667"/>
      <c r="BO19" s="668">
        <v>6.4</v>
      </c>
      <c r="BP19" s="668"/>
      <c r="BQ19" s="668"/>
      <c r="BR19" s="668"/>
      <c r="BS19" s="669" t="s">
        <v>229</v>
      </c>
      <c r="BT19" s="669"/>
      <c r="BU19" s="669"/>
      <c r="BV19" s="669"/>
      <c r="BW19" s="669"/>
      <c r="BX19" s="669"/>
      <c r="BY19" s="669"/>
      <c r="BZ19" s="669"/>
      <c r="CA19" s="669"/>
      <c r="CB19" s="673"/>
      <c r="CD19" s="680" t="s">
        <v>261</v>
      </c>
      <c r="CE19" s="681"/>
      <c r="CF19" s="681"/>
      <c r="CG19" s="681"/>
      <c r="CH19" s="681"/>
      <c r="CI19" s="681"/>
      <c r="CJ19" s="681"/>
      <c r="CK19" s="681"/>
      <c r="CL19" s="681"/>
      <c r="CM19" s="681"/>
      <c r="CN19" s="681"/>
      <c r="CO19" s="681"/>
      <c r="CP19" s="681"/>
      <c r="CQ19" s="682"/>
      <c r="CR19" s="665" t="s">
        <v>229</v>
      </c>
      <c r="CS19" s="666"/>
      <c r="CT19" s="666"/>
      <c r="CU19" s="666"/>
      <c r="CV19" s="666"/>
      <c r="CW19" s="666"/>
      <c r="CX19" s="666"/>
      <c r="CY19" s="667"/>
      <c r="CZ19" s="668" t="s">
        <v>229</v>
      </c>
      <c r="DA19" s="668"/>
      <c r="DB19" s="668"/>
      <c r="DC19" s="668"/>
      <c r="DD19" s="674" t="s">
        <v>596</v>
      </c>
      <c r="DE19" s="666"/>
      <c r="DF19" s="666"/>
      <c r="DG19" s="666"/>
      <c r="DH19" s="666"/>
      <c r="DI19" s="666"/>
      <c r="DJ19" s="666"/>
      <c r="DK19" s="666"/>
      <c r="DL19" s="666"/>
      <c r="DM19" s="666"/>
      <c r="DN19" s="666"/>
      <c r="DO19" s="666"/>
      <c r="DP19" s="667"/>
      <c r="DQ19" s="674" t="s">
        <v>229</v>
      </c>
      <c r="DR19" s="666"/>
      <c r="DS19" s="666"/>
      <c r="DT19" s="666"/>
      <c r="DU19" s="666"/>
      <c r="DV19" s="666"/>
      <c r="DW19" s="666"/>
      <c r="DX19" s="666"/>
      <c r="DY19" s="666"/>
      <c r="DZ19" s="666"/>
      <c r="EA19" s="666"/>
      <c r="EB19" s="666"/>
      <c r="EC19" s="675"/>
    </row>
    <row r="20" spans="2:133" ht="11.25" customHeight="1" x14ac:dyDescent="0.2">
      <c r="B20" s="662" t="s">
        <v>262</v>
      </c>
      <c r="C20" s="663"/>
      <c r="D20" s="663"/>
      <c r="E20" s="663"/>
      <c r="F20" s="663"/>
      <c r="G20" s="663"/>
      <c r="H20" s="663"/>
      <c r="I20" s="663"/>
      <c r="J20" s="663"/>
      <c r="K20" s="663"/>
      <c r="L20" s="663"/>
      <c r="M20" s="663"/>
      <c r="N20" s="663"/>
      <c r="O20" s="663"/>
      <c r="P20" s="663"/>
      <c r="Q20" s="664"/>
      <c r="R20" s="665">
        <v>16735</v>
      </c>
      <c r="S20" s="666"/>
      <c r="T20" s="666"/>
      <c r="U20" s="666"/>
      <c r="V20" s="666"/>
      <c r="W20" s="666"/>
      <c r="X20" s="666"/>
      <c r="Y20" s="667"/>
      <c r="Z20" s="668">
        <v>0</v>
      </c>
      <c r="AA20" s="668"/>
      <c r="AB20" s="668"/>
      <c r="AC20" s="668"/>
      <c r="AD20" s="669">
        <v>16735</v>
      </c>
      <c r="AE20" s="669"/>
      <c r="AF20" s="669"/>
      <c r="AG20" s="669"/>
      <c r="AH20" s="669"/>
      <c r="AI20" s="669"/>
      <c r="AJ20" s="669"/>
      <c r="AK20" s="669"/>
      <c r="AL20" s="670">
        <v>0</v>
      </c>
      <c r="AM20" s="671"/>
      <c r="AN20" s="671"/>
      <c r="AO20" s="672"/>
      <c r="AP20" s="662" t="s">
        <v>604</v>
      </c>
      <c r="AQ20" s="663"/>
      <c r="AR20" s="663"/>
      <c r="AS20" s="663"/>
      <c r="AT20" s="663"/>
      <c r="AU20" s="663"/>
      <c r="AV20" s="663"/>
      <c r="AW20" s="663"/>
      <c r="AX20" s="663"/>
      <c r="AY20" s="663"/>
      <c r="AZ20" s="663"/>
      <c r="BA20" s="663"/>
      <c r="BB20" s="663"/>
      <c r="BC20" s="663"/>
      <c r="BD20" s="663"/>
      <c r="BE20" s="663"/>
      <c r="BF20" s="664"/>
      <c r="BG20" s="665">
        <v>1129851</v>
      </c>
      <c r="BH20" s="666"/>
      <c r="BI20" s="666"/>
      <c r="BJ20" s="666"/>
      <c r="BK20" s="666"/>
      <c r="BL20" s="666"/>
      <c r="BM20" s="666"/>
      <c r="BN20" s="667"/>
      <c r="BO20" s="668">
        <v>6.4</v>
      </c>
      <c r="BP20" s="668"/>
      <c r="BQ20" s="668"/>
      <c r="BR20" s="668"/>
      <c r="BS20" s="669" t="s">
        <v>229</v>
      </c>
      <c r="BT20" s="669"/>
      <c r="BU20" s="669"/>
      <c r="BV20" s="669"/>
      <c r="BW20" s="669"/>
      <c r="BX20" s="669"/>
      <c r="BY20" s="669"/>
      <c r="BZ20" s="669"/>
      <c r="CA20" s="669"/>
      <c r="CB20" s="673"/>
      <c r="CD20" s="680" t="s">
        <v>263</v>
      </c>
      <c r="CE20" s="681"/>
      <c r="CF20" s="681"/>
      <c r="CG20" s="681"/>
      <c r="CH20" s="681"/>
      <c r="CI20" s="681"/>
      <c r="CJ20" s="681"/>
      <c r="CK20" s="681"/>
      <c r="CL20" s="681"/>
      <c r="CM20" s="681"/>
      <c r="CN20" s="681"/>
      <c r="CO20" s="681"/>
      <c r="CP20" s="681"/>
      <c r="CQ20" s="682"/>
      <c r="CR20" s="665">
        <v>68051087</v>
      </c>
      <c r="CS20" s="666"/>
      <c r="CT20" s="666"/>
      <c r="CU20" s="666"/>
      <c r="CV20" s="666"/>
      <c r="CW20" s="666"/>
      <c r="CX20" s="666"/>
      <c r="CY20" s="667"/>
      <c r="CZ20" s="668">
        <v>100</v>
      </c>
      <c r="DA20" s="668"/>
      <c r="DB20" s="668"/>
      <c r="DC20" s="668"/>
      <c r="DD20" s="674">
        <v>5536481</v>
      </c>
      <c r="DE20" s="666"/>
      <c r="DF20" s="666"/>
      <c r="DG20" s="666"/>
      <c r="DH20" s="666"/>
      <c r="DI20" s="666"/>
      <c r="DJ20" s="666"/>
      <c r="DK20" s="666"/>
      <c r="DL20" s="666"/>
      <c r="DM20" s="666"/>
      <c r="DN20" s="666"/>
      <c r="DO20" s="666"/>
      <c r="DP20" s="667"/>
      <c r="DQ20" s="674">
        <v>42597320</v>
      </c>
      <c r="DR20" s="666"/>
      <c r="DS20" s="666"/>
      <c r="DT20" s="666"/>
      <c r="DU20" s="666"/>
      <c r="DV20" s="666"/>
      <c r="DW20" s="666"/>
      <c r="DX20" s="666"/>
      <c r="DY20" s="666"/>
      <c r="DZ20" s="666"/>
      <c r="EA20" s="666"/>
      <c r="EB20" s="666"/>
      <c r="EC20" s="675"/>
    </row>
    <row r="21" spans="2:133" ht="11.25" customHeight="1" x14ac:dyDescent="0.2">
      <c r="B21" s="662" t="s">
        <v>264</v>
      </c>
      <c r="C21" s="663"/>
      <c r="D21" s="663"/>
      <c r="E21" s="663"/>
      <c r="F21" s="663"/>
      <c r="G21" s="663"/>
      <c r="H21" s="663"/>
      <c r="I21" s="663"/>
      <c r="J21" s="663"/>
      <c r="K21" s="663"/>
      <c r="L21" s="663"/>
      <c r="M21" s="663"/>
      <c r="N21" s="663"/>
      <c r="O21" s="663"/>
      <c r="P21" s="663"/>
      <c r="Q21" s="664"/>
      <c r="R21" s="665">
        <v>9480</v>
      </c>
      <c r="S21" s="666"/>
      <c r="T21" s="666"/>
      <c r="U21" s="666"/>
      <c r="V21" s="666"/>
      <c r="W21" s="666"/>
      <c r="X21" s="666"/>
      <c r="Y21" s="667"/>
      <c r="Z21" s="668">
        <v>0</v>
      </c>
      <c r="AA21" s="668"/>
      <c r="AB21" s="668"/>
      <c r="AC21" s="668"/>
      <c r="AD21" s="669">
        <v>9480</v>
      </c>
      <c r="AE21" s="669"/>
      <c r="AF21" s="669"/>
      <c r="AG21" s="669"/>
      <c r="AH21" s="669"/>
      <c r="AI21" s="669"/>
      <c r="AJ21" s="669"/>
      <c r="AK21" s="669"/>
      <c r="AL21" s="670">
        <v>0</v>
      </c>
      <c r="AM21" s="671"/>
      <c r="AN21" s="671"/>
      <c r="AO21" s="672"/>
      <c r="AP21" s="684" t="s">
        <v>265</v>
      </c>
      <c r="AQ21" s="685"/>
      <c r="AR21" s="685"/>
      <c r="AS21" s="685"/>
      <c r="AT21" s="685"/>
      <c r="AU21" s="685"/>
      <c r="AV21" s="685"/>
      <c r="AW21" s="685"/>
      <c r="AX21" s="685"/>
      <c r="AY21" s="685"/>
      <c r="AZ21" s="685"/>
      <c r="BA21" s="685"/>
      <c r="BB21" s="685"/>
      <c r="BC21" s="685"/>
      <c r="BD21" s="685"/>
      <c r="BE21" s="685"/>
      <c r="BF21" s="686"/>
      <c r="BG21" s="665" t="s">
        <v>596</v>
      </c>
      <c r="BH21" s="666"/>
      <c r="BI21" s="666"/>
      <c r="BJ21" s="666"/>
      <c r="BK21" s="666"/>
      <c r="BL21" s="666"/>
      <c r="BM21" s="666"/>
      <c r="BN21" s="667"/>
      <c r="BO21" s="668" t="s">
        <v>596</v>
      </c>
      <c r="BP21" s="668"/>
      <c r="BQ21" s="668"/>
      <c r="BR21" s="668"/>
      <c r="BS21" s="669" t="s">
        <v>596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605</v>
      </c>
      <c r="C22" s="704"/>
      <c r="D22" s="704"/>
      <c r="E22" s="704"/>
      <c r="F22" s="704"/>
      <c r="G22" s="704"/>
      <c r="H22" s="704"/>
      <c r="I22" s="704"/>
      <c r="J22" s="704"/>
      <c r="K22" s="704"/>
      <c r="L22" s="704"/>
      <c r="M22" s="704"/>
      <c r="N22" s="704"/>
      <c r="O22" s="704"/>
      <c r="P22" s="704"/>
      <c r="Q22" s="705"/>
      <c r="R22" s="665">
        <v>287988</v>
      </c>
      <c r="S22" s="666"/>
      <c r="T22" s="666"/>
      <c r="U22" s="666"/>
      <c r="V22" s="666"/>
      <c r="W22" s="666"/>
      <c r="X22" s="666"/>
      <c r="Y22" s="667"/>
      <c r="Z22" s="668">
        <v>0.4</v>
      </c>
      <c r="AA22" s="668"/>
      <c r="AB22" s="668"/>
      <c r="AC22" s="668"/>
      <c r="AD22" s="669">
        <v>264568</v>
      </c>
      <c r="AE22" s="669"/>
      <c r="AF22" s="669"/>
      <c r="AG22" s="669"/>
      <c r="AH22" s="669"/>
      <c r="AI22" s="669"/>
      <c r="AJ22" s="669"/>
      <c r="AK22" s="669"/>
      <c r="AL22" s="670">
        <v>0.69999998807907104</v>
      </c>
      <c r="AM22" s="671"/>
      <c r="AN22" s="671"/>
      <c r="AO22" s="672"/>
      <c r="AP22" s="684" t="s">
        <v>266</v>
      </c>
      <c r="AQ22" s="685"/>
      <c r="AR22" s="685"/>
      <c r="AS22" s="685"/>
      <c r="AT22" s="685"/>
      <c r="AU22" s="685"/>
      <c r="AV22" s="685"/>
      <c r="AW22" s="685"/>
      <c r="AX22" s="685"/>
      <c r="AY22" s="685"/>
      <c r="AZ22" s="685"/>
      <c r="BA22" s="685"/>
      <c r="BB22" s="685"/>
      <c r="BC22" s="685"/>
      <c r="BD22" s="685"/>
      <c r="BE22" s="685"/>
      <c r="BF22" s="686"/>
      <c r="BG22" s="665" t="s">
        <v>229</v>
      </c>
      <c r="BH22" s="666"/>
      <c r="BI22" s="666"/>
      <c r="BJ22" s="666"/>
      <c r="BK22" s="666"/>
      <c r="BL22" s="666"/>
      <c r="BM22" s="666"/>
      <c r="BN22" s="667"/>
      <c r="BO22" s="668" t="s">
        <v>596</v>
      </c>
      <c r="BP22" s="668"/>
      <c r="BQ22" s="668"/>
      <c r="BR22" s="668"/>
      <c r="BS22" s="669" t="s">
        <v>596</v>
      </c>
      <c r="BT22" s="669"/>
      <c r="BU22" s="669"/>
      <c r="BV22" s="669"/>
      <c r="BW22" s="669"/>
      <c r="BX22" s="669"/>
      <c r="BY22" s="669"/>
      <c r="BZ22" s="669"/>
      <c r="CA22" s="669"/>
      <c r="CB22" s="673"/>
      <c r="CD22" s="647" t="s">
        <v>267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268</v>
      </c>
      <c r="C23" s="663"/>
      <c r="D23" s="663"/>
      <c r="E23" s="663"/>
      <c r="F23" s="663"/>
      <c r="G23" s="663"/>
      <c r="H23" s="663"/>
      <c r="I23" s="663"/>
      <c r="J23" s="663"/>
      <c r="K23" s="663"/>
      <c r="L23" s="663"/>
      <c r="M23" s="663"/>
      <c r="N23" s="663"/>
      <c r="O23" s="663"/>
      <c r="P23" s="663"/>
      <c r="Q23" s="664"/>
      <c r="R23" s="665">
        <v>16899736</v>
      </c>
      <c r="S23" s="666"/>
      <c r="T23" s="666"/>
      <c r="U23" s="666"/>
      <c r="V23" s="666"/>
      <c r="W23" s="666"/>
      <c r="X23" s="666"/>
      <c r="Y23" s="667"/>
      <c r="Z23" s="668">
        <v>24.3</v>
      </c>
      <c r="AA23" s="668"/>
      <c r="AB23" s="668"/>
      <c r="AC23" s="668"/>
      <c r="AD23" s="669">
        <v>15103494</v>
      </c>
      <c r="AE23" s="669"/>
      <c r="AF23" s="669"/>
      <c r="AG23" s="669"/>
      <c r="AH23" s="669"/>
      <c r="AI23" s="669"/>
      <c r="AJ23" s="669"/>
      <c r="AK23" s="669"/>
      <c r="AL23" s="670">
        <v>41.5</v>
      </c>
      <c r="AM23" s="671"/>
      <c r="AN23" s="671"/>
      <c r="AO23" s="672"/>
      <c r="AP23" s="684" t="s">
        <v>269</v>
      </c>
      <c r="AQ23" s="685"/>
      <c r="AR23" s="685"/>
      <c r="AS23" s="685"/>
      <c r="AT23" s="685"/>
      <c r="AU23" s="685"/>
      <c r="AV23" s="685"/>
      <c r="AW23" s="685"/>
      <c r="AX23" s="685"/>
      <c r="AY23" s="685"/>
      <c r="AZ23" s="685"/>
      <c r="BA23" s="685"/>
      <c r="BB23" s="685"/>
      <c r="BC23" s="685"/>
      <c r="BD23" s="685"/>
      <c r="BE23" s="685"/>
      <c r="BF23" s="686"/>
      <c r="BG23" s="665">
        <v>1129851</v>
      </c>
      <c r="BH23" s="666"/>
      <c r="BI23" s="666"/>
      <c r="BJ23" s="666"/>
      <c r="BK23" s="666"/>
      <c r="BL23" s="666"/>
      <c r="BM23" s="666"/>
      <c r="BN23" s="667"/>
      <c r="BO23" s="668">
        <v>6.4</v>
      </c>
      <c r="BP23" s="668"/>
      <c r="BQ23" s="668"/>
      <c r="BR23" s="668"/>
      <c r="BS23" s="669" t="s">
        <v>596</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270</v>
      </c>
      <c r="CS23" s="648"/>
      <c r="CT23" s="648"/>
      <c r="CU23" s="648"/>
      <c r="CV23" s="648"/>
      <c r="CW23" s="648"/>
      <c r="CX23" s="648"/>
      <c r="CY23" s="649"/>
      <c r="CZ23" s="647" t="s">
        <v>606</v>
      </c>
      <c r="DA23" s="648"/>
      <c r="DB23" s="648"/>
      <c r="DC23" s="649"/>
      <c r="DD23" s="647" t="s">
        <v>271</v>
      </c>
      <c r="DE23" s="648"/>
      <c r="DF23" s="648"/>
      <c r="DG23" s="648"/>
      <c r="DH23" s="648"/>
      <c r="DI23" s="648"/>
      <c r="DJ23" s="648"/>
      <c r="DK23" s="649"/>
      <c r="DL23" s="696" t="s">
        <v>272</v>
      </c>
      <c r="DM23" s="697"/>
      <c r="DN23" s="697"/>
      <c r="DO23" s="697"/>
      <c r="DP23" s="697"/>
      <c r="DQ23" s="697"/>
      <c r="DR23" s="697"/>
      <c r="DS23" s="697"/>
      <c r="DT23" s="697"/>
      <c r="DU23" s="697"/>
      <c r="DV23" s="698"/>
      <c r="DW23" s="647" t="s">
        <v>273</v>
      </c>
      <c r="DX23" s="648"/>
      <c r="DY23" s="648"/>
      <c r="DZ23" s="648"/>
      <c r="EA23" s="648"/>
      <c r="EB23" s="648"/>
      <c r="EC23" s="649"/>
    </row>
    <row r="24" spans="2:133" ht="11.25" customHeight="1" x14ac:dyDescent="0.2">
      <c r="B24" s="662" t="s">
        <v>607</v>
      </c>
      <c r="C24" s="663"/>
      <c r="D24" s="663"/>
      <c r="E24" s="663"/>
      <c r="F24" s="663"/>
      <c r="G24" s="663"/>
      <c r="H24" s="663"/>
      <c r="I24" s="663"/>
      <c r="J24" s="663"/>
      <c r="K24" s="663"/>
      <c r="L24" s="663"/>
      <c r="M24" s="663"/>
      <c r="N24" s="663"/>
      <c r="O24" s="663"/>
      <c r="P24" s="663"/>
      <c r="Q24" s="664"/>
      <c r="R24" s="665">
        <v>15103494</v>
      </c>
      <c r="S24" s="666"/>
      <c r="T24" s="666"/>
      <c r="U24" s="666"/>
      <c r="V24" s="666"/>
      <c r="W24" s="666"/>
      <c r="X24" s="666"/>
      <c r="Y24" s="667"/>
      <c r="Z24" s="668">
        <v>21.7</v>
      </c>
      <c r="AA24" s="668"/>
      <c r="AB24" s="668"/>
      <c r="AC24" s="668"/>
      <c r="AD24" s="669">
        <v>15103494</v>
      </c>
      <c r="AE24" s="669"/>
      <c r="AF24" s="669"/>
      <c r="AG24" s="669"/>
      <c r="AH24" s="669"/>
      <c r="AI24" s="669"/>
      <c r="AJ24" s="669"/>
      <c r="AK24" s="669"/>
      <c r="AL24" s="670">
        <v>41.5</v>
      </c>
      <c r="AM24" s="671"/>
      <c r="AN24" s="671"/>
      <c r="AO24" s="672"/>
      <c r="AP24" s="684" t="s">
        <v>608</v>
      </c>
      <c r="AQ24" s="685"/>
      <c r="AR24" s="685"/>
      <c r="AS24" s="685"/>
      <c r="AT24" s="685"/>
      <c r="AU24" s="685"/>
      <c r="AV24" s="685"/>
      <c r="AW24" s="685"/>
      <c r="AX24" s="685"/>
      <c r="AY24" s="685"/>
      <c r="AZ24" s="685"/>
      <c r="BA24" s="685"/>
      <c r="BB24" s="685"/>
      <c r="BC24" s="685"/>
      <c r="BD24" s="685"/>
      <c r="BE24" s="685"/>
      <c r="BF24" s="686"/>
      <c r="BG24" s="665" t="s">
        <v>596</v>
      </c>
      <c r="BH24" s="666"/>
      <c r="BI24" s="666"/>
      <c r="BJ24" s="666"/>
      <c r="BK24" s="666"/>
      <c r="BL24" s="666"/>
      <c r="BM24" s="666"/>
      <c r="BN24" s="667"/>
      <c r="BO24" s="668" t="s">
        <v>229</v>
      </c>
      <c r="BP24" s="668"/>
      <c r="BQ24" s="668"/>
      <c r="BR24" s="668"/>
      <c r="BS24" s="669" t="s">
        <v>596</v>
      </c>
      <c r="BT24" s="669"/>
      <c r="BU24" s="669"/>
      <c r="BV24" s="669"/>
      <c r="BW24" s="669"/>
      <c r="BX24" s="669"/>
      <c r="BY24" s="669"/>
      <c r="BZ24" s="669"/>
      <c r="CA24" s="669"/>
      <c r="CB24" s="673"/>
      <c r="CD24" s="676" t="s">
        <v>274</v>
      </c>
      <c r="CE24" s="677"/>
      <c r="CF24" s="677"/>
      <c r="CG24" s="677"/>
      <c r="CH24" s="677"/>
      <c r="CI24" s="677"/>
      <c r="CJ24" s="677"/>
      <c r="CK24" s="677"/>
      <c r="CL24" s="677"/>
      <c r="CM24" s="677"/>
      <c r="CN24" s="677"/>
      <c r="CO24" s="677"/>
      <c r="CP24" s="677"/>
      <c r="CQ24" s="678"/>
      <c r="CR24" s="654">
        <v>34975375</v>
      </c>
      <c r="CS24" s="655"/>
      <c r="CT24" s="655"/>
      <c r="CU24" s="655"/>
      <c r="CV24" s="655"/>
      <c r="CW24" s="655"/>
      <c r="CX24" s="655"/>
      <c r="CY24" s="656"/>
      <c r="CZ24" s="659">
        <v>51.4</v>
      </c>
      <c r="DA24" s="660"/>
      <c r="DB24" s="660"/>
      <c r="DC24" s="679"/>
      <c r="DD24" s="706">
        <v>20864414</v>
      </c>
      <c r="DE24" s="655"/>
      <c r="DF24" s="655"/>
      <c r="DG24" s="655"/>
      <c r="DH24" s="655"/>
      <c r="DI24" s="655"/>
      <c r="DJ24" s="655"/>
      <c r="DK24" s="656"/>
      <c r="DL24" s="706">
        <v>20542461</v>
      </c>
      <c r="DM24" s="655"/>
      <c r="DN24" s="655"/>
      <c r="DO24" s="655"/>
      <c r="DP24" s="655"/>
      <c r="DQ24" s="655"/>
      <c r="DR24" s="655"/>
      <c r="DS24" s="655"/>
      <c r="DT24" s="655"/>
      <c r="DU24" s="655"/>
      <c r="DV24" s="656"/>
      <c r="DW24" s="659">
        <v>53.2</v>
      </c>
      <c r="DX24" s="660"/>
      <c r="DY24" s="660"/>
      <c r="DZ24" s="660"/>
      <c r="EA24" s="660"/>
      <c r="EB24" s="660"/>
      <c r="EC24" s="661"/>
    </row>
    <row r="25" spans="2:133" ht="11.25" customHeight="1" x14ac:dyDescent="0.2">
      <c r="B25" s="662" t="s">
        <v>609</v>
      </c>
      <c r="C25" s="663"/>
      <c r="D25" s="663"/>
      <c r="E25" s="663"/>
      <c r="F25" s="663"/>
      <c r="G25" s="663"/>
      <c r="H25" s="663"/>
      <c r="I25" s="663"/>
      <c r="J25" s="663"/>
      <c r="K25" s="663"/>
      <c r="L25" s="663"/>
      <c r="M25" s="663"/>
      <c r="N25" s="663"/>
      <c r="O25" s="663"/>
      <c r="P25" s="663"/>
      <c r="Q25" s="664"/>
      <c r="R25" s="665">
        <v>1796242</v>
      </c>
      <c r="S25" s="666"/>
      <c r="T25" s="666"/>
      <c r="U25" s="666"/>
      <c r="V25" s="666"/>
      <c r="W25" s="666"/>
      <c r="X25" s="666"/>
      <c r="Y25" s="667"/>
      <c r="Z25" s="668">
        <v>2.6</v>
      </c>
      <c r="AA25" s="668"/>
      <c r="AB25" s="668"/>
      <c r="AC25" s="668"/>
      <c r="AD25" s="669" t="s">
        <v>229</v>
      </c>
      <c r="AE25" s="669"/>
      <c r="AF25" s="669"/>
      <c r="AG25" s="669"/>
      <c r="AH25" s="669"/>
      <c r="AI25" s="669"/>
      <c r="AJ25" s="669"/>
      <c r="AK25" s="669"/>
      <c r="AL25" s="670" t="s">
        <v>596</v>
      </c>
      <c r="AM25" s="671"/>
      <c r="AN25" s="671"/>
      <c r="AO25" s="672"/>
      <c r="AP25" s="684" t="s">
        <v>275</v>
      </c>
      <c r="AQ25" s="685"/>
      <c r="AR25" s="685"/>
      <c r="AS25" s="685"/>
      <c r="AT25" s="685"/>
      <c r="AU25" s="685"/>
      <c r="AV25" s="685"/>
      <c r="AW25" s="685"/>
      <c r="AX25" s="685"/>
      <c r="AY25" s="685"/>
      <c r="AZ25" s="685"/>
      <c r="BA25" s="685"/>
      <c r="BB25" s="685"/>
      <c r="BC25" s="685"/>
      <c r="BD25" s="685"/>
      <c r="BE25" s="685"/>
      <c r="BF25" s="686"/>
      <c r="BG25" s="665" t="s">
        <v>596</v>
      </c>
      <c r="BH25" s="666"/>
      <c r="BI25" s="666"/>
      <c r="BJ25" s="666"/>
      <c r="BK25" s="666"/>
      <c r="BL25" s="666"/>
      <c r="BM25" s="666"/>
      <c r="BN25" s="667"/>
      <c r="BO25" s="668" t="s">
        <v>229</v>
      </c>
      <c r="BP25" s="668"/>
      <c r="BQ25" s="668"/>
      <c r="BR25" s="668"/>
      <c r="BS25" s="669" t="s">
        <v>229</v>
      </c>
      <c r="BT25" s="669"/>
      <c r="BU25" s="669"/>
      <c r="BV25" s="669"/>
      <c r="BW25" s="669"/>
      <c r="BX25" s="669"/>
      <c r="BY25" s="669"/>
      <c r="BZ25" s="669"/>
      <c r="CA25" s="669"/>
      <c r="CB25" s="673"/>
      <c r="CD25" s="680" t="s">
        <v>610</v>
      </c>
      <c r="CE25" s="681"/>
      <c r="CF25" s="681"/>
      <c r="CG25" s="681"/>
      <c r="CH25" s="681"/>
      <c r="CI25" s="681"/>
      <c r="CJ25" s="681"/>
      <c r="CK25" s="681"/>
      <c r="CL25" s="681"/>
      <c r="CM25" s="681"/>
      <c r="CN25" s="681"/>
      <c r="CO25" s="681"/>
      <c r="CP25" s="681"/>
      <c r="CQ25" s="682"/>
      <c r="CR25" s="665">
        <v>10033049</v>
      </c>
      <c r="CS25" s="699"/>
      <c r="CT25" s="699"/>
      <c r="CU25" s="699"/>
      <c r="CV25" s="699"/>
      <c r="CW25" s="699"/>
      <c r="CX25" s="699"/>
      <c r="CY25" s="700"/>
      <c r="CZ25" s="670">
        <v>14.7</v>
      </c>
      <c r="DA25" s="701"/>
      <c r="DB25" s="701"/>
      <c r="DC25" s="707"/>
      <c r="DD25" s="674">
        <v>9276397</v>
      </c>
      <c r="DE25" s="699"/>
      <c r="DF25" s="699"/>
      <c r="DG25" s="699"/>
      <c r="DH25" s="699"/>
      <c r="DI25" s="699"/>
      <c r="DJ25" s="699"/>
      <c r="DK25" s="700"/>
      <c r="DL25" s="674">
        <v>8993543</v>
      </c>
      <c r="DM25" s="699"/>
      <c r="DN25" s="699"/>
      <c r="DO25" s="699"/>
      <c r="DP25" s="699"/>
      <c r="DQ25" s="699"/>
      <c r="DR25" s="699"/>
      <c r="DS25" s="699"/>
      <c r="DT25" s="699"/>
      <c r="DU25" s="699"/>
      <c r="DV25" s="700"/>
      <c r="DW25" s="670">
        <v>23.3</v>
      </c>
      <c r="DX25" s="701"/>
      <c r="DY25" s="701"/>
      <c r="DZ25" s="701"/>
      <c r="EA25" s="701"/>
      <c r="EB25" s="701"/>
      <c r="EC25" s="702"/>
    </row>
    <row r="26" spans="2:133" ht="11.25" customHeight="1" x14ac:dyDescent="0.2">
      <c r="B26" s="662" t="s">
        <v>276</v>
      </c>
      <c r="C26" s="663"/>
      <c r="D26" s="663"/>
      <c r="E26" s="663"/>
      <c r="F26" s="663"/>
      <c r="G26" s="663"/>
      <c r="H26" s="663"/>
      <c r="I26" s="663"/>
      <c r="J26" s="663"/>
      <c r="K26" s="663"/>
      <c r="L26" s="663"/>
      <c r="M26" s="663"/>
      <c r="N26" s="663"/>
      <c r="O26" s="663"/>
      <c r="P26" s="663"/>
      <c r="Q26" s="664"/>
      <c r="R26" s="665" t="s">
        <v>596</v>
      </c>
      <c r="S26" s="666"/>
      <c r="T26" s="666"/>
      <c r="U26" s="666"/>
      <c r="V26" s="666"/>
      <c r="W26" s="666"/>
      <c r="X26" s="666"/>
      <c r="Y26" s="667"/>
      <c r="Z26" s="668" t="s">
        <v>229</v>
      </c>
      <c r="AA26" s="668"/>
      <c r="AB26" s="668"/>
      <c r="AC26" s="668"/>
      <c r="AD26" s="669" t="s">
        <v>596</v>
      </c>
      <c r="AE26" s="669"/>
      <c r="AF26" s="669"/>
      <c r="AG26" s="669"/>
      <c r="AH26" s="669"/>
      <c r="AI26" s="669"/>
      <c r="AJ26" s="669"/>
      <c r="AK26" s="669"/>
      <c r="AL26" s="670" t="s">
        <v>596</v>
      </c>
      <c r="AM26" s="671"/>
      <c r="AN26" s="671"/>
      <c r="AO26" s="672"/>
      <c r="AP26" s="684" t="s">
        <v>277</v>
      </c>
      <c r="AQ26" s="708"/>
      <c r="AR26" s="708"/>
      <c r="AS26" s="708"/>
      <c r="AT26" s="708"/>
      <c r="AU26" s="708"/>
      <c r="AV26" s="708"/>
      <c r="AW26" s="708"/>
      <c r="AX26" s="708"/>
      <c r="AY26" s="708"/>
      <c r="AZ26" s="708"/>
      <c r="BA26" s="708"/>
      <c r="BB26" s="708"/>
      <c r="BC26" s="708"/>
      <c r="BD26" s="708"/>
      <c r="BE26" s="708"/>
      <c r="BF26" s="686"/>
      <c r="BG26" s="665" t="s">
        <v>596</v>
      </c>
      <c r="BH26" s="666"/>
      <c r="BI26" s="666"/>
      <c r="BJ26" s="666"/>
      <c r="BK26" s="666"/>
      <c r="BL26" s="666"/>
      <c r="BM26" s="666"/>
      <c r="BN26" s="667"/>
      <c r="BO26" s="668" t="s">
        <v>596</v>
      </c>
      <c r="BP26" s="668"/>
      <c r="BQ26" s="668"/>
      <c r="BR26" s="668"/>
      <c r="BS26" s="669" t="s">
        <v>229</v>
      </c>
      <c r="BT26" s="669"/>
      <c r="BU26" s="669"/>
      <c r="BV26" s="669"/>
      <c r="BW26" s="669"/>
      <c r="BX26" s="669"/>
      <c r="BY26" s="669"/>
      <c r="BZ26" s="669"/>
      <c r="CA26" s="669"/>
      <c r="CB26" s="673"/>
      <c r="CD26" s="680" t="s">
        <v>278</v>
      </c>
      <c r="CE26" s="681"/>
      <c r="CF26" s="681"/>
      <c r="CG26" s="681"/>
      <c r="CH26" s="681"/>
      <c r="CI26" s="681"/>
      <c r="CJ26" s="681"/>
      <c r="CK26" s="681"/>
      <c r="CL26" s="681"/>
      <c r="CM26" s="681"/>
      <c r="CN26" s="681"/>
      <c r="CO26" s="681"/>
      <c r="CP26" s="681"/>
      <c r="CQ26" s="682"/>
      <c r="CR26" s="665">
        <v>6458383</v>
      </c>
      <c r="CS26" s="666"/>
      <c r="CT26" s="666"/>
      <c r="CU26" s="666"/>
      <c r="CV26" s="666"/>
      <c r="CW26" s="666"/>
      <c r="CX26" s="666"/>
      <c r="CY26" s="667"/>
      <c r="CZ26" s="670">
        <v>9.5</v>
      </c>
      <c r="DA26" s="701"/>
      <c r="DB26" s="701"/>
      <c r="DC26" s="707"/>
      <c r="DD26" s="674">
        <v>6032014</v>
      </c>
      <c r="DE26" s="666"/>
      <c r="DF26" s="666"/>
      <c r="DG26" s="666"/>
      <c r="DH26" s="666"/>
      <c r="DI26" s="666"/>
      <c r="DJ26" s="666"/>
      <c r="DK26" s="667"/>
      <c r="DL26" s="674" t="s">
        <v>229</v>
      </c>
      <c r="DM26" s="666"/>
      <c r="DN26" s="666"/>
      <c r="DO26" s="666"/>
      <c r="DP26" s="666"/>
      <c r="DQ26" s="666"/>
      <c r="DR26" s="666"/>
      <c r="DS26" s="666"/>
      <c r="DT26" s="666"/>
      <c r="DU26" s="666"/>
      <c r="DV26" s="667"/>
      <c r="DW26" s="670" t="s">
        <v>229</v>
      </c>
      <c r="DX26" s="701"/>
      <c r="DY26" s="701"/>
      <c r="DZ26" s="701"/>
      <c r="EA26" s="701"/>
      <c r="EB26" s="701"/>
      <c r="EC26" s="702"/>
    </row>
    <row r="27" spans="2:133" ht="11.25" customHeight="1" x14ac:dyDescent="0.2">
      <c r="B27" s="662" t="s">
        <v>611</v>
      </c>
      <c r="C27" s="663"/>
      <c r="D27" s="663"/>
      <c r="E27" s="663"/>
      <c r="F27" s="663"/>
      <c r="G27" s="663"/>
      <c r="H27" s="663"/>
      <c r="I27" s="663"/>
      <c r="J27" s="663"/>
      <c r="K27" s="663"/>
      <c r="L27" s="663"/>
      <c r="M27" s="663"/>
      <c r="N27" s="663"/>
      <c r="O27" s="663"/>
      <c r="P27" s="663"/>
      <c r="Q27" s="664"/>
      <c r="R27" s="665">
        <v>39222407</v>
      </c>
      <c r="S27" s="666"/>
      <c r="T27" s="666"/>
      <c r="U27" s="666"/>
      <c r="V27" s="666"/>
      <c r="W27" s="666"/>
      <c r="X27" s="666"/>
      <c r="Y27" s="667"/>
      <c r="Z27" s="668">
        <v>56.4</v>
      </c>
      <c r="AA27" s="668"/>
      <c r="AB27" s="668"/>
      <c r="AC27" s="668"/>
      <c r="AD27" s="669">
        <v>36272894</v>
      </c>
      <c r="AE27" s="669"/>
      <c r="AF27" s="669"/>
      <c r="AG27" s="669"/>
      <c r="AH27" s="669"/>
      <c r="AI27" s="669"/>
      <c r="AJ27" s="669"/>
      <c r="AK27" s="669"/>
      <c r="AL27" s="670">
        <v>99.800003051757813</v>
      </c>
      <c r="AM27" s="671"/>
      <c r="AN27" s="671"/>
      <c r="AO27" s="672"/>
      <c r="AP27" s="662" t="s">
        <v>279</v>
      </c>
      <c r="AQ27" s="663"/>
      <c r="AR27" s="663"/>
      <c r="AS27" s="663"/>
      <c r="AT27" s="663"/>
      <c r="AU27" s="663"/>
      <c r="AV27" s="663"/>
      <c r="AW27" s="663"/>
      <c r="AX27" s="663"/>
      <c r="AY27" s="663"/>
      <c r="AZ27" s="663"/>
      <c r="BA27" s="663"/>
      <c r="BB27" s="663"/>
      <c r="BC27" s="663"/>
      <c r="BD27" s="663"/>
      <c r="BE27" s="663"/>
      <c r="BF27" s="664"/>
      <c r="BG27" s="665">
        <v>17634484</v>
      </c>
      <c r="BH27" s="666"/>
      <c r="BI27" s="666"/>
      <c r="BJ27" s="666"/>
      <c r="BK27" s="666"/>
      <c r="BL27" s="666"/>
      <c r="BM27" s="666"/>
      <c r="BN27" s="667"/>
      <c r="BO27" s="668">
        <v>100</v>
      </c>
      <c r="BP27" s="668"/>
      <c r="BQ27" s="668"/>
      <c r="BR27" s="668"/>
      <c r="BS27" s="669">
        <v>292055</v>
      </c>
      <c r="BT27" s="669"/>
      <c r="BU27" s="669"/>
      <c r="BV27" s="669"/>
      <c r="BW27" s="669"/>
      <c r="BX27" s="669"/>
      <c r="BY27" s="669"/>
      <c r="BZ27" s="669"/>
      <c r="CA27" s="669"/>
      <c r="CB27" s="673"/>
      <c r="CD27" s="680" t="s">
        <v>612</v>
      </c>
      <c r="CE27" s="681"/>
      <c r="CF27" s="681"/>
      <c r="CG27" s="681"/>
      <c r="CH27" s="681"/>
      <c r="CI27" s="681"/>
      <c r="CJ27" s="681"/>
      <c r="CK27" s="681"/>
      <c r="CL27" s="681"/>
      <c r="CM27" s="681"/>
      <c r="CN27" s="681"/>
      <c r="CO27" s="681"/>
      <c r="CP27" s="681"/>
      <c r="CQ27" s="682"/>
      <c r="CR27" s="665">
        <v>17145222</v>
      </c>
      <c r="CS27" s="699"/>
      <c r="CT27" s="699"/>
      <c r="CU27" s="699"/>
      <c r="CV27" s="699"/>
      <c r="CW27" s="699"/>
      <c r="CX27" s="699"/>
      <c r="CY27" s="700"/>
      <c r="CZ27" s="670">
        <v>25.2</v>
      </c>
      <c r="DA27" s="701"/>
      <c r="DB27" s="701"/>
      <c r="DC27" s="707"/>
      <c r="DD27" s="674">
        <v>3931399</v>
      </c>
      <c r="DE27" s="699"/>
      <c r="DF27" s="699"/>
      <c r="DG27" s="699"/>
      <c r="DH27" s="699"/>
      <c r="DI27" s="699"/>
      <c r="DJ27" s="699"/>
      <c r="DK27" s="700"/>
      <c r="DL27" s="674">
        <v>3892300</v>
      </c>
      <c r="DM27" s="699"/>
      <c r="DN27" s="699"/>
      <c r="DO27" s="699"/>
      <c r="DP27" s="699"/>
      <c r="DQ27" s="699"/>
      <c r="DR27" s="699"/>
      <c r="DS27" s="699"/>
      <c r="DT27" s="699"/>
      <c r="DU27" s="699"/>
      <c r="DV27" s="700"/>
      <c r="DW27" s="670">
        <v>10.1</v>
      </c>
      <c r="DX27" s="701"/>
      <c r="DY27" s="701"/>
      <c r="DZ27" s="701"/>
      <c r="EA27" s="701"/>
      <c r="EB27" s="701"/>
      <c r="EC27" s="702"/>
    </row>
    <row r="28" spans="2:133" ht="11.25" customHeight="1" x14ac:dyDescent="0.2">
      <c r="B28" s="662" t="s">
        <v>280</v>
      </c>
      <c r="C28" s="663"/>
      <c r="D28" s="663"/>
      <c r="E28" s="663"/>
      <c r="F28" s="663"/>
      <c r="G28" s="663"/>
      <c r="H28" s="663"/>
      <c r="I28" s="663"/>
      <c r="J28" s="663"/>
      <c r="K28" s="663"/>
      <c r="L28" s="663"/>
      <c r="M28" s="663"/>
      <c r="N28" s="663"/>
      <c r="O28" s="663"/>
      <c r="P28" s="663"/>
      <c r="Q28" s="664"/>
      <c r="R28" s="665">
        <v>13736</v>
      </c>
      <c r="S28" s="666"/>
      <c r="T28" s="666"/>
      <c r="U28" s="666"/>
      <c r="V28" s="666"/>
      <c r="W28" s="666"/>
      <c r="X28" s="666"/>
      <c r="Y28" s="667"/>
      <c r="Z28" s="668">
        <v>0</v>
      </c>
      <c r="AA28" s="668"/>
      <c r="AB28" s="668"/>
      <c r="AC28" s="668"/>
      <c r="AD28" s="669">
        <v>13736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613</v>
      </c>
      <c r="CE28" s="681"/>
      <c r="CF28" s="681"/>
      <c r="CG28" s="681"/>
      <c r="CH28" s="681"/>
      <c r="CI28" s="681"/>
      <c r="CJ28" s="681"/>
      <c r="CK28" s="681"/>
      <c r="CL28" s="681"/>
      <c r="CM28" s="681"/>
      <c r="CN28" s="681"/>
      <c r="CO28" s="681"/>
      <c r="CP28" s="681"/>
      <c r="CQ28" s="682"/>
      <c r="CR28" s="665">
        <v>7797104</v>
      </c>
      <c r="CS28" s="666"/>
      <c r="CT28" s="666"/>
      <c r="CU28" s="666"/>
      <c r="CV28" s="666"/>
      <c r="CW28" s="666"/>
      <c r="CX28" s="666"/>
      <c r="CY28" s="667"/>
      <c r="CZ28" s="670">
        <v>11.5</v>
      </c>
      <c r="DA28" s="701"/>
      <c r="DB28" s="701"/>
      <c r="DC28" s="707"/>
      <c r="DD28" s="674">
        <v>7656618</v>
      </c>
      <c r="DE28" s="666"/>
      <c r="DF28" s="666"/>
      <c r="DG28" s="666"/>
      <c r="DH28" s="666"/>
      <c r="DI28" s="666"/>
      <c r="DJ28" s="666"/>
      <c r="DK28" s="667"/>
      <c r="DL28" s="674">
        <v>7656618</v>
      </c>
      <c r="DM28" s="666"/>
      <c r="DN28" s="666"/>
      <c r="DO28" s="666"/>
      <c r="DP28" s="666"/>
      <c r="DQ28" s="666"/>
      <c r="DR28" s="666"/>
      <c r="DS28" s="666"/>
      <c r="DT28" s="666"/>
      <c r="DU28" s="666"/>
      <c r="DV28" s="667"/>
      <c r="DW28" s="670">
        <v>19.8</v>
      </c>
      <c r="DX28" s="701"/>
      <c r="DY28" s="701"/>
      <c r="DZ28" s="701"/>
      <c r="EA28" s="701"/>
      <c r="EB28" s="701"/>
      <c r="EC28" s="702"/>
    </row>
    <row r="29" spans="2:133" ht="11.25" customHeight="1" x14ac:dyDescent="0.2">
      <c r="B29" s="662" t="s">
        <v>281</v>
      </c>
      <c r="C29" s="663"/>
      <c r="D29" s="663"/>
      <c r="E29" s="663"/>
      <c r="F29" s="663"/>
      <c r="G29" s="663"/>
      <c r="H29" s="663"/>
      <c r="I29" s="663"/>
      <c r="J29" s="663"/>
      <c r="K29" s="663"/>
      <c r="L29" s="663"/>
      <c r="M29" s="663"/>
      <c r="N29" s="663"/>
      <c r="O29" s="663"/>
      <c r="P29" s="663"/>
      <c r="Q29" s="664"/>
      <c r="R29" s="665">
        <v>286370</v>
      </c>
      <c r="S29" s="666"/>
      <c r="T29" s="666"/>
      <c r="U29" s="666"/>
      <c r="V29" s="666"/>
      <c r="W29" s="666"/>
      <c r="X29" s="666"/>
      <c r="Y29" s="667"/>
      <c r="Z29" s="668">
        <v>0.4</v>
      </c>
      <c r="AA29" s="668"/>
      <c r="AB29" s="668"/>
      <c r="AC29" s="668"/>
      <c r="AD29" s="669" t="s">
        <v>596</v>
      </c>
      <c r="AE29" s="669"/>
      <c r="AF29" s="669"/>
      <c r="AG29" s="669"/>
      <c r="AH29" s="669"/>
      <c r="AI29" s="669"/>
      <c r="AJ29" s="669"/>
      <c r="AK29" s="669"/>
      <c r="AL29" s="670" t="s">
        <v>596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282</v>
      </c>
      <c r="CE29" s="715"/>
      <c r="CF29" s="680" t="s">
        <v>614</v>
      </c>
      <c r="CG29" s="681"/>
      <c r="CH29" s="681"/>
      <c r="CI29" s="681"/>
      <c r="CJ29" s="681"/>
      <c r="CK29" s="681"/>
      <c r="CL29" s="681"/>
      <c r="CM29" s="681"/>
      <c r="CN29" s="681"/>
      <c r="CO29" s="681"/>
      <c r="CP29" s="681"/>
      <c r="CQ29" s="682"/>
      <c r="CR29" s="665">
        <v>7797101</v>
      </c>
      <c r="CS29" s="699"/>
      <c r="CT29" s="699"/>
      <c r="CU29" s="699"/>
      <c r="CV29" s="699"/>
      <c r="CW29" s="699"/>
      <c r="CX29" s="699"/>
      <c r="CY29" s="700"/>
      <c r="CZ29" s="670">
        <v>11.5</v>
      </c>
      <c r="DA29" s="701"/>
      <c r="DB29" s="701"/>
      <c r="DC29" s="707"/>
      <c r="DD29" s="674">
        <v>7656615</v>
      </c>
      <c r="DE29" s="699"/>
      <c r="DF29" s="699"/>
      <c r="DG29" s="699"/>
      <c r="DH29" s="699"/>
      <c r="DI29" s="699"/>
      <c r="DJ29" s="699"/>
      <c r="DK29" s="700"/>
      <c r="DL29" s="674">
        <v>7656615</v>
      </c>
      <c r="DM29" s="699"/>
      <c r="DN29" s="699"/>
      <c r="DO29" s="699"/>
      <c r="DP29" s="699"/>
      <c r="DQ29" s="699"/>
      <c r="DR29" s="699"/>
      <c r="DS29" s="699"/>
      <c r="DT29" s="699"/>
      <c r="DU29" s="699"/>
      <c r="DV29" s="700"/>
      <c r="DW29" s="670">
        <v>19.8</v>
      </c>
      <c r="DX29" s="701"/>
      <c r="DY29" s="701"/>
      <c r="DZ29" s="701"/>
      <c r="EA29" s="701"/>
      <c r="EB29" s="701"/>
      <c r="EC29" s="702"/>
    </row>
    <row r="30" spans="2:133" ht="11.25" customHeight="1" x14ac:dyDescent="0.2">
      <c r="B30" s="662" t="s">
        <v>283</v>
      </c>
      <c r="C30" s="663"/>
      <c r="D30" s="663"/>
      <c r="E30" s="663"/>
      <c r="F30" s="663"/>
      <c r="G30" s="663"/>
      <c r="H30" s="663"/>
      <c r="I30" s="663"/>
      <c r="J30" s="663"/>
      <c r="K30" s="663"/>
      <c r="L30" s="663"/>
      <c r="M30" s="663"/>
      <c r="N30" s="663"/>
      <c r="O30" s="663"/>
      <c r="P30" s="663"/>
      <c r="Q30" s="664"/>
      <c r="R30" s="665">
        <v>745897</v>
      </c>
      <c r="S30" s="666"/>
      <c r="T30" s="666"/>
      <c r="U30" s="666"/>
      <c r="V30" s="666"/>
      <c r="W30" s="666"/>
      <c r="X30" s="666"/>
      <c r="Y30" s="667"/>
      <c r="Z30" s="668">
        <v>1.1000000000000001</v>
      </c>
      <c r="AA30" s="668"/>
      <c r="AB30" s="668"/>
      <c r="AC30" s="668"/>
      <c r="AD30" s="669">
        <v>65100</v>
      </c>
      <c r="AE30" s="669"/>
      <c r="AF30" s="669"/>
      <c r="AG30" s="669"/>
      <c r="AH30" s="669"/>
      <c r="AI30" s="669"/>
      <c r="AJ30" s="669"/>
      <c r="AK30" s="669"/>
      <c r="AL30" s="670">
        <v>0.2</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284</v>
      </c>
      <c r="BH30" s="712"/>
      <c r="BI30" s="712"/>
      <c r="BJ30" s="712"/>
      <c r="BK30" s="712"/>
      <c r="BL30" s="712"/>
      <c r="BM30" s="712"/>
      <c r="BN30" s="712"/>
      <c r="BO30" s="712"/>
      <c r="BP30" s="712"/>
      <c r="BQ30" s="713"/>
      <c r="BR30" s="644" t="s">
        <v>285</v>
      </c>
      <c r="BS30" s="712"/>
      <c r="BT30" s="712"/>
      <c r="BU30" s="712"/>
      <c r="BV30" s="712"/>
      <c r="BW30" s="712"/>
      <c r="BX30" s="712"/>
      <c r="BY30" s="712"/>
      <c r="BZ30" s="712"/>
      <c r="CA30" s="712"/>
      <c r="CB30" s="713"/>
      <c r="CD30" s="716"/>
      <c r="CE30" s="717"/>
      <c r="CF30" s="680" t="s">
        <v>286</v>
      </c>
      <c r="CG30" s="681"/>
      <c r="CH30" s="681"/>
      <c r="CI30" s="681"/>
      <c r="CJ30" s="681"/>
      <c r="CK30" s="681"/>
      <c r="CL30" s="681"/>
      <c r="CM30" s="681"/>
      <c r="CN30" s="681"/>
      <c r="CO30" s="681"/>
      <c r="CP30" s="681"/>
      <c r="CQ30" s="682"/>
      <c r="CR30" s="665">
        <v>7450783</v>
      </c>
      <c r="CS30" s="666"/>
      <c r="CT30" s="666"/>
      <c r="CU30" s="666"/>
      <c r="CV30" s="666"/>
      <c r="CW30" s="666"/>
      <c r="CX30" s="666"/>
      <c r="CY30" s="667"/>
      <c r="CZ30" s="670">
        <v>10.9</v>
      </c>
      <c r="DA30" s="701"/>
      <c r="DB30" s="701"/>
      <c r="DC30" s="707"/>
      <c r="DD30" s="674">
        <v>7327335</v>
      </c>
      <c r="DE30" s="666"/>
      <c r="DF30" s="666"/>
      <c r="DG30" s="666"/>
      <c r="DH30" s="666"/>
      <c r="DI30" s="666"/>
      <c r="DJ30" s="666"/>
      <c r="DK30" s="667"/>
      <c r="DL30" s="674">
        <v>7327335</v>
      </c>
      <c r="DM30" s="666"/>
      <c r="DN30" s="666"/>
      <c r="DO30" s="666"/>
      <c r="DP30" s="666"/>
      <c r="DQ30" s="666"/>
      <c r="DR30" s="666"/>
      <c r="DS30" s="666"/>
      <c r="DT30" s="666"/>
      <c r="DU30" s="666"/>
      <c r="DV30" s="667"/>
      <c r="DW30" s="670">
        <v>19</v>
      </c>
      <c r="DX30" s="701"/>
      <c r="DY30" s="701"/>
      <c r="DZ30" s="701"/>
      <c r="EA30" s="701"/>
      <c r="EB30" s="701"/>
      <c r="EC30" s="702"/>
    </row>
    <row r="31" spans="2:133" ht="11.25" customHeight="1" x14ac:dyDescent="0.2">
      <c r="B31" s="662" t="s">
        <v>287</v>
      </c>
      <c r="C31" s="663"/>
      <c r="D31" s="663"/>
      <c r="E31" s="663"/>
      <c r="F31" s="663"/>
      <c r="G31" s="663"/>
      <c r="H31" s="663"/>
      <c r="I31" s="663"/>
      <c r="J31" s="663"/>
      <c r="K31" s="663"/>
      <c r="L31" s="663"/>
      <c r="M31" s="663"/>
      <c r="N31" s="663"/>
      <c r="O31" s="663"/>
      <c r="P31" s="663"/>
      <c r="Q31" s="664"/>
      <c r="R31" s="665">
        <v>424371</v>
      </c>
      <c r="S31" s="666"/>
      <c r="T31" s="666"/>
      <c r="U31" s="666"/>
      <c r="V31" s="666"/>
      <c r="W31" s="666"/>
      <c r="X31" s="666"/>
      <c r="Y31" s="667"/>
      <c r="Z31" s="668">
        <v>0.6</v>
      </c>
      <c r="AA31" s="668"/>
      <c r="AB31" s="668"/>
      <c r="AC31" s="668"/>
      <c r="AD31" s="669" t="s">
        <v>229</v>
      </c>
      <c r="AE31" s="669"/>
      <c r="AF31" s="669"/>
      <c r="AG31" s="669"/>
      <c r="AH31" s="669"/>
      <c r="AI31" s="669"/>
      <c r="AJ31" s="669"/>
      <c r="AK31" s="669"/>
      <c r="AL31" s="670" t="s">
        <v>596</v>
      </c>
      <c r="AM31" s="671"/>
      <c r="AN31" s="671"/>
      <c r="AO31" s="672"/>
      <c r="AP31" s="725" t="s">
        <v>288</v>
      </c>
      <c r="AQ31" s="726"/>
      <c r="AR31" s="726"/>
      <c r="AS31" s="726"/>
      <c r="AT31" s="731" t="s">
        <v>289</v>
      </c>
      <c r="AU31" s="366"/>
      <c r="AV31" s="366"/>
      <c r="AW31" s="366"/>
      <c r="AX31" s="651" t="s">
        <v>189</v>
      </c>
      <c r="AY31" s="652"/>
      <c r="AZ31" s="652"/>
      <c r="BA31" s="652"/>
      <c r="BB31" s="652"/>
      <c r="BC31" s="652"/>
      <c r="BD31" s="652"/>
      <c r="BE31" s="652"/>
      <c r="BF31" s="653"/>
      <c r="BG31" s="724">
        <v>99.6</v>
      </c>
      <c r="BH31" s="720"/>
      <c r="BI31" s="720"/>
      <c r="BJ31" s="720"/>
      <c r="BK31" s="720"/>
      <c r="BL31" s="720"/>
      <c r="BM31" s="660">
        <v>97.8</v>
      </c>
      <c r="BN31" s="720"/>
      <c r="BO31" s="720"/>
      <c r="BP31" s="720"/>
      <c r="BQ31" s="721"/>
      <c r="BR31" s="724">
        <v>98.6</v>
      </c>
      <c r="BS31" s="720"/>
      <c r="BT31" s="720"/>
      <c r="BU31" s="720"/>
      <c r="BV31" s="720"/>
      <c r="BW31" s="720"/>
      <c r="BX31" s="660">
        <v>96.8</v>
      </c>
      <c r="BY31" s="720"/>
      <c r="BZ31" s="720"/>
      <c r="CA31" s="720"/>
      <c r="CB31" s="721"/>
      <c r="CD31" s="716"/>
      <c r="CE31" s="717"/>
      <c r="CF31" s="680" t="s">
        <v>290</v>
      </c>
      <c r="CG31" s="681"/>
      <c r="CH31" s="681"/>
      <c r="CI31" s="681"/>
      <c r="CJ31" s="681"/>
      <c r="CK31" s="681"/>
      <c r="CL31" s="681"/>
      <c r="CM31" s="681"/>
      <c r="CN31" s="681"/>
      <c r="CO31" s="681"/>
      <c r="CP31" s="681"/>
      <c r="CQ31" s="682"/>
      <c r="CR31" s="665">
        <v>346318</v>
      </c>
      <c r="CS31" s="699"/>
      <c r="CT31" s="699"/>
      <c r="CU31" s="699"/>
      <c r="CV31" s="699"/>
      <c r="CW31" s="699"/>
      <c r="CX31" s="699"/>
      <c r="CY31" s="700"/>
      <c r="CZ31" s="670">
        <v>0.5</v>
      </c>
      <c r="DA31" s="701"/>
      <c r="DB31" s="701"/>
      <c r="DC31" s="707"/>
      <c r="DD31" s="674">
        <v>329280</v>
      </c>
      <c r="DE31" s="699"/>
      <c r="DF31" s="699"/>
      <c r="DG31" s="699"/>
      <c r="DH31" s="699"/>
      <c r="DI31" s="699"/>
      <c r="DJ31" s="699"/>
      <c r="DK31" s="700"/>
      <c r="DL31" s="674">
        <v>329280</v>
      </c>
      <c r="DM31" s="699"/>
      <c r="DN31" s="699"/>
      <c r="DO31" s="699"/>
      <c r="DP31" s="699"/>
      <c r="DQ31" s="699"/>
      <c r="DR31" s="699"/>
      <c r="DS31" s="699"/>
      <c r="DT31" s="699"/>
      <c r="DU31" s="699"/>
      <c r="DV31" s="700"/>
      <c r="DW31" s="670">
        <v>0.9</v>
      </c>
      <c r="DX31" s="701"/>
      <c r="DY31" s="701"/>
      <c r="DZ31" s="701"/>
      <c r="EA31" s="701"/>
      <c r="EB31" s="701"/>
      <c r="EC31" s="702"/>
    </row>
    <row r="32" spans="2:133" ht="11.25" customHeight="1" x14ac:dyDescent="0.2">
      <c r="B32" s="662" t="s">
        <v>291</v>
      </c>
      <c r="C32" s="663"/>
      <c r="D32" s="663"/>
      <c r="E32" s="663"/>
      <c r="F32" s="663"/>
      <c r="G32" s="663"/>
      <c r="H32" s="663"/>
      <c r="I32" s="663"/>
      <c r="J32" s="663"/>
      <c r="K32" s="663"/>
      <c r="L32" s="663"/>
      <c r="M32" s="663"/>
      <c r="N32" s="663"/>
      <c r="O32" s="663"/>
      <c r="P32" s="663"/>
      <c r="Q32" s="664"/>
      <c r="R32" s="665">
        <v>14931617</v>
      </c>
      <c r="S32" s="666"/>
      <c r="T32" s="666"/>
      <c r="U32" s="666"/>
      <c r="V32" s="666"/>
      <c r="W32" s="666"/>
      <c r="X32" s="666"/>
      <c r="Y32" s="667"/>
      <c r="Z32" s="668">
        <v>21.5</v>
      </c>
      <c r="AA32" s="668"/>
      <c r="AB32" s="668"/>
      <c r="AC32" s="668"/>
      <c r="AD32" s="669" t="s">
        <v>596</v>
      </c>
      <c r="AE32" s="669"/>
      <c r="AF32" s="669"/>
      <c r="AG32" s="669"/>
      <c r="AH32" s="669"/>
      <c r="AI32" s="669"/>
      <c r="AJ32" s="669"/>
      <c r="AK32" s="669"/>
      <c r="AL32" s="670" t="s">
        <v>596</v>
      </c>
      <c r="AM32" s="671"/>
      <c r="AN32" s="671"/>
      <c r="AO32" s="672"/>
      <c r="AP32" s="727"/>
      <c r="AQ32" s="728"/>
      <c r="AR32" s="728"/>
      <c r="AS32" s="728"/>
      <c r="AT32" s="732"/>
      <c r="AU32" s="362" t="s">
        <v>615</v>
      </c>
      <c r="AV32" s="362"/>
      <c r="AW32" s="362"/>
      <c r="AX32" s="662" t="s">
        <v>292</v>
      </c>
      <c r="AY32" s="663"/>
      <c r="AZ32" s="663"/>
      <c r="BA32" s="663"/>
      <c r="BB32" s="663"/>
      <c r="BC32" s="663"/>
      <c r="BD32" s="663"/>
      <c r="BE32" s="663"/>
      <c r="BF32" s="664"/>
      <c r="BG32" s="734">
        <v>99.6</v>
      </c>
      <c r="BH32" s="699"/>
      <c r="BI32" s="699"/>
      <c r="BJ32" s="699"/>
      <c r="BK32" s="699"/>
      <c r="BL32" s="699"/>
      <c r="BM32" s="671">
        <v>97.7</v>
      </c>
      <c r="BN32" s="722"/>
      <c r="BO32" s="722"/>
      <c r="BP32" s="722"/>
      <c r="BQ32" s="723"/>
      <c r="BR32" s="734">
        <v>99.4</v>
      </c>
      <c r="BS32" s="699"/>
      <c r="BT32" s="699"/>
      <c r="BU32" s="699"/>
      <c r="BV32" s="699"/>
      <c r="BW32" s="699"/>
      <c r="BX32" s="671">
        <v>97.4</v>
      </c>
      <c r="BY32" s="722"/>
      <c r="BZ32" s="722"/>
      <c r="CA32" s="722"/>
      <c r="CB32" s="723"/>
      <c r="CD32" s="718"/>
      <c r="CE32" s="719"/>
      <c r="CF32" s="680" t="s">
        <v>616</v>
      </c>
      <c r="CG32" s="681"/>
      <c r="CH32" s="681"/>
      <c r="CI32" s="681"/>
      <c r="CJ32" s="681"/>
      <c r="CK32" s="681"/>
      <c r="CL32" s="681"/>
      <c r="CM32" s="681"/>
      <c r="CN32" s="681"/>
      <c r="CO32" s="681"/>
      <c r="CP32" s="681"/>
      <c r="CQ32" s="682"/>
      <c r="CR32" s="665">
        <v>3</v>
      </c>
      <c r="CS32" s="666"/>
      <c r="CT32" s="666"/>
      <c r="CU32" s="666"/>
      <c r="CV32" s="666"/>
      <c r="CW32" s="666"/>
      <c r="CX32" s="666"/>
      <c r="CY32" s="667"/>
      <c r="CZ32" s="670">
        <v>0</v>
      </c>
      <c r="DA32" s="701"/>
      <c r="DB32" s="701"/>
      <c r="DC32" s="707"/>
      <c r="DD32" s="674">
        <v>3</v>
      </c>
      <c r="DE32" s="666"/>
      <c r="DF32" s="666"/>
      <c r="DG32" s="666"/>
      <c r="DH32" s="666"/>
      <c r="DI32" s="666"/>
      <c r="DJ32" s="666"/>
      <c r="DK32" s="667"/>
      <c r="DL32" s="674">
        <v>3</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2">
      <c r="B33" s="703" t="s">
        <v>293</v>
      </c>
      <c r="C33" s="704"/>
      <c r="D33" s="704"/>
      <c r="E33" s="704"/>
      <c r="F33" s="704"/>
      <c r="G33" s="704"/>
      <c r="H33" s="704"/>
      <c r="I33" s="704"/>
      <c r="J33" s="704"/>
      <c r="K33" s="704"/>
      <c r="L33" s="704"/>
      <c r="M33" s="704"/>
      <c r="N33" s="704"/>
      <c r="O33" s="704"/>
      <c r="P33" s="704"/>
      <c r="Q33" s="705"/>
      <c r="R33" s="665" t="s">
        <v>596</v>
      </c>
      <c r="S33" s="666"/>
      <c r="T33" s="666"/>
      <c r="U33" s="666"/>
      <c r="V33" s="666"/>
      <c r="W33" s="666"/>
      <c r="X33" s="666"/>
      <c r="Y33" s="667"/>
      <c r="Z33" s="668" t="s">
        <v>596</v>
      </c>
      <c r="AA33" s="668"/>
      <c r="AB33" s="668"/>
      <c r="AC33" s="668"/>
      <c r="AD33" s="669" t="s">
        <v>229</v>
      </c>
      <c r="AE33" s="669"/>
      <c r="AF33" s="669"/>
      <c r="AG33" s="669"/>
      <c r="AH33" s="669"/>
      <c r="AI33" s="669"/>
      <c r="AJ33" s="669"/>
      <c r="AK33" s="669"/>
      <c r="AL33" s="670" t="s">
        <v>596</v>
      </c>
      <c r="AM33" s="671"/>
      <c r="AN33" s="671"/>
      <c r="AO33" s="672"/>
      <c r="AP33" s="729"/>
      <c r="AQ33" s="730"/>
      <c r="AR33" s="730"/>
      <c r="AS33" s="730"/>
      <c r="AT33" s="733"/>
      <c r="AU33" s="360"/>
      <c r="AV33" s="360"/>
      <c r="AW33" s="360"/>
      <c r="AX33" s="709" t="s">
        <v>294</v>
      </c>
      <c r="AY33" s="710"/>
      <c r="AZ33" s="710"/>
      <c r="BA33" s="710"/>
      <c r="BB33" s="710"/>
      <c r="BC33" s="710"/>
      <c r="BD33" s="710"/>
      <c r="BE33" s="710"/>
      <c r="BF33" s="711"/>
      <c r="BG33" s="735">
        <v>99.6</v>
      </c>
      <c r="BH33" s="736"/>
      <c r="BI33" s="736"/>
      <c r="BJ33" s="736"/>
      <c r="BK33" s="736"/>
      <c r="BL33" s="736"/>
      <c r="BM33" s="737">
        <v>97.9</v>
      </c>
      <c r="BN33" s="736"/>
      <c r="BO33" s="736"/>
      <c r="BP33" s="736"/>
      <c r="BQ33" s="738"/>
      <c r="BR33" s="735">
        <v>97.7</v>
      </c>
      <c r="BS33" s="736"/>
      <c r="BT33" s="736"/>
      <c r="BU33" s="736"/>
      <c r="BV33" s="736"/>
      <c r="BW33" s="736"/>
      <c r="BX33" s="737">
        <v>96.1</v>
      </c>
      <c r="BY33" s="736"/>
      <c r="BZ33" s="736"/>
      <c r="CA33" s="736"/>
      <c r="CB33" s="738"/>
      <c r="CD33" s="680" t="s">
        <v>295</v>
      </c>
      <c r="CE33" s="681"/>
      <c r="CF33" s="681"/>
      <c r="CG33" s="681"/>
      <c r="CH33" s="681"/>
      <c r="CI33" s="681"/>
      <c r="CJ33" s="681"/>
      <c r="CK33" s="681"/>
      <c r="CL33" s="681"/>
      <c r="CM33" s="681"/>
      <c r="CN33" s="681"/>
      <c r="CO33" s="681"/>
      <c r="CP33" s="681"/>
      <c r="CQ33" s="682"/>
      <c r="CR33" s="665">
        <v>26513891</v>
      </c>
      <c r="CS33" s="699"/>
      <c r="CT33" s="699"/>
      <c r="CU33" s="699"/>
      <c r="CV33" s="699"/>
      <c r="CW33" s="699"/>
      <c r="CX33" s="699"/>
      <c r="CY33" s="700"/>
      <c r="CZ33" s="670">
        <v>39</v>
      </c>
      <c r="DA33" s="701"/>
      <c r="DB33" s="701"/>
      <c r="DC33" s="707"/>
      <c r="DD33" s="674">
        <v>19942886</v>
      </c>
      <c r="DE33" s="699"/>
      <c r="DF33" s="699"/>
      <c r="DG33" s="699"/>
      <c r="DH33" s="699"/>
      <c r="DI33" s="699"/>
      <c r="DJ33" s="699"/>
      <c r="DK33" s="700"/>
      <c r="DL33" s="674">
        <v>14018769</v>
      </c>
      <c r="DM33" s="699"/>
      <c r="DN33" s="699"/>
      <c r="DO33" s="699"/>
      <c r="DP33" s="699"/>
      <c r="DQ33" s="699"/>
      <c r="DR33" s="699"/>
      <c r="DS33" s="699"/>
      <c r="DT33" s="699"/>
      <c r="DU33" s="699"/>
      <c r="DV33" s="700"/>
      <c r="DW33" s="670">
        <v>36.299999999999997</v>
      </c>
      <c r="DX33" s="701"/>
      <c r="DY33" s="701"/>
      <c r="DZ33" s="701"/>
      <c r="EA33" s="701"/>
      <c r="EB33" s="701"/>
      <c r="EC33" s="702"/>
    </row>
    <row r="34" spans="2:133" ht="11.25" customHeight="1" x14ac:dyDescent="0.2">
      <c r="B34" s="662" t="s">
        <v>296</v>
      </c>
      <c r="C34" s="663"/>
      <c r="D34" s="663"/>
      <c r="E34" s="663"/>
      <c r="F34" s="663"/>
      <c r="G34" s="663"/>
      <c r="H34" s="663"/>
      <c r="I34" s="663"/>
      <c r="J34" s="663"/>
      <c r="K34" s="663"/>
      <c r="L34" s="663"/>
      <c r="M34" s="663"/>
      <c r="N34" s="663"/>
      <c r="O34" s="663"/>
      <c r="P34" s="663"/>
      <c r="Q34" s="664"/>
      <c r="R34" s="665">
        <v>4793801</v>
      </c>
      <c r="S34" s="666"/>
      <c r="T34" s="666"/>
      <c r="U34" s="666"/>
      <c r="V34" s="666"/>
      <c r="W34" s="666"/>
      <c r="X34" s="666"/>
      <c r="Y34" s="667"/>
      <c r="Z34" s="668">
        <v>6.9</v>
      </c>
      <c r="AA34" s="668"/>
      <c r="AB34" s="668"/>
      <c r="AC34" s="668"/>
      <c r="AD34" s="669" t="s">
        <v>596</v>
      </c>
      <c r="AE34" s="669"/>
      <c r="AF34" s="669"/>
      <c r="AG34" s="669"/>
      <c r="AH34" s="669"/>
      <c r="AI34" s="669"/>
      <c r="AJ34" s="669"/>
      <c r="AK34" s="669"/>
      <c r="AL34" s="670" t="s">
        <v>597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617</v>
      </c>
      <c r="CE34" s="681"/>
      <c r="CF34" s="681"/>
      <c r="CG34" s="681"/>
      <c r="CH34" s="681"/>
      <c r="CI34" s="681"/>
      <c r="CJ34" s="681"/>
      <c r="CK34" s="681"/>
      <c r="CL34" s="681"/>
      <c r="CM34" s="681"/>
      <c r="CN34" s="681"/>
      <c r="CO34" s="681"/>
      <c r="CP34" s="681"/>
      <c r="CQ34" s="682"/>
      <c r="CR34" s="665">
        <v>8774966</v>
      </c>
      <c r="CS34" s="666"/>
      <c r="CT34" s="666"/>
      <c r="CU34" s="666"/>
      <c r="CV34" s="666"/>
      <c r="CW34" s="666"/>
      <c r="CX34" s="666"/>
      <c r="CY34" s="667"/>
      <c r="CZ34" s="670">
        <v>12.9</v>
      </c>
      <c r="DA34" s="701"/>
      <c r="DB34" s="701"/>
      <c r="DC34" s="707"/>
      <c r="DD34" s="674">
        <v>6120688</v>
      </c>
      <c r="DE34" s="666"/>
      <c r="DF34" s="666"/>
      <c r="DG34" s="666"/>
      <c r="DH34" s="666"/>
      <c r="DI34" s="666"/>
      <c r="DJ34" s="666"/>
      <c r="DK34" s="667"/>
      <c r="DL34" s="674">
        <v>4944892</v>
      </c>
      <c r="DM34" s="666"/>
      <c r="DN34" s="666"/>
      <c r="DO34" s="666"/>
      <c r="DP34" s="666"/>
      <c r="DQ34" s="666"/>
      <c r="DR34" s="666"/>
      <c r="DS34" s="666"/>
      <c r="DT34" s="666"/>
      <c r="DU34" s="666"/>
      <c r="DV34" s="667"/>
      <c r="DW34" s="670">
        <v>12.8</v>
      </c>
      <c r="DX34" s="701"/>
      <c r="DY34" s="701"/>
      <c r="DZ34" s="701"/>
      <c r="EA34" s="701"/>
      <c r="EB34" s="701"/>
      <c r="EC34" s="702"/>
    </row>
    <row r="35" spans="2:133" ht="11.25" customHeight="1" x14ac:dyDescent="0.2">
      <c r="B35" s="662" t="s">
        <v>297</v>
      </c>
      <c r="C35" s="663"/>
      <c r="D35" s="663"/>
      <c r="E35" s="663"/>
      <c r="F35" s="663"/>
      <c r="G35" s="663"/>
      <c r="H35" s="663"/>
      <c r="I35" s="663"/>
      <c r="J35" s="663"/>
      <c r="K35" s="663"/>
      <c r="L35" s="663"/>
      <c r="M35" s="663"/>
      <c r="N35" s="663"/>
      <c r="O35" s="663"/>
      <c r="P35" s="663"/>
      <c r="Q35" s="664"/>
      <c r="R35" s="665">
        <v>161895</v>
      </c>
      <c r="S35" s="666"/>
      <c r="T35" s="666"/>
      <c r="U35" s="666"/>
      <c r="V35" s="666"/>
      <c r="W35" s="666"/>
      <c r="X35" s="666"/>
      <c r="Y35" s="667"/>
      <c r="Z35" s="668">
        <v>0.2</v>
      </c>
      <c r="AA35" s="668"/>
      <c r="AB35" s="668"/>
      <c r="AC35" s="668"/>
      <c r="AD35" s="669" t="s">
        <v>229</v>
      </c>
      <c r="AE35" s="669"/>
      <c r="AF35" s="669"/>
      <c r="AG35" s="669"/>
      <c r="AH35" s="669"/>
      <c r="AI35" s="669"/>
      <c r="AJ35" s="669"/>
      <c r="AK35" s="669"/>
      <c r="AL35" s="670" t="s">
        <v>229</v>
      </c>
      <c r="AM35" s="671"/>
      <c r="AN35" s="671"/>
      <c r="AO35" s="672"/>
      <c r="AP35" s="218"/>
      <c r="AQ35" s="644" t="s">
        <v>298</v>
      </c>
      <c r="AR35" s="645"/>
      <c r="AS35" s="645"/>
      <c r="AT35" s="645"/>
      <c r="AU35" s="645"/>
      <c r="AV35" s="645"/>
      <c r="AW35" s="645"/>
      <c r="AX35" s="645"/>
      <c r="AY35" s="645"/>
      <c r="AZ35" s="645"/>
      <c r="BA35" s="645"/>
      <c r="BB35" s="645"/>
      <c r="BC35" s="645"/>
      <c r="BD35" s="645"/>
      <c r="BE35" s="645"/>
      <c r="BF35" s="646"/>
      <c r="BG35" s="644" t="s">
        <v>299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300</v>
      </c>
      <c r="CE35" s="681"/>
      <c r="CF35" s="681"/>
      <c r="CG35" s="681"/>
      <c r="CH35" s="681"/>
      <c r="CI35" s="681"/>
      <c r="CJ35" s="681"/>
      <c r="CK35" s="681"/>
      <c r="CL35" s="681"/>
      <c r="CM35" s="681"/>
      <c r="CN35" s="681"/>
      <c r="CO35" s="681"/>
      <c r="CP35" s="681"/>
      <c r="CQ35" s="682"/>
      <c r="CR35" s="665">
        <v>796782</v>
      </c>
      <c r="CS35" s="699"/>
      <c r="CT35" s="699"/>
      <c r="CU35" s="699"/>
      <c r="CV35" s="699"/>
      <c r="CW35" s="699"/>
      <c r="CX35" s="699"/>
      <c r="CY35" s="700"/>
      <c r="CZ35" s="670">
        <v>1.2</v>
      </c>
      <c r="DA35" s="701"/>
      <c r="DB35" s="701"/>
      <c r="DC35" s="707"/>
      <c r="DD35" s="674">
        <v>520587</v>
      </c>
      <c r="DE35" s="699"/>
      <c r="DF35" s="699"/>
      <c r="DG35" s="699"/>
      <c r="DH35" s="699"/>
      <c r="DI35" s="699"/>
      <c r="DJ35" s="699"/>
      <c r="DK35" s="700"/>
      <c r="DL35" s="674">
        <v>520587</v>
      </c>
      <c r="DM35" s="699"/>
      <c r="DN35" s="699"/>
      <c r="DO35" s="699"/>
      <c r="DP35" s="699"/>
      <c r="DQ35" s="699"/>
      <c r="DR35" s="699"/>
      <c r="DS35" s="699"/>
      <c r="DT35" s="699"/>
      <c r="DU35" s="699"/>
      <c r="DV35" s="700"/>
      <c r="DW35" s="670">
        <v>1.3</v>
      </c>
      <c r="DX35" s="701"/>
      <c r="DY35" s="701"/>
      <c r="DZ35" s="701"/>
      <c r="EA35" s="701"/>
      <c r="EB35" s="701"/>
      <c r="EC35" s="702"/>
    </row>
    <row r="36" spans="2:133" ht="11.25" customHeight="1" x14ac:dyDescent="0.2">
      <c r="B36" s="662" t="s">
        <v>301</v>
      </c>
      <c r="C36" s="663"/>
      <c r="D36" s="663"/>
      <c r="E36" s="663"/>
      <c r="F36" s="663"/>
      <c r="G36" s="663"/>
      <c r="H36" s="663"/>
      <c r="I36" s="663"/>
      <c r="J36" s="663"/>
      <c r="K36" s="663"/>
      <c r="L36" s="663"/>
      <c r="M36" s="663"/>
      <c r="N36" s="663"/>
      <c r="O36" s="663"/>
      <c r="P36" s="663"/>
      <c r="Q36" s="664"/>
      <c r="R36" s="665">
        <v>563359</v>
      </c>
      <c r="S36" s="666"/>
      <c r="T36" s="666"/>
      <c r="U36" s="666"/>
      <c r="V36" s="666"/>
      <c r="W36" s="666"/>
      <c r="X36" s="666"/>
      <c r="Y36" s="667"/>
      <c r="Z36" s="668">
        <v>0.8</v>
      </c>
      <c r="AA36" s="668"/>
      <c r="AB36" s="668"/>
      <c r="AC36" s="668"/>
      <c r="AD36" s="669" t="s">
        <v>229</v>
      </c>
      <c r="AE36" s="669"/>
      <c r="AF36" s="669"/>
      <c r="AG36" s="669"/>
      <c r="AH36" s="669"/>
      <c r="AI36" s="669"/>
      <c r="AJ36" s="669"/>
      <c r="AK36" s="669"/>
      <c r="AL36" s="670" t="s">
        <v>596</v>
      </c>
      <c r="AM36" s="671"/>
      <c r="AN36" s="671"/>
      <c r="AO36" s="672"/>
      <c r="AP36" s="218"/>
      <c r="AQ36" s="739" t="s">
        <v>302</v>
      </c>
      <c r="AR36" s="740"/>
      <c r="AS36" s="740"/>
      <c r="AT36" s="740"/>
      <c r="AU36" s="740"/>
      <c r="AV36" s="740"/>
      <c r="AW36" s="740"/>
      <c r="AX36" s="740"/>
      <c r="AY36" s="741"/>
      <c r="AZ36" s="654">
        <v>9541928</v>
      </c>
      <c r="BA36" s="655"/>
      <c r="BB36" s="655"/>
      <c r="BC36" s="655"/>
      <c r="BD36" s="655"/>
      <c r="BE36" s="655"/>
      <c r="BF36" s="742"/>
      <c r="BG36" s="676" t="s">
        <v>303</v>
      </c>
      <c r="BH36" s="677"/>
      <c r="BI36" s="677"/>
      <c r="BJ36" s="677"/>
      <c r="BK36" s="677"/>
      <c r="BL36" s="677"/>
      <c r="BM36" s="677"/>
      <c r="BN36" s="677"/>
      <c r="BO36" s="677"/>
      <c r="BP36" s="677"/>
      <c r="BQ36" s="677"/>
      <c r="BR36" s="677"/>
      <c r="BS36" s="677"/>
      <c r="BT36" s="677"/>
      <c r="BU36" s="678"/>
      <c r="BV36" s="654">
        <v>62019</v>
      </c>
      <c r="BW36" s="655"/>
      <c r="BX36" s="655"/>
      <c r="BY36" s="655"/>
      <c r="BZ36" s="655"/>
      <c r="CA36" s="655"/>
      <c r="CB36" s="742"/>
      <c r="CD36" s="680" t="s">
        <v>304</v>
      </c>
      <c r="CE36" s="681"/>
      <c r="CF36" s="681"/>
      <c r="CG36" s="681"/>
      <c r="CH36" s="681"/>
      <c r="CI36" s="681"/>
      <c r="CJ36" s="681"/>
      <c r="CK36" s="681"/>
      <c r="CL36" s="681"/>
      <c r="CM36" s="681"/>
      <c r="CN36" s="681"/>
      <c r="CO36" s="681"/>
      <c r="CP36" s="681"/>
      <c r="CQ36" s="682"/>
      <c r="CR36" s="665">
        <v>6105308</v>
      </c>
      <c r="CS36" s="666"/>
      <c r="CT36" s="666"/>
      <c r="CU36" s="666"/>
      <c r="CV36" s="666"/>
      <c r="CW36" s="666"/>
      <c r="CX36" s="666"/>
      <c r="CY36" s="667"/>
      <c r="CZ36" s="670">
        <v>9</v>
      </c>
      <c r="DA36" s="701"/>
      <c r="DB36" s="701"/>
      <c r="DC36" s="707"/>
      <c r="DD36" s="674">
        <v>5087383</v>
      </c>
      <c r="DE36" s="666"/>
      <c r="DF36" s="666"/>
      <c r="DG36" s="666"/>
      <c r="DH36" s="666"/>
      <c r="DI36" s="666"/>
      <c r="DJ36" s="666"/>
      <c r="DK36" s="667"/>
      <c r="DL36" s="674">
        <v>3587323</v>
      </c>
      <c r="DM36" s="666"/>
      <c r="DN36" s="666"/>
      <c r="DO36" s="666"/>
      <c r="DP36" s="666"/>
      <c r="DQ36" s="666"/>
      <c r="DR36" s="666"/>
      <c r="DS36" s="666"/>
      <c r="DT36" s="666"/>
      <c r="DU36" s="666"/>
      <c r="DV36" s="667"/>
      <c r="DW36" s="670">
        <v>9.3000000000000007</v>
      </c>
      <c r="DX36" s="701"/>
      <c r="DY36" s="701"/>
      <c r="DZ36" s="701"/>
      <c r="EA36" s="701"/>
      <c r="EB36" s="701"/>
      <c r="EC36" s="702"/>
    </row>
    <row r="37" spans="2:133" ht="11.25" customHeight="1" x14ac:dyDescent="0.2">
      <c r="B37" s="662" t="s">
        <v>305</v>
      </c>
      <c r="C37" s="663"/>
      <c r="D37" s="663"/>
      <c r="E37" s="663"/>
      <c r="F37" s="663"/>
      <c r="G37" s="663"/>
      <c r="H37" s="663"/>
      <c r="I37" s="663"/>
      <c r="J37" s="663"/>
      <c r="K37" s="663"/>
      <c r="L37" s="663"/>
      <c r="M37" s="663"/>
      <c r="N37" s="663"/>
      <c r="O37" s="663"/>
      <c r="P37" s="663"/>
      <c r="Q37" s="664"/>
      <c r="R37" s="665">
        <v>613103</v>
      </c>
      <c r="S37" s="666"/>
      <c r="T37" s="666"/>
      <c r="U37" s="666"/>
      <c r="V37" s="666"/>
      <c r="W37" s="666"/>
      <c r="X37" s="666"/>
      <c r="Y37" s="667"/>
      <c r="Z37" s="668">
        <v>0.9</v>
      </c>
      <c r="AA37" s="668"/>
      <c r="AB37" s="668"/>
      <c r="AC37" s="668"/>
      <c r="AD37" s="669" t="s">
        <v>229</v>
      </c>
      <c r="AE37" s="669"/>
      <c r="AF37" s="669"/>
      <c r="AG37" s="669"/>
      <c r="AH37" s="669"/>
      <c r="AI37" s="669"/>
      <c r="AJ37" s="669"/>
      <c r="AK37" s="669"/>
      <c r="AL37" s="670" t="s">
        <v>229</v>
      </c>
      <c r="AM37" s="671"/>
      <c r="AN37" s="671"/>
      <c r="AO37" s="672"/>
      <c r="AQ37" s="743" t="s">
        <v>306</v>
      </c>
      <c r="AR37" s="744"/>
      <c r="AS37" s="744"/>
      <c r="AT37" s="744"/>
      <c r="AU37" s="744"/>
      <c r="AV37" s="744"/>
      <c r="AW37" s="744"/>
      <c r="AX37" s="744"/>
      <c r="AY37" s="745"/>
      <c r="AZ37" s="665">
        <v>2103342</v>
      </c>
      <c r="BA37" s="666"/>
      <c r="BB37" s="666"/>
      <c r="BC37" s="666"/>
      <c r="BD37" s="699"/>
      <c r="BE37" s="699"/>
      <c r="BF37" s="723"/>
      <c r="BG37" s="680" t="s">
        <v>307</v>
      </c>
      <c r="BH37" s="681"/>
      <c r="BI37" s="681"/>
      <c r="BJ37" s="681"/>
      <c r="BK37" s="681"/>
      <c r="BL37" s="681"/>
      <c r="BM37" s="681"/>
      <c r="BN37" s="681"/>
      <c r="BO37" s="681"/>
      <c r="BP37" s="681"/>
      <c r="BQ37" s="681"/>
      <c r="BR37" s="681"/>
      <c r="BS37" s="681"/>
      <c r="BT37" s="681"/>
      <c r="BU37" s="682"/>
      <c r="BV37" s="665">
        <v>-134243</v>
      </c>
      <c r="BW37" s="666"/>
      <c r="BX37" s="666"/>
      <c r="BY37" s="666"/>
      <c r="BZ37" s="666"/>
      <c r="CA37" s="666"/>
      <c r="CB37" s="675"/>
      <c r="CD37" s="680" t="s">
        <v>618</v>
      </c>
      <c r="CE37" s="681"/>
      <c r="CF37" s="681"/>
      <c r="CG37" s="681"/>
      <c r="CH37" s="681"/>
      <c r="CI37" s="681"/>
      <c r="CJ37" s="681"/>
      <c r="CK37" s="681"/>
      <c r="CL37" s="681"/>
      <c r="CM37" s="681"/>
      <c r="CN37" s="681"/>
      <c r="CO37" s="681"/>
      <c r="CP37" s="681"/>
      <c r="CQ37" s="682"/>
      <c r="CR37" s="665">
        <v>15028</v>
      </c>
      <c r="CS37" s="699"/>
      <c r="CT37" s="699"/>
      <c r="CU37" s="699"/>
      <c r="CV37" s="699"/>
      <c r="CW37" s="699"/>
      <c r="CX37" s="699"/>
      <c r="CY37" s="700"/>
      <c r="CZ37" s="670">
        <v>0</v>
      </c>
      <c r="DA37" s="701"/>
      <c r="DB37" s="701"/>
      <c r="DC37" s="707"/>
      <c r="DD37" s="674">
        <v>15028</v>
      </c>
      <c r="DE37" s="699"/>
      <c r="DF37" s="699"/>
      <c r="DG37" s="699"/>
      <c r="DH37" s="699"/>
      <c r="DI37" s="699"/>
      <c r="DJ37" s="699"/>
      <c r="DK37" s="700"/>
      <c r="DL37" s="674">
        <v>7534</v>
      </c>
      <c r="DM37" s="699"/>
      <c r="DN37" s="699"/>
      <c r="DO37" s="699"/>
      <c r="DP37" s="699"/>
      <c r="DQ37" s="699"/>
      <c r="DR37" s="699"/>
      <c r="DS37" s="699"/>
      <c r="DT37" s="699"/>
      <c r="DU37" s="699"/>
      <c r="DV37" s="700"/>
      <c r="DW37" s="670">
        <v>0</v>
      </c>
      <c r="DX37" s="701"/>
      <c r="DY37" s="701"/>
      <c r="DZ37" s="701"/>
      <c r="EA37" s="701"/>
      <c r="EB37" s="701"/>
      <c r="EC37" s="702"/>
    </row>
    <row r="38" spans="2:133" ht="11.25" customHeight="1" x14ac:dyDescent="0.2">
      <c r="B38" s="662" t="s">
        <v>308</v>
      </c>
      <c r="C38" s="663"/>
      <c r="D38" s="663"/>
      <c r="E38" s="663"/>
      <c r="F38" s="663"/>
      <c r="G38" s="663"/>
      <c r="H38" s="663"/>
      <c r="I38" s="663"/>
      <c r="J38" s="663"/>
      <c r="K38" s="663"/>
      <c r="L38" s="663"/>
      <c r="M38" s="663"/>
      <c r="N38" s="663"/>
      <c r="O38" s="663"/>
      <c r="P38" s="663"/>
      <c r="Q38" s="664"/>
      <c r="R38" s="665">
        <v>930402</v>
      </c>
      <c r="S38" s="666"/>
      <c r="T38" s="666"/>
      <c r="U38" s="666"/>
      <c r="V38" s="666"/>
      <c r="W38" s="666"/>
      <c r="X38" s="666"/>
      <c r="Y38" s="667"/>
      <c r="Z38" s="668">
        <v>1.3</v>
      </c>
      <c r="AA38" s="668"/>
      <c r="AB38" s="668"/>
      <c r="AC38" s="668"/>
      <c r="AD38" s="669" t="s">
        <v>596</v>
      </c>
      <c r="AE38" s="669"/>
      <c r="AF38" s="669"/>
      <c r="AG38" s="669"/>
      <c r="AH38" s="669"/>
      <c r="AI38" s="669"/>
      <c r="AJ38" s="669"/>
      <c r="AK38" s="669"/>
      <c r="AL38" s="670" t="s">
        <v>229</v>
      </c>
      <c r="AM38" s="671"/>
      <c r="AN38" s="671"/>
      <c r="AO38" s="672"/>
      <c r="AQ38" s="743" t="s">
        <v>309</v>
      </c>
      <c r="AR38" s="744"/>
      <c r="AS38" s="744"/>
      <c r="AT38" s="744"/>
      <c r="AU38" s="744"/>
      <c r="AV38" s="744"/>
      <c r="AW38" s="744"/>
      <c r="AX38" s="744"/>
      <c r="AY38" s="745"/>
      <c r="AZ38" s="665">
        <v>986277</v>
      </c>
      <c r="BA38" s="666"/>
      <c r="BB38" s="666"/>
      <c r="BC38" s="666"/>
      <c r="BD38" s="699"/>
      <c r="BE38" s="699"/>
      <c r="BF38" s="723"/>
      <c r="BG38" s="680" t="s">
        <v>310</v>
      </c>
      <c r="BH38" s="681"/>
      <c r="BI38" s="681"/>
      <c r="BJ38" s="681"/>
      <c r="BK38" s="681"/>
      <c r="BL38" s="681"/>
      <c r="BM38" s="681"/>
      <c r="BN38" s="681"/>
      <c r="BO38" s="681"/>
      <c r="BP38" s="681"/>
      <c r="BQ38" s="681"/>
      <c r="BR38" s="681"/>
      <c r="BS38" s="681"/>
      <c r="BT38" s="681"/>
      <c r="BU38" s="682"/>
      <c r="BV38" s="665">
        <v>18622</v>
      </c>
      <c r="BW38" s="666"/>
      <c r="BX38" s="666"/>
      <c r="BY38" s="666"/>
      <c r="BZ38" s="666"/>
      <c r="CA38" s="666"/>
      <c r="CB38" s="675"/>
      <c r="CD38" s="680" t="s">
        <v>619</v>
      </c>
      <c r="CE38" s="681"/>
      <c r="CF38" s="681"/>
      <c r="CG38" s="681"/>
      <c r="CH38" s="681"/>
      <c r="CI38" s="681"/>
      <c r="CJ38" s="681"/>
      <c r="CK38" s="681"/>
      <c r="CL38" s="681"/>
      <c r="CM38" s="681"/>
      <c r="CN38" s="681"/>
      <c r="CO38" s="681"/>
      <c r="CP38" s="681"/>
      <c r="CQ38" s="682"/>
      <c r="CR38" s="665">
        <v>6373056</v>
      </c>
      <c r="CS38" s="666"/>
      <c r="CT38" s="666"/>
      <c r="CU38" s="666"/>
      <c r="CV38" s="666"/>
      <c r="CW38" s="666"/>
      <c r="CX38" s="666"/>
      <c r="CY38" s="667"/>
      <c r="CZ38" s="670">
        <v>9.4</v>
      </c>
      <c r="DA38" s="701"/>
      <c r="DB38" s="701"/>
      <c r="DC38" s="707"/>
      <c r="DD38" s="674">
        <v>5269403</v>
      </c>
      <c r="DE38" s="666"/>
      <c r="DF38" s="666"/>
      <c r="DG38" s="666"/>
      <c r="DH38" s="666"/>
      <c r="DI38" s="666"/>
      <c r="DJ38" s="666"/>
      <c r="DK38" s="667"/>
      <c r="DL38" s="674">
        <v>4965967</v>
      </c>
      <c r="DM38" s="666"/>
      <c r="DN38" s="666"/>
      <c r="DO38" s="666"/>
      <c r="DP38" s="666"/>
      <c r="DQ38" s="666"/>
      <c r="DR38" s="666"/>
      <c r="DS38" s="666"/>
      <c r="DT38" s="666"/>
      <c r="DU38" s="666"/>
      <c r="DV38" s="667"/>
      <c r="DW38" s="670">
        <v>12.9</v>
      </c>
      <c r="DX38" s="701"/>
      <c r="DY38" s="701"/>
      <c r="DZ38" s="701"/>
      <c r="EA38" s="701"/>
      <c r="EB38" s="701"/>
      <c r="EC38" s="702"/>
    </row>
    <row r="39" spans="2:133" ht="11.25" customHeight="1" x14ac:dyDescent="0.2">
      <c r="B39" s="662" t="s">
        <v>311</v>
      </c>
      <c r="C39" s="663"/>
      <c r="D39" s="663"/>
      <c r="E39" s="663"/>
      <c r="F39" s="663"/>
      <c r="G39" s="663"/>
      <c r="H39" s="663"/>
      <c r="I39" s="663"/>
      <c r="J39" s="663"/>
      <c r="K39" s="663"/>
      <c r="L39" s="663"/>
      <c r="M39" s="663"/>
      <c r="N39" s="663"/>
      <c r="O39" s="663"/>
      <c r="P39" s="663"/>
      <c r="Q39" s="664"/>
      <c r="R39" s="665">
        <v>1349819</v>
      </c>
      <c r="S39" s="666"/>
      <c r="T39" s="666"/>
      <c r="U39" s="666"/>
      <c r="V39" s="666"/>
      <c r="W39" s="666"/>
      <c r="X39" s="666"/>
      <c r="Y39" s="667"/>
      <c r="Z39" s="668">
        <v>1.9</v>
      </c>
      <c r="AA39" s="668"/>
      <c r="AB39" s="668"/>
      <c r="AC39" s="668"/>
      <c r="AD39" s="669">
        <v>2743</v>
      </c>
      <c r="AE39" s="669"/>
      <c r="AF39" s="669"/>
      <c r="AG39" s="669"/>
      <c r="AH39" s="669"/>
      <c r="AI39" s="669"/>
      <c r="AJ39" s="669"/>
      <c r="AK39" s="669"/>
      <c r="AL39" s="670">
        <v>0</v>
      </c>
      <c r="AM39" s="671"/>
      <c r="AN39" s="671"/>
      <c r="AO39" s="672"/>
      <c r="AQ39" s="743" t="s">
        <v>312</v>
      </c>
      <c r="AR39" s="744"/>
      <c r="AS39" s="744"/>
      <c r="AT39" s="744"/>
      <c r="AU39" s="744"/>
      <c r="AV39" s="744"/>
      <c r="AW39" s="744"/>
      <c r="AX39" s="744"/>
      <c r="AY39" s="745"/>
      <c r="AZ39" s="665">
        <v>122028</v>
      </c>
      <c r="BA39" s="666"/>
      <c r="BB39" s="666"/>
      <c r="BC39" s="666"/>
      <c r="BD39" s="699"/>
      <c r="BE39" s="699"/>
      <c r="BF39" s="723"/>
      <c r="BG39" s="680" t="s">
        <v>313</v>
      </c>
      <c r="BH39" s="681"/>
      <c r="BI39" s="681"/>
      <c r="BJ39" s="681"/>
      <c r="BK39" s="681"/>
      <c r="BL39" s="681"/>
      <c r="BM39" s="681"/>
      <c r="BN39" s="681"/>
      <c r="BO39" s="681"/>
      <c r="BP39" s="681"/>
      <c r="BQ39" s="681"/>
      <c r="BR39" s="681"/>
      <c r="BS39" s="681"/>
      <c r="BT39" s="681"/>
      <c r="BU39" s="682"/>
      <c r="BV39" s="665">
        <v>27860</v>
      </c>
      <c r="BW39" s="666"/>
      <c r="BX39" s="666"/>
      <c r="BY39" s="666"/>
      <c r="BZ39" s="666"/>
      <c r="CA39" s="666"/>
      <c r="CB39" s="675"/>
      <c r="CD39" s="680" t="s">
        <v>314</v>
      </c>
      <c r="CE39" s="681"/>
      <c r="CF39" s="681"/>
      <c r="CG39" s="681"/>
      <c r="CH39" s="681"/>
      <c r="CI39" s="681"/>
      <c r="CJ39" s="681"/>
      <c r="CK39" s="681"/>
      <c r="CL39" s="681"/>
      <c r="CM39" s="681"/>
      <c r="CN39" s="681"/>
      <c r="CO39" s="681"/>
      <c r="CP39" s="681"/>
      <c r="CQ39" s="682"/>
      <c r="CR39" s="665">
        <v>3153243</v>
      </c>
      <c r="CS39" s="699"/>
      <c r="CT39" s="699"/>
      <c r="CU39" s="699"/>
      <c r="CV39" s="699"/>
      <c r="CW39" s="699"/>
      <c r="CX39" s="699"/>
      <c r="CY39" s="700"/>
      <c r="CZ39" s="670">
        <v>4.5999999999999996</v>
      </c>
      <c r="DA39" s="701"/>
      <c r="DB39" s="701"/>
      <c r="DC39" s="707"/>
      <c r="DD39" s="674">
        <v>2625940</v>
      </c>
      <c r="DE39" s="699"/>
      <c r="DF39" s="699"/>
      <c r="DG39" s="699"/>
      <c r="DH39" s="699"/>
      <c r="DI39" s="699"/>
      <c r="DJ39" s="699"/>
      <c r="DK39" s="700"/>
      <c r="DL39" s="674" t="s">
        <v>229</v>
      </c>
      <c r="DM39" s="699"/>
      <c r="DN39" s="699"/>
      <c r="DO39" s="699"/>
      <c r="DP39" s="699"/>
      <c r="DQ39" s="699"/>
      <c r="DR39" s="699"/>
      <c r="DS39" s="699"/>
      <c r="DT39" s="699"/>
      <c r="DU39" s="699"/>
      <c r="DV39" s="700"/>
      <c r="DW39" s="670" t="s">
        <v>229</v>
      </c>
      <c r="DX39" s="701"/>
      <c r="DY39" s="701"/>
      <c r="DZ39" s="701"/>
      <c r="EA39" s="701"/>
      <c r="EB39" s="701"/>
      <c r="EC39" s="702"/>
    </row>
    <row r="40" spans="2:133" ht="11.25" customHeight="1" x14ac:dyDescent="0.2">
      <c r="B40" s="662" t="s">
        <v>315</v>
      </c>
      <c r="C40" s="663"/>
      <c r="D40" s="663"/>
      <c r="E40" s="663"/>
      <c r="F40" s="663"/>
      <c r="G40" s="663"/>
      <c r="H40" s="663"/>
      <c r="I40" s="663"/>
      <c r="J40" s="663"/>
      <c r="K40" s="663"/>
      <c r="L40" s="663"/>
      <c r="M40" s="663"/>
      <c r="N40" s="663"/>
      <c r="O40" s="663"/>
      <c r="P40" s="663"/>
      <c r="Q40" s="664"/>
      <c r="R40" s="665">
        <v>5448900</v>
      </c>
      <c r="S40" s="666"/>
      <c r="T40" s="666"/>
      <c r="U40" s="666"/>
      <c r="V40" s="666"/>
      <c r="W40" s="666"/>
      <c r="X40" s="666"/>
      <c r="Y40" s="667"/>
      <c r="Z40" s="668">
        <v>7.8</v>
      </c>
      <c r="AA40" s="668"/>
      <c r="AB40" s="668"/>
      <c r="AC40" s="668"/>
      <c r="AD40" s="669" t="s">
        <v>596</v>
      </c>
      <c r="AE40" s="669"/>
      <c r="AF40" s="669"/>
      <c r="AG40" s="669"/>
      <c r="AH40" s="669"/>
      <c r="AI40" s="669"/>
      <c r="AJ40" s="669"/>
      <c r="AK40" s="669"/>
      <c r="AL40" s="670" t="s">
        <v>596</v>
      </c>
      <c r="AM40" s="671"/>
      <c r="AN40" s="671"/>
      <c r="AO40" s="672"/>
      <c r="AQ40" s="743" t="s">
        <v>620</v>
      </c>
      <c r="AR40" s="744"/>
      <c r="AS40" s="744"/>
      <c r="AT40" s="744"/>
      <c r="AU40" s="744"/>
      <c r="AV40" s="744"/>
      <c r="AW40" s="744"/>
      <c r="AX40" s="744"/>
      <c r="AY40" s="745"/>
      <c r="AZ40" s="665">
        <v>58126</v>
      </c>
      <c r="BA40" s="666"/>
      <c r="BB40" s="666"/>
      <c r="BC40" s="666"/>
      <c r="BD40" s="699"/>
      <c r="BE40" s="699"/>
      <c r="BF40" s="723"/>
      <c r="BG40" s="746" t="s">
        <v>316</v>
      </c>
      <c r="BH40" s="747"/>
      <c r="BI40" s="747"/>
      <c r="BJ40" s="747"/>
      <c r="BK40" s="747"/>
      <c r="BL40" s="364"/>
      <c r="BM40" s="681" t="s">
        <v>317</v>
      </c>
      <c r="BN40" s="681"/>
      <c r="BO40" s="681"/>
      <c r="BP40" s="681"/>
      <c r="BQ40" s="681"/>
      <c r="BR40" s="681"/>
      <c r="BS40" s="681"/>
      <c r="BT40" s="681"/>
      <c r="BU40" s="682"/>
      <c r="BV40" s="665">
        <v>84</v>
      </c>
      <c r="BW40" s="666"/>
      <c r="BX40" s="666"/>
      <c r="BY40" s="666"/>
      <c r="BZ40" s="666"/>
      <c r="CA40" s="666"/>
      <c r="CB40" s="675"/>
      <c r="CD40" s="680" t="s">
        <v>318</v>
      </c>
      <c r="CE40" s="681"/>
      <c r="CF40" s="681"/>
      <c r="CG40" s="681"/>
      <c r="CH40" s="681"/>
      <c r="CI40" s="681"/>
      <c r="CJ40" s="681"/>
      <c r="CK40" s="681"/>
      <c r="CL40" s="681"/>
      <c r="CM40" s="681"/>
      <c r="CN40" s="681"/>
      <c r="CO40" s="681"/>
      <c r="CP40" s="681"/>
      <c r="CQ40" s="682"/>
      <c r="CR40" s="665">
        <v>1310536</v>
      </c>
      <c r="CS40" s="666"/>
      <c r="CT40" s="666"/>
      <c r="CU40" s="666"/>
      <c r="CV40" s="666"/>
      <c r="CW40" s="666"/>
      <c r="CX40" s="666"/>
      <c r="CY40" s="667"/>
      <c r="CZ40" s="670">
        <v>1.9</v>
      </c>
      <c r="DA40" s="701"/>
      <c r="DB40" s="701"/>
      <c r="DC40" s="707"/>
      <c r="DD40" s="674">
        <v>318885</v>
      </c>
      <c r="DE40" s="666"/>
      <c r="DF40" s="666"/>
      <c r="DG40" s="666"/>
      <c r="DH40" s="666"/>
      <c r="DI40" s="666"/>
      <c r="DJ40" s="666"/>
      <c r="DK40" s="667"/>
      <c r="DL40" s="674" t="s">
        <v>229</v>
      </c>
      <c r="DM40" s="666"/>
      <c r="DN40" s="666"/>
      <c r="DO40" s="666"/>
      <c r="DP40" s="666"/>
      <c r="DQ40" s="666"/>
      <c r="DR40" s="666"/>
      <c r="DS40" s="666"/>
      <c r="DT40" s="666"/>
      <c r="DU40" s="666"/>
      <c r="DV40" s="667"/>
      <c r="DW40" s="670" t="s">
        <v>229</v>
      </c>
      <c r="DX40" s="701"/>
      <c r="DY40" s="701"/>
      <c r="DZ40" s="701"/>
      <c r="EA40" s="701"/>
      <c r="EB40" s="701"/>
      <c r="EC40" s="702"/>
    </row>
    <row r="41" spans="2:133" ht="11.25" customHeight="1" x14ac:dyDescent="0.2">
      <c r="B41" s="662" t="s">
        <v>319</v>
      </c>
      <c r="C41" s="663"/>
      <c r="D41" s="663"/>
      <c r="E41" s="663"/>
      <c r="F41" s="663"/>
      <c r="G41" s="663"/>
      <c r="H41" s="663"/>
      <c r="I41" s="663"/>
      <c r="J41" s="663"/>
      <c r="K41" s="663"/>
      <c r="L41" s="663"/>
      <c r="M41" s="663"/>
      <c r="N41" s="663"/>
      <c r="O41" s="663"/>
      <c r="P41" s="663"/>
      <c r="Q41" s="664"/>
      <c r="R41" s="665" t="s">
        <v>597</v>
      </c>
      <c r="S41" s="666"/>
      <c r="T41" s="666"/>
      <c r="U41" s="666"/>
      <c r="V41" s="666"/>
      <c r="W41" s="666"/>
      <c r="X41" s="666"/>
      <c r="Y41" s="667"/>
      <c r="Z41" s="668" t="s">
        <v>229</v>
      </c>
      <c r="AA41" s="668"/>
      <c r="AB41" s="668"/>
      <c r="AC41" s="668"/>
      <c r="AD41" s="669" t="s">
        <v>229</v>
      </c>
      <c r="AE41" s="669"/>
      <c r="AF41" s="669"/>
      <c r="AG41" s="669"/>
      <c r="AH41" s="669"/>
      <c r="AI41" s="669"/>
      <c r="AJ41" s="669"/>
      <c r="AK41" s="669"/>
      <c r="AL41" s="670" t="s">
        <v>596</v>
      </c>
      <c r="AM41" s="671"/>
      <c r="AN41" s="671"/>
      <c r="AO41" s="672"/>
      <c r="AQ41" s="743" t="s">
        <v>621</v>
      </c>
      <c r="AR41" s="744"/>
      <c r="AS41" s="744"/>
      <c r="AT41" s="744"/>
      <c r="AU41" s="744"/>
      <c r="AV41" s="744"/>
      <c r="AW41" s="744"/>
      <c r="AX41" s="744"/>
      <c r="AY41" s="745"/>
      <c r="AZ41" s="665">
        <v>1154948</v>
      </c>
      <c r="BA41" s="666"/>
      <c r="BB41" s="666"/>
      <c r="BC41" s="666"/>
      <c r="BD41" s="699"/>
      <c r="BE41" s="699"/>
      <c r="BF41" s="723"/>
      <c r="BG41" s="746"/>
      <c r="BH41" s="747"/>
      <c r="BI41" s="747"/>
      <c r="BJ41" s="747"/>
      <c r="BK41" s="747"/>
      <c r="BL41" s="364"/>
      <c r="BM41" s="681" t="s">
        <v>320</v>
      </c>
      <c r="BN41" s="681"/>
      <c r="BO41" s="681"/>
      <c r="BP41" s="681"/>
      <c r="BQ41" s="681"/>
      <c r="BR41" s="681"/>
      <c r="BS41" s="681"/>
      <c r="BT41" s="681"/>
      <c r="BU41" s="682"/>
      <c r="BV41" s="665" t="s">
        <v>596</v>
      </c>
      <c r="BW41" s="666"/>
      <c r="BX41" s="666"/>
      <c r="BY41" s="666"/>
      <c r="BZ41" s="666"/>
      <c r="CA41" s="666"/>
      <c r="CB41" s="675"/>
      <c r="CD41" s="680" t="s">
        <v>622</v>
      </c>
      <c r="CE41" s="681"/>
      <c r="CF41" s="681"/>
      <c r="CG41" s="681"/>
      <c r="CH41" s="681"/>
      <c r="CI41" s="681"/>
      <c r="CJ41" s="681"/>
      <c r="CK41" s="681"/>
      <c r="CL41" s="681"/>
      <c r="CM41" s="681"/>
      <c r="CN41" s="681"/>
      <c r="CO41" s="681"/>
      <c r="CP41" s="681"/>
      <c r="CQ41" s="682"/>
      <c r="CR41" s="665" t="s">
        <v>229</v>
      </c>
      <c r="CS41" s="699"/>
      <c r="CT41" s="699"/>
      <c r="CU41" s="699"/>
      <c r="CV41" s="699"/>
      <c r="CW41" s="699"/>
      <c r="CX41" s="699"/>
      <c r="CY41" s="700"/>
      <c r="CZ41" s="670" t="s">
        <v>596</v>
      </c>
      <c r="DA41" s="701"/>
      <c r="DB41" s="701"/>
      <c r="DC41" s="707"/>
      <c r="DD41" s="674" t="s">
        <v>596</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321</v>
      </c>
      <c r="C42" s="663"/>
      <c r="D42" s="663"/>
      <c r="E42" s="663"/>
      <c r="F42" s="663"/>
      <c r="G42" s="663"/>
      <c r="H42" s="663"/>
      <c r="I42" s="663"/>
      <c r="J42" s="663"/>
      <c r="K42" s="663"/>
      <c r="L42" s="663"/>
      <c r="M42" s="663"/>
      <c r="N42" s="663"/>
      <c r="O42" s="663"/>
      <c r="P42" s="663"/>
      <c r="Q42" s="664"/>
      <c r="R42" s="665" t="s">
        <v>596</v>
      </c>
      <c r="S42" s="666"/>
      <c r="T42" s="666"/>
      <c r="U42" s="666"/>
      <c r="V42" s="666"/>
      <c r="W42" s="666"/>
      <c r="X42" s="666"/>
      <c r="Y42" s="667"/>
      <c r="Z42" s="668" t="s">
        <v>229</v>
      </c>
      <c r="AA42" s="668"/>
      <c r="AB42" s="668"/>
      <c r="AC42" s="668"/>
      <c r="AD42" s="669" t="s">
        <v>596</v>
      </c>
      <c r="AE42" s="669"/>
      <c r="AF42" s="669"/>
      <c r="AG42" s="669"/>
      <c r="AH42" s="669"/>
      <c r="AI42" s="669"/>
      <c r="AJ42" s="669"/>
      <c r="AK42" s="669"/>
      <c r="AL42" s="670" t="s">
        <v>229</v>
      </c>
      <c r="AM42" s="671"/>
      <c r="AN42" s="671"/>
      <c r="AO42" s="672"/>
      <c r="AQ42" s="753" t="s">
        <v>623</v>
      </c>
      <c r="AR42" s="754"/>
      <c r="AS42" s="754"/>
      <c r="AT42" s="754"/>
      <c r="AU42" s="754"/>
      <c r="AV42" s="754"/>
      <c r="AW42" s="754"/>
      <c r="AX42" s="754"/>
      <c r="AY42" s="755"/>
      <c r="AZ42" s="759">
        <v>5117207</v>
      </c>
      <c r="BA42" s="760"/>
      <c r="BB42" s="760"/>
      <c r="BC42" s="760"/>
      <c r="BD42" s="736"/>
      <c r="BE42" s="736"/>
      <c r="BF42" s="738"/>
      <c r="BG42" s="748"/>
      <c r="BH42" s="749"/>
      <c r="BI42" s="749"/>
      <c r="BJ42" s="749"/>
      <c r="BK42" s="749"/>
      <c r="BL42" s="365"/>
      <c r="BM42" s="691" t="s">
        <v>322</v>
      </c>
      <c r="BN42" s="691"/>
      <c r="BO42" s="691"/>
      <c r="BP42" s="691"/>
      <c r="BQ42" s="691"/>
      <c r="BR42" s="691"/>
      <c r="BS42" s="691"/>
      <c r="BT42" s="691"/>
      <c r="BU42" s="692"/>
      <c r="BV42" s="759">
        <v>388</v>
      </c>
      <c r="BW42" s="760"/>
      <c r="BX42" s="760"/>
      <c r="BY42" s="760"/>
      <c r="BZ42" s="760"/>
      <c r="CA42" s="760"/>
      <c r="CB42" s="772"/>
      <c r="CD42" s="662" t="s">
        <v>323</v>
      </c>
      <c r="CE42" s="663"/>
      <c r="CF42" s="663"/>
      <c r="CG42" s="663"/>
      <c r="CH42" s="663"/>
      <c r="CI42" s="663"/>
      <c r="CJ42" s="663"/>
      <c r="CK42" s="663"/>
      <c r="CL42" s="663"/>
      <c r="CM42" s="663"/>
      <c r="CN42" s="663"/>
      <c r="CO42" s="663"/>
      <c r="CP42" s="663"/>
      <c r="CQ42" s="664"/>
      <c r="CR42" s="665">
        <v>6561821</v>
      </c>
      <c r="CS42" s="699"/>
      <c r="CT42" s="699"/>
      <c r="CU42" s="699"/>
      <c r="CV42" s="699"/>
      <c r="CW42" s="699"/>
      <c r="CX42" s="699"/>
      <c r="CY42" s="700"/>
      <c r="CZ42" s="670">
        <v>9.6</v>
      </c>
      <c r="DA42" s="701"/>
      <c r="DB42" s="701"/>
      <c r="DC42" s="707"/>
      <c r="DD42" s="674">
        <v>1790020</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324</v>
      </c>
      <c r="C43" s="663"/>
      <c r="D43" s="663"/>
      <c r="E43" s="663"/>
      <c r="F43" s="663"/>
      <c r="G43" s="663"/>
      <c r="H43" s="663"/>
      <c r="I43" s="663"/>
      <c r="J43" s="663"/>
      <c r="K43" s="663"/>
      <c r="L43" s="663"/>
      <c r="M43" s="663"/>
      <c r="N43" s="663"/>
      <c r="O43" s="663"/>
      <c r="P43" s="663"/>
      <c r="Q43" s="664"/>
      <c r="R43" s="665">
        <v>2289500</v>
      </c>
      <c r="S43" s="666"/>
      <c r="T43" s="666"/>
      <c r="U43" s="666"/>
      <c r="V43" s="666"/>
      <c r="W43" s="666"/>
      <c r="X43" s="666"/>
      <c r="Y43" s="667"/>
      <c r="Z43" s="668">
        <v>3.3</v>
      </c>
      <c r="AA43" s="668"/>
      <c r="AB43" s="668"/>
      <c r="AC43" s="668"/>
      <c r="AD43" s="669" t="s">
        <v>229</v>
      </c>
      <c r="AE43" s="669"/>
      <c r="AF43" s="669"/>
      <c r="AG43" s="669"/>
      <c r="AH43" s="669"/>
      <c r="AI43" s="669"/>
      <c r="AJ43" s="669"/>
      <c r="AK43" s="669"/>
      <c r="AL43" s="670" t="s">
        <v>596</v>
      </c>
      <c r="AM43" s="671"/>
      <c r="AN43" s="671"/>
      <c r="AO43" s="672"/>
      <c r="BV43" s="219"/>
      <c r="BW43" s="219"/>
      <c r="BX43" s="219"/>
      <c r="BY43" s="219"/>
      <c r="BZ43" s="219"/>
      <c r="CA43" s="219"/>
      <c r="CB43" s="219"/>
      <c r="CD43" s="662" t="s">
        <v>325</v>
      </c>
      <c r="CE43" s="663"/>
      <c r="CF43" s="663"/>
      <c r="CG43" s="663"/>
      <c r="CH43" s="663"/>
      <c r="CI43" s="663"/>
      <c r="CJ43" s="663"/>
      <c r="CK43" s="663"/>
      <c r="CL43" s="663"/>
      <c r="CM43" s="663"/>
      <c r="CN43" s="663"/>
      <c r="CO43" s="663"/>
      <c r="CP43" s="663"/>
      <c r="CQ43" s="664"/>
      <c r="CR43" s="665">
        <v>222374</v>
      </c>
      <c r="CS43" s="699"/>
      <c r="CT43" s="699"/>
      <c r="CU43" s="699"/>
      <c r="CV43" s="699"/>
      <c r="CW43" s="699"/>
      <c r="CX43" s="699"/>
      <c r="CY43" s="700"/>
      <c r="CZ43" s="670">
        <v>0.3</v>
      </c>
      <c r="DA43" s="701"/>
      <c r="DB43" s="701"/>
      <c r="DC43" s="707"/>
      <c r="DD43" s="674">
        <v>221116</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624</v>
      </c>
      <c r="C44" s="710"/>
      <c r="D44" s="710"/>
      <c r="E44" s="710"/>
      <c r="F44" s="710"/>
      <c r="G44" s="710"/>
      <c r="H44" s="710"/>
      <c r="I44" s="710"/>
      <c r="J44" s="710"/>
      <c r="K44" s="710"/>
      <c r="L44" s="710"/>
      <c r="M44" s="710"/>
      <c r="N44" s="710"/>
      <c r="O44" s="710"/>
      <c r="P44" s="710"/>
      <c r="Q44" s="711"/>
      <c r="R44" s="759">
        <v>69485677</v>
      </c>
      <c r="S44" s="760"/>
      <c r="T44" s="760"/>
      <c r="U44" s="760"/>
      <c r="V44" s="760"/>
      <c r="W44" s="760"/>
      <c r="X44" s="760"/>
      <c r="Y44" s="761"/>
      <c r="Z44" s="762">
        <v>100</v>
      </c>
      <c r="AA44" s="762"/>
      <c r="AB44" s="762"/>
      <c r="AC44" s="762"/>
      <c r="AD44" s="763">
        <v>36354473</v>
      </c>
      <c r="AE44" s="763"/>
      <c r="AF44" s="763"/>
      <c r="AG44" s="763"/>
      <c r="AH44" s="763"/>
      <c r="AI44" s="763"/>
      <c r="AJ44" s="763"/>
      <c r="AK44" s="763"/>
      <c r="AL44" s="764">
        <v>100</v>
      </c>
      <c r="AM44" s="737"/>
      <c r="AN44" s="737"/>
      <c r="AO44" s="765"/>
      <c r="CD44" s="766" t="s">
        <v>282</v>
      </c>
      <c r="CE44" s="767"/>
      <c r="CF44" s="662" t="s">
        <v>625</v>
      </c>
      <c r="CG44" s="663"/>
      <c r="CH44" s="663"/>
      <c r="CI44" s="663"/>
      <c r="CJ44" s="663"/>
      <c r="CK44" s="663"/>
      <c r="CL44" s="663"/>
      <c r="CM44" s="663"/>
      <c r="CN44" s="663"/>
      <c r="CO44" s="663"/>
      <c r="CP44" s="663"/>
      <c r="CQ44" s="664"/>
      <c r="CR44" s="665">
        <v>5536481</v>
      </c>
      <c r="CS44" s="666"/>
      <c r="CT44" s="666"/>
      <c r="CU44" s="666"/>
      <c r="CV44" s="666"/>
      <c r="CW44" s="666"/>
      <c r="CX44" s="666"/>
      <c r="CY44" s="667"/>
      <c r="CZ44" s="670">
        <v>8.1</v>
      </c>
      <c r="DA44" s="671"/>
      <c r="DB44" s="671"/>
      <c r="DC44" s="683"/>
      <c r="DD44" s="674">
        <v>1520616</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326</v>
      </c>
      <c r="CG45" s="663"/>
      <c r="CH45" s="663"/>
      <c r="CI45" s="663"/>
      <c r="CJ45" s="663"/>
      <c r="CK45" s="663"/>
      <c r="CL45" s="663"/>
      <c r="CM45" s="663"/>
      <c r="CN45" s="663"/>
      <c r="CO45" s="663"/>
      <c r="CP45" s="663"/>
      <c r="CQ45" s="664"/>
      <c r="CR45" s="665">
        <v>2056630</v>
      </c>
      <c r="CS45" s="699"/>
      <c r="CT45" s="699"/>
      <c r="CU45" s="699"/>
      <c r="CV45" s="699"/>
      <c r="CW45" s="699"/>
      <c r="CX45" s="699"/>
      <c r="CY45" s="700"/>
      <c r="CZ45" s="670">
        <v>3</v>
      </c>
      <c r="DA45" s="701"/>
      <c r="DB45" s="701"/>
      <c r="DC45" s="707"/>
      <c r="DD45" s="674">
        <v>414895</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327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328</v>
      </c>
      <c r="CG46" s="663"/>
      <c r="CH46" s="663"/>
      <c r="CI46" s="663"/>
      <c r="CJ46" s="663"/>
      <c r="CK46" s="663"/>
      <c r="CL46" s="663"/>
      <c r="CM46" s="663"/>
      <c r="CN46" s="663"/>
      <c r="CO46" s="663"/>
      <c r="CP46" s="663"/>
      <c r="CQ46" s="664"/>
      <c r="CR46" s="665">
        <v>3300345</v>
      </c>
      <c r="CS46" s="666"/>
      <c r="CT46" s="666"/>
      <c r="CU46" s="666"/>
      <c r="CV46" s="666"/>
      <c r="CW46" s="666"/>
      <c r="CX46" s="666"/>
      <c r="CY46" s="667"/>
      <c r="CZ46" s="670">
        <v>4.8</v>
      </c>
      <c r="DA46" s="671"/>
      <c r="DB46" s="671"/>
      <c r="DC46" s="683"/>
      <c r="DD46" s="674">
        <v>1051088</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329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626</v>
      </c>
      <c r="CG47" s="663"/>
      <c r="CH47" s="663"/>
      <c r="CI47" s="663"/>
      <c r="CJ47" s="663"/>
      <c r="CK47" s="663"/>
      <c r="CL47" s="663"/>
      <c r="CM47" s="663"/>
      <c r="CN47" s="663"/>
      <c r="CO47" s="663"/>
      <c r="CP47" s="663"/>
      <c r="CQ47" s="664"/>
      <c r="CR47" s="665">
        <v>1025340</v>
      </c>
      <c r="CS47" s="699"/>
      <c r="CT47" s="699"/>
      <c r="CU47" s="699"/>
      <c r="CV47" s="699"/>
      <c r="CW47" s="699"/>
      <c r="CX47" s="699"/>
      <c r="CY47" s="700"/>
      <c r="CZ47" s="670">
        <v>1.5</v>
      </c>
      <c r="DA47" s="701"/>
      <c r="DB47" s="701"/>
      <c r="DC47" s="707"/>
      <c r="DD47" s="674">
        <v>269404</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330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627</v>
      </c>
      <c r="CG48" s="663"/>
      <c r="CH48" s="663"/>
      <c r="CI48" s="663"/>
      <c r="CJ48" s="663"/>
      <c r="CK48" s="663"/>
      <c r="CL48" s="663"/>
      <c r="CM48" s="663"/>
      <c r="CN48" s="663"/>
      <c r="CO48" s="663"/>
      <c r="CP48" s="663"/>
      <c r="CQ48" s="664"/>
      <c r="CR48" s="665" t="s">
        <v>229</v>
      </c>
      <c r="CS48" s="666"/>
      <c r="CT48" s="666"/>
      <c r="CU48" s="666"/>
      <c r="CV48" s="666"/>
      <c r="CW48" s="666"/>
      <c r="CX48" s="666"/>
      <c r="CY48" s="667"/>
      <c r="CZ48" s="670" t="s">
        <v>229</v>
      </c>
      <c r="DA48" s="671"/>
      <c r="DB48" s="671"/>
      <c r="DC48" s="683"/>
      <c r="DD48" s="674" t="s">
        <v>628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331</v>
      </c>
      <c r="CE49" s="710"/>
      <c r="CF49" s="710"/>
      <c r="CG49" s="710"/>
      <c r="CH49" s="710"/>
      <c r="CI49" s="710"/>
      <c r="CJ49" s="710"/>
      <c r="CK49" s="710"/>
      <c r="CL49" s="710"/>
      <c r="CM49" s="710"/>
      <c r="CN49" s="710"/>
      <c r="CO49" s="710"/>
      <c r="CP49" s="710"/>
      <c r="CQ49" s="711"/>
      <c r="CR49" s="759">
        <v>68051087</v>
      </c>
      <c r="CS49" s="736"/>
      <c r="CT49" s="736"/>
      <c r="CU49" s="736"/>
      <c r="CV49" s="736"/>
      <c r="CW49" s="736"/>
      <c r="CX49" s="736"/>
      <c r="CY49" s="773"/>
      <c r="CZ49" s="764">
        <v>100</v>
      </c>
      <c r="DA49" s="774"/>
      <c r="DB49" s="774"/>
      <c r="DC49" s="775"/>
      <c r="DD49" s="776">
        <v>42597320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332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333</v>
      </c>
      <c r="DK2" s="787"/>
      <c r="DL2" s="787"/>
      <c r="DM2" s="787"/>
      <c r="DN2" s="787"/>
      <c r="DO2" s="788"/>
      <c r="DP2" s="224"/>
      <c r="DQ2" s="786" t="s">
        <v>334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335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336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337</v>
      </c>
      <c r="B5" s="792"/>
      <c r="C5" s="792"/>
      <c r="D5" s="792"/>
      <c r="E5" s="792"/>
      <c r="F5" s="792"/>
      <c r="G5" s="792"/>
      <c r="H5" s="792"/>
      <c r="I5" s="792"/>
      <c r="J5" s="792"/>
      <c r="K5" s="792"/>
      <c r="L5" s="792"/>
      <c r="M5" s="792"/>
      <c r="N5" s="792"/>
      <c r="O5" s="792"/>
      <c r="P5" s="793"/>
      <c r="Q5" s="797" t="s">
        <v>338</v>
      </c>
      <c r="R5" s="798"/>
      <c r="S5" s="798"/>
      <c r="T5" s="798"/>
      <c r="U5" s="799"/>
      <c r="V5" s="797" t="s">
        <v>339</v>
      </c>
      <c r="W5" s="798"/>
      <c r="X5" s="798"/>
      <c r="Y5" s="798"/>
      <c r="Z5" s="799"/>
      <c r="AA5" s="797" t="s">
        <v>340</v>
      </c>
      <c r="AB5" s="798"/>
      <c r="AC5" s="798"/>
      <c r="AD5" s="798"/>
      <c r="AE5" s="798"/>
      <c r="AF5" s="803" t="s">
        <v>341</v>
      </c>
      <c r="AG5" s="798"/>
      <c r="AH5" s="798"/>
      <c r="AI5" s="798"/>
      <c r="AJ5" s="804"/>
      <c r="AK5" s="798" t="s">
        <v>342</v>
      </c>
      <c r="AL5" s="798"/>
      <c r="AM5" s="798"/>
      <c r="AN5" s="798"/>
      <c r="AO5" s="799"/>
      <c r="AP5" s="797" t="s">
        <v>343</v>
      </c>
      <c r="AQ5" s="798"/>
      <c r="AR5" s="798"/>
      <c r="AS5" s="798"/>
      <c r="AT5" s="799"/>
      <c r="AU5" s="797" t="s">
        <v>344</v>
      </c>
      <c r="AV5" s="798"/>
      <c r="AW5" s="798"/>
      <c r="AX5" s="798"/>
      <c r="AY5" s="804"/>
      <c r="AZ5" s="228"/>
      <c r="BA5" s="228"/>
      <c r="BB5" s="228"/>
      <c r="BC5" s="228"/>
      <c r="BD5" s="228"/>
      <c r="BE5" s="229"/>
      <c r="BF5" s="229"/>
      <c r="BG5" s="229"/>
      <c r="BH5" s="229"/>
      <c r="BI5" s="229"/>
      <c r="BJ5" s="229"/>
      <c r="BK5" s="229"/>
      <c r="BL5" s="229"/>
      <c r="BM5" s="229"/>
      <c r="BN5" s="229"/>
      <c r="BO5" s="229"/>
      <c r="BP5" s="229"/>
      <c r="BQ5" s="791" t="s">
        <v>345</v>
      </c>
      <c r="BR5" s="792"/>
      <c r="BS5" s="792"/>
      <c r="BT5" s="792"/>
      <c r="BU5" s="792"/>
      <c r="BV5" s="792"/>
      <c r="BW5" s="792"/>
      <c r="BX5" s="792"/>
      <c r="BY5" s="792"/>
      <c r="BZ5" s="792"/>
      <c r="CA5" s="792"/>
      <c r="CB5" s="792"/>
      <c r="CC5" s="792"/>
      <c r="CD5" s="792"/>
      <c r="CE5" s="792"/>
      <c r="CF5" s="792"/>
      <c r="CG5" s="793"/>
      <c r="CH5" s="797" t="s">
        <v>346</v>
      </c>
      <c r="CI5" s="798"/>
      <c r="CJ5" s="798"/>
      <c r="CK5" s="798"/>
      <c r="CL5" s="799"/>
      <c r="CM5" s="797" t="s">
        <v>347</v>
      </c>
      <c r="CN5" s="798"/>
      <c r="CO5" s="798"/>
      <c r="CP5" s="798"/>
      <c r="CQ5" s="799"/>
      <c r="CR5" s="797" t="s">
        <v>348</v>
      </c>
      <c r="CS5" s="798"/>
      <c r="CT5" s="798"/>
      <c r="CU5" s="798"/>
      <c r="CV5" s="799"/>
      <c r="CW5" s="797" t="s">
        <v>349</v>
      </c>
      <c r="CX5" s="798"/>
      <c r="CY5" s="798"/>
      <c r="CZ5" s="798"/>
      <c r="DA5" s="799"/>
      <c r="DB5" s="797" t="s">
        <v>350</v>
      </c>
      <c r="DC5" s="798"/>
      <c r="DD5" s="798"/>
      <c r="DE5" s="798"/>
      <c r="DF5" s="799"/>
      <c r="DG5" s="827" t="s">
        <v>351</v>
      </c>
      <c r="DH5" s="828"/>
      <c r="DI5" s="828"/>
      <c r="DJ5" s="828"/>
      <c r="DK5" s="829"/>
      <c r="DL5" s="827" t="s">
        <v>352</v>
      </c>
      <c r="DM5" s="828"/>
      <c r="DN5" s="828"/>
      <c r="DO5" s="828"/>
      <c r="DP5" s="829"/>
      <c r="DQ5" s="797" t="s">
        <v>353</v>
      </c>
      <c r="DR5" s="798"/>
      <c r="DS5" s="798"/>
      <c r="DT5" s="798"/>
      <c r="DU5" s="799"/>
      <c r="DV5" s="797" t="s">
        <v>344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354</v>
      </c>
      <c r="C7" s="814"/>
      <c r="D7" s="814"/>
      <c r="E7" s="814"/>
      <c r="F7" s="814"/>
      <c r="G7" s="814"/>
      <c r="H7" s="814"/>
      <c r="I7" s="814"/>
      <c r="J7" s="814"/>
      <c r="K7" s="814"/>
      <c r="L7" s="814"/>
      <c r="M7" s="814"/>
      <c r="N7" s="814"/>
      <c r="O7" s="814"/>
      <c r="P7" s="815"/>
      <c r="Q7" s="816">
        <v>69294</v>
      </c>
      <c r="R7" s="817"/>
      <c r="S7" s="817"/>
      <c r="T7" s="817"/>
      <c r="U7" s="817"/>
      <c r="V7" s="817">
        <v>67869</v>
      </c>
      <c r="W7" s="817"/>
      <c r="X7" s="817"/>
      <c r="Y7" s="817"/>
      <c r="Z7" s="817"/>
      <c r="AA7" s="817">
        <f>Q7-V7</f>
        <v>1425</v>
      </c>
      <c r="AB7" s="817"/>
      <c r="AC7" s="817"/>
      <c r="AD7" s="817"/>
      <c r="AE7" s="818"/>
      <c r="AF7" s="819">
        <v>924</v>
      </c>
      <c r="AG7" s="820"/>
      <c r="AH7" s="820"/>
      <c r="AI7" s="820"/>
      <c r="AJ7" s="821"/>
      <c r="AK7" s="822">
        <v>619</v>
      </c>
      <c r="AL7" s="823"/>
      <c r="AM7" s="823"/>
      <c r="AN7" s="823"/>
      <c r="AO7" s="823"/>
      <c r="AP7" s="823">
        <v>75570</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572</v>
      </c>
      <c r="BT7" s="811"/>
      <c r="BU7" s="811"/>
      <c r="BV7" s="811"/>
      <c r="BW7" s="811"/>
      <c r="BX7" s="811"/>
      <c r="BY7" s="811"/>
      <c r="BZ7" s="811"/>
      <c r="CA7" s="811"/>
      <c r="CB7" s="811"/>
      <c r="CC7" s="811"/>
      <c r="CD7" s="811"/>
      <c r="CE7" s="811"/>
      <c r="CF7" s="811"/>
      <c r="CG7" s="826"/>
      <c r="CH7" s="807">
        <v>56</v>
      </c>
      <c r="CI7" s="808"/>
      <c r="CJ7" s="808"/>
      <c r="CK7" s="808"/>
      <c r="CL7" s="809"/>
      <c r="CM7" s="807">
        <v>617</v>
      </c>
      <c r="CN7" s="808"/>
      <c r="CO7" s="808"/>
      <c r="CP7" s="808"/>
      <c r="CQ7" s="809"/>
      <c r="CR7" s="807">
        <v>200</v>
      </c>
      <c r="CS7" s="808"/>
      <c r="CT7" s="808"/>
      <c r="CU7" s="808"/>
      <c r="CV7" s="809"/>
      <c r="CW7" s="807" t="s">
        <v>587</v>
      </c>
      <c r="CX7" s="808"/>
      <c r="CY7" s="808"/>
      <c r="CZ7" s="808"/>
      <c r="DA7" s="809"/>
      <c r="DB7" s="807" t="s">
        <v>587</v>
      </c>
      <c r="DC7" s="808"/>
      <c r="DD7" s="808"/>
      <c r="DE7" s="808"/>
      <c r="DF7" s="809"/>
      <c r="DG7" s="807" t="s">
        <v>506</v>
      </c>
      <c r="DH7" s="808"/>
      <c r="DI7" s="808"/>
      <c r="DJ7" s="808"/>
      <c r="DK7" s="809"/>
      <c r="DL7" s="807" t="s">
        <v>506</v>
      </c>
      <c r="DM7" s="808"/>
      <c r="DN7" s="808"/>
      <c r="DO7" s="808"/>
      <c r="DP7" s="809"/>
      <c r="DQ7" s="807" t="s">
        <v>506</v>
      </c>
      <c r="DR7" s="808"/>
      <c r="DS7" s="808"/>
      <c r="DT7" s="808"/>
      <c r="DU7" s="809"/>
      <c r="DV7" s="810"/>
      <c r="DW7" s="811"/>
      <c r="DX7" s="811"/>
      <c r="DY7" s="811"/>
      <c r="DZ7" s="812"/>
      <c r="EA7" s="230"/>
    </row>
    <row r="8" spans="1:131" s="231" customFormat="1" ht="26.25" customHeight="1" x14ac:dyDescent="0.2">
      <c r="A8" s="234">
        <v>2</v>
      </c>
      <c r="B8" s="844" t="s">
        <v>355</v>
      </c>
      <c r="C8" s="845"/>
      <c r="D8" s="845"/>
      <c r="E8" s="845"/>
      <c r="F8" s="845"/>
      <c r="G8" s="845"/>
      <c r="H8" s="845"/>
      <c r="I8" s="845"/>
      <c r="J8" s="845"/>
      <c r="K8" s="845"/>
      <c r="L8" s="845"/>
      <c r="M8" s="845"/>
      <c r="N8" s="845"/>
      <c r="O8" s="845"/>
      <c r="P8" s="846"/>
      <c r="Q8" s="847">
        <v>195</v>
      </c>
      <c r="R8" s="848"/>
      <c r="S8" s="848"/>
      <c r="T8" s="848"/>
      <c r="U8" s="848"/>
      <c r="V8" s="848">
        <v>186</v>
      </c>
      <c r="W8" s="848"/>
      <c r="X8" s="848"/>
      <c r="Y8" s="848"/>
      <c r="Z8" s="848"/>
      <c r="AA8" s="848">
        <f>Q8-V8</f>
        <v>9</v>
      </c>
      <c r="AB8" s="848"/>
      <c r="AC8" s="848"/>
      <c r="AD8" s="848"/>
      <c r="AE8" s="849"/>
      <c r="AF8" s="850">
        <v>9</v>
      </c>
      <c r="AG8" s="851"/>
      <c r="AH8" s="851"/>
      <c r="AI8" s="851"/>
      <c r="AJ8" s="852"/>
      <c r="AK8" s="833" t="s">
        <v>571</v>
      </c>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573</v>
      </c>
      <c r="BT8" s="838"/>
      <c r="BU8" s="838"/>
      <c r="BV8" s="838"/>
      <c r="BW8" s="838"/>
      <c r="BX8" s="838"/>
      <c r="BY8" s="838"/>
      <c r="BZ8" s="838"/>
      <c r="CA8" s="838"/>
      <c r="CB8" s="838"/>
      <c r="CC8" s="838"/>
      <c r="CD8" s="838"/>
      <c r="CE8" s="838"/>
      <c r="CF8" s="838"/>
      <c r="CG8" s="839"/>
      <c r="CH8" s="840">
        <v>67</v>
      </c>
      <c r="CI8" s="841"/>
      <c r="CJ8" s="841"/>
      <c r="CK8" s="841"/>
      <c r="CL8" s="842"/>
      <c r="CM8" s="840">
        <v>822</v>
      </c>
      <c r="CN8" s="841"/>
      <c r="CO8" s="841"/>
      <c r="CP8" s="841"/>
      <c r="CQ8" s="842"/>
      <c r="CR8" s="840">
        <v>150</v>
      </c>
      <c r="CS8" s="841"/>
      <c r="CT8" s="841"/>
      <c r="CU8" s="841"/>
      <c r="CV8" s="842"/>
      <c r="CW8" s="840" t="s">
        <v>587</v>
      </c>
      <c r="CX8" s="841"/>
      <c r="CY8" s="841"/>
      <c r="CZ8" s="841"/>
      <c r="DA8" s="842"/>
      <c r="DB8" s="840" t="s">
        <v>506</v>
      </c>
      <c r="DC8" s="841"/>
      <c r="DD8" s="841"/>
      <c r="DE8" s="841"/>
      <c r="DF8" s="842"/>
      <c r="DG8" s="840" t="s">
        <v>506</v>
      </c>
      <c r="DH8" s="841"/>
      <c r="DI8" s="841"/>
      <c r="DJ8" s="841"/>
      <c r="DK8" s="842"/>
      <c r="DL8" s="840" t="s">
        <v>506</v>
      </c>
      <c r="DM8" s="841"/>
      <c r="DN8" s="841"/>
      <c r="DO8" s="841"/>
      <c r="DP8" s="842"/>
      <c r="DQ8" s="840" t="s">
        <v>506</v>
      </c>
      <c r="DR8" s="841"/>
      <c r="DS8" s="841"/>
      <c r="DT8" s="841"/>
      <c r="DU8" s="842"/>
      <c r="DV8" s="837"/>
      <c r="DW8" s="838"/>
      <c r="DX8" s="838"/>
      <c r="DY8" s="838"/>
      <c r="DZ8" s="843"/>
      <c r="EA8" s="230"/>
    </row>
    <row r="9" spans="1:131" s="231" customFormat="1" ht="26.25" customHeight="1" x14ac:dyDescent="0.2">
      <c r="A9" s="234">
        <v>3</v>
      </c>
      <c r="B9" s="844" t="s">
        <v>356</v>
      </c>
      <c r="C9" s="845"/>
      <c r="D9" s="845"/>
      <c r="E9" s="845"/>
      <c r="F9" s="845"/>
      <c r="G9" s="845"/>
      <c r="H9" s="845"/>
      <c r="I9" s="845"/>
      <c r="J9" s="845"/>
      <c r="K9" s="845"/>
      <c r="L9" s="845"/>
      <c r="M9" s="845"/>
      <c r="N9" s="845"/>
      <c r="O9" s="845"/>
      <c r="P9" s="846"/>
      <c r="Q9" s="847">
        <v>78</v>
      </c>
      <c r="R9" s="848"/>
      <c r="S9" s="848"/>
      <c r="T9" s="848"/>
      <c r="U9" s="848"/>
      <c r="V9" s="848">
        <v>78</v>
      </c>
      <c r="W9" s="848"/>
      <c r="X9" s="848"/>
      <c r="Y9" s="848"/>
      <c r="Z9" s="848"/>
      <c r="AA9" s="848" t="s">
        <v>571</v>
      </c>
      <c r="AB9" s="848"/>
      <c r="AC9" s="848"/>
      <c r="AD9" s="848"/>
      <c r="AE9" s="849"/>
      <c r="AF9" s="850" t="s">
        <v>357</v>
      </c>
      <c r="AG9" s="851"/>
      <c r="AH9" s="851"/>
      <c r="AI9" s="851"/>
      <c r="AJ9" s="852"/>
      <c r="AK9" s="833">
        <v>64</v>
      </c>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574</v>
      </c>
      <c r="BT9" s="838"/>
      <c r="BU9" s="838"/>
      <c r="BV9" s="838"/>
      <c r="BW9" s="838"/>
      <c r="BX9" s="838"/>
      <c r="BY9" s="838"/>
      <c r="BZ9" s="838"/>
      <c r="CA9" s="838"/>
      <c r="CB9" s="838"/>
      <c r="CC9" s="838"/>
      <c r="CD9" s="838"/>
      <c r="CE9" s="838"/>
      <c r="CF9" s="838"/>
      <c r="CG9" s="839"/>
      <c r="CH9" s="840">
        <v>-12</v>
      </c>
      <c r="CI9" s="841"/>
      <c r="CJ9" s="841"/>
      <c r="CK9" s="841"/>
      <c r="CL9" s="842"/>
      <c r="CM9" s="840">
        <v>67</v>
      </c>
      <c r="CN9" s="841"/>
      <c r="CO9" s="841"/>
      <c r="CP9" s="841"/>
      <c r="CQ9" s="842"/>
      <c r="CR9" s="840">
        <v>3</v>
      </c>
      <c r="CS9" s="841"/>
      <c r="CT9" s="841"/>
      <c r="CU9" s="841"/>
      <c r="CV9" s="842"/>
      <c r="CW9" s="840">
        <v>26</v>
      </c>
      <c r="CX9" s="841"/>
      <c r="CY9" s="841"/>
      <c r="CZ9" s="841"/>
      <c r="DA9" s="842"/>
      <c r="DB9" s="840" t="s">
        <v>506</v>
      </c>
      <c r="DC9" s="841"/>
      <c r="DD9" s="841"/>
      <c r="DE9" s="841"/>
      <c r="DF9" s="842"/>
      <c r="DG9" s="840" t="s">
        <v>506</v>
      </c>
      <c r="DH9" s="841"/>
      <c r="DI9" s="841"/>
      <c r="DJ9" s="841"/>
      <c r="DK9" s="842"/>
      <c r="DL9" s="840" t="s">
        <v>506</v>
      </c>
      <c r="DM9" s="841"/>
      <c r="DN9" s="841"/>
      <c r="DO9" s="841"/>
      <c r="DP9" s="842"/>
      <c r="DQ9" s="840" t="s">
        <v>506</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575</v>
      </c>
      <c r="BT10" s="838"/>
      <c r="BU10" s="838"/>
      <c r="BV10" s="838"/>
      <c r="BW10" s="838"/>
      <c r="BX10" s="838"/>
      <c r="BY10" s="838"/>
      <c r="BZ10" s="838"/>
      <c r="CA10" s="838"/>
      <c r="CB10" s="838"/>
      <c r="CC10" s="838"/>
      <c r="CD10" s="838"/>
      <c r="CE10" s="838"/>
      <c r="CF10" s="838"/>
      <c r="CG10" s="839"/>
      <c r="CH10" s="840">
        <v>-24</v>
      </c>
      <c r="CI10" s="841"/>
      <c r="CJ10" s="841"/>
      <c r="CK10" s="841"/>
      <c r="CL10" s="842"/>
      <c r="CM10" s="840">
        <v>848</v>
      </c>
      <c r="CN10" s="841"/>
      <c r="CO10" s="841"/>
      <c r="CP10" s="841"/>
      <c r="CQ10" s="842"/>
      <c r="CR10" s="840">
        <v>50</v>
      </c>
      <c r="CS10" s="841"/>
      <c r="CT10" s="841"/>
      <c r="CU10" s="841"/>
      <c r="CV10" s="842"/>
      <c r="CW10" s="840" t="s">
        <v>588</v>
      </c>
      <c r="CX10" s="841"/>
      <c r="CY10" s="841"/>
      <c r="CZ10" s="841"/>
      <c r="DA10" s="842"/>
      <c r="DB10" s="840" t="s">
        <v>506</v>
      </c>
      <c r="DC10" s="841"/>
      <c r="DD10" s="841"/>
      <c r="DE10" s="841"/>
      <c r="DF10" s="842"/>
      <c r="DG10" s="840" t="s">
        <v>506</v>
      </c>
      <c r="DH10" s="841"/>
      <c r="DI10" s="841"/>
      <c r="DJ10" s="841"/>
      <c r="DK10" s="842"/>
      <c r="DL10" s="840" t="s">
        <v>506</v>
      </c>
      <c r="DM10" s="841"/>
      <c r="DN10" s="841"/>
      <c r="DO10" s="841"/>
      <c r="DP10" s="842"/>
      <c r="DQ10" s="840" t="s">
        <v>506</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576</v>
      </c>
      <c r="BT11" s="838"/>
      <c r="BU11" s="838"/>
      <c r="BV11" s="838"/>
      <c r="BW11" s="838"/>
      <c r="BX11" s="838"/>
      <c r="BY11" s="838"/>
      <c r="BZ11" s="838"/>
      <c r="CA11" s="838"/>
      <c r="CB11" s="838"/>
      <c r="CC11" s="838"/>
      <c r="CD11" s="838"/>
      <c r="CE11" s="838"/>
      <c r="CF11" s="838"/>
      <c r="CG11" s="839"/>
      <c r="CH11" s="840">
        <v>-41</v>
      </c>
      <c r="CI11" s="841"/>
      <c r="CJ11" s="841"/>
      <c r="CK11" s="841"/>
      <c r="CL11" s="842"/>
      <c r="CM11" s="840">
        <v>734</v>
      </c>
      <c r="CN11" s="841"/>
      <c r="CO11" s="841"/>
      <c r="CP11" s="841"/>
      <c r="CQ11" s="842"/>
      <c r="CR11" s="840">
        <v>275</v>
      </c>
      <c r="CS11" s="841"/>
      <c r="CT11" s="841"/>
      <c r="CU11" s="841"/>
      <c r="CV11" s="842"/>
      <c r="CW11" s="840">
        <v>217</v>
      </c>
      <c r="CX11" s="841"/>
      <c r="CY11" s="841"/>
      <c r="CZ11" s="841"/>
      <c r="DA11" s="842"/>
      <c r="DB11" s="840" t="s">
        <v>506</v>
      </c>
      <c r="DC11" s="841"/>
      <c r="DD11" s="841"/>
      <c r="DE11" s="841"/>
      <c r="DF11" s="842"/>
      <c r="DG11" s="840" t="s">
        <v>506</v>
      </c>
      <c r="DH11" s="841"/>
      <c r="DI11" s="841"/>
      <c r="DJ11" s="841"/>
      <c r="DK11" s="842"/>
      <c r="DL11" s="840" t="s">
        <v>506</v>
      </c>
      <c r="DM11" s="841"/>
      <c r="DN11" s="841"/>
      <c r="DO11" s="841"/>
      <c r="DP11" s="842"/>
      <c r="DQ11" s="840" t="s">
        <v>506</v>
      </c>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577</v>
      </c>
      <c r="BT12" s="838"/>
      <c r="BU12" s="838"/>
      <c r="BV12" s="838"/>
      <c r="BW12" s="838"/>
      <c r="BX12" s="838"/>
      <c r="BY12" s="838"/>
      <c r="BZ12" s="838"/>
      <c r="CA12" s="838"/>
      <c r="CB12" s="838"/>
      <c r="CC12" s="838"/>
      <c r="CD12" s="838"/>
      <c r="CE12" s="838"/>
      <c r="CF12" s="838"/>
      <c r="CG12" s="839"/>
      <c r="CH12" s="840">
        <v>60</v>
      </c>
      <c r="CI12" s="841"/>
      <c r="CJ12" s="841"/>
      <c r="CK12" s="841"/>
      <c r="CL12" s="842"/>
      <c r="CM12" s="840">
        <v>3834</v>
      </c>
      <c r="CN12" s="841"/>
      <c r="CO12" s="841"/>
      <c r="CP12" s="841"/>
      <c r="CQ12" s="842"/>
      <c r="CR12" s="840">
        <v>2175</v>
      </c>
      <c r="CS12" s="841"/>
      <c r="CT12" s="841"/>
      <c r="CU12" s="841"/>
      <c r="CV12" s="842"/>
      <c r="CW12" s="840">
        <v>433</v>
      </c>
      <c r="CX12" s="841"/>
      <c r="CY12" s="841"/>
      <c r="CZ12" s="841"/>
      <c r="DA12" s="842"/>
      <c r="DB12" s="840" t="s">
        <v>587</v>
      </c>
      <c r="DC12" s="841"/>
      <c r="DD12" s="841"/>
      <c r="DE12" s="841"/>
      <c r="DF12" s="842"/>
      <c r="DG12" s="840" t="s">
        <v>506</v>
      </c>
      <c r="DH12" s="841"/>
      <c r="DI12" s="841"/>
      <c r="DJ12" s="841"/>
      <c r="DK12" s="842"/>
      <c r="DL12" s="840" t="s">
        <v>506</v>
      </c>
      <c r="DM12" s="841"/>
      <c r="DN12" s="841"/>
      <c r="DO12" s="841"/>
      <c r="DP12" s="842"/>
      <c r="DQ12" s="840" t="s">
        <v>506</v>
      </c>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358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359</v>
      </c>
      <c r="B23" s="853" t="s">
        <v>360</v>
      </c>
      <c r="C23" s="854"/>
      <c r="D23" s="854"/>
      <c r="E23" s="854"/>
      <c r="F23" s="854"/>
      <c r="G23" s="854"/>
      <c r="H23" s="854"/>
      <c r="I23" s="854"/>
      <c r="J23" s="854"/>
      <c r="K23" s="854"/>
      <c r="L23" s="854"/>
      <c r="M23" s="854"/>
      <c r="N23" s="854"/>
      <c r="O23" s="854"/>
      <c r="P23" s="855"/>
      <c r="Q23" s="856">
        <v>69493</v>
      </c>
      <c r="R23" s="857"/>
      <c r="S23" s="857"/>
      <c r="T23" s="857"/>
      <c r="U23" s="857"/>
      <c r="V23" s="857">
        <v>68059</v>
      </c>
      <c r="W23" s="857"/>
      <c r="X23" s="857"/>
      <c r="Y23" s="857"/>
      <c r="Z23" s="857"/>
      <c r="AA23" s="857">
        <v>1434</v>
      </c>
      <c r="AB23" s="857"/>
      <c r="AC23" s="857"/>
      <c r="AD23" s="857"/>
      <c r="AE23" s="858"/>
      <c r="AF23" s="859">
        <v>933</v>
      </c>
      <c r="AG23" s="857"/>
      <c r="AH23" s="857"/>
      <c r="AI23" s="857"/>
      <c r="AJ23" s="860"/>
      <c r="AK23" s="861"/>
      <c r="AL23" s="862"/>
      <c r="AM23" s="862"/>
      <c r="AN23" s="862"/>
      <c r="AO23" s="862"/>
      <c r="AP23" s="857">
        <v>75570</v>
      </c>
      <c r="AQ23" s="857"/>
      <c r="AR23" s="857"/>
      <c r="AS23" s="857"/>
      <c r="AT23" s="857"/>
      <c r="AU23" s="873"/>
      <c r="AV23" s="873"/>
      <c r="AW23" s="873"/>
      <c r="AX23" s="873"/>
      <c r="AY23" s="874"/>
      <c r="AZ23" s="875" t="s">
        <v>357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361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362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337</v>
      </c>
      <c r="B26" s="792"/>
      <c r="C26" s="792"/>
      <c r="D26" s="792"/>
      <c r="E26" s="792"/>
      <c r="F26" s="792"/>
      <c r="G26" s="792"/>
      <c r="H26" s="792"/>
      <c r="I26" s="792"/>
      <c r="J26" s="792"/>
      <c r="K26" s="792"/>
      <c r="L26" s="792"/>
      <c r="M26" s="792"/>
      <c r="N26" s="792"/>
      <c r="O26" s="792"/>
      <c r="P26" s="793"/>
      <c r="Q26" s="797" t="s">
        <v>363</v>
      </c>
      <c r="R26" s="798"/>
      <c r="S26" s="798"/>
      <c r="T26" s="798"/>
      <c r="U26" s="799"/>
      <c r="V26" s="797" t="s">
        <v>364</v>
      </c>
      <c r="W26" s="798"/>
      <c r="X26" s="798"/>
      <c r="Y26" s="798"/>
      <c r="Z26" s="799"/>
      <c r="AA26" s="797" t="s">
        <v>365</v>
      </c>
      <c r="AB26" s="798"/>
      <c r="AC26" s="798"/>
      <c r="AD26" s="798"/>
      <c r="AE26" s="798"/>
      <c r="AF26" s="878" t="s">
        <v>366</v>
      </c>
      <c r="AG26" s="879"/>
      <c r="AH26" s="879"/>
      <c r="AI26" s="879"/>
      <c r="AJ26" s="880"/>
      <c r="AK26" s="798" t="s">
        <v>367</v>
      </c>
      <c r="AL26" s="798"/>
      <c r="AM26" s="798"/>
      <c r="AN26" s="798"/>
      <c r="AO26" s="799"/>
      <c r="AP26" s="797" t="s">
        <v>368</v>
      </c>
      <c r="AQ26" s="798"/>
      <c r="AR26" s="798"/>
      <c r="AS26" s="798"/>
      <c r="AT26" s="799"/>
      <c r="AU26" s="797" t="s">
        <v>369</v>
      </c>
      <c r="AV26" s="798"/>
      <c r="AW26" s="798"/>
      <c r="AX26" s="798"/>
      <c r="AY26" s="799"/>
      <c r="AZ26" s="797" t="s">
        <v>370</v>
      </c>
      <c r="BA26" s="798"/>
      <c r="BB26" s="798"/>
      <c r="BC26" s="798"/>
      <c r="BD26" s="799"/>
      <c r="BE26" s="797" t="s">
        <v>344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371</v>
      </c>
      <c r="C28" s="814"/>
      <c r="D28" s="814"/>
      <c r="E28" s="814"/>
      <c r="F28" s="814"/>
      <c r="G28" s="814"/>
      <c r="H28" s="814"/>
      <c r="I28" s="814"/>
      <c r="J28" s="814"/>
      <c r="K28" s="814"/>
      <c r="L28" s="814"/>
      <c r="M28" s="814"/>
      <c r="N28" s="814"/>
      <c r="O28" s="814"/>
      <c r="P28" s="815"/>
      <c r="Q28" s="886">
        <v>14937</v>
      </c>
      <c r="R28" s="887"/>
      <c r="S28" s="887"/>
      <c r="T28" s="887"/>
      <c r="U28" s="887"/>
      <c r="V28" s="887">
        <v>14875</v>
      </c>
      <c r="W28" s="887"/>
      <c r="X28" s="887"/>
      <c r="Y28" s="887"/>
      <c r="Z28" s="887"/>
      <c r="AA28" s="887">
        <f>Q28-V28</f>
        <v>62</v>
      </c>
      <c r="AB28" s="887"/>
      <c r="AC28" s="887"/>
      <c r="AD28" s="887"/>
      <c r="AE28" s="888"/>
      <c r="AF28" s="889">
        <v>62</v>
      </c>
      <c r="AG28" s="887"/>
      <c r="AH28" s="887"/>
      <c r="AI28" s="887"/>
      <c r="AJ28" s="890"/>
      <c r="AK28" s="891">
        <v>1343</v>
      </c>
      <c r="AL28" s="892"/>
      <c r="AM28" s="892"/>
      <c r="AN28" s="892"/>
      <c r="AO28" s="892"/>
      <c r="AP28" s="892" t="s">
        <v>571</v>
      </c>
      <c r="AQ28" s="892"/>
      <c r="AR28" s="892"/>
      <c r="AS28" s="892"/>
      <c r="AT28" s="892"/>
      <c r="AU28" s="892" t="s">
        <v>571</v>
      </c>
      <c r="AV28" s="892"/>
      <c r="AW28" s="892"/>
      <c r="AX28" s="892"/>
      <c r="AY28" s="892"/>
      <c r="AZ28" s="893" t="s">
        <v>571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372</v>
      </c>
      <c r="C29" s="845"/>
      <c r="D29" s="845"/>
      <c r="E29" s="845"/>
      <c r="F29" s="845"/>
      <c r="G29" s="845"/>
      <c r="H29" s="845"/>
      <c r="I29" s="845"/>
      <c r="J29" s="845"/>
      <c r="K29" s="845"/>
      <c r="L29" s="845"/>
      <c r="M29" s="845"/>
      <c r="N29" s="845"/>
      <c r="O29" s="845"/>
      <c r="P29" s="846"/>
      <c r="Q29" s="847">
        <v>64</v>
      </c>
      <c r="R29" s="848"/>
      <c r="S29" s="848"/>
      <c r="T29" s="848"/>
      <c r="U29" s="848"/>
      <c r="V29" s="848">
        <v>64</v>
      </c>
      <c r="W29" s="848"/>
      <c r="X29" s="848"/>
      <c r="Y29" s="848"/>
      <c r="Z29" s="848"/>
      <c r="AA29" s="848" t="s">
        <v>587</v>
      </c>
      <c r="AB29" s="848"/>
      <c r="AC29" s="848"/>
      <c r="AD29" s="848"/>
      <c r="AE29" s="849"/>
      <c r="AF29" s="850" t="s">
        <v>357</v>
      </c>
      <c r="AG29" s="851"/>
      <c r="AH29" s="851"/>
      <c r="AI29" s="851"/>
      <c r="AJ29" s="852"/>
      <c r="AK29" s="898" t="s">
        <v>571</v>
      </c>
      <c r="AL29" s="894"/>
      <c r="AM29" s="894"/>
      <c r="AN29" s="894"/>
      <c r="AO29" s="894"/>
      <c r="AP29" s="894">
        <v>119</v>
      </c>
      <c r="AQ29" s="894"/>
      <c r="AR29" s="894"/>
      <c r="AS29" s="894"/>
      <c r="AT29" s="894"/>
      <c r="AU29" s="894" t="s">
        <v>571</v>
      </c>
      <c r="AV29" s="894"/>
      <c r="AW29" s="894"/>
      <c r="AX29" s="894"/>
      <c r="AY29" s="894"/>
      <c r="AZ29" s="895" t="s">
        <v>506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373</v>
      </c>
      <c r="C30" s="845"/>
      <c r="D30" s="845"/>
      <c r="E30" s="845"/>
      <c r="F30" s="845"/>
      <c r="G30" s="845"/>
      <c r="H30" s="845"/>
      <c r="I30" s="845"/>
      <c r="J30" s="845"/>
      <c r="K30" s="845"/>
      <c r="L30" s="845"/>
      <c r="M30" s="845"/>
      <c r="N30" s="845"/>
      <c r="O30" s="845"/>
      <c r="P30" s="846"/>
      <c r="Q30" s="847">
        <v>16924</v>
      </c>
      <c r="R30" s="848"/>
      <c r="S30" s="848"/>
      <c r="T30" s="848"/>
      <c r="U30" s="848"/>
      <c r="V30" s="848">
        <v>16638</v>
      </c>
      <c r="W30" s="848"/>
      <c r="X30" s="848"/>
      <c r="Y30" s="848"/>
      <c r="Z30" s="848"/>
      <c r="AA30" s="848">
        <f t="shared" ref="AA30:AA34" si="0">Q30-V30</f>
        <v>286</v>
      </c>
      <c r="AB30" s="848"/>
      <c r="AC30" s="848"/>
      <c r="AD30" s="848"/>
      <c r="AE30" s="849"/>
      <c r="AF30" s="850">
        <v>286</v>
      </c>
      <c r="AG30" s="851"/>
      <c r="AH30" s="851"/>
      <c r="AI30" s="851"/>
      <c r="AJ30" s="852"/>
      <c r="AK30" s="898">
        <v>2518</v>
      </c>
      <c r="AL30" s="894"/>
      <c r="AM30" s="894"/>
      <c r="AN30" s="894"/>
      <c r="AO30" s="894"/>
      <c r="AP30" s="894" t="s">
        <v>571</v>
      </c>
      <c r="AQ30" s="894"/>
      <c r="AR30" s="894"/>
      <c r="AS30" s="894"/>
      <c r="AT30" s="894"/>
      <c r="AU30" s="894" t="s">
        <v>571</v>
      </c>
      <c r="AV30" s="894"/>
      <c r="AW30" s="894"/>
      <c r="AX30" s="894"/>
      <c r="AY30" s="894"/>
      <c r="AZ30" s="895" t="s">
        <v>506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374</v>
      </c>
      <c r="C31" s="845"/>
      <c r="D31" s="845"/>
      <c r="E31" s="845"/>
      <c r="F31" s="845"/>
      <c r="G31" s="845"/>
      <c r="H31" s="845"/>
      <c r="I31" s="845"/>
      <c r="J31" s="845"/>
      <c r="K31" s="845"/>
      <c r="L31" s="845"/>
      <c r="M31" s="845"/>
      <c r="N31" s="845"/>
      <c r="O31" s="845"/>
      <c r="P31" s="846"/>
      <c r="Q31" s="847">
        <v>2431</v>
      </c>
      <c r="R31" s="848"/>
      <c r="S31" s="848"/>
      <c r="T31" s="848"/>
      <c r="U31" s="848"/>
      <c r="V31" s="848">
        <v>2378</v>
      </c>
      <c r="W31" s="848"/>
      <c r="X31" s="848"/>
      <c r="Y31" s="848"/>
      <c r="Z31" s="848"/>
      <c r="AA31" s="848">
        <f t="shared" si="0"/>
        <v>53</v>
      </c>
      <c r="AB31" s="848"/>
      <c r="AC31" s="848"/>
      <c r="AD31" s="848"/>
      <c r="AE31" s="849"/>
      <c r="AF31" s="850">
        <v>53</v>
      </c>
      <c r="AG31" s="851"/>
      <c r="AH31" s="851"/>
      <c r="AI31" s="851"/>
      <c r="AJ31" s="852"/>
      <c r="AK31" s="898">
        <v>610</v>
      </c>
      <c r="AL31" s="894"/>
      <c r="AM31" s="894"/>
      <c r="AN31" s="894"/>
      <c r="AO31" s="894"/>
      <c r="AP31" s="894" t="s">
        <v>578</v>
      </c>
      <c r="AQ31" s="894"/>
      <c r="AR31" s="894"/>
      <c r="AS31" s="894"/>
      <c r="AT31" s="894"/>
      <c r="AU31" s="894" t="s">
        <v>571</v>
      </c>
      <c r="AV31" s="894"/>
      <c r="AW31" s="894"/>
      <c r="AX31" s="894"/>
      <c r="AY31" s="894"/>
      <c r="AZ31" s="895" t="s">
        <v>506</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375</v>
      </c>
      <c r="C32" s="845"/>
      <c r="D32" s="845"/>
      <c r="E32" s="845"/>
      <c r="F32" s="845"/>
      <c r="G32" s="845"/>
      <c r="H32" s="845"/>
      <c r="I32" s="845"/>
      <c r="J32" s="845"/>
      <c r="K32" s="845"/>
      <c r="L32" s="845"/>
      <c r="M32" s="845"/>
      <c r="N32" s="845"/>
      <c r="O32" s="845"/>
      <c r="P32" s="846"/>
      <c r="Q32" s="847">
        <v>3662</v>
      </c>
      <c r="R32" s="848"/>
      <c r="S32" s="848"/>
      <c r="T32" s="848"/>
      <c r="U32" s="848"/>
      <c r="V32" s="848">
        <v>3457</v>
      </c>
      <c r="W32" s="848"/>
      <c r="X32" s="848"/>
      <c r="Y32" s="848"/>
      <c r="Z32" s="848"/>
      <c r="AA32" s="848">
        <f t="shared" si="0"/>
        <v>205</v>
      </c>
      <c r="AB32" s="848"/>
      <c r="AC32" s="848"/>
      <c r="AD32" s="848"/>
      <c r="AE32" s="849"/>
      <c r="AF32" s="850">
        <v>2685</v>
      </c>
      <c r="AG32" s="851"/>
      <c r="AH32" s="851"/>
      <c r="AI32" s="851"/>
      <c r="AJ32" s="852"/>
      <c r="AK32" s="898">
        <v>128</v>
      </c>
      <c r="AL32" s="894"/>
      <c r="AM32" s="894"/>
      <c r="AN32" s="894"/>
      <c r="AO32" s="894"/>
      <c r="AP32" s="894">
        <v>4622</v>
      </c>
      <c r="AQ32" s="894"/>
      <c r="AR32" s="894"/>
      <c r="AS32" s="894"/>
      <c r="AT32" s="894"/>
      <c r="AU32" s="894">
        <v>1035</v>
      </c>
      <c r="AV32" s="894"/>
      <c r="AW32" s="894"/>
      <c r="AX32" s="894"/>
      <c r="AY32" s="894"/>
      <c r="AZ32" s="895" t="s">
        <v>506</v>
      </c>
      <c r="BA32" s="895"/>
      <c r="BB32" s="895"/>
      <c r="BC32" s="895"/>
      <c r="BD32" s="895"/>
      <c r="BE32" s="896" t="s">
        <v>376</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377</v>
      </c>
      <c r="C33" s="845"/>
      <c r="D33" s="845"/>
      <c r="E33" s="845"/>
      <c r="F33" s="845"/>
      <c r="G33" s="845"/>
      <c r="H33" s="845"/>
      <c r="I33" s="845"/>
      <c r="J33" s="845"/>
      <c r="K33" s="845"/>
      <c r="L33" s="845"/>
      <c r="M33" s="845"/>
      <c r="N33" s="845"/>
      <c r="O33" s="845"/>
      <c r="P33" s="846"/>
      <c r="Q33" s="847">
        <v>14257</v>
      </c>
      <c r="R33" s="848"/>
      <c r="S33" s="848"/>
      <c r="T33" s="848"/>
      <c r="U33" s="848"/>
      <c r="V33" s="848">
        <v>13899</v>
      </c>
      <c r="W33" s="848"/>
      <c r="X33" s="848"/>
      <c r="Y33" s="848"/>
      <c r="Z33" s="848"/>
      <c r="AA33" s="848">
        <f t="shared" si="0"/>
        <v>358</v>
      </c>
      <c r="AB33" s="848"/>
      <c r="AC33" s="848"/>
      <c r="AD33" s="848"/>
      <c r="AE33" s="849"/>
      <c r="AF33" s="850">
        <v>5383</v>
      </c>
      <c r="AG33" s="851"/>
      <c r="AH33" s="851"/>
      <c r="AI33" s="851"/>
      <c r="AJ33" s="852"/>
      <c r="AK33" s="898">
        <v>1938</v>
      </c>
      <c r="AL33" s="894"/>
      <c r="AM33" s="894"/>
      <c r="AN33" s="894"/>
      <c r="AO33" s="894"/>
      <c r="AP33" s="894">
        <v>4051</v>
      </c>
      <c r="AQ33" s="894"/>
      <c r="AR33" s="894"/>
      <c r="AS33" s="894"/>
      <c r="AT33" s="894"/>
      <c r="AU33" s="894">
        <v>2410</v>
      </c>
      <c r="AV33" s="894"/>
      <c r="AW33" s="894"/>
      <c r="AX33" s="894"/>
      <c r="AY33" s="894"/>
      <c r="AZ33" s="895" t="s">
        <v>506</v>
      </c>
      <c r="BA33" s="895"/>
      <c r="BB33" s="895"/>
      <c r="BC33" s="895"/>
      <c r="BD33" s="895"/>
      <c r="BE33" s="896" t="s">
        <v>376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378</v>
      </c>
      <c r="C34" s="845"/>
      <c r="D34" s="845"/>
      <c r="E34" s="845"/>
      <c r="F34" s="845"/>
      <c r="G34" s="845"/>
      <c r="H34" s="845"/>
      <c r="I34" s="845"/>
      <c r="J34" s="845"/>
      <c r="K34" s="845"/>
      <c r="L34" s="845"/>
      <c r="M34" s="845"/>
      <c r="N34" s="845"/>
      <c r="O34" s="845"/>
      <c r="P34" s="846"/>
      <c r="Q34" s="847">
        <v>1685</v>
      </c>
      <c r="R34" s="848"/>
      <c r="S34" s="848"/>
      <c r="T34" s="848"/>
      <c r="U34" s="848"/>
      <c r="V34" s="848">
        <v>1636</v>
      </c>
      <c r="W34" s="848"/>
      <c r="X34" s="848"/>
      <c r="Y34" s="848"/>
      <c r="Z34" s="848"/>
      <c r="AA34" s="848">
        <f t="shared" si="0"/>
        <v>49</v>
      </c>
      <c r="AB34" s="848"/>
      <c r="AC34" s="848"/>
      <c r="AD34" s="848"/>
      <c r="AE34" s="849"/>
      <c r="AF34" s="850">
        <v>251</v>
      </c>
      <c r="AG34" s="851"/>
      <c r="AH34" s="851"/>
      <c r="AI34" s="851"/>
      <c r="AJ34" s="852"/>
      <c r="AK34" s="898">
        <v>944</v>
      </c>
      <c r="AL34" s="894"/>
      <c r="AM34" s="894"/>
      <c r="AN34" s="894"/>
      <c r="AO34" s="894"/>
      <c r="AP34" s="894">
        <v>10239</v>
      </c>
      <c r="AQ34" s="894"/>
      <c r="AR34" s="894"/>
      <c r="AS34" s="894"/>
      <c r="AT34" s="894"/>
      <c r="AU34" s="894">
        <v>8662</v>
      </c>
      <c r="AV34" s="894"/>
      <c r="AW34" s="894"/>
      <c r="AX34" s="894"/>
      <c r="AY34" s="894"/>
      <c r="AZ34" s="895" t="s">
        <v>506</v>
      </c>
      <c r="BA34" s="895"/>
      <c r="BB34" s="895"/>
      <c r="BC34" s="895"/>
      <c r="BD34" s="895"/>
      <c r="BE34" s="896" t="s">
        <v>379</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380</v>
      </c>
      <c r="C35" s="845"/>
      <c r="D35" s="845"/>
      <c r="E35" s="845"/>
      <c r="F35" s="845"/>
      <c r="G35" s="845"/>
      <c r="H35" s="845"/>
      <c r="I35" s="845"/>
      <c r="J35" s="845"/>
      <c r="K35" s="845"/>
      <c r="L35" s="845"/>
      <c r="M35" s="845"/>
      <c r="N35" s="845"/>
      <c r="O35" s="845"/>
      <c r="P35" s="846"/>
      <c r="Q35" s="847">
        <v>86</v>
      </c>
      <c r="R35" s="848"/>
      <c r="S35" s="848"/>
      <c r="T35" s="848"/>
      <c r="U35" s="848"/>
      <c r="V35" s="848">
        <v>86</v>
      </c>
      <c r="W35" s="848"/>
      <c r="X35" s="848"/>
      <c r="Y35" s="848"/>
      <c r="Z35" s="848"/>
      <c r="AA35" s="848" t="s">
        <v>587</v>
      </c>
      <c r="AB35" s="848"/>
      <c r="AC35" s="848"/>
      <c r="AD35" s="848"/>
      <c r="AE35" s="849"/>
      <c r="AF35" s="850" t="s">
        <v>381</v>
      </c>
      <c r="AG35" s="851"/>
      <c r="AH35" s="851"/>
      <c r="AI35" s="851"/>
      <c r="AJ35" s="852"/>
      <c r="AK35" s="898">
        <v>58</v>
      </c>
      <c r="AL35" s="894"/>
      <c r="AM35" s="894"/>
      <c r="AN35" s="894"/>
      <c r="AO35" s="894"/>
      <c r="AP35" s="894">
        <v>85</v>
      </c>
      <c r="AQ35" s="894"/>
      <c r="AR35" s="894"/>
      <c r="AS35" s="894"/>
      <c r="AT35" s="894"/>
      <c r="AU35" s="894">
        <v>65</v>
      </c>
      <c r="AV35" s="894"/>
      <c r="AW35" s="894"/>
      <c r="AX35" s="894"/>
      <c r="AY35" s="894"/>
      <c r="AZ35" s="895" t="s">
        <v>506</v>
      </c>
      <c r="BA35" s="895"/>
      <c r="BB35" s="895"/>
      <c r="BC35" s="895"/>
      <c r="BD35" s="895"/>
      <c r="BE35" s="896" t="s">
        <v>382</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383</v>
      </c>
      <c r="C36" s="845"/>
      <c r="D36" s="845"/>
      <c r="E36" s="845"/>
      <c r="F36" s="845"/>
      <c r="G36" s="845"/>
      <c r="H36" s="845"/>
      <c r="I36" s="845"/>
      <c r="J36" s="845"/>
      <c r="K36" s="845"/>
      <c r="L36" s="845"/>
      <c r="M36" s="845"/>
      <c r="N36" s="845"/>
      <c r="O36" s="845"/>
      <c r="P36" s="846"/>
      <c r="Q36" s="847">
        <v>49</v>
      </c>
      <c r="R36" s="848"/>
      <c r="S36" s="848"/>
      <c r="T36" s="848"/>
      <c r="U36" s="848"/>
      <c r="V36" s="848">
        <v>49</v>
      </c>
      <c r="W36" s="848"/>
      <c r="X36" s="848"/>
      <c r="Y36" s="848"/>
      <c r="Z36" s="848"/>
      <c r="AA36" s="848" t="s">
        <v>587</v>
      </c>
      <c r="AB36" s="848"/>
      <c r="AC36" s="848"/>
      <c r="AD36" s="848"/>
      <c r="AE36" s="849"/>
      <c r="AF36" s="850" t="s">
        <v>357</v>
      </c>
      <c r="AG36" s="851"/>
      <c r="AH36" s="851"/>
      <c r="AI36" s="851"/>
      <c r="AJ36" s="852"/>
      <c r="AK36" s="898">
        <v>25</v>
      </c>
      <c r="AL36" s="894"/>
      <c r="AM36" s="894"/>
      <c r="AN36" s="894"/>
      <c r="AO36" s="894"/>
      <c r="AP36" s="894">
        <v>59</v>
      </c>
      <c r="AQ36" s="894"/>
      <c r="AR36" s="894"/>
      <c r="AS36" s="894"/>
      <c r="AT36" s="894"/>
      <c r="AU36" s="894">
        <v>59</v>
      </c>
      <c r="AV36" s="894"/>
      <c r="AW36" s="894"/>
      <c r="AX36" s="894"/>
      <c r="AY36" s="894"/>
      <c r="AZ36" s="895" t="s">
        <v>506</v>
      </c>
      <c r="BA36" s="895"/>
      <c r="BB36" s="895"/>
      <c r="BC36" s="895"/>
      <c r="BD36" s="895"/>
      <c r="BE36" s="896" t="s">
        <v>382</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384</v>
      </c>
      <c r="C37" s="845"/>
      <c r="D37" s="845"/>
      <c r="E37" s="845"/>
      <c r="F37" s="845"/>
      <c r="G37" s="845"/>
      <c r="H37" s="845"/>
      <c r="I37" s="845"/>
      <c r="J37" s="845"/>
      <c r="K37" s="845"/>
      <c r="L37" s="845"/>
      <c r="M37" s="845"/>
      <c r="N37" s="845"/>
      <c r="O37" s="845"/>
      <c r="P37" s="846"/>
      <c r="Q37" s="847">
        <v>51</v>
      </c>
      <c r="R37" s="848"/>
      <c r="S37" s="848"/>
      <c r="T37" s="848"/>
      <c r="U37" s="848"/>
      <c r="V37" s="848">
        <v>51</v>
      </c>
      <c r="W37" s="848"/>
      <c r="X37" s="848"/>
      <c r="Y37" s="848"/>
      <c r="Z37" s="848"/>
      <c r="AA37" s="848" t="s">
        <v>587</v>
      </c>
      <c r="AB37" s="848"/>
      <c r="AC37" s="848"/>
      <c r="AD37" s="848"/>
      <c r="AE37" s="849"/>
      <c r="AF37" s="850" t="s">
        <v>357</v>
      </c>
      <c r="AG37" s="851"/>
      <c r="AH37" s="851"/>
      <c r="AI37" s="851"/>
      <c r="AJ37" s="852"/>
      <c r="AK37" s="898" t="s">
        <v>571</v>
      </c>
      <c r="AL37" s="894"/>
      <c r="AM37" s="894"/>
      <c r="AN37" s="894"/>
      <c r="AO37" s="894"/>
      <c r="AP37" s="894">
        <v>128</v>
      </c>
      <c r="AQ37" s="894"/>
      <c r="AR37" s="894"/>
      <c r="AS37" s="894"/>
      <c r="AT37" s="894"/>
      <c r="AU37" s="894">
        <v>128</v>
      </c>
      <c r="AV37" s="894"/>
      <c r="AW37" s="894"/>
      <c r="AX37" s="894"/>
      <c r="AY37" s="894"/>
      <c r="AZ37" s="895" t="s">
        <v>506</v>
      </c>
      <c r="BA37" s="895"/>
      <c r="BB37" s="895"/>
      <c r="BC37" s="895"/>
      <c r="BD37" s="895"/>
      <c r="BE37" s="896" t="s">
        <v>385</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t="s">
        <v>386</v>
      </c>
      <c r="C38" s="845"/>
      <c r="D38" s="845"/>
      <c r="E38" s="845"/>
      <c r="F38" s="845"/>
      <c r="G38" s="845"/>
      <c r="H38" s="845"/>
      <c r="I38" s="845"/>
      <c r="J38" s="845"/>
      <c r="K38" s="845"/>
      <c r="L38" s="845"/>
      <c r="M38" s="845"/>
      <c r="N38" s="845"/>
      <c r="O38" s="845"/>
      <c r="P38" s="846"/>
      <c r="Q38" s="847">
        <v>24</v>
      </c>
      <c r="R38" s="848"/>
      <c r="S38" s="848"/>
      <c r="T38" s="848"/>
      <c r="U38" s="848"/>
      <c r="V38" s="848">
        <v>24</v>
      </c>
      <c r="W38" s="848"/>
      <c r="X38" s="848"/>
      <c r="Y38" s="848"/>
      <c r="Z38" s="848"/>
      <c r="AA38" s="848" t="s">
        <v>587</v>
      </c>
      <c r="AB38" s="848"/>
      <c r="AC38" s="848"/>
      <c r="AD38" s="848"/>
      <c r="AE38" s="849"/>
      <c r="AF38" s="850" t="s">
        <v>381</v>
      </c>
      <c r="AG38" s="851"/>
      <c r="AH38" s="851"/>
      <c r="AI38" s="851"/>
      <c r="AJ38" s="852"/>
      <c r="AK38" s="898">
        <v>21</v>
      </c>
      <c r="AL38" s="894"/>
      <c r="AM38" s="894"/>
      <c r="AN38" s="894"/>
      <c r="AO38" s="894"/>
      <c r="AP38" s="894">
        <v>28</v>
      </c>
      <c r="AQ38" s="894"/>
      <c r="AR38" s="894"/>
      <c r="AS38" s="894"/>
      <c r="AT38" s="894"/>
      <c r="AU38" s="894">
        <v>10</v>
      </c>
      <c r="AV38" s="894"/>
      <c r="AW38" s="894"/>
      <c r="AX38" s="894"/>
      <c r="AY38" s="894"/>
      <c r="AZ38" s="895" t="s">
        <v>506</v>
      </c>
      <c r="BA38" s="895"/>
      <c r="BB38" s="895"/>
      <c r="BC38" s="895"/>
      <c r="BD38" s="895"/>
      <c r="BE38" s="896" t="s">
        <v>385</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387</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359</v>
      </c>
      <c r="B63" s="853" t="s">
        <v>388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8720</v>
      </c>
      <c r="AG63" s="908"/>
      <c r="AH63" s="908"/>
      <c r="AI63" s="908"/>
      <c r="AJ63" s="909"/>
      <c r="AK63" s="910"/>
      <c r="AL63" s="905"/>
      <c r="AM63" s="905"/>
      <c r="AN63" s="905"/>
      <c r="AO63" s="905"/>
      <c r="AP63" s="908">
        <f>SUM(AP28:AT38)</f>
        <v>19331</v>
      </c>
      <c r="AQ63" s="908"/>
      <c r="AR63" s="908"/>
      <c r="AS63" s="908"/>
      <c r="AT63" s="908"/>
      <c r="AU63" s="908">
        <f>SUM(AU28:AY38)</f>
        <v>12369</v>
      </c>
      <c r="AV63" s="908"/>
      <c r="AW63" s="908"/>
      <c r="AX63" s="908"/>
      <c r="AY63" s="908"/>
      <c r="AZ63" s="912"/>
      <c r="BA63" s="912"/>
      <c r="BB63" s="912"/>
      <c r="BC63" s="912"/>
      <c r="BD63" s="912"/>
      <c r="BE63" s="913"/>
      <c r="BF63" s="913"/>
      <c r="BG63" s="913"/>
      <c r="BH63" s="913"/>
      <c r="BI63" s="914"/>
      <c r="BJ63" s="915" t="s">
        <v>357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389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390</v>
      </c>
      <c r="B66" s="792"/>
      <c r="C66" s="792"/>
      <c r="D66" s="792"/>
      <c r="E66" s="792"/>
      <c r="F66" s="792"/>
      <c r="G66" s="792"/>
      <c r="H66" s="792"/>
      <c r="I66" s="792"/>
      <c r="J66" s="792"/>
      <c r="K66" s="792"/>
      <c r="L66" s="792"/>
      <c r="M66" s="792"/>
      <c r="N66" s="792"/>
      <c r="O66" s="792"/>
      <c r="P66" s="793"/>
      <c r="Q66" s="797" t="s">
        <v>391</v>
      </c>
      <c r="R66" s="798"/>
      <c r="S66" s="798"/>
      <c r="T66" s="798"/>
      <c r="U66" s="799"/>
      <c r="V66" s="797" t="s">
        <v>392</v>
      </c>
      <c r="W66" s="798"/>
      <c r="X66" s="798"/>
      <c r="Y66" s="798"/>
      <c r="Z66" s="799"/>
      <c r="AA66" s="797" t="s">
        <v>393</v>
      </c>
      <c r="AB66" s="798"/>
      <c r="AC66" s="798"/>
      <c r="AD66" s="798"/>
      <c r="AE66" s="799"/>
      <c r="AF66" s="918" t="s">
        <v>394</v>
      </c>
      <c r="AG66" s="879"/>
      <c r="AH66" s="879"/>
      <c r="AI66" s="879"/>
      <c r="AJ66" s="919"/>
      <c r="AK66" s="797" t="s">
        <v>395</v>
      </c>
      <c r="AL66" s="792"/>
      <c r="AM66" s="792"/>
      <c r="AN66" s="792"/>
      <c r="AO66" s="793"/>
      <c r="AP66" s="797" t="s">
        <v>396</v>
      </c>
      <c r="AQ66" s="798"/>
      <c r="AR66" s="798"/>
      <c r="AS66" s="798"/>
      <c r="AT66" s="799"/>
      <c r="AU66" s="797" t="s">
        <v>397</v>
      </c>
      <c r="AV66" s="798"/>
      <c r="AW66" s="798"/>
      <c r="AX66" s="798"/>
      <c r="AY66" s="799"/>
      <c r="AZ66" s="797" t="s">
        <v>344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579</v>
      </c>
      <c r="C68" s="934"/>
      <c r="D68" s="934"/>
      <c r="E68" s="934"/>
      <c r="F68" s="934"/>
      <c r="G68" s="934"/>
      <c r="H68" s="934"/>
      <c r="I68" s="934"/>
      <c r="J68" s="934"/>
      <c r="K68" s="934"/>
      <c r="L68" s="934"/>
      <c r="M68" s="934"/>
      <c r="N68" s="934"/>
      <c r="O68" s="934"/>
      <c r="P68" s="935"/>
      <c r="Q68" s="936">
        <v>1465</v>
      </c>
      <c r="R68" s="930"/>
      <c r="S68" s="930"/>
      <c r="T68" s="930"/>
      <c r="U68" s="930"/>
      <c r="V68" s="930">
        <v>1311</v>
      </c>
      <c r="W68" s="930"/>
      <c r="X68" s="930"/>
      <c r="Y68" s="930"/>
      <c r="Z68" s="930"/>
      <c r="AA68" s="930">
        <v>154</v>
      </c>
      <c r="AB68" s="930"/>
      <c r="AC68" s="930"/>
      <c r="AD68" s="930"/>
      <c r="AE68" s="930"/>
      <c r="AF68" s="930">
        <v>154</v>
      </c>
      <c r="AG68" s="930"/>
      <c r="AH68" s="930"/>
      <c r="AI68" s="930"/>
      <c r="AJ68" s="930"/>
      <c r="AK68" s="930" t="s">
        <v>586</v>
      </c>
      <c r="AL68" s="930"/>
      <c r="AM68" s="930"/>
      <c r="AN68" s="930"/>
      <c r="AO68" s="930"/>
      <c r="AP68" s="930" t="s">
        <v>586</v>
      </c>
      <c r="AQ68" s="930"/>
      <c r="AR68" s="930"/>
      <c r="AS68" s="930"/>
      <c r="AT68" s="930"/>
      <c r="AU68" s="930" t="s">
        <v>586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580</v>
      </c>
      <c r="C69" s="938"/>
      <c r="D69" s="938"/>
      <c r="E69" s="938"/>
      <c r="F69" s="938"/>
      <c r="G69" s="938"/>
      <c r="H69" s="938"/>
      <c r="I69" s="938"/>
      <c r="J69" s="938"/>
      <c r="K69" s="938"/>
      <c r="L69" s="938"/>
      <c r="M69" s="938"/>
      <c r="N69" s="938"/>
      <c r="O69" s="938"/>
      <c r="P69" s="939"/>
      <c r="Q69" s="940">
        <v>434039</v>
      </c>
      <c r="R69" s="894"/>
      <c r="S69" s="894"/>
      <c r="T69" s="894"/>
      <c r="U69" s="894"/>
      <c r="V69" s="894">
        <v>424630</v>
      </c>
      <c r="W69" s="894"/>
      <c r="X69" s="894"/>
      <c r="Y69" s="894"/>
      <c r="Z69" s="894"/>
      <c r="AA69" s="894">
        <v>9409</v>
      </c>
      <c r="AB69" s="894"/>
      <c r="AC69" s="894"/>
      <c r="AD69" s="894"/>
      <c r="AE69" s="894"/>
      <c r="AF69" s="894">
        <v>9409</v>
      </c>
      <c r="AG69" s="894"/>
      <c r="AH69" s="894"/>
      <c r="AI69" s="894"/>
      <c r="AJ69" s="894"/>
      <c r="AK69" s="894">
        <v>840</v>
      </c>
      <c r="AL69" s="894"/>
      <c r="AM69" s="894"/>
      <c r="AN69" s="894"/>
      <c r="AO69" s="894"/>
      <c r="AP69" s="894" t="s">
        <v>586</v>
      </c>
      <c r="AQ69" s="894"/>
      <c r="AR69" s="894"/>
      <c r="AS69" s="894"/>
      <c r="AT69" s="894"/>
      <c r="AU69" s="894" t="s">
        <v>586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359</v>
      </c>
      <c r="B88" s="853" t="s">
        <v>398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9563</v>
      </c>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359</v>
      </c>
      <c r="BR102" s="853" t="s">
        <v>399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f>SUM(CR7:CV12)</f>
        <v>2853</v>
      </c>
      <c r="CS102" s="916"/>
      <c r="CT102" s="916"/>
      <c r="CU102" s="916"/>
      <c r="CV102" s="955"/>
      <c r="CW102" s="954">
        <f>SUM(CW7:DA12)</f>
        <v>676</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400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401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402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404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406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407</v>
      </c>
      <c r="AB109" s="957"/>
      <c r="AC109" s="957"/>
      <c r="AD109" s="957"/>
      <c r="AE109" s="958"/>
      <c r="AF109" s="956" t="s">
        <v>408</v>
      </c>
      <c r="AG109" s="957"/>
      <c r="AH109" s="957"/>
      <c r="AI109" s="957"/>
      <c r="AJ109" s="958"/>
      <c r="AK109" s="956" t="s">
        <v>284</v>
      </c>
      <c r="AL109" s="957"/>
      <c r="AM109" s="957"/>
      <c r="AN109" s="957"/>
      <c r="AO109" s="958"/>
      <c r="AP109" s="956" t="s">
        <v>409</v>
      </c>
      <c r="AQ109" s="957"/>
      <c r="AR109" s="957"/>
      <c r="AS109" s="957"/>
      <c r="AT109" s="959"/>
      <c r="AU109" s="976" t="s">
        <v>406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407</v>
      </c>
      <c r="BR109" s="957"/>
      <c r="BS109" s="957"/>
      <c r="BT109" s="957"/>
      <c r="BU109" s="958"/>
      <c r="BV109" s="956" t="s">
        <v>408</v>
      </c>
      <c r="BW109" s="957"/>
      <c r="BX109" s="957"/>
      <c r="BY109" s="957"/>
      <c r="BZ109" s="958"/>
      <c r="CA109" s="956" t="s">
        <v>284</v>
      </c>
      <c r="CB109" s="957"/>
      <c r="CC109" s="957"/>
      <c r="CD109" s="957"/>
      <c r="CE109" s="958"/>
      <c r="CF109" s="977" t="s">
        <v>409</v>
      </c>
      <c r="CG109" s="977"/>
      <c r="CH109" s="977"/>
      <c r="CI109" s="977"/>
      <c r="CJ109" s="977"/>
      <c r="CK109" s="956" t="s">
        <v>410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407</v>
      </c>
      <c r="DH109" s="957"/>
      <c r="DI109" s="957"/>
      <c r="DJ109" s="957"/>
      <c r="DK109" s="958"/>
      <c r="DL109" s="956" t="s">
        <v>408</v>
      </c>
      <c r="DM109" s="957"/>
      <c r="DN109" s="957"/>
      <c r="DO109" s="957"/>
      <c r="DP109" s="958"/>
      <c r="DQ109" s="956" t="s">
        <v>284</v>
      </c>
      <c r="DR109" s="957"/>
      <c r="DS109" s="957"/>
      <c r="DT109" s="957"/>
      <c r="DU109" s="958"/>
      <c r="DV109" s="956" t="s">
        <v>409</v>
      </c>
      <c r="DW109" s="957"/>
      <c r="DX109" s="957"/>
      <c r="DY109" s="957"/>
      <c r="DZ109" s="959"/>
    </row>
    <row r="110" spans="1:131" s="226" customFormat="1" ht="26.25" customHeight="1" x14ac:dyDescent="0.2">
      <c r="A110" s="960" t="s">
        <v>411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7179508</v>
      </c>
      <c r="AB110" s="964"/>
      <c r="AC110" s="964"/>
      <c r="AD110" s="964"/>
      <c r="AE110" s="965"/>
      <c r="AF110" s="966">
        <v>7333314</v>
      </c>
      <c r="AG110" s="964"/>
      <c r="AH110" s="964"/>
      <c r="AI110" s="964"/>
      <c r="AJ110" s="965"/>
      <c r="AK110" s="966">
        <v>7797101</v>
      </c>
      <c r="AL110" s="964"/>
      <c r="AM110" s="964"/>
      <c r="AN110" s="964"/>
      <c r="AO110" s="965"/>
      <c r="AP110" s="967">
        <v>24.9</v>
      </c>
      <c r="AQ110" s="968"/>
      <c r="AR110" s="968"/>
      <c r="AS110" s="968"/>
      <c r="AT110" s="969"/>
      <c r="AU110" s="970" t="s">
        <v>73</v>
      </c>
      <c r="AV110" s="971"/>
      <c r="AW110" s="971"/>
      <c r="AX110" s="971"/>
      <c r="AY110" s="971"/>
      <c r="AZ110" s="993" t="s">
        <v>412</v>
      </c>
      <c r="BA110" s="961"/>
      <c r="BB110" s="961"/>
      <c r="BC110" s="961"/>
      <c r="BD110" s="961"/>
      <c r="BE110" s="961"/>
      <c r="BF110" s="961"/>
      <c r="BG110" s="961"/>
      <c r="BH110" s="961"/>
      <c r="BI110" s="961"/>
      <c r="BJ110" s="961"/>
      <c r="BK110" s="961"/>
      <c r="BL110" s="961"/>
      <c r="BM110" s="961"/>
      <c r="BN110" s="961"/>
      <c r="BO110" s="961"/>
      <c r="BP110" s="962"/>
      <c r="BQ110" s="994">
        <v>78205031</v>
      </c>
      <c r="BR110" s="995"/>
      <c r="BS110" s="995"/>
      <c r="BT110" s="995"/>
      <c r="BU110" s="995"/>
      <c r="BV110" s="995">
        <v>77571533</v>
      </c>
      <c r="BW110" s="995"/>
      <c r="BX110" s="995"/>
      <c r="BY110" s="995"/>
      <c r="BZ110" s="995"/>
      <c r="CA110" s="995">
        <v>75569650</v>
      </c>
      <c r="CB110" s="995"/>
      <c r="CC110" s="995"/>
      <c r="CD110" s="995"/>
      <c r="CE110" s="995"/>
      <c r="CF110" s="1008">
        <v>241</v>
      </c>
      <c r="CG110" s="1009"/>
      <c r="CH110" s="1009"/>
      <c r="CI110" s="1009"/>
      <c r="CJ110" s="1009"/>
      <c r="CK110" s="1010" t="s">
        <v>413</v>
      </c>
      <c r="CL110" s="1011"/>
      <c r="CM110" s="993" t="s">
        <v>414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415</v>
      </c>
      <c r="DH110" s="995"/>
      <c r="DI110" s="995"/>
      <c r="DJ110" s="995"/>
      <c r="DK110" s="995"/>
      <c r="DL110" s="995" t="s">
        <v>416</v>
      </c>
      <c r="DM110" s="995"/>
      <c r="DN110" s="995"/>
      <c r="DO110" s="995"/>
      <c r="DP110" s="995"/>
      <c r="DQ110" s="995" t="s">
        <v>238</v>
      </c>
      <c r="DR110" s="995"/>
      <c r="DS110" s="995"/>
      <c r="DT110" s="995"/>
      <c r="DU110" s="995"/>
      <c r="DV110" s="996" t="s">
        <v>357</v>
      </c>
      <c r="DW110" s="996"/>
      <c r="DX110" s="996"/>
      <c r="DY110" s="996"/>
      <c r="DZ110" s="997"/>
    </row>
    <row r="111" spans="1:131" s="226" customFormat="1" ht="26.25" customHeight="1" x14ac:dyDescent="0.2">
      <c r="A111" s="998" t="s">
        <v>417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418</v>
      </c>
      <c r="AB111" s="1002"/>
      <c r="AC111" s="1002"/>
      <c r="AD111" s="1002"/>
      <c r="AE111" s="1003"/>
      <c r="AF111" s="1004" t="s">
        <v>418</v>
      </c>
      <c r="AG111" s="1002"/>
      <c r="AH111" s="1002"/>
      <c r="AI111" s="1002"/>
      <c r="AJ111" s="1003"/>
      <c r="AK111" s="1004" t="s">
        <v>357</v>
      </c>
      <c r="AL111" s="1002"/>
      <c r="AM111" s="1002"/>
      <c r="AN111" s="1002"/>
      <c r="AO111" s="1003"/>
      <c r="AP111" s="1005" t="s">
        <v>419</v>
      </c>
      <c r="AQ111" s="1006"/>
      <c r="AR111" s="1006"/>
      <c r="AS111" s="1006"/>
      <c r="AT111" s="1007"/>
      <c r="AU111" s="972"/>
      <c r="AV111" s="973"/>
      <c r="AW111" s="973"/>
      <c r="AX111" s="973"/>
      <c r="AY111" s="973"/>
      <c r="AZ111" s="986" t="s">
        <v>420</v>
      </c>
      <c r="BA111" s="987"/>
      <c r="BB111" s="987"/>
      <c r="BC111" s="987"/>
      <c r="BD111" s="987"/>
      <c r="BE111" s="987"/>
      <c r="BF111" s="987"/>
      <c r="BG111" s="987"/>
      <c r="BH111" s="987"/>
      <c r="BI111" s="987"/>
      <c r="BJ111" s="987"/>
      <c r="BK111" s="987"/>
      <c r="BL111" s="987"/>
      <c r="BM111" s="987"/>
      <c r="BN111" s="987"/>
      <c r="BO111" s="987"/>
      <c r="BP111" s="988"/>
      <c r="BQ111" s="989" t="s">
        <v>357</v>
      </c>
      <c r="BR111" s="990"/>
      <c r="BS111" s="990"/>
      <c r="BT111" s="990"/>
      <c r="BU111" s="990"/>
      <c r="BV111" s="990" t="s">
        <v>418</v>
      </c>
      <c r="BW111" s="990"/>
      <c r="BX111" s="990"/>
      <c r="BY111" s="990"/>
      <c r="BZ111" s="990"/>
      <c r="CA111" s="990" t="s">
        <v>416</v>
      </c>
      <c r="CB111" s="990"/>
      <c r="CC111" s="990"/>
      <c r="CD111" s="990"/>
      <c r="CE111" s="990"/>
      <c r="CF111" s="984" t="s">
        <v>418</v>
      </c>
      <c r="CG111" s="985"/>
      <c r="CH111" s="985"/>
      <c r="CI111" s="985"/>
      <c r="CJ111" s="985"/>
      <c r="CK111" s="1012"/>
      <c r="CL111" s="1013"/>
      <c r="CM111" s="986" t="s">
        <v>421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418</v>
      </c>
      <c r="DH111" s="990"/>
      <c r="DI111" s="990"/>
      <c r="DJ111" s="990"/>
      <c r="DK111" s="990"/>
      <c r="DL111" s="990" t="s">
        <v>418</v>
      </c>
      <c r="DM111" s="990"/>
      <c r="DN111" s="990"/>
      <c r="DO111" s="990"/>
      <c r="DP111" s="990"/>
      <c r="DQ111" s="990" t="s">
        <v>418</v>
      </c>
      <c r="DR111" s="990"/>
      <c r="DS111" s="990"/>
      <c r="DT111" s="990"/>
      <c r="DU111" s="990"/>
      <c r="DV111" s="991" t="s">
        <v>422</v>
      </c>
      <c r="DW111" s="991"/>
      <c r="DX111" s="991"/>
      <c r="DY111" s="991"/>
      <c r="DZ111" s="992"/>
    </row>
    <row r="112" spans="1:131" s="226" customFormat="1" ht="26.25" customHeight="1" x14ac:dyDescent="0.2">
      <c r="A112" s="1016" t="s">
        <v>423</v>
      </c>
      <c r="B112" s="1017"/>
      <c r="C112" s="987" t="s">
        <v>424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425</v>
      </c>
      <c r="AB112" s="1023"/>
      <c r="AC112" s="1023"/>
      <c r="AD112" s="1023"/>
      <c r="AE112" s="1024"/>
      <c r="AF112" s="1025" t="s">
        <v>426</v>
      </c>
      <c r="AG112" s="1023"/>
      <c r="AH112" s="1023"/>
      <c r="AI112" s="1023"/>
      <c r="AJ112" s="1024"/>
      <c r="AK112" s="1025" t="s">
        <v>357</v>
      </c>
      <c r="AL112" s="1023"/>
      <c r="AM112" s="1023"/>
      <c r="AN112" s="1023"/>
      <c r="AO112" s="1024"/>
      <c r="AP112" s="1026" t="s">
        <v>427</v>
      </c>
      <c r="AQ112" s="1027"/>
      <c r="AR112" s="1027"/>
      <c r="AS112" s="1027"/>
      <c r="AT112" s="1028"/>
      <c r="AU112" s="972"/>
      <c r="AV112" s="973"/>
      <c r="AW112" s="973"/>
      <c r="AX112" s="973"/>
      <c r="AY112" s="973"/>
      <c r="AZ112" s="986" t="s">
        <v>428</v>
      </c>
      <c r="BA112" s="987"/>
      <c r="BB112" s="987"/>
      <c r="BC112" s="987"/>
      <c r="BD112" s="987"/>
      <c r="BE112" s="987"/>
      <c r="BF112" s="987"/>
      <c r="BG112" s="987"/>
      <c r="BH112" s="987"/>
      <c r="BI112" s="987"/>
      <c r="BJ112" s="987"/>
      <c r="BK112" s="987"/>
      <c r="BL112" s="987"/>
      <c r="BM112" s="987"/>
      <c r="BN112" s="987"/>
      <c r="BO112" s="987"/>
      <c r="BP112" s="988"/>
      <c r="BQ112" s="989">
        <v>13235474</v>
      </c>
      <c r="BR112" s="990"/>
      <c r="BS112" s="990"/>
      <c r="BT112" s="990"/>
      <c r="BU112" s="990"/>
      <c r="BV112" s="990">
        <v>12867369</v>
      </c>
      <c r="BW112" s="990"/>
      <c r="BX112" s="990"/>
      <c r="BY112" s="990"/>
      <c r="BZ112" s="990"/>
      <c r="CA112" s="990">
        <v>12371238</v>
      </c>
      <c r="CB112" s="990"/>
      <c r="CC112" s="990"/>
      <c r="CD112" s="990"/>
      <c r="CE112" s="990"/>
      <c r="CF112" s="984">
        <v>39.5</v>
      </c>
      <c r="CG112" s="985"/>
      <c r="CH112" s="985"/>
      <c r="CI112" s="985"/>
      <c r="CJ112" s="985"/>
      <c r="CK112" s="1012"/>
      <c r="CL112" s="1013"/>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357</v>
      </c>
      <c r="DH112" s="990"/>
      <c r="DI112" s="990"/>
      <c r="DJ112" s="990"/>
      <c r="DK112" s="990"/>
      <c r="DL112" s="990" t="s">
        <v>415</v>
      </c>
      <c r="DM112" s="990"/>
      <c r="DN112" s="990"/>
      <c r="DO112" s="990"/>
      <c r="DP112" s="990"/>
      <c r="DQ112" s="990" t="s">
        <v>418</v>
      </c>
      <c r="DR112" s="990"/>
      <c r="DS112" s="990"/>
      <c r="DT112" s="990"/>
      <c r="DU112" s="990"/>
      <c r="DV112" s="991" t="s">
        <v>418</v>
      </c>
      <c r="DW112" s="991"/>
      <c r="DX112" s="991"/>
      <c r="DY112" s="991"/>
      <c r="DZ112" s="992"/>
    </row>
    <row r="113" spans="1:130" s="226" customFormat="1" ht="26.25" customHeight="1" x14ac:dyDescent="0.2">
      <c r="A113" s="1018"/>
      <c r="B113" s="1019"/>
      <c r="C113" s="987" t="s">
        <v>430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1110551</v>
      </c>
      <c r="AB113" s="1002"/>
      <c r="AC113" s="1002"/>
      <c r="AD113" s="1002"/>
      <c r="AE113" s="1003"/>
      <c r="AF113" s="1004">
        <v>1164221</v>
      </c>
      <c r="AG113" s="1002"/>
      <c r="AH113" s="1002"/>
      <c r="AI113" s="1002"/>
      <c r="AJ113" s="1003"/>
      <c r="AK113" s="1004">
        <v>1135211</v>
      </c>
      <c r="AL113" s="1002"/>
      <c r="AM113" s="1002"/>
      <c r="AN113" s="1002"/>
      <c r="AO113" s="1003"/>
      <c r="AP113" s="1005">
        <v>3.6</v>
      </c>
      <c r="AQ113" s="1006"/>
      <c r="AR113" s="1006"/>
      <c r="AS113" s="1006"/>
      <c r="AT113" s="1007"/>
      <c r="AU113" s="972"/>
      <c r="AV113" s="973"/>
      <c r="AW113" s="973"/>
      <c r="AX113" s="973"/>
      <c r="AY113" s="973"/>
      <c r="AZ113" s="986" t="s">
        <v>431</v>
      </c>
      <c r="BA113" s="987"/>
      <c r="BB113" s="987"/>
      <c r="BC113" s="987"/>
      <c r="BD113" s="987"/>
      <c r="BE113" s="987"/>
      <c r="BF113" s="987"/>
      <c r="BG113" s="987"/>
      <c r="BH113" s="987"/>
      <c r="BI113" s="987"/>
      <c r="BJ113" s="987"/>
      <c r="BK113" s="987"/>
      <c r="BL113" s="987"/>
      <c r="BM113" s="987"/>
      <c r="BN113" s="987"/>
      <c r="BO113" s="987"/>
      <c r="BP113" s="988"/>
      <c r="BQ113" s="989" t="s">
        <v>357</v>
      </c>
      <c r="BR113" s="990"/>
      <c r="BS113" s="990"/>
      <c r="BT113" s="990"/>
      <c r="BU113" s="990"/>
      <c r="BV113" s="990" t="s">
        <v>415</v>
      </c>
      <c r="BW113" s="990"/>
      <c r="BX113" s="990"/>
      <c r="BY113" s="990"/>
      <c r="BZ113" s="990"/>
      <c r="CA113" s="990" t="s">
        <v>418</v>
      </c>
      <c r="CB113" s="990"/>
      <c r="CC113" s="990"/>
      <c r="CD113" s="990"/>
      <c r="CE113" s="990"/>
      <c r="CF113" s="984" t="s">
        <v>416</v>
      </c>
      <c r="CG113" s="985"/>
      <c r="CH113" s="985"/>
      <c r="CI113" s="985"/>
      <c r="CJ113" s="985"/>
      <c r="CK113" s="1012"/>
      <c r="CL113" s="1013"/>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415</v>
      </c>
      <c r="DH113" s="1023"/>
      <c r="DI113" s="1023"/>
      <c r="DJ113" s="1023"/>
      <c r="DK113" s="1024"/>
      <c r="DL113" s="1025" t="s">
        <v>416</v>
      </c>
      <c r="DM113" s="1023"/>
      <c r="DN113" s="1023"/>
      <c r="DO113" s="1023"/>
      <c r="DP113" s="1024"/>
      <c r="DQ113" s="1025" t="s">
        <v>357</v>
      </c>
      <c r="DR113" s="1023"/>
      <c r="DS113" s="1023"/>
      <c r="DT113" s="1023"/>
      <c r="DU113" s="1024"/>
      <c r="DV113" s="1026" t="s">
        <v>418</v>
      </c>
      <c r="DW113" s="1027"/>
      <c r="DX113" s="1027"/>
      <c r="DY113" s="1027"/>
      <c r="DZ113" s="1028"/>
    </row>
    <row r="114" spans="1:130" s="226" customFormat="1" ht="26.25" customHeight="1" x14ac:dyDescent="0.2">
      <c r="A114" s="1018"/>
      <c r="B114" s="1019"/>
      <c r="C114" s="987" t="s">
        <v>433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357</v>
      </c>
      <c r="AB114" s="1023"/>
      <c r="AC114" s="1023"/>
      <c r="AD114" s="1023"/>
      <c r="AE114" s="1024"/>
      <c r="AF114" s="1025" t="s">
        <v>418</v>
      </c>
      <c r="AG114" s="1023"/>
      <c r="AH114" s="1023"/>
      <c r="AI114" s="1023"/>
      <c r="AJ114" s="1024"/>
      <c r="AK114" s="1025" t="s">
        <v>427</v>
      </c>
      <c r="AL114" s="1023"/>
      <c r="AM114" s="1023"/>
      <c r="AN114" s="1023"/>
      <c r="AO114" s="1024"/>
      <c r="AP114" s="1026" t="s">
        <v>426</v>
      </c>
      <c r="AQ114" s="1027"/>
      <c r="AR114" s="1027"/>
      <c r="AS114" s="1027"/>
      <c r="AT114" s="1028"/>
      <c r="AU114" s="972"/>
      <c r="AV114" s="973"/>
      <c r="AW114" s="973"/>
      <c r="AX114" s="973"/>
      <c r="AY114" s="973"/>
      <c r="AZ114" s="986" t="s">
        <v>434</v>
      </c>
      <c r="BA114" s="987"/>
      <c r="BB114" s="987"/>
      <c r="BC114" s="987"/>
      <c r="BD114" s="987"/>
      <c r="BE114" s="987"/>
      <c r="BF114" s="987"/>
      <c r="BG114" s="987"/>
      <c r="BH114" s="987"/>
      <c r="BI114" s="987"/>
      <c r="BJ114" s="987"/>
      <c r="BK114" s="987"/>
      <c r="BL114" s="987"/>
      <c r="BM114" s="987"/>
      <c r="BN114" s="987"/>
      <c r="BO114" s="987"/>
      <c r="BP114" s="988"/>
      <c r="BQ114" s="989">
        <v>8990708</v>
      </c>
      <c r="BR114" s="990"/>
      <c r="BS114" s="990"/>
      <c r="BT114" s="990"/>
      <c r="BU114" s="990"/>
      <c r="BV114" s="990">
        <v>8761930</v>
      </c>
      <c r="BW114" s="990"/>
      <c r="BX114" s="990"/>
      <c r="BY114" s="990"/>
      <c r="BZ114" s="990"/>
      <c r="CA114" s="990">
        <v>8824069</v>
      </c>
      <c r="CB114" s="990"/>
      <c r="CC114" s="990"/>
      <c r="CD114" s="990"/>
      <c r="CE114" s="990"/>
      <c r="CF114" s="984">
        <v>28.1</v>
      </c>
      <c r="CG114" s="985"/>
      <c r="CH114" s="985"/>
      <c r="CI114" s="985"/>
      <c r="CJ114" s="985"/>
      <c r="CK114" s="1012"/>
      <c r="CL114" s="1013"/>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436</v>
      </c>
      <c r="DH114" s="1023"/>
      <c r="DI114" s="1023"/>
      <c r="DJ114" s="1023"/>
      <c r="DK114" s="1024"/>
      <c r="DL114" s="1025" t="s">
        <v>422</v>
      </c>
      <c r="DM114" s="1023"/>
      <c r="DN114" s="1023"/>
      <c r="DO114" s="1023"/>
      <c r="DP114" s="1024"/>
      <c r="DQ114" s="1025" t="s">
        <v>418</v>
      </c>
      <c r="DR114" s="1023"/>
      <c r="DS114" s="1023"/>
      <c r="DT114" s="1023"/>
      <c r="DU114" s="1024"/>
      <c r="DV114" s="1026" t="s">
        <v>418</v>
      </c>
      <c r="DW114" s="1027"/>
      <c r="DX114" s="1027"/>
      <c r="DY114" s="1027"/>
      <c r="DZ114" s="1028"/>
    </row>
    <row r="115" spans="1:130" s="226" customFormat="1" ht="26.25" customHeight="1" x14ac:dyDescent="0.2">
      <c r="A115" s="1018"/>
      <c r="B115" s="1019"/>
      <c r="C115" s="987" t="s">
        <v>437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422</v>
      </c>
      <c r="AB115" s="1002"/>
      <c r="AC115" s="1002"/>
      <c r="AD115" s="1002"/>
      <c r="AE115" s="1003"/>
      <c r="AF115" s="1004" t="s">
        <v>422</v>
      </c>
      <c r="AG115" s="1002"/>
      <c r="AH115" s="1002"/>
      <c r="AI115" s="1002"/>
      <c r="AJ115" s="1003"/>
      <c r="AK115" s="1004" t="s">
        <v>357</v>
      </c>
      <c r="AL115" s="1002"/>
      <c r="AM115" s="1002"/>
      <c r="AN115" s="1002"/>
      <c r="AO115" s="1003"/>
      <c r="AP115" s="1005" t="s">
        <v>426</v>
      </c>
      <c r="AQ115" s="1006"/>
      <c r="AR115" s="1006"/>
      <c r="AS115" s="1006"/>
      <c r="AT115" s="1007"/>
      <c r="AU115" s="972"/>
      <c r="AV115" s="973"/>
      <c r="AW115" s="973"/>
      <c r="AX115" s="973"/>
      <c r="AY115" s="973"/>
      <c r="AZ115" s="986" t="s">
        <v>438</v>
      </c>
      <c r="BA115" s="987"/>
      <c r="BB115" s="987"/>
      <c r="BC115" s="987"/>
      <c r="BD115" s="987"/>
      <c r="BE115" s="987"/>
      <c r="BF115" s="987"/>
      <c r="BG115" s="987"/>
      <c r="BH115" s="987"/>
      <c r="BI115" s="987"/>
      <c r="BJ115" s="987"/>
      <c r="BK115" s="987"/>
      <c r="BL115" s="987"/>
      <c r="BM115" s="987"/>
      <c r="BN115" s="987"/>
      <c r="BO115" s="987"/>
      <c r="BP115" s="988"/>
      <c r="BQ115" s="989" t="s">
        <v>418</v>
      </c>
      <c r="BR115" s="990"/>
      <c r="BS115" s="990"/>
      <c r="BT115" s="990"/>
      <c r="BU115" s="990"/>
      <c r="BV115" s="990" t="s">
        <v>436</v>
      </c>
      <c r="BW115" s="990"/>
      <c r="BX115" s="990"/>
      <c r="BY115" s="990"/>
      <c r="BZ115" s="990"/>
      <c r="CA115" s="990" t="s">
        <v>418</v>
      </c>
      <c r="CB115" s="990"/>
      <c r="CC115" s="990"/>
      <c r="CD115" s="990"/>
      <c r="CE115" s="990"/>
      <c r="CF115" s="984" t="s">
        <v>418</v>
      </c>
      <c r="CG115" s="985"/>
      <c r="CH115" s="985"/>
      <c r="CI115" s="985"/>
      <c r="CJ115" s="985"/>
      <c r="CK115" s="1012"/>
      <c r="CL115" s="1013"/>
      <c r="CM115" s="986" t="s">
        <v>439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425</v>
      </c>
      <c r="DH115" s="1023"/>
      <c r="DI115" s="1023"/>
      <c r="DJ115" s="1023"/>
      <c r="DK115" s="1024"/>
      <c r="DL115" s="1025" t="s">
        <v>418</v>
      </c>
      <c r="DM115" s="1023"/>
      <c r="DN115" s="1023"/>
      <c r="DO115" s="1023"/>
      <c r="DP115" s="1024"/>
      <c r="DQ115" s="1025" t="s">
        <v>357</v>
      </c>
      <c r="DR115" s="1023"/>
      <c r="DS115" s="1023"/>
      <c r="DT115" s="1023"/>
      <c r="DU115" s="1024"/>
      <c r="DV115" s="1026" t="s">
        <v>422</v>
      </c>
      <c r="DW115" s="1027"/>
      <c r="DX115" s="1027"/>
      <c r="DY115" s="1027"/>
      <c r="DZ115" s="1028"/>
    </row>
    <row r="116" spans="1:130" s="226" customFormat="1" ht="26.25" customHeight="1" x14ac:dyDescent="0.2">
      <c r="A116" s="1020"/>
      <c r="B116" s="1021"/>
      <c r="C116" s="1029" t="s">
        <v>440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58</v>
      </c>
      <c r="AB116" s="1023"/>
      <c r="AC116" s="1023"/>
      <c r="AD116" s="1023"/>
      <c r="AE116" s="1024"/>
      <c r="AF116" s="1025" t="s">
        <v>422</v>
      </c>
      <c r="AG116" s="1023"/>
      <c r="AH116" s="1023"/>
      <c r="AI116" s="1023"/>
      <c r="AJ116" s="1024"/>
      <c r="AK116" s="1025" t="s">
        <v>426</v>
      </c>
      <c r="AL116" s="1023"/>
      <c r="AM116" s="1023"/>
      <c r="AN116" s="1023"/>
      <c r="AO116" s="1024"/>
      <c r="AP116" s="1026" t="s">
        <v>426</v>
      </c>
      <c r="AQ116" s="1027"/>
      <c r="AR116" s="1027"/>
      <c r="AS116" s="1027"/>
      <c r="AT116" s="1028"/>
      <c r="AU116" s="972"/>
      <c r="AV116" s="973"/>
      <c r="AW116" s="973"/>
      <c r="AX116" s="973"/>
      <c r="AY116" s="973"/>
      <c r="AZ116" s="1031" t="s">
        <v>441</v>
      </c>
      <c r="BA116" s="1032"/>
      <c r="BB116" s="1032"/>
      <c r="BC116" s="1032"/>
      <c r="BD116" s="1032"/>
      <c r="BE116" s="1032"/>
      <c r="BF116" s="1032"/>
      <c r="BG116" s="1032"/>
      <c r="BH116" s="1032"/>
      <c r="BI116" s="1032"/>
      <c r="BJ116" s="1032"/>
      <c r="BK116" s="1032"/>
      <c r="BL116" s="1032"/>
      <c r="BM116" s="1032"/>
      <c r="BN116" s="1032"/>
      <c r="BO116" s="1032"/>
      <c r="BP116" s="1033"/>
      <c r="BQ116" s="989" t="s">
        <v>415</v>
      </c>
      <c r="BR116" s="990"/>
      <c r="BS116" s="990"/>
      <c r="BT116" s="990"/>
      <c r="BU116" s="990"/>
      <c r="BV116" s="990" t="s">
        <v>415</v>
      </c>
      <c r="BW116" s="990"/>
      <c r="BX116" s="990"/>
      <c r="BY116" s="990"/>
      <c r="BZ116" s="990"/>
      <c r="CA116" s="990" t="s">
        <v>426</v>
      </c>
      <c r="CB116" s="990"/>
      <c r="CC116" s="990"/>
      <c r="CD116" s="990"/>
      <c r="CE116" s="990"/>
      <c r="CF116" s="984" t="s">
        <v>357</v>
      </c>
      <c r="CG116" s="985"/>
      <c r="CH116" s="985"/>
      <c r="CI116" s="985"/>
      <c r="CJ116" s="985"/>
      <c r="CK116" s="1012"/>
      <c r="CL116" s="1013"/>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427</v>
      </c>
      <c r="DH116" s="1023"/>
      <c r="DI116" s="1023"/>
      <c r="DJ116" s="1023"/>
      <c r="DK116" s="1024"/>
      <c r="DL116" s="1025" t="s">
        <v>427</v>
      </c>
      <c r="DM116" s="1023"/>
      <c r="DN116" s="1023"/>
      <c r="DO116" s="1023"/>
      <c r="DP116" s="1024"/>
      <c r="DQ116" s="1025" t="s">
        <v>357</v>
      </c>
      <c r="DR116" s="1023"/>
      <c r="DS116" s="1023"/>
      <c r="DT116" s="1023"/>
      <c r="DU116" s="1024"/>
      <c r="DV116" s="1026" t="s">
        <v>418</v>
      </c>
      <c r="DW116" s="1027"/>
      <c r="DX116" s="1027"/>
      <c r="DY116" s="1027"/>
      <c r="DZ116" s="1028"/>
    </row>
    <row r="117" spans="1:130" s="226" customFormat="1" ht="26.25" customHeight="1" x14ac:dyDescent="0.2">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443</v>
      </c>
      <c r="Z117" s="958"/>
      <c r="AA117" s="1042">
        <v>8290117</v>
      </c>
      <c r="AB117" s="1043"/>
      <c r="AC117" s="1043"/>
      <c r="AD117" s="1043"/>
      <c r="AE117" s="1044"/>
      <c r="AF117" s="1045">
        <v>8497535</v>
      </c>
      <c r="AG117" s="1043"/>
      <c r="AH117" s="1043"/>
      <c r="AI117" s="1043"/>
      <c r="AJ117" s="1044"/>
      <c r="AK117" s="1045">
        <v>8932312</v>
      </c>
      <c r="AL117" s="1043"/>
      <c r="AM117" s="1043"/>
      <c r="AN117" s="1043"/>
      <c r="AO117" s="1044"/>
      <c r="AP117" s="1046"/>
      <c r="AQ117" s="1047"/>
      <c r="AR117" s="1047"/>
      <c r="AS117" s="1047"/>
      <c r="AT117" s="1048"/>
      <c r="AU117" s="972"/>
      <c r="AV117" s="973"/>
      <c r="AW117" s="973"/>
      <c r="AX117" s="973"/>
      <c r="AY117" s="973"/>
      <c r="AZ117" s="1038" t="s">
        <v>444</v>
      </c>
      <c r="BA117" s="1039"/>
      <c r="BB117" s="1039"/>
      <c r="BC117" s="1039"/>
      <c r="BD117" s="1039"/>
      <c r="BE117" s="1039"/>
      <c r="BF117" s="1039"/>
      <c r="BG117" s="1039"/>
      <c r="BH117" s="1039"/>
      <c r="BI117" s="1039"/>
      <c r="BJ117" s="1039"/>
      <c r="BK117" s="1039"/>
      <c r="BL117" s="1039"/>
      <c r="BM117" s="1039"/>
      <c r="BN117" s="1039"/>
      <c r="BO117" s="1039"/>
      <c r="BP117" s="1040"/>
      <c r="BQ117" s="989" t="s">
        <v>426</v>
      </c>
      <c r="BR117" s="990"/>
      <c r="BS117" s="990"/>
      <c r="BT117" s="990"/>
      <c r="BU117" s="990"/>
      <c r="BV117" s="990" t="s">
        <v>436</v>
      </c>
      <c r="BW117" s="990"/>
      <c r="BX117" s="990"/>
      <c r="BY117" s="990"/>
      <c r="BZ117" s="990"/>
      <c r="CA117" s="990" t="s">
        <v>422</v>
      </c>
      <c r="CB117" s="990"/>
      <c r="CC117" s="990"/>
      <c r="CD117" s="990"/>
      <c r="CE117" s="990"/>
      <c r="CF117" s="984" t="s">
        <v>425</v>
      </c>
      <c r="CG117" s="985"/>
      <c r="CH117" s="985"/>
      <c r="CI117" s="985"/>
      <c r="CJ117" s="985"/>
      <c r="CK117" s="1012"/>
      <c r="CL117" s="1013"/>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425</v>
      </c>
      <c r="DH117" s="1023"/>
      <c r="DI117" s="1023"/>
      <c r="DJ117" s="1023"/>
      <c r="DK117" s="1024"/>
      <c r="DL117" s="1025" t="s">
        <v>436</v>
      </c>
      <c r="DM117" s="1023"/>
      <c r="DN117" s="1023"/>
      <c r="DO117" s="1023"/>
      <c r="DP117" s="1024"/>
      <c r="DQ117" s="1025" t="s">
        <v>422</v>
      </c>
      <c r="DR117" s="1023"/>
      <c r="DS117" s="1023"/>
      <c r="DT117" s="1023"/>
      <c r="DU117" s="1024"/>
      <c r="DV117" s="1026" t="s">
        <v>418</v>
      </c>
      <c r="DW117" s="1027"/>
      <c r="DX117" s="1027"/>
      <c r="DY117" s="1027"/>
      <c r="DZ117" s="1028"/>
    </row>
    <row r="118" spans="1:130" s="226" customFormat="1" ht="26.25" customHeight="1" x14ac:dyDescent="0.2">
      <c r="A118" s="976" t="s">
        <v>410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407</v>
      </c>
      <c r="AB118" s="957"/>
      <c r="AC118" s="957"/>
      <c r="AD118" s="957"/>
      <c r="AE118" s="958"/>
      <c r="AF118" s="956" t="s">
        <v>408</v>
      </c>
      <c r="AG118" s="957"/>
      <c r="AH118" s="957"/>
      <c r="AI118" s="957"/>
      <c r="AJ118" s="958"/>
      <c r="AK118" s="956" t="s">
        <v>284</v>
      </c>
      <c r="AL118" s="957"/>
      <c r="AM118" s="957"/>
      <c r="AN118" s="957"/>
      <c r="AO118" s="958"/>
      <c r="AP118" s="1034" t="s">
        <v>409</v>
      </c>
      <c r="AQ118" s="1035"/>
      <c r="AR118" s="1035"/>
      <c r="AS118" s="1035"/>
      <c r="AT118" s="1036"/>
      <c r="AU118" s="972"/>
      <c r="AV118" s="973"/>
      <c r="AW118" s="973"/>
      <c r="AX118" s="973"/>
      <c r="AY118" s="973"/>
      <c r="AZ118" s="1037" t="s">
        <v>446</v>
      </c>
      <c r="BA118" s="1029"/>
      <c r="BB118" s="1029"/>
      <c r="BC118" s="1029"/>
      <c r="BD118" s="1029"/>
      <c r="BE118" s="1029"/>
      <c r="BF118" s="1029"/>
      <c r="BG118" s="1029"/>
      <c r="BH118" s="1029"/>
      <c r="BI118" s="1029"/>
      <c r="BJ118" s="1029"/>
      <c r="BK118" s="1029"/>
      <c r="BL118" s="1029"/>
      <c r="BM118" s="1029"/>
      <c r="BN118" s="1029"/>
      <c r="BO118" s="1029"/>
      <c r="BP118" s="1030"/>
      <c r="BQ118" s="1063" t="s">
        <v>422</v>
      </c>
      <c r="BR118" s="1064"/>
      <c r="BS118" s="1064"/>
      <c r="BT118" s="1064"/>
      <c r="BU118" s="1064"/>
      <c r="BV118" s="1064" t="s">
        <v>425</v>
      </c>
      <c r="BW118" s="1064"/>
      <c r="BX118" s="1064"/>
      <c r="BY118" s="1064"/>
      <c r="BZ118" s="1064"/>
      <c r="CA118" s="1064" t="s">
        <v>426</v>
      </c>
      <c r="CB118" s="1064"/>
      <c r="CC118" s="1064"/>
      <c r="CD118" s="1064"/>
      <c r="CE118" s="1064"/>
      <c r="CF118" s="984" t="s">
        <v>422</v>
      </c>
      <c r="CG118" s="985"/>
      <c r="CH118" s="985"/>
      <c r="CI118" s="985"/>
      <c r="CJ118" s="985"/>
      <c r="CK118" s="1012"/>
      <c r="CL118" s="1013"/>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426</v>
      </c>
      <c r="DH118" s="1023"/>
      <c r="DI118" s="1023"/>
      <c r="DJ118" s="1023"/>
      <c r="DK118" s="1024"/>
      <c r="DL118" s="1025" t="s">
        <v>436</v>
      </c>
      <c r="DM118" s="1023"/>
      <c r="DN118" s="1023"/>
      <c r="DO118" s="1023"/>
      <c r="DP118" s="1024"/>
      <c r="DQ118" s="1025" t="s">
        <v>436</v>
      </c>
      <c r="DR118" s="1023"/>
      <c r="DS118" s="1023"/>
      <c r="DT118" s="1023"/>
      <c r="DU118" s="1024"/>
      <c r="DV118" s="1026" t="s">
        <v>436</v>
      </c>
      <c r="DW118" s="1027"/>
      <c r="DX118" s="1027"/>
      <c r="DY118" s="1027"/>
      <c r="DZ118" s="1028"/>
    </row>
    <row r="119" spans="1:130" s="226" customFormat="1" ht="26.25" customHeight="1" x14ac:dyDescent="0.2">
      <c r="A119" s="1120" t="s">
        <v>413</v>
      </c>
      <c r="B119" s="1011"/>
      <c r="C119" s="993" t="s">
        <v>414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426</v>
      </c>
      <c r="AB119" s="964"/>
      <c r="AC119" s="964"/>
      <c r="AD119" s="964"/>
      <c r="AE119" s="965"/>
      <c r="AF119" s="966" t="s">
        <v>436</v>
      </c>
      <c r="AG119" s="964"/>
      <c r="AH119" s="964"/>
      <c r="AI119" s="964"/>
      <c r="AJ119" s="965"/>
      <c r="AK119" s="966" t="s">
        <v>422</v>
      </c>
      <c r="AL119" s="964"/>
      <c r="AM119" s="964"/>
      <c r="AN119" s="964"/>
      <c r="AO119" s="965"/>
      <c r="AP119" s="967" t="s">
        <v>425</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448</v>
      </c>
      <c r="BP119" s="1069"/>
      <c r="BQ119" s="1063">
        <v>100431213</v>
      </c>
      <c r="BR119" s="1064"/>
      <c r="BS119" s="1064"/>
      <c r="BT119" s="1064"/>
      <c r="BU119" s="1064"/>
      <c r="BV119" s="1064">
        <v>99200832</v>
      </c>
      <c r="BW119" s="1064"/>
      <c r="BX119" s="1064"/>
      <c r="BY119" s="1064"/>
      <c r="BZ119" s="1064"/>
      <c r="CA119" s="1064">
        <v>96764957</v>
      </c>
      <c r="CB119" s="1064"/>
      <c r="CC119" s="1064"/>
      <c r="CD119" s="1064"/>
      <c r="CE119" s="1064"/>
      <c r="CF119" s="1065"/>
      <c r="CG119" s="1066"/>
      <c r="CH119" s="1066"/>
      <c r="CI119" s="1066"/>
      <c r="CJ119" s="1067"/>
      <c r="CK119" s="1014"/>
      <c r="CL119" s="1015"/>
      <c r="CM119" s="1037" t="s">
        <v>449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436</v>
      </c>
      <c r="DH119" s="1050"/>
      <c r="DI119" s="1050"/>
      <c r="DJ119" s="1050"/>
      <c r="DK119" s="1051"/>
      <c r="DL119" s="1049" t="s">
        <v>416</v>
      </c>
      <c r="DM119" s="1050"/>
      <c r="DN119" s="1050"/>
      <c r="DO119" s="1050"/>
      <c r="DP119" s="1051"/>
      <c r="DQ119" s="1049" t="s">
        <v>416</v>
      </c>
      <c r="DR119" s="1050"/>
      <c r="DS119" s="1050"/>
      <c r="DT119" s="1050"/>
      <c r="DU119" s="1051"/>
      <c r="DV119" s="1052" t="s">
        <v>436</v>
      </c>
      <c r="DW119" s="1053"/>
      <c r="DX119" s="1053"/>
      <c r="DY119" s="1053"/>
      <c r="DZ119" s="1054"/>
    </row>
    <row r="120" spans="1:130" s="226" customFormat="1" ht="26.25" customHeight="1" x14ac:dyDescent="0.2">
      <c r="A120" s="1121"/>
      <c r="B120" s="1013"/>
      <c r="C120" s="986" t="s">
        <v>421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422</v>
      </c>
      <c r="AB120" s="1023"/>
      <c r="AC120" s="1023"/>
      <c r="AD120" s="1023"/>
      <c r="AE120" s="1024"/>
      <c r="AF120" s="1025" t="s">
        <v>436</v>
      </c>
      <c r="AG120" s="1023"/>
      <c r="AH120" s="1023"/>
      <c r="AI120" s="1023"/>
      <c r="AJ120" s="1024"/>
      <c r="AK120" s="1025" t="s">
        <v>425</v>
      </c>
      <c r="AL120" s="1023"/>
      <c r="AM120" s="1023"/>
      <c r="AN120" s="1023"/>
      <c r="AO120" s="1024"/>
      <c r="AP120" s="1026" t="s">
        <v>422</v>
      </c>
      <c r="AQ120" s="1027"/>
      <c r="AR120" s="1027"/>
      <c r="AS120" s="1027"/>
      <c r="AT120" s="1028"/>
      <c r="AU120" s="1055" t="s">
        <v>450</v>
      </c>
      <c r="AV120" s="1056"/>
      <c r="AW120" s="1056"/>
      <c r="AX120" s="1056"/>
      <c r="AY120" s="1057"/>
      <c r="AZ120" s="993" t="s">
        <v>451</v>
      </c>
      <c r="BA120" s="961"/>
      <c r="BB120" s="961"/>
      <c r="BC120" s="961"/>
      <c r="BD120" s="961"/>
      <c r="BE120" s="961"/>
      <c r="BF120" s="961"/>
      <c r="BG120" s="961"/>
      <c r="BH120" s="961"/>
      <c r="BI120" s="961"/>
      <c r="BJ120" s="961"/>
      <c r="BK120" s="961"/>
      <c r="BL120" s="961"/>
      <c r="BM120" s="961"/>
      <c r="BN120" s="961"/>
      <c r="BO120" s="961"/>
      <c r="BP120" s="962"/>
      <c r="BQ120" s="994">
        <v>13851493</v>
      </c>
      <c r="BR120" s="995"/>
      <c r="BS120" s="995"/>
      <c r="BT120" s="995"/>
      <c r="BU120" s="995"/>
      <c r="BV120" s="995">
        <v>14264953</v>
      </c>
      <c r="BW120" s="995"/>
      <c r="BX120" s="995"/>
      <c r="BY120" s="995"/>
      <c r="BZ120" s="995"/>
      <c r="CA120" s="995">
        <v>16812746</v>
      </c>
      <c r="CB120" s="995"/>
      <c r="CC120" s="995"/>
      <c r="CD120" s="995"/>
      <c r="CE120" s="995"/>
      <c r="CF120" s="1008">
        <v>53.6</v>
      </c>
      <c r="CG120" s="1009"/>
      <c r="CH120" s="1009"/>
      <c r="CI120" s="1009"/>
      <c r="CJ120" s="1009"/>
      <c r="CK120" s="1070" t="s">
        <v>452</v>
      </c>
      <c r="CL120" s="1071"/>
      <c r="CM120" s="1071"/>
      <c r="CN120" s="1071"/>
      <c r="CO120" s="1072"/>
      <c r="CP120" s="1078" t="s">
        <v>453</v>
      </c>
      <c r="CQ120" s="1079"/>
      <c r="CR120" s="1079"/>
      <c r="CS120" s="1079"/>
      <c r="CT120" s="1079"/>
      <c r="CU120" s="1079"/>
      <c r="CV120" s="1079"/>
      <c r="CW120" s="1079"/>
      <c r="CX120" s="1079"/>
      <c r="CY120" s="1079"/>
      <c r="CZ120" s="1079"/>
      <c r="DA120" s="1079"/>
      <c r="DB120" s="1079"/>
      <c r="DC120" s="1079"/>
      <c r="DD120" s="1079"/>
      <c r="DE120" s="1079"/>
      <c r="DF120" s="1080"/>
      <c r="DG120" s="994">
        <v>9456395</v>
      </c>
      <c r="DH120" s="995"/>
      <c r="DI120" s="995"/>
      <c r="DJ120" s="995"/>
      <c r="DK120" s="995"/>
      <c r="DL120" s="995">
        <v>9243221</v>
      </c>
      <c r="DM120" s="995"/>
      <c r="DN120" s="995"/>
      <c r="DO120" s="995"/>
      <c r="DP120" s="995"/>
      <c r="DQ120" s="995">
        <v>8662084</v>
      </c>
      <c r="DR120" s="995"/>
      <c r="DS120" s="995"/>
      <c r="DT120" s="995"/>
      <c r="DU120" s="995"/>
      <c r="DV120" s="996">
        <v>27.6</v>
      </c>
      <c r="DW120" s="996"/>
      <c r="DX120" s="996"/>
      <c r="DY120" s="996"/>
      <c r="DZ120" s="997"/>
    </row>
    <row r="121" spans="1:130" s="226" customFormat="1" ht="26.25" customHeight="1" x14ac:dyDescent="0.2">
      <c r="A121" s="1121"/>
      <c r="B121" s="1013"/>
      <c r="C121" s="1038" t="s">
        <v>454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425</v>
      </c>
      <c r="AB121" s="1023"/>
      <c r="AC121" s="1023"/>
      <c r="AD121" s="1023"/>
      <c r="AE121" s="1024"/>
      <c r="AF121" s="1025" t="s">
        <v>422</v>
      </c>
      <c r="AG121" s="1023"/>
      <c r="AH121" s="1023"/>
      <c r="AI121" s="1023"/>
      <c r="AJ121" s="1024"/>
      <c r="AK121" s="1025" t="s">
        <v>436</v>
      </c>
      <c r="AL121" s="1023"/>
      <c r="AM121" s="1023"/>
      <c r="AN121" s="1023"/>
      <c r="AO121" s="1024"/>
      <c r="AP121" s="1026" t="s">
        <v>416</v>
      </c>
      <c r="AQ121" s="1027"/>
      <c r="AR121" s="1027"/>
      <c r="AS121" s="1027"/>
      <c r="AT121" s="1028"/>
      <c r="AU121" s="1058"/>
      <c r="AV121" s="1059"/>
      <c r="AW121" s="1059"/>
      <c r="AX121" s="1059"/>
      <c r="AY121" s="1060"/>
      <c r="AZ121" s="986" t="s">
        <v>455</v>
      </c>
      <c r="BA121" s="987"/>
      <c r="BB121" s="987"/>
      <c r="BC121" s="987"/>
      <c r="BD121" s="987"/>
      <c r="BE121" s="987"/>
      <c r="BF121" s="987"/>
      <c r="BG121" s="987"/>
      <c r="BH121" s="987"/>
      <c r="BI121" s="987"/>
      <c r="BJ121" s="987"/>
      <c r="BK121" s="987"/>
      <c r="BL121" s="987"/>
      <c r="BM121" s="987"/>
      <c r="BN121" s="987"/>
      <c r="BO121" s="987"/>
      <c r="BP121" s="988"/>
      <c r="BQ121" s="989">
        <v>12434255</v>
      </c>
      <c r="BR121" s="990"/>
      <c r="BS121" s="990"/>
      <c r="BT121" s="990"/>
      <c r="BU121" s="990"/>
      <c r="BV121" s="990">
        <v>12045793</v>
      </c>
      <c r="BW121" s="990"/>
      <c r="BX121" s="990"/>
      <c r="BY121" s="990"/>
      <c r="BZ121" s="990"/>
      <c r="CA121" s="990">
        <v>11607217</v>
      </c>
      <c r="CB121" s="990"/>
      <c r="CC121" s="990"/>
      <c r="CD121" s="990"/>
      <c r="CE121" s="990"/>
      <c r="CF121" s="984">
        <v>37</v>
      </c>
      <c r="CG121" s="985"/>
      <c r="CH121" s="985"/>
      <c r="CI121" s="985"/>
      <c r="CJ121" s="985"/>
      <c r="CK121" s="1073"/>
      <c r="CL121" s="1074"/>
      <c r="CM121" s="1074"/>
      <c r="CN121" s="1074"/>
      <c r="CO121" s="1075"/>
      <c r="CP121" s="1083" t="s">
        <v>456</v>
      </c>
      <c r="CQ121" s="1084"/>
      <c r="CR121" s="1084"/>
      <c r="CS121" s="1084"/>
      <c r="CT121" s="1084"/>
      <c r="CU121" s="1084"/>
      <c r="CV121" s="1084"/>
      <c r="CW121" s="1084"/>
      <c r="CX121" s="1084"/>
      <c r="CY121" s="1084"/>
      <c r="CZ121" s="1084"/>
      <c r="DA121" s="1084"/>
      <c r="DB121" s="1084"/>
      <c r="DC121" s="1084"/>
      <c r="DD121" s="1084"/>
      <c r="DE121" s="1084"/>
      <c r="DF121" s="1085"/>
      <c r="DG121" s="989">
        <v>2458603</v>
      </c>
      <c r="DH121" s="990"/>
      <c r="DI121" s="990"/>
      <c r="DJ121" s="990"/>
      <c r="DK121" s="990"/>
      <c r="DL121" s="990">
        <v>2333151</v>
      </c>
      <c r="DM121" s="990"/>
      <c r="DN121" s="990"/>
      <c r="DO121" s="990"/>
      <c r="DP121" s="990"/>
      <c r="DQ121" s="990">
        <v>2410490</v>
      </c>
      <c r="DR121" s="990"/>
      <c r="DS121" s="990"/>
      <c r="DT121" s="990"/>
      <c r="DU121" s="990"/>
      <c r="DV121" s="991">
        <v>7.7</v>
      </c>
      <c r="DW121" s="991"/>
      <c r="DX121" s="991"/>
      <c r="DY121" s="991"/>
      <c r="DZ121" s="992"/>
    </row>
    <row r="122" spans="1:130" s="226" customFormat="1" ht="26.25" customHeight="1" x14ac:dyDescent="0.2">
      <c r="A122" s="1121"/>
      <c r="B122" s="1013"/>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422</v>
      </c>
      <c r="AB122" s="1023"/>
      <c r="AC122" s="1023"/>
      <c r="AD122" s="1023"/>
      <c r="AE122" s="1024"/>
      <c r="AF122" s="1025" t="s">
        <v>416</v>
      </c>
      <c r="AG122" s="1023"/>
      <c r="AH122" s="1023"/>
      <c r="AI122" s="1023"/>
      <c r="AJ122" s="1024"/>
      <c r="AK122" s="1025" t="s">
        <v>425</v>
      </c>
      <c r="AL122" s="1023"/>
      <c r="AM122" s="1023"/>
      <c r="AN122" s="1023"/>
      <c r="AO122" s="1024"/>
      <c r="AP122" s="1026" t="s">
        <v>436</v>
      </c>
      <c r="AQ122" s="1027"/>
      <c r="AR122" s="1027"/>
      <c r="AS122" s="1027"/>
      <c r="AT122" s="1028"/>
      <c r="AU122" s="1058"/>
      <c r="AV122" s="1059"/>
      <c r="AW122" s="1059"/>
      <c r="AX122" s="1059"/>
      <c r="AY122" s="1060"/>
      <c r="AZ122" s="1037" t="s">
        <v>457</v>
      </c>
      <c r="BA122" s="1029"/>
      <c r="BB122" s="1029"/>
      <c r="BC122" s="1029"/>
      <c r="BD122" s="1029"/>
      <c r="BE122" s="1029"/>
      <c r="BF122" s="1029"/>
      <c r="BG122" s="1029"/>
      <c r="BH122" s="1029"/>
      <c r="BI122" s="1029"/>
      <c r="BJ122" s="1029"/>
      <c r="BK122" s="1029"/>
      <c r="BL122" s="1029"/>
      <c r="BM122" s="1029"/>
      <c r="BN122" s="1029"/>
      <c r="BO122" s="1029"/>
      <c r="BP122" s="1030"/>
      <c r="BQ122" s="1063">
        <v>63890298</v>
      </c>
      <c r="BR122" s="1064"/>
      <c r="BS122" s="1064"/>
      <c r="BT122" s="1064"/>
      <c r="BU122" s="1064"/>
      <c r="BV122" s="1064">
        <v>63722703</v>
      </c>
      <c r="BW122" s="1064"/>
      <c r="BX122" s="1064"/>
      <c r="BY122" s="1064"/>
      <c r="BZ122" s="1064"/>
      <c r="CA122" s="1064">
        <v>62649217</v>
      </c>
      <c r="CB122" s="1064"/>
      <c r="CC122" s="1064"/>
      <c r="CD122" s="1064"/>
      <c r="CE122" s="1064"/>
      <c r="CF122" s="1081">
        <v>199.8</v>
      </c>
      <c r="CG122" s="1082"/>
      <c r="CH122" s="1082"/>
      <c r="CI122" s="1082"/>
      <c r="CJ122" s="1082"/>
      <c r="CK122" s="1073"/>
      <c r="CL122" s="1074"/>
      <c r="CM122" s="1074"/>
      <c r="CN122" s="1074"/>
      <c r="CO122" s="1075"/>
      <c r="CP122" s="1083" t="s">
        <v>458</v>
      </c>
      <c r="CQ122" s="1084"/>
      <c r="CR122" s="1084"/>
      <c r="CS122" s="1084"/>
      <c r="CT122" s="1084"/>
      <c r="CU122" s="1084"/>
      <c r="CV122" s="1084"/>
      <c r="CW122" s="1084"/>
      <c r="CX122" s="1084"/>
      <c r="CY122" s="1084"/>
      <c r="CZ122" s="1084"/>
      <c r="DA122" s="1084"/>
      <c r="DB122" s="1084"/>
      <c r="DC122" s="1084"/>
      <c r="DD122" s="1084"/>
      <c r="DE122" s="1084"/>
      <c r="DF122" s="1085"/>
      <c r="DG122" s="989">
        <v>1002024</v>
      </c>
      <c r="DH122" s="990"/>
      <c r="DI122" s="990"/>
      <c r="DJ122" s="990"/>
      <c r="DK122" s="990"/>
      <c r="DL122" s="990">
        <v>1013368</v>
      </c>
      <c r="DM122" s="990"/>
      <c r="DN122" s="990"/>
      <c r="DO122" s="990"/>
      <c r="DP122" s="990"/>
      <c r="DQ122" s="990">
        <v>1035368</v>
      </c>
      <c r="DR122" s="990"/>
      <c r="DS122" s="990"/>
      <c r="DT122" s="990"/>
      <c r="DU122" s="990"/>
      <c r="DV122" s="991">
        <v>3.3</v>
      </c>
      <c r="DW122" s="991"/>
      <c r="DX122" s="991"/>
      <c r="DY122" s="991"/>
      <c r="DZ122" s="992"/>
    </row>
    <row r="123" spans="1:130" s="226" customFormat="1" ht="26.25" customHeight="1" x14ac:dyDescent="0.2">
      <c r="A123" s="1121"/>
      <c r="B123" s="1013"/>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436</v>
      </c>
      <c r="AB123" s="1023"/>
      <c r="AC123" s="1023"/>
      <c r="AD123" s="1023"/>
      <c r="AE123" s="1024"/>
      <c r="AF123" s="1025" t="s">
        <v>422</v>
      </c>
      <c r="AG123" s="1023"/>
      <c r="AH123" s="1023"/>
      <c r="AI123" s="1023"/>
      <c r="AJ123" s="1024"/>
      <c r="AK123" s="1025" t="s">
        <v>422</v>
      </c>
      <c r="AL123" s="1023"/>
      <c r="AM123" s="1023"/>
      <c r="AN123" s="1023"/>
      <c r="AO123" s="1024"/>
      <c r="AP123" s="1026" t="s">
        <v>426</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459</v>
      </c>
      <c r="BP123" s="1069"/>
      <c r="BQ123" s="1127">
        <v>90176046</v>
      </c>
      <c r="BR123" s="1128"/>
      <c r="BS123" s="1128"/>
      <c r="BT123" s="1128"/>
      <c r="BU123" s="1128"/>
      <c r="BV123" s="1128">
        <v>90033449</v>
      </c>
      <c r="BW123" s="1128"/>
      <c r="BX123" s="1128"/>
      <c r="BY123" s="1128"/>
      <c r="BZ123" s="1128"/>
      <c r="CA123" s="1128">
        <v>91069180</v>
      </c>
      <c r="CB123" s="1128"/>
      <c r="CC123" s="1128"/>
      <c r="CD123" s="1128"/>
      <c r="CE123" s="1128"/>
      <c r="CF123" s="1065"/>
      <c r="CG123" s="1066"/>
      <c r="CH123" s="1066"/>
      <c r="CI123" s="1066"/>
      <c r="CJ123" s="1067"/>
      <c r="CK123" s="1073"/>
      <c r="CL123" s="1074"/>
      <c r="CM123" s="1074"/>
      <c r="CN123" s="1074"/>
      <c r="CO123" s="1075"/>
      <c r="CP123" s="1083" t="s">
        <v>460</v>
      </c>
      <c r="CQ123" s="1084"/>
      <c r="CR123" s="1084"/>
      <c r="CS123" s="1084"/>
      <c r="CT123" s="1084"/>
      <c r="CU123" s="1084"/>
      <c r="CV123" s="1084"/>
      <c r="CW123" s="1084"/>
      <c r="CX123" s="1084"/>
      <c r="CY123" s="1084"/>
      <c r="CZ123" s="1084"/>
      <c r="DA123" s="1084"/>
      <c r="DB123" s="1084"/>
      <c r="DC123" s="1084"/>
      <c r="DD123" s="1084"/>
      <c r="DE123" s="1084"/>
      <c r="DF123" s="1085"/>
      <c r="DG123" s="1022">
        <v>139766</v>
      </c>
      <c r="DH123" s="1023"/>
      <c r="DI123" s="1023"/>
      <c r="DJ123" s="1023"/>
      <c r="DK123" s="1024"/>
      <c r="DL123" s="1025">
        <v>131903</v>
      </c>
      <c r="DM123" s="1023"/>
      <c r="DN123" s="1023"/>
      <c r="DO123" s="1023"/>
      <c r="DP123" s="1024"/>
      <c r="DQ123" s="1025">
        <v>128472</v>
      </c>
      <c r="DR123" s="1023"/>
      <c r="DS123" s="1023"/>
      <c r="DT123" s="1023"/>
      <c r="DU123" s="1024"/>
      <c r="DV123" s="1026">
        <v>0.4</v>
      </c>
      <c r="DW123" s="1027"/>
      <c r="DX123" s="1027"/>
      <c r="DY123" s="1027"/>
      <c r="DZ123" s="1028"/>
    </row>
    <row r="124" spans="1:130" s="226" customFormat="1" ht="26.25" customHeight="1" thickBot="1" x14ac:dyDescent="0.25">
      <c r="A124" s="1121"/>
      <c r="B124" s="1013"/>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422</v>
      </c>
      <c r="AB124" s="1023"/>
      <c r="AC124" s="1023"/>
      <c r="AD124" s="1023"/>
      <c r="AE124" s="1024"/>
      <c r="AF124" s="1025" t="s">
        <v>436</v>
      </c>
      <c r="AG124" s="1023"/>
      <c r="AH124" s="1023"/>
      <c r="AI124" s="1023"/>
      <c r="AJ124" s="1024"/>
      <c r="AK124" s="1025" t="s">
        <v>422</v>
      </c>
      <c r="AL124" s="1023"/>
      <c r="AM124" s="1023"/>
      <c r="AN124" s="1023"/>
      <c r="AO124" s="1024"/>
      <c r="AP124" s="1026" t="s">
        <v>425</v>
      </c>
      <c r="AQ124" s="1027"/>
      <c r="AR124" s="1027"/>
      <c r="AS124" s="1027"/>
      <c r="AT124" s="1028"/>
      <c r="AU124" s="1123" t="s">
        <v>461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34.5</v>
      </c>
      <c r="BR124" s="1091"/>
      <c r="BS124" s="1091"/>
      <c r="BT124" s="1091"/>
      <c r="BU124" s="1091"/>
      <c r="BV124" s="1091">
        <v>30.2</v>
      </c>
      <c r="BW124" s="1091"/>
      <c r="BX124" s="1091"/>
      <c r="BY124" s="1091"/>
      <c r="BZ124" s="1091"/>
      <c r="CA124" s="1091">
        <v>18.100000000000001</v>
      </c>
      <c r="CB124" s="1091"/>
      <c r="CC124" s="1091"/>
      <c r="CD124" s="1091"/>
      <c r="CE124" s="1091"/>
      <c r="CF124" s="1092"/>
      <c r="CG124" s="1093"/>
      <c r="CH124" s="1093"/>
      <c r="CI124" s="1093"/>
      <c r="CJ124" s="1094"/>
      <c r="CK124" s="1076"/>
      <c r="CL124" s="1076"/>
      <c r="CM124" s="1076"/>
      <c r="CN124" s="1076"/>
      <c r="CO124" s="1077"/>
      <c r="CP124" s="1083" t="s">
        <v>462</v>
      </c>
      <c r="CQ124" s="1084"/>
      <c r="CR124" s="1084"/>
      <c r="CS124" s="1084"/>
      <c r="CT124" s="1084"/>
      <c r="CU124" s="1084"/>
      <c r="CV124" s="1084"/>
      <c r="CW124" s="1084"/>
      <c r="CX124" s="1084"/>
      <c r="CY124" s="1084"/>
      <c r="CZ124" s="1084"/>
      <c r="DA124" s="1084"/>
      <c r="DB124" s="1084"/>
      <c r="DC124" s="1084"/>
      <c r="DD124" s="1084"/>
      <c r="DE124" s="1084"/>
      <c r="DF124" s="1085"/>
      <c r="DG124" s="1068">
        <v>178686</v>
      </c>
      <c r="DH124" s="1050"/>
      <c r="DI124" s="1050"/>
      <c r="DJ124" s="1050"/>
      <c r="DK124" s="1051"/>
      <c r="DL124" s="1049">
        <v>145726</v>
      </c>
      <c r="DM124" s="1050"/>
      <c r="DN124" s="1050"/>
      <c r="DO124" s="1050"/>
      <c r="DP124" s="1051"/>
      <c r="DQ124" s="1049">
        <v>134824</v>
      </c>
      <c r="DR124" s="1050"/>
      <c r="DS124" s="1050"/>
      <c r="DT124" s="1050"/>
      <c r="DU124" s="1051"/>
      <c r="DV124" s="1052">
        <v>0.4</v>
      </c>
      <c r="DW124" s="1053"/>
      <c r="DX124" s="1053"/>
      <c r="DY124" s="1053"/>
      <c r="DZ124" s="1054"/>
    </row>
    <row r="125" spans="1:130" s="226" customFormat="1" ht="26.25" customHeight="1" x14ac:dyDescent="0.2">
      <c r="A125" s="1121"/>
      <c r="B125" s="1013"/>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238</v>
      </c>
      <c r="AB125" s="1023"/>
      <c r="AC125" s="1023"/>
      <c r="AD125" s="1023"/>
      <c r="AE125" s="1024"/>
      <c r="AF125" s="1025" t="s">
        <v>463</v>
      </c>
      <c r="AG125" s="1023"/>
      <c r="AH125" s="1023"/>
      <c r="AI125" s="1023"/>
      <c r="AJ125" s="1024"/>
      <c r="AK125" s="1025" t="s">
        <v>464</v>
      </c>
      <c r="AL125" s="1023"/>
      <c r="AM125" s="1023"/>
      <c r="AN125" s="1023"/>
      <c r="AO125" s="1024"/>
      <c r="AP125" s="1026" t="s">
        <v>465</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466</v>
      </c>
      <c r="CL125" s="1071"/>
      <c r="CM125" s="1071"/>
      <c r="CN125" s="1071"/>
      <c r="CO125" s="1072"/>
      <c r="CP125" s="993" t="s">
        <v>467</v>
      </c>
      <c r="CQ125" s="961"/>
      <c r="CR125" s="961"/>
      <c r="CS125" s="961"/>
      <c r="CT125" s="961"/>
      <c r="CU125" s="961"/>
      <c r="CV125" s="961"/>
      <c r="CW125" s="961"/>
      <c r="CX125" s="961"/>
      <c r="CY125" s="961"/>
      <c r="CZ125" s="961"/>
      <c r="DA125" s="961"/>
      <c r="DB125" s="961"/>
      <c r="DC125" s="961"/>
      <c r="DD125" s="961"/>
      <c r="DE125" s="961"/>
      <c r="DF125" s="962"/>
      <c r="DG125" s="994" t="s">
        <v>415</v>
      </c>
      <c r="DH125" s="995"/>
      <c r="DI125" s="995"/>
      <c r="DJ125" s="995"/>
      <c r="DK125" s="995"/>
      <c r="DL125" s="995" t="s">
        <v>468</v>
      </c>
      <c r="DM125" s="995"/>
      <c r="DN125" s="995"/>
      <c r="DO125" s="995"/>
      <c r="DP125" s="995"/>
      <c r="DQ125" s="995" t="s">
        <v>469</v>
      </c>
      <c r="DR125" s="995"/>
      <c r="DS125" s="995"/>
      <c r="DT125" s="995"/>
      <c r="DU125" s="995"/>
      <c r="DV125" s="996" t="s">
        <v>357</v>
      </c>
      <c r="DW125" s="996"/>
      <c r="DX125" s="996"/>
      <c r="DY125" s="996"/>
      <c r="DZ125" s="997"/>
    </row>
    <row r="126" spans="1:130" s="226" customFormat="1" ht="26.25" customHeight="1" thickBot="1" x14ac:dyDescent="0.25">
      <c r="A126" s="1121"/>
      <c r="B126" s="1013"/>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426</v>
      </c>
      <c r="AB126" s="1023"/>
      <c r="AC126" s="1023"/>
      <c r="AD126" s="1023"/>
      <c r="AE126" s="1024"/>
      <c r="AF126" s="1025" t="s">
        <v>470</v>
      </c>
      <c r="AG126" s="1023"/>
      <c r="AH126" s="1023"/>
      <c r="AI126" s="1023"/>
      <c r="AJ126" s="1024"/>
      <c r="AK126" s="1025" t="s">
        <v>471</v>
      </c>
      <c r="AL126" s="1023"/>
      <c r="AM126" s="1023"/>
      <c r="AN126" s="1023"/>
      <c r="AO126" s="1024"/>
      <c r="AP126" s="1026" t="s">
        <v>238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472</v>
      </c>
      <c r="CQ126" s="987"/>
      <c r="CR126" s="987"/>
      <c r="CS126" s="987"/>
      <c r="CT126" s="987"/>
      <c r="CU126" s="987"/>
      <c r="CV126" s="987"/>
      <c r="CW126" s="987"/>
      <c r="CX126" s="987"/>
      <c r="CY126" s="987"/>
      <c r="CZ126" s="987"/>
      <c r="DA126" s="987"/>
      <c r="DB126" s="987"/>
      <c r="DC126" s="987"/>
      <c r="DD126" s="987"/>
      <c r="DE126" s="987"/>
      <c r="DF126" s="988"/>
      <c r="DG126" s="989" t="s">
        <v>469</v>
      </c>
      <c r="DH126" s="990"/>
      <c r="DI126" s="990"/>
      <c r="DJ126" s="990"/>
      <c r="DK126" s="990"/>
      <c r="DL126" s="990" t="s">
        <v>463</v>
      </c>
      <c r="DM126" s="990"/>
      <c r="DN126" s="990"/>
      <c r="DO126" s="990"/>
      <c r="DP126" s="990"/>
      <c r="DQ126" s="990" t="s">
        <v>238</v>
      </c>
      <c r="DR126" s="990"/>
      <c r="DS126" s="990"/>
      <c r="DT126" s="990"/>
      <c r="DU126" s="990"/>
      <c r="DV126" s="991" t="s">
        <v>357</v>
      </c>
      <c r="DW126" s="991"/>
      <c r="DX126" s="991"/>
      <c r="DY126" s="991"/>
      <c r="DZ126" s="992"/>
    </row>
    <row r="127" spans="1:130" s="226" customFormat="1" ht="26.25" customHeight="1" x14ac:dyDescent="0.2">
      <c r="A127" s="1122"/>
      <c r="B127" s="1015"/>
      <c r="C127" s="1037" t="s">
        <v>473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357</v>
      </c>
      <c r="AB127" s="1023"/>
      <c r="AC127" s="1023"/>
      <c r="AD127" s="1023"/>
      <c r="AE127" s="1024"/>
      <c r="AF127" s="1025" t="s">
        <v>469</v>
      </c>
      <c r="AG127" s="1023"/>
      <c r="AH127" s="1023"/>
      <c r="AI127" s="1023"/>
      <c r="AJ127" s="1024"/>
      <c r="AK127" s="1025" t="s">
        <v>238</v>
      </c>
      <c r="AL127" s="1023"/>
      <c r="AM127" s="1023"/>
      <c r="AN127" s="1023"/>
      <c r="AO127" s="1024"/>
      <c r="AP127" s="1026" t="s">
        <v>471</v>
      </c>
      <c r="AQ127" s="1027"/>
      <c r="AR127" s="1027"/>
      <c r="AS127" s="1027"/>
      <c r="AT127" s="1028"/>
      <c r="AU127" s="228"/>
      <c r="AV127" s="228"/>
      <c r="AW127" s="228"/>
      <c r="AX127" s="1095" t="s">
        <v>474</v>
      </c>
      <c r="AY127" s="1096"/>
      <c r="AZ127" s="1096"/>
      <c r="BA127" s="1096"/>
      <c r="BB127" s="1096"/>
      <c r="BC127" s="1096"/>
      <c r="BD127" s="1096"/>
      <c r="BE127" s="1097"/>
      <c r="BF127" s="1098" t="s">
        <v>475</v>
      </c>
      <c r="BG127" s="1096"/>
      <c r="BH127" s="1096"/>
      <c r="BI127" s="1096"/>
      <c r="BJ127" s="1096"/>
      <c r="BK127" s="1096"/>
      <c r="BL127" s="1097"/>
      <c r="BM127" s="1098" t="s">
        <v>476</v>
      </c>
      <c r="BN127" s="1096"/>
      <c r="BO127" s="1096"/>
      <c r="BP127" s="1096"/>
      <c r="BQ127" s="1096"/>
      <c r="BR127" s="1096"/>
      <c r="BS127" s="1097"/>
      <c r="BT127" s="1098" t="s">
        <v>477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478</v>
      </c>
      <c r="CQ127" s="987"/>
      <c r="CR127" s="987"/>
      <c r="CS127" s="987"/>
      <c r="CT127" s="987"/>
      <c r="CU127" s="987"/>
      <c r="CV127" s="987"/>
      <c r="CW127" s="987"/>
      <c r="CX127" s="987"/>
      <c r="CY127" s="987"/>
      <c r="CZ127" s="987"/>
      <c r="DA127" s="987"/>
      <c r="DB127" s="987"/>
      <c r="DC127" s="987"/>
      <c r="DD127" s="987"/>
      <c r="DE127" s="987"/>
      <c r="DF127" s="988"/>
      <c r="DG127" s="989" t="s">
        <v>463</v>
      </c>
      <c r="DH127" s="990"/>
      <c r="DI127" s="990"/>
      <c r="DJ127" s="990"/>
      <c r="DK127" s="990"/>
      <c r="DL127" s="990" t="s">
        <v>238</v>
      </c>
      <c r="DM127" s="990"/>
      <c r="DN127" s="990"/>
      <c r="DO127" s="990"/>
      <c r="DP127" s="990"/>
      <c r="DQ127" s="990" t="s">
        <v>238</v>
      </c>
      <c r="DR127" s="990"/>
      <c r="DS127" s="990"/>
      <c r="DT127" s="990"/>
      <c r="DU127" s="990"/>
      <c r="DV127" s="991" t="s">
        <v>479</v>
      </c>
      <c r="DW127" s="991"/>
      <c r="DX127" s="991"/>
      <c r="DY127" s="991"/>
      <c r="DZ127" s="992"/>
    </row>
    <row r="128" spans="1:130" s="226" customFormat="1" ht="26.25" customHeight="1" thickBot="1" x14ac:dyDescent="0.25">
      <c r="A128" s="1105" t="s">
        <v>480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481</v>
      </c>
      <c r="X128" s="1107"/>
      <c r="Y128" s="1107"/>
      <c r="Z128" s="1108"/>
      <c r="AA128" s="1109">
        <v>1037731</v>
      </c>
      <c r="AB128" s="1110"/>
      <c r="AC128" s="1110"/>
      <c r="AD128" s="1110"/>
      <c r="AE128" s="1111"/>
      <c r="AF128" s="1112">
        <v>937028</v>
      </c>
      <c r="AG128" s="1110"/>
      <c r="AH128" s="1110"/>
      <c r="AI128" s="1110"/>
      <c r="AJ128" s="1111"/>
      <c r="AK128" s="1112">
        <v>945433</v>
      </c>
      <c r="AL128" s="1110"/>
      <c r="AM128" s="1110"/>
      <c r="AN128" s="1110"/>
      <c r="AO128" s="1111"/>
      <c r="AP128" s="1113"/>
      <c r="AQ128" s="1114"/>
      <c r="AR128" s="1114"/>
      <c r="AS128" s="1114"/>
      <c r="AT128" s="1115"/>
      <c r="AU128" s="228"/>
      <c r="AV128" s="228"/>
      <c r="AW128" s="228"/>
      <c r="AX128" s="960" t="s">
        <v>482</v>
      </c>
      <c r="AY128" s="961"/>
      <c r="AZ128" s="961"/>
      <c r="BA128" s="961"/>
      <c r="BB128" s="961"/>
      <c r="BC128" s="961"/>
      <c r="BD128" s="961"/>
      <c r="BE128" s="962"/>
      <c r="BF128" s="1116" t="s">
        <v>426</v>
      </c>
      <c r="BG128" s="1117"/>
      <c r="BH128" s="1117"/>
      <c r="BI128" s="1117"/>
      <c r="BJ128" s="1117"/>
      <c r="BK128" s="1117"/>
      <c r="BL128" s="1118"/>
      <c r="BM128" s="1116">
        <v>11.54</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483</v>
      </c>
      <c r="CQ128" s="790"/>
      <c r="CR128" s="790"/>
      <c r="CS128" s="790"/>
      <c r="CT128" s="790"/>
      <c r="CU128" s="790"/>
      <c r="CV128" s="790"/>
      <c r="CW128" s="790"/>
      <c r="CX128" s="790"/>
      <c r="CY128" s="790"/>
      <c r="CZ128" s="790"/>
      <c r="DA128" s="790"/>
      <c r="DB128" s="790"/>
      <c r="DC128" s="790"/>
      <c r="DD128" s="790"/>
      <c r="DE128" s="790"/>
      <c r="DF128" s="1100"/>
      <c r="DG128" s="1101" t="s">
        <v>470</v>
      </c>
      <c r="DH128" s="1102"/>
      <c r="DI128" s="1102"/>
      <c r="DJ128" s="1102"/>
      <c r="DK128" s="1102"/>
      <c r="DL128" s="1102" t="s">
        <v>465</v>
      </c>
      <c r="DM128" s="1102"/>
      <c r="DN128" s="1102"/>
      <c r="DO128" s="1102"/>
      <c r="DP128" s="1102"/>
      <c r="DQ128" s="1102" t="s">
        <v>470</v>
      </c>
      <c r="DR128" s="1102"/>
      <c r="DS128" s="1102"/>
      <c r="DT128" s="1102"/>
      <c r="DU128" s="1102"/>
      <c r="DV128" s="1103" t="s">
        <v>470</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484</v>
      </c>
      <c r="X129" s="1135"/>
      <c r="Y129" s="1135"/>
      <c r="Z129" s="1136"/>
      <c r="AA129" s="1022">
        <v>34988448</v>
      </c>
      <c r="AB129" s="1023"/>
      <c r="AC129" s="1023"/>
      <c r="AD129" s="1023"/>
      <c r="AE129" s="1024"/>
      <c r="AF129" s="1025">
        <v>35761146</v>
      </c>
      <c r="AG129" s="1023"/>
      <c r="AH129" s="1023"/>
      <c r="AI129" s="1023"/>
      <c r="AJ129" s="1024"/>
      <c r="AK129" s="1025">
        <v>37146031</v>
      </c>
      <c r="AL129" s="1023"/>
      <c r="AM129" s="1023"/>
      <c r="AN129" s="1023"/>
      <c r="AO129" s="1024"/>
      <c r="AP129" s="1137"/>
      <c r="AQ129" s="1138"/>
      <c r="AR129" s="1138"/>
      <c r="AS129" s="1138"/>
      <c r="AT129" s="1139"/>
      <c r="AU129" s="229"/>
      <c r="AV129" s="229"/>
      <c r="AW129" s="229"/>
      <c r="AX129" s="1129" t="s">
        <v>485</v>
      </c>
      <c r="AY129" s="987"/>
      <c r="AZ129" s="987"/>
      <c r="BA129" s="987"/>
      <c r="BB129" s="987"/>
      <c r="BC129" s="987"/>
      <c r="BD129" s="987"/>
      <c r="BE129" s="988"/>
      <c r="BF129" s="1130" t="s">
        <v>471</v>
      </c>
      <c r="BG129" s="1131"/>
      <c r="BH129" s="1131"/>
      <c r="BI129" s="1131"/>
      <c r="BJ129" s="1131"/>
      <c r="BK129" s="1131"/>
      <c r="BL129" s="1132"/>
      <c r="BM129" s="1130">
        <v>16.54</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486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487</v>
      </c>
      <c r="X130" s="1135"/>
      <c r="Y130" s="1135"/>
      <c r="Z130" s="1136"/>
      <c r="AA130" s="1022">
        <v>5338245</v>
      </c>
      <c r="AB130" s="1023"/>
      <c r="AC130" s="1023"/>
      <c r="AD130" s="1023"/>
      <c r="AE130" s="1024"/>
      <c r="AF130" s="1025">
        <v>5499320</v>
      </c>
      <c r="AG130" s="1023"/>
      <c r="AH130" s="1023"/>
      <c r="AI130" s="1023"/>
      <c r="AJ130" s="1024"/>
      <c r="AK130" s="1025">
        <v>5794369</v>
      </c>
      <c r="AL130" s="1023"/>
      <c r="AM130" s="1023"/>
      <c r="AN130" s="1023"/>
      <c r="AO130" s="1024"/>
      <c r="AP130" s="1137"/>
      <c r="AQ130" s="1138"/>
      <c r="AR130" s="1138"/>
      <c r="AS130" s="1138"/>
      <c r="AT130" s="1139"/>
      <c r="AU130" s="229"/>
      <c r="AV130" s="229"/>
      <c r="AW130" s="229"/>
      <c r="AX130" s="1129" t="s">
        <v>488</v>
      </c>
      <c r="AY130" s="987"/>
      <c r="AZ130" s="987"/>
      <c r="BA130" s="987"/>
      <c r="BB130" s="987"/>
      <c r="BC130" s="987"/>
      <c r="BD130" s="987"/>
      <c r="BE130" s="988"/>
      <c r="BF130" s="1165">
        <v>6.7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489</v>
      </c>
      <c r="X131" s="1172"/>
      <c r="Y131" s="1172"/>
      <c r="Z131" s="1173"/>
      <c r="AA131" s="1068">
        <v>29650203</v>
      </c>
      <c r="AB131" s="1050"/>
      <c r="AC131" s="1050"/>
      <c r="AD131" s="1050"/>
      <c r="AE131" s="1051"/>
      <c r="AF131" s="1049">
        <v>30261826</v>
      </c>
      <c r="AG131" s="1050"/>
      <c r="AH131" s="1050"/>
      <c r="AI131" s="1050"/>
      <c r="AJ131" s="1051"/>
      <c r="AK131" s="1049">
        <v>31351662</v>
      </c>
      <c r="AL131" s="1050"/>
      <c r="AM131" s="1050"/>
      <c r="AN131" s="1050"/>
      <c r="AO131" s="1051"/>
      <c r="AP131" s="1174"/>
      <c r="AQ131" s="1175"/>
      <c r="AR131" s="1175"/>
      <c r="AS131" s="1175"/>
      <c r="AT131" s="1176"/>
      <c r="AU131" s="229"/>
      <c r="AV131" s="229"/>
      <c r="AW131" s="229"/>
      <c r="AX131" s="1147" t="s">
        <v>490</v>
      </c>
      <c r="AY131" s="790"/>
      <c r="AZ131" s="790"/>
      <c r="BA131" s="790"/>
      <c r="BB131" s="790"/>
      <c r="BC131" s="790"/>
      <c r="BD131" s="790"/>
      <c r="BE131" s="1100"/>
      <c r="BF131" s="1148">
        <v>18.100000000000001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492</v>
      </c>
      <c r="W132" s="1158"/>
      <c r="X132" s="1158"/>
      <c r="Y132" s="1158"/>
      <c r="Z132" s="1159"/>
      <c r="AA132" s="1160">
        <v>6.455743322</v>
      </c>
      <c r="AB132" s="1161"/>
      <c r="AC132" s="1161"/>
      <c r="AD132" s="1161"/>
      <c r="AE132" s="1162"/>
      <c r="AF132" s="1163">
        <v>6.8111785459999998</v>
      </c>
      <c r="AG132" s="1161"/>
      <c r="AH132" s="1161"/>
      <c r="AI132" s="1161"/>
      <c r="AJ132" s="1162"/>
      <c r="AK132" s="1163">
        <v>6.9932815679999996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493</v>
      </c>
      <c r="W133" s="1141"/>
      <c r="X133" s="1141"/>
      <c r="Y133" s="1141"/>
      <c r="Z133" s="1142"/>
      <c r="AA133" s="1143">
        <v>6.4</v>
      </c>
      <c r="AB133" s="1144"/>
      <c r="AC133" s="1144"/>
      <c r="AD133" s="1144"/>
      <c r="AE133" s="1145"/>
      <c r="AF133" s="1143">
        <v>6.4</v>
      </c>
      <c r="AG133" s="1144"/>
      <c r="AH133" s="1144"/>
      <c r="AI133" s="1144"/>
      <c r="AJ133" s="1145"/>
      <c r="AK133" s="1143">
        <v>6.7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tVFOM7RzMxjuXvI8DXfAfU2GmSrax3LqOTbBdQyoiAaMyM+cvDUeiVngM5LpcWRYsXFOaWtZtq+r4iEma+Vgg==" saltValue="JXqd1K/PUPtp4Bq77MFx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5:112" ht="13" x14ac:dyDescent="0.2"/>
    <row r="82" spans="5:112" ht="13" x14ac:dyDescent="0.2"/>
    <row r="83" spans="5:112" ht="13" x14ac:dyDescent="0.2"/>
    <row r="84" spans="5:112" ht="13" x14ac:dyDescent="0.2"/>
    <row r="85" spans="5:112" ht="13" x14ac:dyDescent="0.2"/>
    <row r="86" spans="5:112" ht="13" x14ac:dyDescent="0.2"/>
    <row r="87" spans="5:112" ht="13" x14ac:dyDescent="0.2"/>
    <row r="88" spans="5:112" ht="13" x14ac:dyDescent="0.2"/>
    <row r="89" spans="5:112" ht="13" x14ac:dyDescent="0.2"/>
    <row r="90" spans="5:112" ht="13" x14ac:dyDescent="0.2"/>
    <row r="91" spans="5:112" ht="13" x14ac:dyDescent="0.2"/>
    <row r="92" spans="5:112" ht="13" x14ac:dyDescent="0.2"/>
    <row r="93" spans="5:112" ht="13" x14ac:dyDescent="0.2"/>
    <row r="94" spans="5:112" ht="13" x14ac:dyDescent="0.2"/>
    <row r="95" spans="5:112" ht="13" x14ac:dyDescent="0.2">
      <c r="E95" s="256" t="s">
        <v>630</v>
      </c>
    </row>
    <row r="96" spans="5:112" ht="13" x14ac:dyDescent="0.2">
      <c r="CS96" s="255"/>
      <c r="CX96" s="255"/>
      <c r="DC96" s="255"/>
      <c r="DH96" s="255"/>
    </row>
    <row r="97" spans="24:120" ht="13" x14ac:dyDescent="0.2">
      <c r="CS97" s="255"/>
      <c r="CX97" s="255"/>
      <c r="DC97" s="255"/>
      <c r="DH97" s="255"/>
      <c r="DP97" s="256" t="s">
        <v>494</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i8ucEcO39m/UCRWjLaQRp9yH4X5FYRel6bcz4ZJS96V/MNKc1Lw80GFY3sLxULI0NRztcDeQFC1Xt4wA2LFXCA==" saltValue="9nMrIKBKDRRDuo9KwcIP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algUm2gHMBFk7yl7O3d5iVs4lKCBb0MBU30rQycCVozPv3dKHxIdZ1MDi55MtwIkQZ7P7UAjJ6IlB/S4mccHg==" saltValue="upYGUEoRnDK5dnpKRlGL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497</v>
      </c>
      <c r="AP7" s="268"/>
      <c r="AQ7" s="269" t="s">
        <v>498</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499</v>
      </c>
      <c r="AQ8" s="275" t="s">
        <v>500</v>
      </c>
      <c r="AR8" s="276" t="s">
        <v>501</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502</v>
      </c>
      <c r="AL9" s="1181"/>
      <c r="AM9" s="1181"/>
      <c r="AN9" s="1182"/>
      <c r="AO9" s="277">
        <v>10033049</v>
      </c>
      <c r="AP9" s="277">
        <v>76073</v>
      </c>
      <c r="AQ9" s="278">
        <v>66231</v>
      </c>
      <c r="AR9" s="279">
        <v>14.9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503</v>
      </c>
      <c r="AL10" s="1181"/>
      <c r="AM10" s="1181"/>
      <c r="AN10" s="1182"/>
      <c r="AO10" s="280">
        <v>183</v>
      </c>
      <c r="AP10" s="280">
        <v>1</v>
      </c>
      <c r="AQ10" s="281">
        <v>3837</v>
      </c>
      <c r="AR10" s="282">
        <v>-100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504</v>
      </c>
      <c r="AL11" s="1181"/>
      <c r="AM11" s="1181"/>
      <c r="AN11" s="1182"/>
      <c r="AO11" s="280">
        <v>1468103</v>
      </c>
      <c r="AP11" s="280">
        <v>11132</v>
      </c>
      <c r="AQ11" s="281">
        <v>2036</v>
      </c>
      <c r="AR11" s="282">
        <v>446.8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505</v>
      </c>
      <c r="AL12" s="1181"/>
      <c r="AM12" s="1181"/>
      <c r="AN12" s="1182"/>
      <c r="AO12" s="280" t="s">
        <v>506</v>
      </c>
      <c r="AP12" s="280" t="s">
        <v>506</v>
      </c>
      <c r="AQ12" s="281">
        <v>22</v>
      </c>
      <c r="AR12" s="282" t="s">
        <v>506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507</v>
      </c>
      <c r="AL13" s="1181"/>
      <c r="AM13" s="1181"/>
      <c r="AN13" s="1182"/>
      <c r="AO13" s="280">
        <v>363011</v>
      </c>
      <c r="AP13" s="280">
        <v>2752</v>
      </c>
      <c r="AQ13" s="281">
        <v>2446</v>
      </c>
      <c r="AR13" s="282">
        <v>12.5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508</v>
      </c>
      <c r="AL14" s="1181"/>
      <c r="AM14" s="1181"/>
      <c r="AN14" s="1182"/>
      <c r="AO14" s="280">
        <v>222374</v>
      </c>
      <c r="AP14" s="280">
        <v>1686</v>
      </c>
      <c r="AQ14" s="281">
        <v>1539</v>
      </c>
      <c r="AR14" s="282">
        <v>9.6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509</v>
      </c>
      <c r="AL15" s="1184"/>
      <c r="AM15" s="1184"/>
      <c r="AN15" s="1185"/>
      <c r="AO15" s="280">
        <v>-684564</v>
      </c>
      <c r="AP15" s="280">
        <v>-5191</v>
      </c>
      <c r="AQ15" s="281">
        <v>-4027</v>
      </c>
      <c r="AR15" s="282">
        <v>28.9</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11402156</v>
      </c>
      <c r="AP16" s="280">
        <v>86454</v>
      </c>
      <c r="AQ16" s="281">
        <v>72085</v>
      </c>
      <c r="AR16" s="282">
        <v>19.899999999999999</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514</v>
      </c>
      <c r="AL21" s="1187"/>
      <c r="AM21" s="1187"/>
      <c r="AN21" s="1188"/>
      <c r="AO21" s="293">
        <v>7.33</v>
      </c>
      <c r="AP21" s="294">
        <v>6.79</v>
      </c>
      <c r="AQ21" s="295">
        <v>0.54</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515</v>
      </c>
      <c r="AL22" s="1187"/>
      <c r="AM22" s="1187"/>
      <c r="AN22" s="1188"/>
      <c r="AO22" s="298">
        <v>100.8</v>
      </c>
      <c r="AP22" s="299">
        <v>99.5</v>
      </c>
      <c r="AQ22" s="300">
        <v>1.3</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516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497</v>
      </c>
      <c r="AP30" s="268"/>
      <c r="AQ30" s="269" t="s">
        <v>498</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499</v>
      </c>
      <c r="AQ31" s="275" t="s">
        <v>500</v>
      </c>
      <c r="AR31" s="276" t="s">
        <v>501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519</v>
      </c>
      <c r="AL32" s="1195"/>
      <c r="AM32" s="1195"/>
      <c r="AN32" s="1196"/>
      <c r="AO32" s="308">
        <v>7797101</v>
      </c>
      <c r="AP32" s="308">
        <v>59120</v>
      </c>
      <c r="AQ32" s="309">
        <v>37860</v>
      </c>
      <c r="AR32" s="310">
        <v>56.2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520</v>
      </c>
      <c r="AL33" s="1195"/>
      <c r="AM33" s="1195"/>
      <c r="AN33" s="1196"/>
      <c r="AO33" s="308" t="s">
        <v>506</v>
      </c>
      <c r="AP33" s="308" t="s">
        <v>506</v>
      </c>
      <c r="AQ33" s="309" t="s">
        <v>506</v>
      </c>
      <c r="AR33" s="310" t="s">
        <v>506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521</v>
      </c>
      <c r="AL34" s="1195"/>
      <c r="AM34" s="1195"/>
      <c r="AN34" s="1196"/>
      <c r="AO34" s="308" t="s">
        <v>506</v>
      </c>
      <c r="AP34" s="308" t="s">
        <v>506</v>
      </c>
      <c r="AQ34" s="309">
        <v>17</v>
      </c>
      <c r="AR34" s="310" t="s">
        <v>506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522</v>
      </c>
      <c r="AL35" s="1195"/>
      <c r="AM35" s="1195"/>
      <c r="AN35" s="1196"/>
      <c r="AO35" s="308">
        <v>1135211</v>
      </c>
      <c r="AP35" s="308">
        <v>8607</v>
      </c>
      <c r="AQ35" s="309">
        <v>11532</v>
      </c>
      <c r="AR35" s="310">
        <v>-25.4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523</v>
      </c>
      <c r="AL36" s="1195"/>
      <c r="AM36" s="1195"/>
      <c r="AN36" s="1196"/>
      <c r="AO36" s="308" t="s">
        <v>506</v>
      </c>
      <c r="AP36" s="308" t="s">
        <v>506</v>
      </c>
      <c r="AQ36" s="309">
        <v>1356</v>
      </c>
      <c r="AR36" s="310" t="s">
        <v>506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524</v>
      </c>
      <c r="AL37" s="1195"/>
      <c r="AM37" s="1195"/>
      <c r="AN37" s="1196"/>
      <c r="AO37" s="308" t="s">
        <v>506</v>
      </c>
      <c r="AP37" s="308" t="s">
        <v>506</v>
      </c>
      <c r="AQ37" s="309">
        <v>431</v>
      </c>
      <c r="AR37" s="310" t="s">
        <v>506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525</v>
      </c>
      <c r="AL38" s="1198"/>
      <c r="AM38" s="1198"/>
      <c r="AN38" s="1199"/>
      <c r="AO38" s="311" t="s">
        <v>506</v>
      </c>
      <c r="AP38" s="311" t="s">
        <v>506</v>
      </c>
      <c r="AQ38" s="312">
        <v>0</v>
      </c>
      <c r="AR38" s="300" t="s">
        <v>506</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526</v>
      </c>
      <c r="AL39" s="1198"/>
      <c r="AM39" s="1198"/>
      <c r="AN39" s="1199"/>
      <c r="AO39" s="308">
        <v>-945433</v>
      </c>
      <c r="AP39" s="308">
        <v>-7169</v>
      </c>
      <c r="AQ39" s="309">
        <v>-7223</v>
      </c>
      <c r="AR39" s="310">
        <v>-0.7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527</v>
      </c>
      <c r="AL40" s="1195"/>
      <c r="AM40" s="1195"/>
      <c r="AN40" s="1196"/>
      <c r="AO40" s="308">
        <v>-5794369</v>
      </c>
      <c r="AP40" s="308">
        <v>-43934</v>
      </c>
      <c r="AQ40" s="309">
        <v>-33224</v>
      </c>
      <c r="AR40" s="310">
        <v>32.200000000000003</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279</v>
      </c>
      <c r="AL41" s="1201"/>
      <c r="AM41" s="1201"/>
      <c r="AN41" s="1202"/>
      <c r="AO41" s="308">
        <v>2192510</v>
      </c>
      <c r="AP41" s="308">
        <v>16624</v>
      </c>
      <c r="AQ41" s="309">
        <v>10748</v>
      </c>
      <c r="AR41" s="310">
        <v>54.7</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497</v>
      </c>
      <c r="AN49" s="1191" t="s">
        <v>531</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532</v>
      </c>
      <c r="AO50" s="325" t="s">
        <v>533</v>
      </c>
      <c r="AP50" s="326" t="s">
        <v>534</v>
      </c>
      <c r="AQ50" s="327" t="s">
        <v>535</v>
      </c>
      <c r="AR50" s="328" t="s">
        <v>536</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9437607</v>
      </c>
      <c r="AN51" s="330">
        <v>67792</v>
      </c>
      <c r="AO51" s="331">
        <v>46</v>
      </c>
      <c r="AP51" s="332">
        <v>52308</v>
      </c>
      <c r="AQ51" s="333">
        <v>-17.3</v>
      </c>
      <c r="AR51" s="334">
        <v>63.3</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5160629</v>
      </c>
      <c r="AN52" s="338">
        <v>37070</v>
      </c>
      <c r="AO52" s="339">
        <v>42.3</v>
      </c>
      <c r="AP52" s="340">
        <v>28695</v>
      </c>
      <c r="AQ52" s="341">
        <v>5.3</v>
      </c>
      <c r="AR52" s="342">
        <v>37</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7875797</v>
      </c>
      <c r="AN53" s="330">
        <v>57219</v>
      </c>
      <c r="AO53" s="331">
        <v>-15.6</v>
      </c>
      <c r="AP53" s="332">
        <v>46402</v>
      </c>
      <c r="AQ53" s="333">
        <v>-11.3</v>
      </c>
      <c r="AR53" s="334">
        <v>-4.3</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5314515</v>
      </c>
      <c r="AN54" s="338">
        <v>38611</v>
      </c>
      <c r="AO54" s="339">
        <v>4.2</v>
      </c>
      <c r="AP54" s="340">
        <v>26897</v>
      </c>
      <c r="AQ54" s="341">
        <v>-6.3</v>
      </c>
      <c r="AR54" s="342">
        <v>10.5</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13183697</v>
      </c>
      <c r="AN55" s="330">
        <v>96828</v>
      </c>
      <c r="AO55" s="331">
        <v>69.2</v>
      </c>
      <c r="AP55" s="332">
        <v>66343</v>
      </c>
      <c r="AQ55" s="333">
        <v>43</v>
      </c>
      <c r="AR55" s="334">
        <v>26.2</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9313605</v>
      </c>
      <c r="AN56" s="338">
        <v>68404</v>
      </c>
      <c r="AO56" s="339">
        <v>77.2</v>
      </c>
      <c r="AP56" s="340">
        <v>34529</v>
      </c>
      <c r="AQ56" s="341">
        <v>28.4</v>
      </c>
      <c r="AR56" s="342">
        <v>48.8</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6108102</v>
      </c>
      <c r="AN57" s="330">
        <v>45474</v>
      </c>
      <c r="AO57" s="331">
        <v>-53</v>
      </c>
      <c r="AP57" s="332">
        <v>56416</v>
      </c>
      <c r="AQ57" s="333">
        <v>-15</v>
      </c>
      <c r="AR57" s="334">
        <v>-38</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4429164</v>
      </c>
      <c r="AN58" s="338">
        <v>32975</v>
      </c>
      <c r="AO58" s="339">
        <v>-51.8</v>
      </c>
      <c r="AP58" s="340">
        <v>32623</v>
      </c>
      <c r="AQ58" s="341">
        <v>-5.5</v>
      </c>
      <c r="AR58" s="342">
        <v>-46.3</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5536481</v>
      </c>
      <c r="AN59" s="330">
        <v>41979</v>
      </c>
      <c r="AO59" s="331">
        <v>-7.7</v>
      </c>
      <c r="AP59" s="332">
        <v>49217</v>
      </c>
      <c r="AQ59" s="333">
        <v>-12.8</v>
      </c>
      <c r="AR59" s="334">
        <v>5.0999999999999996</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3300345</v>
      </c>
      <c r="AN60" s="338">
        <v>25024</v>
      </c>
      <c r="AO60" s="339">
        <v>-24.1</v>
      </c>
      <c r="AP60" s="340">
        <v>27232</v>
      </c>
      <c r="AQ60" s="341">
        <v>-16.5</v>
      </c>
      <c r="AR60" s="342">
        <v>-7.6</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8428337</v>
      </c>
      <c r="AN61" s="345">
        <v>61858</v>
      </c>
      <c r="AO61" s="346">
        <v>7.8</v>
      </c>
      <c r="AP61" s="347">
        <v>54137</v>
      </c>
      <c r="AQ61" s="348">
        <v>-2.7</v>
      </c>
      <c r="AR61" s="334">
        <v>10.5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5503652</v>
      </c>
      <c r="AN62" s="338">
        <v>40417</v>
      </c>
      <c r="AO62" s="339">
        <v>9.6</v>
      </c>
      <c r="AP62" s="340">
        <v>29995</v>
      </c>
      <c r="AQ62" s="341">
        <v>1.1000000000000001</v>
      </c>
      <c r="AR62" s="342">
        <v>8.5</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MT5AZkQf1tfZfJnkbyTMSR7gmQndW0WJR1EpD9npb1pSCyhoKrT+I6LU39KWF9oga7+0YCt9WCvcu+cIx7ZbfQ==" saltValue="hw8NeamuUgwERIR/3zEL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545</v>
      </c>
    </row>
    <row r="120" spans="125:125" ht="13.5" hidden="1" customHeight="1" x14ac:dyDescent="0.2"/>
    <row r="121" spans="125:125" ht="13.5" hidden="1" customHeight="1" x14ac:dyDescent="0.2">
      <c r="DU121" s="255"/>
    </row>
  </sheetData>
  <sheetProtection algorithmName="SHA-512" hashValue="HtMxaYk23uxBaLRgjfhBU15ouGtHQAginZ3QQ/j1fCIFr2xwZPuf3lZEl51qmG2ddN2jUoAqPwTbL2gxWDWU5A==" saltValue="R89T7k/tCQfJdAn2SOWe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546</v>
      </c>
    </row>
  </sheetData>
  <sheetProtection algorithmName="SHA-512" hashValue="MuvusaZcJpMg63YaTJA32AzdTqLmHFGZDXnoNef/GEOo0w6hMXHEYOUGtHswpX3meoYQ2Dm4X2+mOaRPpWhsJA==" saltValue="02EvnD7+BJO0MXD+fOf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203" t="s">
        <v>3</v>
      </c>
      <c r="D47" s="1203"/>
      <c r="E47" s="1204"/>
      <c r="F47" s="11">
        <v>14.86</v>
      </c>
      <c r="G47" s="12">
        <v>15.22</v>
      </c>
      <c r="H47" s="12">
        <v>13.78</v>
      </c>
      <c r="I47" s="12">
        <v>12.81</v>
      </c>
      <c r="J47" s="13">
        <v>12.71</v>
      </c>
    </row>
    <row r="48" spans="2:10" ht="57.75" customHeight="1" x14ac:dyDescent="0.2">
      <c r="B48" s="14"/>
      <c r="C48" s="1205" t="s">
        <v>4</v>
      </c>
      <c r="D48" s="1205"/>
      <c r="E48" s="1206"/>
      <c r="F48" s="15">
        <v>0.77</v>
      </c>
      <c r="G48" s="16">
        <v>0.56000000000000005</v>
      </c>
      <c r="H48" s="16">
        <v>0.95</v>
      </c>
      <c r="I48" s="16">
        <v>0.8</v>
      </c>
      <c r="J48" s="17">
        <v>2.5099999999999998</v>
      </c>
    </row>
    <row r="49" spans="2:10" ht="57.75" customHeight="1" thickBot="1" x14ac:dyDescent="0.25">
      <c r="B49" s="18"/>
      <c r="C49" s="1207" t="s">
        <v>5</v>
      </c>
      <c r="D49" s="1207"/>
      <c r="E49" s="1208"/>
      <c r="F49" s="19" t="s">
        <v>552</v>
      </c>
      <c r="G49" s="20">
        <v>0.16</v>
      </c>
      <c r="H49" s="20" t="s">
        <v>553</v>
      </c>
      <c r="I49" s="20" t="s">
        <v>554</v>
      </c>
      <c r="J49" s="21">
        <v>2.11</v>
      </c>
    </row>
    <row r="50" spans="2:10" ht="13" x14ac:dyDescent="0.2"/>
  </sheetData>
  <sheetProtection algorithmName="SHA-512" hashValue="CBjUbjEunjwN9o3tUdHGvkUtmTQTd7GAvnbJClpcSZYjKOrH9AYx7oiwR1HEEXtB4NEB6/wwGoNWy3SskwtXsQ==" saltValue="K6UVerByZhcGPh1kYLH5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2023-03-13T23:58:15Z</cp:lastPrinted>
  <dcterms:created xsi:type="dcterms:W3CDTF">2023-02-20T06:42:45Z</dcterms:created>
  <dcterms:modified xsi:type="dcterms:W3CDTF">2023-10-11T02:25:31Z</dcterms:modified>
  <cp:category/>
</cp:coreProperties>
</file>