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4年度\地方財政状況調査\70 財政状況資料集\02 組合せ分析・ストック情報\10_起案（県HP掲載）\02_通常分＋組合せ分析・ストック情報\"/>
    </mc:Choice>
  </mc:AlternateContent>
  <bookViews>
    <workbookView xWindow="0" yWindow="0" windowWidth="28800" windowHeight="119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<sst xmlns="http://schemas.openxmlformats.org/spreadsheetml/2006/main" count="1112" uniqueCount="611">
  <si>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</si>
  <si>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</si>
  <si>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</si>
  <si>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</si>
  <si>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</si>
  <si>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</si>
  <si>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</si>
  <si>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</si>
  <si>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</si>
  <si>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</si>
  <si>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</si>
  <si>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</si>
  <si>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</si>
  <si>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</si>
  <si>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</si>
  <si>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</si>
  <si>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</si>
  <si>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</si>
  <si>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</si>
  <si>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</si>
  <si>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</si>
  <si>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</si>
  <si>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</si>
  <si>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</si>
  <si>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</si>
  <si>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</si>
  <si>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</si>
  <si>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</si>
  <si>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</si>
  <si>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</si>
  <si>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</si>
  <si>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</si>
  <si>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</si>
  <si>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</si>
  <si>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</si>
  <si>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</si>
  <si>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</si>
  <si>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</si>
  <si>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</si>
  <si>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</si>
  <si>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</si>
  <si>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</si>
  <si>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</si>
  <si>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</si>
  <si>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</si>
  <si>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</si>
  <si>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</si>
  <si>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</si>
  <si>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</si>
  <si>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</si>
  <si>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</si>
  <si>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</si>
  <si>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</si>
  <si>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</si>
  <si>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</si>
  <si>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</si>
  <si>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</si>
  <si>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</si>
  <si>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</si>
  <si>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</si>
  <si>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</si>
  <si>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</si>
  <si>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</si>
  <si>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</si>
  <si>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</si>
  <si>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</si>
  <si>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</si>
  <si>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</si>
  <si>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</si>
  <si>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</si>
  <si>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</si>
  <si>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</si>
  <si>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</si>
  <si>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</si>
  <si>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</si>
  <si>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</si>
  <si>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</si>
  <si>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</si>
  <si>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</si>
  <si>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</si>
  <si>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</si>
  <si>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</si>
  <si>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</si>
  <si>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</si>
  <si>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</si>
  <si>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</si>
  <si>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</si>
  <si>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</si>
  <si>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</si>
  <si>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</si>
  <si>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</si>
  <si>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</si>
  <si>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</si>
  <si>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</si>
  <si>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</si>
  <si>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</si>
  <si>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</si>
  <si>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</si>
  <si>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</si>
  <si>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</si>
  <si>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</si>
  <si>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</si>
  <si>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</si>
  <si>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</si>
  <si>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</si>
  <si>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</si>
  <si>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</si>
  <si>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</si>
  <si>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</si>
  <si>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</si>
  <si>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</si>
  <si>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</si>
  <si>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</si>
  <si>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</si>
  <si>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</si>
  <si>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</si>
  <si>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</si>
  <si>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</si>
  <si>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</si>
  <si>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</si>
  <si>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</si>
  <si>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</si>
  <si>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</si>
  <si>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</si>
  <si>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</si>
  <si>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</si>
  <si>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</si>
  <si>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</si>
  <si>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</si>
  <si>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</si>
  <si>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</si>
  <si>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</si>
  <si>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</si>
  <si>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</si>
  <si>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</si>
  <si>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</si>
  <si>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</si>
  <si>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</si>
  <si>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</si>
  <si>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</si>
  <si>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</si>
  <si>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</si>
  <si>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</si>
  <si>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</si>
  <si>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</si>
  <si>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</si>
  <si>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</si>
  <si>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</si>
  <si>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</si>
  <si>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</si>
  <si>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</si>
  <si>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</si>
  <si>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</si>
  <si>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</si>
  <si>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</si>
  <si>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</si>
  <si>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</si>
  <si>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</si>
  <si>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</si>
  <si>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</si>
  <si>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</si>
  <si>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</si>
  <si>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</si>
  <si>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</si>
  <si>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</si>
  <si>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</si>
  <si>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</si>
  <si>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</si>
  <si>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</si>
  <si>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</si>
  <si>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</si>
  <si>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</si>
  <si>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</si>
  <si>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</si>
  <si>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</si>
  <si>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</si>
  <si>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</si>
  <si>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</si>
  <si>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</si>
  <si>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</si>
  <si>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</si>
  <si>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</si>
  <si>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</si>
  <si>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</si>
  <si>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</si>
  <si>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</si>
  <si>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</si>
  <si>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</si>
  <si>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</si>
  <si>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</si>
  <si>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</si>
  <si>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</si>
  <si>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</si>
  <si>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</si>
  <si>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</si>
  <si>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</si>
  <si>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</si>
  <si>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</si>
  <si>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</si>
  <si>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</si>
  <si>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</si>
  <si>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</si>
  <si>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</si>
  <si>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</si>
  <si>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</si>
  <si>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</si>
  <si>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</si>
  <si>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</si>
  <si>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</si>
  <si>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</si>
  <si>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</si>
  <si>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</si>
  <si>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広島県竹原市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</si>
  <si>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</si>
  <si>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</si>
  <si>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</si>
  <si>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</si>
  <si>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</si>
  <si>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</si>
  <si>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</si>
  <si>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</si>
  <si>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</si>
  <si>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</si>
  <si>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</si>
  <si>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</si>
  <si>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</si>
  <si>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</si>
  <si>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</si>
  <si>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</si>
  <si>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</si>
  <si>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</si>
  <si>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</si>
  <si>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</si>
  <si>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</si>
  <si>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</si>
  <si>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</si>
  <si>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</si>
  <si>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</si>
  <si>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</si>
  <si>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</si>
  <si>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</si>
  <si>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</si>
  <si>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</si>
  <si>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</si>
  <si>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</si>
  <si>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</si>
  <si>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</si>
  <si>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</si>
  <si>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</si>
  <si>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</si>
  <si>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</si>
  <si>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</si>
  <si>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</si>
  <si>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</si>
  <si>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</si>
  <si>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</si>
  <si>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</si>
  <si>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</si>
  <si>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</si>
  <si>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</si>
  <si>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</si>
  <si>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</si>
  <si>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</si>
  <si>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</si>
  <si>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</si>
  <si>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</si>
  <si>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</si>
  <si>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</si>
  <si>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</si>
  <si>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</si>
  <si>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</si>
  <si>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</si>
  <si>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</si>
  <si>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</si>
  <si>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</si>
  <si>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</si>
  <si>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</si>
  <si>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</si>
  <si>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</si>
  <si>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</si>
  <si>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</si>
  <si>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</si>
  <si>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</si>
  <si>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</si>
  <si>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</si>
  <si>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</si>
  <si>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</si>
  <si>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</si>
  <si>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</si>
  <si>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</si>
  <si>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</si>
  <si>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</si>
  <si>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</si>
  <si>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</si>
  <si>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</si>
  <si>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</si>
  <si>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</si>
  <si>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</si>
  <si>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</si>
  <si>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</si>
  <si>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</si>
  <si>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</si>
  <si>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</si>
  <si>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</si>
  <si>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</si>
  <si>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</si>
  <si>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</si>
  <si>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</si>
  <si>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</si>
  <si>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</si>
  <si>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</si>
  <si>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</si>
  <si>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</si>
  <si>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</si>
  <si>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</si>
  <si>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</si>
  <si>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</si>
  <si>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</si>
  <si>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</si>
  <si>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</si>
  <si>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</si>
  <si>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</si>
  <si>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</si>
  <si>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</si>
  <si>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</si>
  <si>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</si>
  <si>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</si>
  <si>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</si>
  <si>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</si>
  <si>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</si>
  <si>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</si>
  <si>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</si>
  <si>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</si>
  <si>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</si>
  <si>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</si>
  <si>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</si>
  <si>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</si>
  <si>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</si>
  <si>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</si>
  <si>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</si>
  <si>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</si>
  <si>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</si>
  <si>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</si>
  <si>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</si>
  <si>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</si>
  <si>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</si>
  <si>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</si>
  <si>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</si>
  <si>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</si>
  <si>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</si>
  <si>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</si>
  <si>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</si>
  <si>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</si>
  <si>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</si>
  <si>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</si>
  <si>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</si>
  <si>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</si>
  <si>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</si>
  <si>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</si>
  <si>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</si>
  <si>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</si>
  <si>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</si>
  <si>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</si>
  <si>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</si>
  <si>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</si>
  <si>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</si>
  <si>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広島県竹原市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</si>
  <si>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</si>
  <si>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</si>
  <si>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</si>
  <si>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</si>
  <si>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</si>
  <si>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</si>
  <si>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</si>
  <si>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</si>
  <si>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</si>
  <si>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</si>
  <si>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</si>
  <si>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</si>
  <si>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</si>
  <si>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</si>
  <si>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</si>
  <si>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</si>
  <si>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</si>
  <si>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</si>
  <si>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</si>
  <si>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</si>
  <si>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</si>
  <si>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t>
    <phoneticPr fontId="5"/>
  </si>
  <si>
    <t>港湾事業特別会計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</si>
  <si>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</si>
  <si>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</si>
  <si>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</si>
  <si>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</si>
  <si>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</si>
  <si>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</si>
  <si>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</si>
  <si>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</si>
  <si>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</si>
  <si>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</si>
  <si>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</si>
  <si>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</si>
  <si>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</si>
  <si>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</si>
  <si>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</si>
  <si>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</si>
  <si>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</si>
  <si>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</si>
  <si>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</si>
  <si>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</si>
  <si>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</si>
  <si>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</si>
  <si>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</si>
  <si>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</si>
  <si>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</si>
  <si>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</si>
  <si>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</si>
  <si>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</si>
  <si>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</si>
  <si>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</si>
  <si>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</si>
  <si>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</si>
  <si>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</si>
  <si>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</si>
  <si>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</si>
  <si>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</si>
  <si>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</si>
  <si>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</si>
  <si>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</si>
  <si>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</si>
  <si>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</si>
  <si>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</si>
  <si>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</si>
  <si>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</si>
  <si>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</si>
  <si>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</si>
  <si>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</si>
  <si>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</si>
  <si>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</si>
  <si>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</si>
  <si>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</si>
  <si>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</si>
  <si>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</si>
  <si>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</si>
  <si>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</si>
  <si>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</si>
  <si>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</si>
  <si>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</si>
  <si>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</si>
  <si>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</si>
  <si>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</si>
  <si>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</si>
  <si>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</si>
  <si>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</si>
  <si>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</si>
  <si>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</si>
  <si>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</si>
  <si>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</si>
  <si>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</si>
  <si>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</si>
  <si>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</si>
  <si>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</si>
  <si>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</si>
  <si>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</si>
  <si>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</si>
  <si>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</si>
  <si>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</si>
  <si>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</si>
  <si>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</si>
  <si>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</si>
  <si>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</si>
  <si>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</si>
  <si>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</si>
  <si>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</si>
  <si>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</si>
  <si>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</si>
  <si>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</si>
  <si>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</si>
  <si>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</si>
  <si>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</si>
  <si>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</si>
  <si>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</si>
  <si>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</si>
  <si>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</si>
  <si>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</si>
  <si>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</si>
  <si>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</si>
  <si>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</si>
  <si>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</si>
  <si>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</si>
  <si>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</si>
  <si>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</si>
  <si>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</si>
  <si>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</si>
  <si>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</si>
  <si>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</si>
  <si>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</si>
  <si>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</si>
  <si>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</si>
  <si>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</si>
  <si>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</si>
  <si>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</si>
  <si>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</si>
  <si>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</si>
  <si>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</si>
  <si>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</si>
  <si>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</si>
  <si>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</si>
  <si>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</si>
  <si>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</si>
  <si>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</si>
  <si>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</si>
  <si>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</si>
  <si>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</si>
  <si>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</si>
  <si>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</si>
  <si>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</si>
  <si>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</si>
  <si>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</si>
  <si>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</si>
  <si>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</si>
  <si>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</si>
  <si>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</si>
  <si>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</si>
  <si>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</si>
  <si>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</si>
  <si>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</si>
  <si>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</si>
  <si>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</si>
  <si>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</si>
  <si>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</si>
  <si>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</si>
  <si>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</si>
  <si>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</si>
  <si>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</si>
  <si>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</si>
  <si>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</si>
  <si>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</si>
  <si>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</si>
  <si>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</si>
  <si>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</si>
  <si>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</si>
  <si>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</si>
  <si>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</si>
  <si>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</si>
  <si>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</si>
  <si>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</si>
  <si>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</si>
  <si>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</si>
  <si>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</si>
  <si>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</si>
  <si>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</si>
  <si>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</si>
  <si>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</si>
  <si>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</si>
  <si>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</si>
  <si>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</si>
  <si>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</si>
  <si>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</si>
  <si>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</si>
  <si>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</si>
  <si>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</si>
  <si>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</si>
  <si>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</si>
  <si>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</si>
  <si>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</si>
  <si>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4.90</t>
  </si>
  <si>
    <t>▲ 2.26</t>
  </si>
  <si>
    <t>▲ 9.50</t>
  </si>
  <si>
    <t>水道事業会計</t>
  </si>
  <si>
    <t>一般会計</t>
  </si>
  <si>
    <t>介護保険特別会計</t>
  </si>
  <si>
    <t>国民健康保険特別会計</t>
  </si>
  <si>
    <t>港湾事業特別会計</t>
  </si>
  <si>
    <t>下水道事業会計</t>
  </si>
  <si>
    <t>後期高齢者医療特別会計</t>
  </si>
  <si>
    <t>貸付資金特別会計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</si>
  <si>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</si>
  <si>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</si>
  <si>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</si>
  <si>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</si>
  <si>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</si>
  <si>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</si>
  <si>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</si>
  <si>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</si>
  <si>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</si>
  <si>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後期高齢者医療広域連合（一般会計）</t>
    <rPh sb="0" eb="5">
      <t>コウキコウレイシャ</t>
    </rPh>
    <rPh sb="5" eb="7">
      <t>イリョウ</t>
    </rPh>
    <rPh sb="7" eb="11">
      <t>コウイキレンゴウ</t>
    </rPh>
    <rPh sb="12" eb="16">
      <t>イッパンカイケイ</t>
    </rPh>
    <phoneticPr fontId="2"/>
  </si>
  <si>
    <t>後期高齢者医療広域連合（特別会計）</t>
    <rPh sb="0" eb="5">
      <t>コウキコウレイシャ</t>
    </rPh>
    <rPh sb="5" eb="7">
      <t>イリョウ</t>
    </rPh>
    <rPh sb="7" eb="11">
      <t>コウイキレンゴウ</t>
    </rPh>
    <rPh sb="12" eb="16">
      <t>トクベツカイケイ</t>
    </rPh>
    <phoneticPr fontId="2"/>
  </si>
  <si>
    <t>広島中央環境衛生組合</t>
    <rPh sb="0" eb="4">
      <t>ヒロシマチュウオウ</t>
    </rPh>
    <rPh sb="4" eb="10">
      <t>カンキョウエイセイクミアイ</t>
    </rPh>
    <phoneticPr fontId="2"/>
  </si>
  <si>
    <t>広島県市町総合組合</t>
    <rPh sb="0" eb="3">
      <t>ヒロシマケン</t>
    </rPh>
    <rPh sb="3" eb="5">
      <t>シマチ</t>
    </rPh>
    <rPh sb="5" eb="9">
      <t>ソウゴウクミアイ</t>
    </rPh>
    <phoneticPr fontId="2"/>
  </si>
  <si>
    <t>竹原流通センター株式会社</t>
    <rPh sb="0" eb="2">
      <t>タケハラ</t>
    </rPh>
    <rPh sb="2" eb="4">
      <t>リュウツウ</t>
    </rPh>
    <rPh sb="8" eb="12">
      <t>カブシキガイシャ</t>
    </rPh>
    <phoneticPr fontId="2"/>
  </si>
  <si>
    <t>株式会社いいね竹原</t>
    <rPh sb="0" eb="4">
      <t>カブシキガイシャ</t>
    </rPh>
    <rPh sb="7" eb="9">
      <t>タケハラ</t>
    </rPh>
    <phoneticPr fontId="2"/>
  </si>
  <si>
    <t>-</t>
    <phoneticPr fontId="2"/>
  </si>
  <si>
    <t>都市基盤整備基金</t>
    <rPh sb="0" eb="4">
      <t>トシキバン</t>
    </rPh>
    <rPh sb="4" eb="6">
      <t>セイビ</t>
    </rPh>
    <rPh sb="6" eb="8">
      <t>キキン</t>
    </rPh>
    <phoneticPr fontId="5"/>
  </si>
  <si>
    <t>地域福祉基金</t>
    <rPh sb="0" eb="6">
      <t>チイキフクシキキン</t>
    </rPh>
    <phoneticPr fontId="5"/>
  </si>
  <si>
    <t>市立図書館建設基金</t>
    <rPh sb="0" eb="2">
      <t>シリツ</t>
    </rPh>
    <rPh sb="2" eb="5">
      <t>トショカン</t>
    </rPh>
    <rPh sb="5" eb="7">
      <t>ケンセツ</t>
    </rPh>
    <rPh sb="7" eb="9">
      <t>キキン</t>
    </rPh>
    <phoneticPr fontId="5"/>
  </si>
  <si>
    <t>市立美術館美術品取得基金</t>
    <rPh sb="0" eb="2">
      <t>シリツ</t>
    </rPh>
    <rPh sb="2" eb="5">
      <t>ビジュツカン</t>
    </rPh>
    <rPh sb="5" eb="7">
      <t>ビジュツ</t>
    </rPh>
    <rPh sb="7" eb="8">
      <t>ヒン</t>
    </rPh>
    <rPh sb="8" eb="10">
      <t>シュトク</t>
    </rPh>
    <rPh sb="10" eb="12">
      <t>キキン</t>
    </rPh>
    <phoneticPr fontId="5"/>
  </si>
  <si>
    <t>地域振興基金</t>
    <rPh sb="0" eb="2">
      <t>チイキ</t>
    </rPh>
    <rPh sb="2" eb="4">
      <t>シンコウ</t>
    </rPh>
    <rPh sb="4" eb="6">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</si>
  <si>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</si>
  <si>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</si>
  <si>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</si>
  <si>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</si>
  <si>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H30将来負担比率は類似団体平均を上回っており、有形固定資産減価償却率についても類似団体平均を大きく上回っている。
公共施設等総合管理計画において、令和２８年度までに公共施設等の延べ床面積を約38％削減するという目標を設定し、市営住宅の集約化など今後も計画を実行していく必要がある。
R01・R02・R03は整備中。</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</si>
  <si>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</si>
  <si>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</si>
  <si>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</si>
  <si>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</si>
  <si>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</si>
  <si>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</si>
  <si>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将来負担比率は、充当可能基金残高が増加したこと等により，前年度と比べ29.5ポイント下がった。
実質公債費比率は，標準財政規模が増加したこと等により，前年度と比べ0.1ポイント下がった。</t>
    <rPh sb="0" eb="2">
      <t>ショウライ</t>
    </rPh>
    <rPh sb="2" eb="4">
      <t>フタン</t>
    </rPh>
    <rPh sb="4" eb="6">
      <t>ヒリツ</t>
    </rPh>
    <rPh sb="8" eb="12">
      <t>ジュウトウカノウ</t>
    </rPh>
    <rPh sb="12" eb="14">
      <t>キキン</t>
    </rPh>
    <rPh sb="14" eb="16">
      <t>ザンダカ</t>
    </rPh>
    <rPh sb="17" eb="19">
      <t>ゾウカ</t>
    </rPh>
    <rPh sb="23" eb="24">
      <t>トウ</t>
    </rPh>
    <rPh sb="28" eb="31">
      <t>ゼンネンド</t>
    </rPh>
    <rPh sb="32" eb="33">
      <t>クラ</t>
    </rPh>
    <rPh sb="42" eb="43">
      <t>サ</t>
    </rPh>
    <rPh sb="48" eb="50">
      <t>ジッシツ</t>
    </rPh>
    <rPh sb="50" eb="53">
      <t>コウサイヒ</t>
    </rPh>
    <rPh sb="53" eb="55">
      <t>ヒリツ</t>
    </rPh>
    <rPh sb="64" eb="66">
      <t>ゾウカ</t>
    </rPh>
    <rPh sb="70" eb="71">
      <t>トウ</t>
    </rPh>
    <rPh sb="75" eb="78">
      <t>ゼンネンド</t>
    </rPh>
    <rPh sb="79" eb="80">
      <t>クラ</t>
    </rPh>
    <rPh sb="88" eb="89">
      <t>サ</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</si>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</sst>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Fill="1" applyBorder="1">
      <alignment vertical="center"/>
    </xf>
    <xf numFmtId="0" fontId="26" fillId="0" borderId="0" xfId="11" applyFont="1" applyFill="1" applyBorder="1">
      <alignment vertical="center"/>
    </xf>
    <xf numFmtId="0" fontId="26" fillId="0" borderId="38" xfId="11" applyFont="1" applyFill="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xmlns:c16r2="http://schemas.microsoft.com/office/drawing/2015/06/chart">
            <c:ext xmlns:c16="http://schemas.microsoft.com/office/drawing/2014/chart" uri="{C3380CC4-5D6E-409C-BE32-E72D297353CC}">
              <c16:uniqueId val="{00000000-584F-4847-A168-884F83688D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43767</c:v>
                </c:pt>
                <c:pt idx="1">
                  <c:v>23765</c:v>
                </c:pt>
                <c:pt idx="2">
                  <c:v>53821</c:v>
                </c:pt>
                <c:pt idx="3">
                  <c:v>31832</c:v>
                </c:pt>
                <c:pt idx="4">
                  <c:v>36031</c:v>
                </c:pt>
              </c:numCache>
            </c:numRef>
          </c:val>
          <c:smooth val="0"/>
          <c:extLst xmlns:c16r2="http://schemas.microsoft.com/office/drawing/2015/06/chart">
            <c:ext xmlns:c16="http://schemas.microsoft.com/office/drawing/2014/chart" uri="{C3380CC4-5D6E-409C-BE32-E72D297353CC}">
              <c16:uniqueId val="{00000001-584F-4847-A168-884F83688D6C}"/>
            </c:ext>
          </c:extLst>
        </c:ser>
        <c:dLbls>
          <c:showLegendKey val="0"/>
          <c:showVal val="0"/>
          <c:showCatName val="0"/>
          <c:showSerName val="0"/>
          <c:showPercent val="0"/>
          <c:showBubbleSize val="0"/>
        </c:dLbls>
        <c:marker val="1"/>
        <c:smooth val="0"/>
        <c:axId val="523404056"/>
        <c:axId val="523405232"/>
      </c:lineChart>
      <c:catAx>
        <c:axId val="523404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405232"/>
        <c:crosses val="autoZero"/>
        <c:auto val="1"/>
        <c:lblAlgn val="ctr"/>
        <c:lblOffset val="100"/>
        <c:tickLblSkip val="1"/>
        <c:tickMarkSkip val="1"/>
        <c:noMultiLvlLbl val="0"/>
      </c:catAx>
      <c:valAx>
        <c:axId val="5234052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404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c:v>
                </c:pt>
                <c:pt idx="1">
                  <c:v>2.16</c:v>
                </c:pt>
                <c:pt idx="2">
                  <c:v>2.2400000000000002</c:v>
                </c:pt>
                <c:pt idx="3">
                  <c:v>1.47</c:v>
                </c:pt>
                <c:pt idx="4">
                  <c:v>10.1</c:v>
                </c:pt>
              </c:numCache>
            </c:numRef>
          </c:val>
          <c:extLst xmlns:c16r2="http://schemas.microsoft.com/office/drawing/2015/06/chart">
            <c:ext xmlns:c16="http://schemas.microsoft.com/office/drawing/2014/chart" uri="{C3380CC4-5D6E-409C-BE32-E72D297353CC}">
              <c16:uniqueId val="{00000000-E817-4631-963E-F8BC1D9BBF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17.12</c:v>
                </c:pt>
                <c:pt idx="1">
                  <c:v>15.47</c:v>
                </c:pt>
                <c:pt idx="2">
                  <c:v>6.95</c:v>
                </c:pt>
                <c:pt idx="3">
                  <c:v>10.17</c:v>
                </c:pt>
                <c:pt idx="4">
                  <c:v>16.62</c:v>
                </c:pt>
              </c:numCache>
            </c:numRef>
          </c:val>
          <c:extLst xmlns:c16r2="http://schemas.microsoft.com/office/drawing/2015/06/chart">
            <c:ext xmlns:c16="http://schemas.microsoft.com/office/drawing/2014/chart" uri="{C3380CC4-5D6E-409C-BE32-E72D297353CC}">
              <c16:uniqueId val="{00000001-E817-4631-963E-F8BC1D9BBFB5}"/>
            </c:ext>
          </c:extLst>
        </c:ser>
        <c:dLbls>
          <c:showLegendKey val="0"/>
          <c:showVal val="0"/>
          <c:showCatName val="0"/>
          <c:showSerName val="0"/>
          <c:showPercent val="0"/>
          <c:showBubbleSize val="0"/>
        </c:dLbls>
        <c:gapWidth val="250"/>
        <c:overlap val="100"/>
        <c:axId val="557910888"/>
        <c:axId val="557910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-4.9000000000000004</c:v>
                </c:pt>
                <c:pt idx="1">
                  <c:v>-2.2599999999999998</c:v>
                </c:pt>
                <c:pt idx="2">
                  <c:v>-9.5</c:v>
                </c:pt>
                <c:pt idx="3">
                  <c:v>1.66</c:v>
                </c:pt>
                <c:pt idx="4">
                  <c:v>15.5</c:v>
                </c:pt>
              </c:numCache>
            </c:numRef>
          </c:val>
          <c:smooth val="0"/>
          <c:extLst xmlns:c16r2="http://schemas.microsoft.com/office/drawing/2015/06/chart">
            <c:ext xmlns:c16="http://schemas.microsoft.com/office/drawing/2014/chart" uri="{C3380CC4-5D6E-409C-BE32-E72D297353CC}">
              <c16:uniqueId val="{00000002-E817-4631-963E-F8BC1D9BBFB5}"/>
            </c:ext>
          </c:extLst>
        </c:ser>
        <c:dLbls>
          <c:showLegendKey val="0"/>
          <c:showVal val="0"/>
          <c:showCatName val="0"/>
          <c:showSerName val="0"/>
          <c:showPercent val="0"/>
          <c:showBubbleSize val="0"/>
        </c:dLbls>
        <c:marker val="1"/>
        <c:smooth val="0"/>
        <c:axId val="557910888"/>
        <c:axId val="557910104"/>
      </c:lineChart>
      <c:catAx>
        <c:axId val="55791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7910104"/>
        <c:crosses val="autoZero"/>
        <c:auto val="1"/>
        <c:lblAlgn val="ctr"/>
        <c:lblOffset val="100"/>
        <c:tickLblSkip val="1"/>
        <c:tickMarkSkip val="1"/>
        <c:noMultiLvlLbl val="0"/>
      </c:catAx>
      <c:valAx>
        <c:axId val="557910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91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6BC-492C-8C6A-EBDA6299C4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6BC-492C-8C6A-EBDA6299C40E}"/>
            </c:ext>
          </c:extLst>
        </c:ser>
        <c:ser>
          <c:idx val="2"/>
          <c:order val="2"/>
          <c:tx>
            <c:strRef>
              <c:f>データシート!$A$29</c:f>
              <c:strCache>
                <c:ptCount val="1"/>
                <c:pt idx="0">
                  <c:v>貸付資金特別会計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6BC-492C-8C6A-EBDA6299C40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B6BC-492C-8C6A-EBDA6299C40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c:v>
                </c:pt>
                <c:pt idx="8">
                  <c:v>#N/A</c:v>
                </c:pt>
                <c:pt idx="9">
                  <c:v>0.22</c:v>
                </c:pt>
              </c:numCache>
            </c:numRef>
          </c:val>
          <c:extLst xmlns:c16r2="http://schemas.microsoft.com/office/drawing/2015/06/chart">
            <c:ext xmlns:c16="http://schemas.microsoft.com/office/drawing/2014/chart" uri="{C3380CC4-5D6E-409C-BE32-E72D297353CC}">
              <c16:uniqueId val="{00000004-B6BC-492C-8C6A-EBDA6299C40E}"/>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0.28000000000000003</c:v>
                </c:pt>
                <c:pt idx="4">
                  <c:v>#N/A</c:v>
                </c:pt>
                <c:pt idx="5">
                  <c:v>0.21</c:v>
                </c:pt>
                <c:pt idx="6">
                  <c:v>#N/A</c:v>
                </c:pt>
                <c:pt idx="7">
                  <c:v>0.19</c:v>
                </c:pt>
                <c:pt idx="8">
                  <c:v>#N/A</c:v>
                </c:pt>
                <c:pt idx="9">
                  <c:v>0.25</c:v>
                </c:pt>
              </c:numCache>
            </c:numRef>
          </c:val>
          <c:extLst xmlns:c16r2="http://schemas.microsoft.com/office/drawing/2015/06/chart">
            <c:ext xmlns:c16="http://schemas.microsoft.com/office/drawing/2014/chart" uri="{C3380CC4-5D6E-409C-BE32-E72D297353CC}">
              <c16:uniqueId val="{00000005-B6BC-492C-8C6A-EBDA6299C40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0.01</c:v>
                </c:pt>
                <c:pt idx="4">
                  <c:v>#N/A</c:v>
                </c:pt>
                <c:pt idx="5">
                  <c:v>0.03</c:v>
                </c:pt>
                <c:pt idx="6">
                  <c:v>#N/A</c:v>
                </c:pt>
                <c:pt idx="7">
                  <c:v>0.64</c:v>
                </c:pt>
                <c:pt idx="8">
                  <c:v>#N/A</c:v>
                </c:pt>
                <c:pt idx="9">
                  <c:v>0.28000000000000003</c:v>
                </c:pt>
              </c:numCache>
            </c:numRef>
          </c:val>
          <c:extLst xmlns:c16r2="http://schemas.microsoft.com/office/drawing/2015/06/chart">
            <c:ext xmlns:c16="http://schemas.microsoft.com/office/drawing/2014/chart" uri="{C3380CC4-5D6E-409C-BE32-E72D297353CC}">
              <c16:uniqueId val="{00000006-B6BC-492C-8C6A-EBDA6299C40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0.56999999999999995</c:v>
                </c:pt>
                <c:pt idx="2">
                  <c:v>#N/A</c:v>
                </c:pt>
                <c:pt idx="3">
                  <c:v>0.56999999999999995</c:v>
                </c:pt>
                <c:pt idx="4">
                  <c:v>#N/A</c:v>
                </c:pt>
                <c:pt idx="5">
                  <c:v>0.32</c:v>
                </c:pt>
                <c:pt idx="6">
                  <c:v>#N/A</c:v>
                </c:pt>
                <c:pt idx="7">
                  <c:v>0.79</c:v>
                </c:pt>
                <c:pt idx="8">
                  <c:v>#N/A</c:v>
                </c:pt>
                <c:pt idx="9">
                  <c:v>1.58</c:v>
                </c:pt>
              </c:numCache>
            </c:numRef>
          </c:val>
          <c:extLst xmlns:c16r2="http://schemas.microsoft.com/office/drawing/2015/06/chart">
            <c:ext xmlns:c16="http://schemas.microsoft.com/office/drawing/2014/chart" uri="{C3380CC4-5D6E-409C-BE32-E72D297353CC}">
              <c16:uniqueId val="{00000007-B6BC-492C-8C6A-EBDA6299C4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c:v>
                </c:pt>
                <c:pt idx="2">
                  <c:v>#N/A</c:v>
                </c:pt>
                <c:pt idx="3">
                  <c:v>1.87</c:v>
                </c:pt>
                <c:pt idx="4">
                  <c:v>#N/A</c:v>
                </c:pt>
                <c:pt idx="5">
                  <c:v>2.02</c:v>
                </c:pt>
                <c:pt idx="6">
                  <c:v>#N/A</c:v>
                </c:pt>
                <c:pt idx="7">
                  <c:v>1.27</c:v>
                </c:pt>
                <c:pt idx="8">
                  <c:v>#N/A</c:v>
                </c:pt>
                <c:pt idx="9">
                  <c:v>9.84</c:v>
                </c:pt>
              </c:numCache>
            </c:numRef>
          </c:val>
          <c:extLst xmlns:c16r2="http://schemas.microsoft.com/office/drawing/2015/06/chart">
            <c:ext xmlns:c16="http://schemas.microsoft.com/office/drawing/2014/chart" uri="{C3380CC4-5D6E-409C-BE32-E72D297353CC}">
              <c16:uniqueId val="{00000008-B6BC-492C-8C6A-EBDA6299C4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13.86</c:v>
                </c:pt>
                <c:pt idx="2">
                  <c:v>#N/A</c:v>
                </c:pt>
                <c:pt idx="3">
                  <c:v>15.03</c:v>
                </c:pt>
                <c:pt idx="4">
                  <c:v>#N/A</c:v>
                </c:pt>
                <c:pt idx="5">
                  <c:v>17.309999999999999</c:v>
                </c:pt>
                <c:pt idx="6">
                  <c:v>#N/A</c:v>
                </c:pt>
                <c:pt idx="7">
                  <c:v>14.04</c:v>
                </c:pt>
                <c:pt idx="8">
                  <c:v>#N/A</c:v>
                </c:pt>
                <c:pt idx="9">
                  <c:v>14.77</c:v>
                </c:pt>
              </c:numCache>
            </c:numRef>
          </c:val>
          <c:extLst xmlns:c16r2="http://schemas.microsoft.com/office/drawing/2015/06/chart">
            <c:ext xmlns:c16="http://schemas.microsoft.com/office/drawing/2014/chart" uri="{C3380CC4-5D6E-409C-BE32-E72D297353CC}">
              <c16:uniqueId val="{00000009-B6BC-492C-8C6A-EBDA6299C40E}"/>
            </c:ext>
          </c:extLst>
        </c:ser>
        <c:dLbls>
          <c:showLegendKey val="0"/>
          <c:showVal val="0"/>
          <c:showCatName val="0"/>
          <c:showSerName val="0"/>
          <c:showPercent val="0"/>
          <c:showBubbleSize val="0"/>
        </c:dLbls>
        <c:gapWidth val="150"/>
        <c:overlap val="100"/>
        <c:axId val="557912064"/>
        <c:axId val="557912456"/>
      </c:barChart>
      <c:catAx>
        <c:axId val="55791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7912456"/>
        <c:crosses val="autoZero"/>
        <c:auto val="1"/>
        <c:lblAlgn val="ctr"/>
        <c:lblOffset val="100"/>
        <c:tickLblSkip val="1"/>
        <c:tickMarkSkip val="1"/>
        <c:noMultiLvlLbl val="0"/>
      </c:catAx>
      <c:valAx>
        <c:axId val="55791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91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846</c:v>
                </c:pt>
                <c:pt idx="5">
                  <c:v>856</c:v>
                </c:pt>
                <c:pt idx="8">
                  <c:v>852</c:v>
                </c:pt>
                <c:pt idx="11">
                  <c:v>870</c:v>
                </c:pt>
                <c:pt idx="14">
                  <c:v>886</c:v>
                </c:pt>
              </c:numCache>
            </c:numRef>
          </c:val>
          <c:extLst xmlns:c16r2="http://schemas.microsoft.com/office/drawing/2015/06/chart">
            <c:ext xmlns:c16="http://schemas.microsoft.com/office/drawing/2014/chart" uri="{C3380CC4-5D6E-409C-BE32-E72D297353CC}">
              <c16:uniqueId val="{00000000-712B-4993-B540-1D910FEA9D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2</c:v>
                </c:pt>
                <c:pt idx="9">
                  <c:v>0</c:v>
                </c:pt>
                <c:pt idx="12">
                  <c:v>0</c:v>
                </c:pt>
              </c:numCache>
            </c:numRef>
          </c:val>
          <c:extLst xmlns:c16r2="http://schemas.microsoft.com/office/drawing/2015/06/chart">
            <c:ext xmlns:c16="http://schemas.microsoft.com/office/drawing/2014/chart" uri="{C3380CC4-5D6E-409C-BE32-E72D297353CC}">
              <c16:uniqueId val="{00000001-712B-4993-B540-1D910FEA9D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12B-4993-B540-1D910FEA9D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86</c:v>
                </c:pt>
                <c:pt idx="3">
                  <c:v>42</c:v>
                </c:pt>
                <c:pt idx="6">
                  <c:v>43</c:v>
                </c:pt>
                <c:pt idx="9">
                  <c:v>44</c:v>
                </c:pt>
                <c:pt idx="12">
                  <c:v>48</c:v>
                </c:pt>
              </c:numCache>
            </c:numRef>
          </c:val>
          <c:extLst xmlns:c16r2="http://schemas.microsoft.com/office/drawing/2015/06/chart">
            <c:ext xmlns:c16="http://schemas.microsoft.com/office/drawing/2014/chart" uri="{C3380CC4-5D6E-409C-BE32-E72D297353CC}">
              <c16:uniqueId val="{00000003-712B-4993-B540-1D910FEA9D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266</c:v>
                </c:pt>
                <c:pt idx="3">
                  <c:v>289</c:v>
                </c:pt>
                <c:pt idx="6">
                  <c:v>292</c:v>
                </c:pt>
                <c:pt idx="9">
                  <c:v>326</c:v>
                </c:pt>
                <c:pt idx="12">
                  <c:v>330</c:v>
                </c:pt>
              </c:numCache>
            </c:numRef>
          </c:val>
          <c:extLst xmlns:c16r2="http://schemas.microsoft.com/office/drawing/2015/06/chart">
            <c:ext xmlns:c16="http://schemas.microsoft.com/office/drawing/2014/chart" uri="{C3380CC4-5D6E-409C-BE32-E72D297353CC}">
              <c16:uniqueId val="{00000004-712B-4993-B540-1D910FEA9D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2B-4993-B540-1D910FEA9D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2B-4993-B540-1D910FEA9D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1085</c:v>
                </c:pt>
                <c:pt idx="3">
                  <c:v>1062</c:v>
                </c:pt>
                <c:pt idx="6">
                  <c:v>1039</c:v>
                </c:pt>
                <c:pt idx="9">
                  <c:v>1039</c:v>
                </c:pt>
                <c:pt idx="12">
                  <c:v>1104</c:v>
                </c:pt>
              </c:numCache>
            </c:numRef>
          </c:val>
          <c:extLst xmlns:c16r2="http://schemas.microsoft.com/office/drawing/2015/06/chart">
            <c:ext xmlns:c16="http://schemas.microsoft.com/office/drawing/2014/chart" uri="{C3380CC4-5D6E-409C-BE32-E72D297353CC}">
              <c16:uniqueId val="{00000007-712B-4993-B540-1D910FEA9DFA}"/>
            </c:ext>
          </c:extLst>
        </c:ser>
        <c:dLbls>
          <c:showLegendKey val="0"/>
          <c:showVal val="0"/>
          <c:showCatName val="0"/>
          <c:showSerName val="0"/>
          <c:showPercent val="0"/>
          <c:showBubbleSize val="0"/>
        </c:dLbls>
        <c:gapWidth val="100"/>
        <c:overlap val="100"/>
        <c:axId val="557914024"/>
        <c:axId val="557909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592</c:v>
                </c:pt>
                <c:pt idx="2">
                  <c:v>#N/A</c:v>
                </c:pt>
                <c:pt idx="3">
                  <c:v>#N/A</c:v>
                </c:pt>
                <c:pt idx="4">
                  <c:v>538</c:v>
                </c:pt>
                <c:pt idx="5">
                  <c:v>#N/A</c:v>
                </c:pt>
                <c:pt idx="6">
                  <c:v>#N/A</c:v>
                </c:pt>
                <c:pt idx="7">
                  <c:v>524</c:v>
                </c:pt>
                <c:pt idx="8">
                  <c:v>#N/A</c:v>
                </c:pt>
                <c:pt idx="9">
                  <c:v>#N/A</c:v>
                </c:pt>
                <c:pt idx="10">
                  <c:v>539</c:v>
                </c:pt>
                <c:pt idx="11">
                  <c:v>#N/A</c:v>
                </c:pt>
                <c:pt idx="12">
                  <c:v>#N/A</c:v>
                </c:pt>
                <c:pt idx="13">
                  <c:v>596</c:v>
                </c:pt>
                <c:pt idx="14">
                  <c:v>#N/A</c:v>
                </c:pt>
              </c:numCache>
            </c:numRef>
          </c:val>
          <c:smooth val="0"/>
          <c:extLst xmlns:c16r2="http://schemas.microsoft.com/office/drawing/2015/06/chart">
            <c:ext xmlns:c16="http://schemas.microsoft.com/office/drawing/2014/chart" uri="{C3380CC4-5D6E-409C-BE32-E72D297353CC}">
              <c16:uniqueId val="{00000008-712B-4993-B540-1D910FEA9DFA}"/>
            </c:ext>
          </c:extLst>
        </c:ser>
        <c:dLbls>
          <c:showLegendKey val="0"/>
          <c:showVal val="0"/>
          <c:showCatName val="0"/>
          <c:showSerName val="0"/>
          <c:showPercent val="0"/>
          <c:showBubbleSize val="0"/>
        </c:dLbls>
        <c:marker val="1"/>
        <c:smooth val="0"/>
        <c:axId val="557914024"/>
        <c:axId val="557909320"/>
      </c:lineChart>
      <c:catAx>
        <c:axId val="55791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7909320"/>
        <c:crosses val="autoZero"/>
        <c:auto val="1"/>
        <c:lblAlgn val="ctr"/>
        <c:lblOffset val="100"/>
        <c:tickLblSkip val="1"/>
        <c:tickMarkSkip val="1"/>
        <c:noMultiLvlLbl val="0"/>
      </c:catAx>
      <c:valAx>
        <c:axId val="557909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91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10836</c:v>
                </c:pt>
                <c:pt idx="5">
                  <c:v>11911</c:v>
                </c:pt>
                <c:pt idx="8">
                  <c:v>11988</c:v>
                </c:pt>
                <c:pt idx="11">
                  <c:v>12060</c:v>
                </c:pt>
                <c:pt idx="14">
                  <c:v>12754</c:v>
                </c:pt>
              </c:numCache>
            </c:numRef>
          </c:val>
          <c:extLst xmlns:c16r2="http://schemas.microsoft.com/office/drawing/2015/06/chart">
            <c:ext xmlns:c16="http://schemas.microsoft.com/office/drawing/2014/chart" uri="{C3380CC4-5D6E-409C-BE32-E72D297353CC}">
              <c16:uniqueId val="{00000000-7DB1-43F1-A905-2F92D5C1B4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199</c:v>
                </c:pt>
                <c:pt idx="5">
                  <c:v>193</c:v>
                </c:pt>
                <c:pt idx="8">
                  <c:v>180</c:v>
                </c:pt>
                <c:pt idx="11">
                  <c:v>137</c:v>
                </c:pt>
                <c:pt idx="14">
                  <c:v>113</c:v>
                </c:pt>
              </c:numCache>
            </c:numRef>
          </c:val>
          <c:extLst xmlns:c16r2="http://schemas.microsoft.com/office/drawing/2015/06/chart">
            <c:ext xmlns:c16="http://schemas.microsoft.com/office/drawing/2014/chart" uri="{C3380CC4-5D6E-409C-BE32-E72D297353CC}">
              <c16:uniqueId val="{00000001-7DB1-43F1-A905-2F92D5C1B4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3570</c:v>
                </c:pt>
                <c:pt idx="5">
                  <c:v>3491</c:v>
                </c:pt>
                <c:pt idx="8">
                  <c:v>2655</c:v>
                </c:pt>
                <c:pt idx="11">
                  <c:v>3033</c:v>
                </c:pt>
                <c:pt idx="14">
                  <c:v>4123</c:v>
                </c:pt>
              </c:numCache>
            </c:numRef>
          </c:val>
          <c:extLst xmlns:c16r2="http://schemas.microsoft.com/office/drawing/2015/06/chart">
            <c:ext xmlns:c16="http://schemas.microsoft.com/office/drawing/2014/chart" uri="{C3380CC4-5D6E-409C-BE32-E72D297353CC}">
              <c16:uniqueId val="{00000002-7DB1-43F1-A905-2F92D5C1B4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B1-43F1-A905-2F92D5C1B4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B1-43F1-A905-2F92D5C1B4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B1-43F1-A905-2F92D5C1B4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1557</c:v>
                </c:pt>
                <c:pt idx="3">
                  <c:v>1380</c:v>
                </c:pt>
                <c:pt idx="6">
                  <c:v>1269</c:v>
                </c:pt>
                <c:pt idx="9">
                  <c:v>1224</c:v>
                </c:pt>
                <c:pt idx="12">
                  <c:v>1232</c:v>
                </c:pt>
              </c:numCache>
            </c:numRef>
          </c:val>
          <c:extLst xmlns:c16r2="http://schemas.microsoft.com/office/drawing/2015/06/chart">
            <c:ext xmlns:c16="http://schemas.microsoft.com/office/drawing/2014/chart" uri="{C3380CC4-5D6E-409C-BE32-E72D297353CC}">
              <c16:uniqueId val="{00000006-7DB1-43F1-A905-2F92D5C1B4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212</c:v>
                </c:pt>
                <c:pt idx="3">
                  <c:v>241</c:v>
                </c:pt>
                <c:pt idx="6">
                  <c:v>465</c:v>
                </c:pt>
                <c:pt idx="9">
                  <c:v>1738</c:v>
                </c:pt>
                <c:pt idx="12">
                  <c:v>2201</c:v>
                </c:pt>
              </c:numCache>
            </c:numRef>
          </c:val>
          <c:extLst xmlns:c16r2="http://schemas.microsoft.com/office/drawing/2015/06/chart">
            <c:ext xmlns:c16="http://schemas.microsoft.com/office/drawing/2014/chart" uri="{C3380CC4-5D6E-409C-BE32-E72D297353CC}">
              <c16:uniqueId val="{00000007-7DB1-43F1-A905-2F92D5C1B4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5133</c:v>
                </c:pt>
                <c:pt idx="3">
                  <c:v>5017</c:v>
                </c:pt>
                <c:pt idx="6">
                  <c:v>4879</c:v>
                </c:pt>
                <c:pt idx="9">
                  <c:v>4770</c:v>
                </c:pt>
                <c:pt idx="12">
                  <c:v>4429</c:v>
                </c:pt>
              </c:numCache>
            </c:numRef>
          </c:val>
          <c:extLst xmlns:c16r2="http://schemas.microsoft.com/office/drawing/2015/06/chart">
            <c:ext xmlns:c16="http://schemas.microsoft.com/office/drawing/2014/chart" uri="{C3380CC4-5D6E-409C-BE32-E72D297353CC}">
              <c16:uniqueId val="{00000008-7DB1-43F1-A905-2F92D5C1B4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DB1-43F1-A905-2F92D5C1B4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11676</c:v>
                </c:pt>
                <c:pt idx="3">
                  <c:v>12597</c:v>
                </c:pt>
                <c:pt idx="6">
                  <c:v>13501</c:v>
                </c:pt>
                <c:pt idx="9">
                  <c:v>13558</c:v>
                </c:pt>
                <c:pt idx="12">
                  <c:v>13771</c:v>
                </c:pt>
              </c:numCache>
            </c:numRef>
          </c:val>
          <c:extLst xmlns:c16r2="http://schemas.microsoft.com/office/drawing/2015/06/chart">
            <c:ext xmlns:c16="http://schemas.microsoft.com/office/drawing/2014/chart" uri="{C3380CC4-5D6E-409C-BE32-E72D297353CC}">
              <c16:uniqueId val="{0000000A-7DB1-43F1-A905-2F92D5C1B4B0}"/>
            </c:ext>
          </c:extLst>
        </c:ser>
        <c:dLbls>
          <c:showLegendKey val="0"/>
          <c:showVal val="0"/>
          <c:showCatName val="0"/>
          <c:showSerName val="0"/>
          <c:showPercent val="0"/>
          <c:showBubbleSize val="0"/>
        </c:dLbls>
        <c:gapWidth val="100"/>
        <c:overlap val="100"/>
        <c:axId val="557913240"/>
        <c:axId val="557908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3973</c:v>
                </c:pt>
                <c:pt idx="2">
                  <c:v>#N/A</c:v>
                </c:pt>
                <c:pt idx="3">
                  <c:v>#N/A</c:v>
                </c:pt>
                <c:pt idx="4">
                  <c:v>3639</c:v>
                </c:pt>
                <c:pt idx="5">
                  <c:v>#N/A</c:v>
                </c:pt>
                <c:pt idx="6">
                  <c:v>#N/A</c:v>
                </c:pt>
                <c:pt idx="7">
                  <c:v>5291</c:v>
                </c:pt>
                <c:pt idx="8">
                  <c:v>#N/A</c:v>
                </c:pt>
                <c:pt idx="9">
                  <c:v>#N/A</c:v>
                </c:pt>
                <c:pt idx="10">
                  <c:v>6060</c:v>
                </c:pt>
                <c:pt idx="11">
                  <c:v>#N/A</c:v>
                </c:pt>
                <c:pt idx="12">
                  <c:v>#N/A</c:v>
                </c:pt>
                <c:pt idx="13">
                  <c:v>4642</c:v>
                </c:pt>
                <c:pt idx="14">
                  <c:v>#N/A</c:v>
                </c:pt>
              </c:numCache>
            </c:numRef>
          </c:val>
          <c:smooth val="0"/>
          <c:extLst xmlns:c16r2="http://schemas.microsoft.com/office/drawing/2015/06/chart">
            <c:ext xmlns:c16="http://schemas.microsoft.com/office/drawing/2014/chart" uri="{C3380CC4-5D6E-409C-BE32-E72D297353CC}">
              <c16:uniqueId val="{0000000B-7DB1-43F1-A905-2F92D5C1B4B0}"/>
            </c:ext>
          </c:extLst>
        </c:ser>
        <c:dLbls>
          <c:showLegendKey val="0"/>
          <c:showVal val="0"/>
          <c:showCatName val="0"/>
          <c:showSerName val="0"/>
          <c:showPercent val="0"/>
          <c:showBubbleSize val="0"/>
        </c:dLbls>
        <c:marker val="1"/>
        <c:smooth val="0"/>
        <c:axId val="557913240"/>
        <c:axId val="557908536"/>
      </c:lineChart>
      <c:catAx>
        <c:axId val="55791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7908536"/>
        <c:crosses val="autoZero"/>
        <c:auto val="1"/>
        <c:lblAlgn val="ctr"/>
        <c:lblOffset val="100"/>
        <c:tickLblSkip val="1"/>
        <c:tickMarkSkip val="1"/>
        <c:noMultiLvlLbl val="0"/>
      </c:catAx>
      <c:valAx>
        <c:axId val="557908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91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491</c:v>
                </c:pt>
                <c:pt idx="1">
                  <c:v>742</c:v>
                </c:pt>
                <c:pt idx="2">
                  <c:v>1337</c:v>
                </c:pt>
              </c:numCache>
            </c:numRef>
          </c:val>
          <c:extLst xmlns:c16r2="http://schemas.microsoft.com/office/drawing/2015/06/chart">
            <c:ext xmlns:c16="http://schemas.microsoft.com/office/drawing/2014/chart" uri="{C3380CC4-5D6E-409C-BE32-E72D297353CC}">
              <c16:uniqueId val="{00000000-677F-4D47-B3BD-CA2C98E7AD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c:v>
                </c:pt>
                <c:pt idx="1">
                  <c:v>39</c:v>
                </c:pt>
                <c:pt idx="2">
                  <c:v>122</c:v>
                </c:pt>
              </c:numCache>
            </c:numRef>
          </c:val>
          <c:extLst xmlns:c16r2="http://schemas.microsoft.com/office/drawing/2015/06/chart">
            <c:ext xmlns:c16="http://schemas.microsoft.com/office/drawing/2014/chart" uri="{C3380CC4-5D6E-409C-BE32-E72D297353CC}">
              <c16:uniqueId val="{00000001-677F-4D47-B3BD-CA2C98E7AD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861</c:v>
                </c:pt>
                <c:pt idx="1">
                  <c:v>971</c:v>
                </c:pt>
                <c:pt idx="2">
                  <c:v>1281</c:v>
                </c:pt>
              </c:numCache>
            </c:numRef>
          </c:val>
          <c:extLst xmlns:c16r2="http://schemas.microsoft.com/office/drawing/2015/06/chart">
            <c:ext xmlns:c16="http://schemas.microsoft.com/office/drawing/2014/chart" uri="{C3380CC4-5D6E-409C-BE32-E72D297353CC}">
              <c16:uniqueId val="{00000002-677F-4D47-B3BD-CA2C98E7AD45}"/>
            </c:ext>
          </c:extLst>
        </c:ser>
        <c:dLbls>
          <c:showLegendKey val="0"/>
          <c:showVal val="0"/>
          <c:showCatName val="0"/>
          <c:showSerName val="0"/>
          <c:showPercent val="0"/>
          <c:showBubbleSize val="0"/>
        </c:dLbls>
        <c:gapWidth val="120"/>
        <c:overlap val="100"/>
        <c:axId val="557908928"/>
        <c:axId val="557912848"/>
      </c:barChart>
      <c:catAx>
        <c:axId val="55790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7912848"/>
        <c:crosses val="autoZero"/>
        <c:auto val="1"/>
        <c:lblAlgn val="ctr"/>
        <c:lblOffset val="100"/>
        <c:tickLblSkip val="1"/>
        <c:tickMarkSkip val="1"/>
        <c:noMultiLvlLbl val="0"/>
      </c:catAx>
      <c:valAx>
        <c:axId val="557912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790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45-4BAB-90A0-AB2E31E14141}"/>
                </c:ext>
                <c:ext xmlns:c15="http://schemas.microsoft.com/office/drawing/2012/chart" uri="{CE6537A1-D6FC-4f65-9D91-7224C49458BB}">
                  <c15:layout/>
                  <c15:dlblFieldTable>
                    <c15:dlblFTEntry>
                      <c15:txfldGUID>{6541B79E-92E3-4DD1-BC1D-793FA2B5CD96}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45-4BAB-90A0-AB2E31E14141}"/>
                </c:ext>
                <c:ext xmlns:c15="http://schemas.microsoft.com/office/drawing/2012/chart" uri="{CE6537A1-D6FC-4f65-9D91-7224C49458BB}">
                  <c15:dlblFieldTable>
                    <c15:dlblFTEntry>
                      <c15:txfldGUID>{1126805A-41AD-4A5C-A68E-0DA17BBC8CDC}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45-4BAB-90A0-AB2E31E14141}"/>
                </c:ext>
                <c:ext xmlns:c15="http://schemas.microsoft.com/office/drawing/2012/chart" uri="{CE6537A1-D6FC-4f65-9D91-7224C49458BB}">
                  <c15:dlblFieldTable>
                    <c15:dlblFTEntry>
                      <c15:txfldGUID>{900803A2-1324-4BFE-A117-81EAC2D51131}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45-4BAB-90A0-AB2E31E14141}"/>
                </c:ext>
                <c:ext xmlns:c15="http://schemas.microsoft.com/office/drawing/2012/chart" uri="{CE6537A1-D6FC-4f65-9D91-7224C49458BB}">
                  <c15:dlblFieldTable>
                    <c15:dlblFTEntry>
                      <c15:txfldGUID>{61504DF9-79B9-42F4-BE0C-E0ECF2F60583}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45-4BAB-90A0-AB2E31E14141}"/>
                </c:ext>
                <c:ext xmlns:c15="http://schemas.microsoft.com/office/drawing/2012/chart" uri="{CE6537A1-D6FC-4f65-9D91-7224C49458BB}">
                  <c15:dlblFieldTable>
                    <c15:dlblFTEntry>
                      <c15:txfldGUID>{5D262510-B365-40D3-AAB5-33BFFFA2A224}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45-4BAB-90A0-AB2E31E14141}"/>
                </c:ext>
                <c:ext xmlns:c15="http://schemas.microsoft.com/office/drawing/2012/chart" uri="{CE6537A1-D6FC-4f65-9D91-7224C49458BB}">
                  <c15:layout/>
                  <c15:dlblFieldTable>
                    <c15:dlblFTEntry>
                      <c15:txfldGUID>{BA1C00DB-51B6-49FA-B0FC-5E8B632A924C}</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45-4BAB-90A0-AB2E31E14141}"/>
                </c:ext>
                <c:ext xmlns:c15="http://schemas.microsoft.com/office/drawing/2012/chart" uri="{CE6537A1-D6FC-4f65-9D91-7224C49458BB}">
                  <c15:dlblFieldTable>
                    <c15:dlblFTEntry>
                      <c15:txfldGUID>{2724A709-951B-4A4F-852A-20DE07BF9888}</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45-4BAB-90A0-AB2E31E14141}"/>
                </c:ext>
                <c:ext xmlns:c15="http://schemas.microsoft.com/office/drawing/2012/chart" uri="{CE6537A1-D6FC-4f65-9D91-7224C49458BB}">
                  <c15:dlblFieldTable>
                    <c15:dlblFTEntry>
                      <c15:txfldGUID>{7627601A-6B02-41AD-AC31-75EFAD3D388B}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45-4BAB-90A0-AB2E31E14141}"/>
                </c:ext>
                <c:ext xmlns:c15="http://schemas.microsoft.com/office/drawing/2012/chart" uri="{CE6537A1-D6FC-4f65-9D91-7224C49458BB}">
                  <c15:dlblFieldTable>
                    <c15:dlblFTEntry>
                      <c15:txfldGUID>{D1295E0E-0A0B-4172-97B9-0802B6174D09}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77.3</c:v>
                </c:pt>
                <c:pt idx="8">
                  <c:v>72.900000000000006</c:v>
                </c:pt>
              </c:numCache>
            </c:numRef>
          </c:xVal>
          <c:yVal>
            <c:numRef>
              <c:f>公会計指標分析・財政指標組合せ分析表!$BP$51:$DC$51</c:f>
              <c:numCache>
                <c:formatCode>#,##0.0;"▲ "#,##0.0</c:formatCode>
                <c:ptCount val="40"/>
                <c:pt idx="0">
                  <c:v>63.4</c:v>
                </c:pt>
                <c:pt idx="8">
                  <c:v>58.4</c:v>
                </c:pt>
              </c:numCache>
            </c:numRef>
          </c:yVal>
          <c:smooth val="0"/>
          <c:extLst xmlns:c16r2="http://schemas.microsoft.com/office/drawing/2015/06/chart">
            <c:ext xmlns:c16="http://schemas.microsoft.com/office/drawing/2014/chart" uri="{C3380CC4-5D6E-409C-BE32-E72D297353CC}">
              <c16:uniqueId val="{00000009-B845-4BAB-90A0-AB2E31E141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45-4BAB-90A0-AB2E31E14141}"/>
                </c:ext>
                <c:ext xmlns:c15="http://schemas.microsoft.com/office/drawing/2012/chart" uri="{CE6537A1-D6FC-4f65-9D91-7224C49458BB}">
                  <c15:layout/>
                  <c15:dlblFieldTable>
                    <c15:dlblFTEntry>
                      <c15:txfldGUID>{0C5CDAAF-5047-4876-B893-8AAB7792CEBB}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45-4BAB-90A0-AB2E31E14141}"/>
                </c:ext>
                <c:ext xmlns:c15="http://schemas.microsoft.com/office/drawing/2012/chart" uri="{CE6537A1-D6FC-4f65-9D91-7224C49458BB}">
                  <c15:dlblFieldTable>
                    <c15:dlblFTEntry>
                      <c15:txfldGUID>{A0AF8CD2-0E3C-468A-96AD-DD4D620D5933}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45-4BAB-90A0-AB2E31E14141}"/>
                </c:ext>
                <c:ext xmlns:c15="http://schemas.microsoft.com/office/drawing/2012/chart" uri="{CE6537A1-D6FC-4f65-9D91-7224C49458BB}">
                  <c15:dlblFieldTable>
                    <c15:dlblFTEntry>
                      <c15:txfldGUID>{9717C923-CCFF-4821-BF8B-E91343E43418}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45-4BAB-90A0-AB2E31E14141}"/>
                </c:ext>
                <c:ext xmlns:c15="http://schemas.microsoft.com/office/drawing/2012/chart" uri="{CE6537A1-D6FC-4f65-9D91-7224C49458BB}">
                  <c15:dlblFieldTable>
                    <c15:dlblFTEntry>
                      <c15:txfldGUID>{2546E441-40E5-4A48-94E3-90CF861F1808}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45-4BAB-90A0-AB2E31E14141}"/>
                </c:ext>
                <c:ext xmlns:c15="http://schemas.microsoft.com/office/drawing/2012/chart" uri="{CE6537A1-D6FC-4f65-9D91-7224C49458BB}">
                  <c15:dlblFieldTable>
                    <c15:dlblFTEntry>
                      <c15:txfldGUID>{ED6F6536-E8EC-4D2C-BCDE-C0873CB0D290}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45-4BAB-90A0-AB2E31E14141}"/>
                </c:ext>
                <c:ext xmlns:c15="http://schemas.microsoft.com/office/drawing/2012/chart" uri="{CE6537A1-D6FC-4f65-9D91-7224C49458BB}">
                  <c15:layout/>
                  <c15:dlblFieldTable>
                    <c15:dlblFTEntry>
                      <c15:txfldGUID>{2C74E80B-D189-4E92-BF4E-19A3A1DEFA1B}</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45-4BAB-90A0-AB2E31E14141}"/>
                </c:ext>
                <c:ext xmlns:c15="http://schemas.microsoft.com/office/drawing/2012/chart" uri="{CE6537A1-D6FC-4f65-9D91-7224C49458BB}">
                  <c15:dlblFieldTable>
                    <c15:dlblFTEntry>
                      <c15:txfldGUID>{AA619884-06BF-4692-9DAD-083290C446F9}</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45-4BAB-90A0-AB2E31E14141}"/>
                </c:ext>
                <c:ext xmlns:c15="http://schemas.microsoft.com/office/drawing/2012/chart" uri="{CE6537A1-D6FC-4f65-9D91-7224C49458BB}">
                  <c15:dlblFieldTable>
                    <c15:dlblFTEntry>
                      <c15:txfldGUID>{4E45B118-61FF-4A69-8A23-251EE3FAA661}</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45-4BAB-90A0-AB2E31E14141}"/>
                </c:ext>
                <c:ext xmlns:c15="http://schemas.microsoft.com/office/drawing/2012/chart" uri="{CE6537A1-D6FC-4f65-9D91-7224C49458BB}">
                  <c15:dlblFieldTable>
                    <c15:dlblFTEntry>
                      <c15:txfldGUID>{E3F131C4-9842-4EEA-A853-7A527A3255B9}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numCache>
            </c:numRef>
          </c:xVal>
          <c:yVal>
            <c:numRef>
              <c:f>公会計指標分析・財政指標組合せ分析表!$BP$55:$DC$55</c:f>
              <c:numCache>
                <c:formatCode>#,##0.0;"▲ "#,##0.0</c:formatCode>
                <c:ptCount val="40"/>
                <c:pt idx="0">
                  <c:v>55.4</c:v>
                </c:pt>
                <c:pt idx="8">
                  <c:v>52.7</c:v>
                </c:pt>
              </c:numCache>
            </c:numRef>
          </c:yVal>
          <c:smooth val="0"/>
          <c:extLst xmlns:c16r2="http://schemas.microsoft.com/office/drawing/2015/06/chart">
            <c:ext xmlns:c16="http://schemas.microsoft.com/office/drawing/2014/chart" uri="{C3380CC4-5D6E-409C-BE32-E72D297353CC}">
              <c16:uniqueId val="{00000013-B845-4BAB-90A0-AB2E31E14141}"/>
            </c:ext>
          </c:extLst>
        </c:ser>
        <c:dLbls>
          <c:showLegendKey val="0"/>
          <c:showVal val="1"/>
          <c:showCatName val="0"/>
          <c:showSerName val="0"/>
          <c:showPercent val="0"/>
          <c:showBubbleSize val="0"/>
        </c:dLbls>
        <c:axId val="557909712"/>
        <c:axId val="557908144"/>
      </c:scatterChart>
      <c:valAx>
        <c:axId val="557909712"/>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7908144"/>
        <c:crosses val="autoZero"/>
        <c:crossBetween val="midCat"/>
      </c:valAx>
      <c:valAx>
        <c:axId val="557908144"/>
        <c:scaling>
          <c:orientation val="maxMin"/>
          <c:max val="7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790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B6-419B-BDC5-3E6E22DB9420}"/>
                </c:ext>
                <c:ext xmlns:c15="http://schemas.microsoft.com/office/drawing/2012/chart" uri="{CE6537A1-D6FC-4f65-9D91-7224C49458BB}">
                  <c15:layout/>
                  <c15:dlblFieldTable>
                    <c15:dlblFTEntry>
                      <c15:txfldGUID>{A6E96E22-6B62-4A35-90D8-75F3FB5C7E7F}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B6-419B-BDC5-3E6E22DB9420}"/>
                </c:ext>
                <c:ext xmlns:c15="http://schemas.microsoft.com/office/drawing/2012/chart" uri="{CE6537A1-D6FC-4f65-9D91-7224C49458BB}">
                  <c15:dlblFieldTable>
                    <c15:dlblFTEntry>
                      <c15:txfldGUID>{9B33122B-23FA-4592-9A6E-95B7B72B3841}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B6-419B-BDC5-3E6E22DB9420}"/>
                </c:ext>
                <c:ext xmlns:c15="http://schemas.microsoft.com/office/drawing/2012/chart" uri="{CE6537A1-D6FC-4f65-9D91-7224C49458BB}">
                  <c15:dlblFieldTable>
                    <c15:dlblFTEntry>
                      <c15:txfldGUID>{A5B24B1D-09D7-4869-B276-64391D1046B2}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B6-419B-BDC5-3E6E22DB9420}"/>
                </c:ext>
                <c:ext xmlns:c15="http://schemas.microsoft.com/office/drawing/2012/chart" uri="{CE6537A1-D6FC-4f65-9D91-7224C49458BB}">
                  <c15:dlblFieldTable>
                    <c15:dlblFTEntry>
                      <c15:txfldGUID>{ECBE19C5-5ED6-49EE-969B-F5E6F29CFFBE}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B6-419B-BDC5-3E6E22DB9420}"/>
                </c:ext>
                <c:ext xmlns:c15="http://schemas.microsoft.com/office/drawing/2012/chart" uri="{CE6537A1-D6FC-4f65-9D91-7224C49458BB}">
                  <c15:dlblFieldTable>
                    <c15:dlblFTEntry>
                      <c15:txfldGUID>{BB0A8F07-3076-476C-A379-06FCBFD1A518}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B6-419B-BDC5-3E6E22DB9420}"/>
                </c:ext>
                <c:ext xmlns:c15="http://schemas.microsoft.com/office/drawing/2012/chart" uri="{CE6537A1-D6FC-4f65-9D91-7224C49458BB}">
                  <c15:layout/>
                  <c15:dlblFieldTable>
                    <c15:dlblFTEntry>
                      <c15:txfldGUID>{9DC4D97A-F502-4705-BC8E-C9DFFB00971D}</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B6-419B-BDC5-3E6E22DB9420}"/>
                </c:ext>
                <c:ext xmlns:c15="http://schemas.microsoft.com/office/drawing/2012/chart" uri="{CE6537A1-D6FC-4f65-9D91-7224C49458BB}">
                  <c15:layout/>
                  <c15:dlblFieldTable>
                    <c15:dlblFTEntry>
                      <c15:txfldGUID>{6EAA0456-3916-4F4A-9435-4828F1244A9A}</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B6-419B-BDC5-3E6E22DB9420}"/>
                </c:ext>
                <c:ext xmlns:c15="http://schemas.microsoft.com/office/drawing/2012/chart" uri="{CE6537A1-D6FC-4f65-9D91-7224C49458BB}">
                  <c15:layout/>
                  <c15:dlblFieldTable>
                    <c15:dlblFTEntry>
                      <c15:txfldGUID>{D35C44B3-946D-46F4-884B-4432D9CABDAA}</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B6-419B-BDC5-3E6E22DB9420}"/>
                </c:ext>
                <c:ext xmlns:c15="http://schemas.microsoft.com/office/drawing/2012/chart" uri="{CE6537A1-D6FC-4f65-9D91-7224C49458BB}">
                  <c15:layout/>
                  <c15:dlblFieldTable>
                    <c15:dlblFTEntry>
                      <c15:txfldGUID>{347DD5A6-863D-4DC8-95FF-9C55641FAE60}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c:v>
                </c:pt>
                <c:pt idx="16">
                  <c:v>8.8000000000000007</c:v>
                </c:pt>
                <c:pt idx="24">
                  <c:v>8.4</c:v>
                </c:pt>
                <c:pt idx="32">
                  <c:v>8.3000000000000007</c:v>
                </c:pt>
              </c:numCache>
            </c:numRef>
          </c:xVal>
          <c:yVal>
            <c:numRef>
              <c:f>公会計指標分析・財政指標組合せ分析表!$BP$73:$DC$73</c:f>
              <c:numCache>
                <c:formatCode>#,##0.0;"▲ "#,##0.0</c:formatCode>
                <c:ptCount val="40"/>
                <c:pt idx="0">
                  <c:v>63.4</c:v>
                </c:pt>
                <c:pt idx="8">
                  <c:v>58.4</c:v>
                </c:pt>
                <c:pt idx="16">
                  <c:v>84.8</c:v>
                </c:pt>
                <c:pt idx="24">
                  <c:v>94</c:v>
                </c:pt>
                <c:pt idx="32">
                  <c:v>64.5</c:v>
                </c:pt>
              </c:numCache>
            </c:numRef>
          </c:yVal>
          <c:smooth val="0"/>
          <c:extLst xmlns:c16r2="http://schemas.microsoft.com/office/drawing/2015/06/chart">
            <c:ext xmlns:c16="http://schemas.microsoft.com/office/drawing/2014/chart" uri="{C3380CC4-5D6E-409C-BE32-E72D297353CC}">
              <c16:uniqueId val="{00000009-C1B6-419B-BDC5-3E6E22DB94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B6-419B-BDC5-3E6E22DB9420}"/>
                </c:ext>
                <c:ext xmlns:c15="http://schemas.microsoft.com/office/drawing/2012/chart" uri="{CE6537A1-D6FC-4f65-9D91-7224C49458BB}">
                  <c15:layout/>
                  <c15:dlblFieldTable>
                    <c15:dlblFTEntry>
                      <c15:txfldGUID>{06FB344D-849C-409B-A659-016FE996C44D}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B6-419B-BDC5-3E6E22DB9420}"/>
                </c:ext>
                <c:ext xmlns:c15="http://schemas.microsoft.com/office/drawing/2012/chart" uri="{CE6537A1-D6FC-4f65-9D91-7224C49458BB}">
                  <c15:dlblFieldTable>
                    <c15:dlblFTEntry>
                      <c15:txfldGUID>{9799E845-6189-48E6-B907-118F2863AEC4}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B6-419B-BDC5-3E6E22DB9420}"/>
                </c:ext>
                <c:ext xmlns:c15="http://schemas.microsoft.com/office/drawing/2012/chart" uri="{CE6537A1-D6FC-4f65-9D91-7224C49458BB}">
                  <c15:dlblFieldTable>
                    <c15:dlblFTEntry>
                      <c15:txfldGUID>{445F21AE-2338-4CC0-9210-659914D605B5}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B6-419B-BDC5-3E6E22DB9420}"/>
                </c:ext>
                <c:ext xmlns:c15="http://schemas.microsoft.com/office/drawing/2012/chart" uri="{CE6537A1-D6FC-4f65-9D91-7224C49458BB}">
                  <c15:dlblFieldTable>
                    <c15:dlblFTEntry>
                      <c15:txfldGUID>{108DDA91-A540-45DA-AA4E-B7265F52972D}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B6-419B-BDC5-3E6E22DB9420}"/>
                </c:ext>
                <c:ext xmlns:c15="http://schemas.microsoft.com/office/drawing/2012/chart" uri="{CE6537A1-D6FC-4f65-9D91-7224C49458BB}">
                  <c15:dlblFieldTable>
                    <c15:dlblFTEntry>
                      <c15:txfldGUID>{39B3DEB1-9812-49AE-90E8-D0C9B0EB76D6}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B6-419B-BDC5-3E6E22DB9420}"/>
                </c:ext>
                <c:ext xmlns:c15="http://schemas.microsoft.com/office/drawing/2012/chart" uri="{CE6537A1-D6FC-4f65-9D91-7224C49458BB}">
                  <c15:layout/>
                  <c15:dlblFieldTable>
                    <c15:dlblFTEntry>
                      <c15:txfldGUID>{932F8C52-13DA-4806-A07D-53805ECF9241}</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B6-419B-BDC5-3E6E22DB9420}"/>
                </c:ext>
                <c:ext xmlns:c15="http://schemas.microsoft.com/office/drawing/2012/chart" uri="{CE6537A1-D6FC-4f65-9D91-7224C49458BB}">
                  <c15:layout/>
                  <c15:dlblFieldTable>
                    <c15:dlblFTEntry>
                      <c15:txfldGUID>{AA2B08EA-8FB4-4114-AA15-3B2363ADF7F1}</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B6-419B-BDC5-3E6E22DB9420}"/>
                </c:ext>
                <c:ext xmlns:c15="http://schemas.microsoft.com/office/drawing/2012/chart" uri="{CE6537A1-D6FC-4f65-9D91-7224C49458BB}">
                  <c15:layout/>
                  <c15:dlblFieldTable>
                    <c15:dlblFTEntry>
                      <c15:txfldGUID>{5EA3BC19-B5F5-4B11-B987-1F9180580275}</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B6-419B-BDC5-3E6E22DB9420}"/>
                </c:ext>
                <c:ext xmlns:c15="http://schemas.microsoft.com/office/drawing/2012/chart" uri="{CE6537A1-D6FC-4f65-9D91-7224C49458BB}">
                  <c15:layout/>
                  <c15:dlblFieldTable>
                    <c15:dlblFTEntry>
                      <c15:txfldGUID>{CA216244-236C-4007-ADEF-C5FEB834761F}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xmlns:c16r2="http://schemas.microsoft.com/office/drawing/2015/06/chart">
            <c:ext xmlns:c16="http://schemas.microsoft.com/office/drawing/2014/chart" uri="{C3380CC4-5D6E-409C-BE32-E72D297353CC}">
              <c16:uniqueId val="{00000013-C1B6-419B-BDC5-3E6E22DB9420}"/>
            </c:ext>
          </c:extLst>
        </c:ser>
        <c:dLbls>
          <c:showLegendKey val="0"/>
          <c:showVal val="1"/>
          <c:showCatName val="0"/>
          <c:showSerName val="0"/>
          <c:showPercent val="0"/>
          <c:showBubbleSize val="0"/>
        </c:dLbls>
        <c:axId val="566335352"/>
        <c:axId val="566340056"/>
      </c:scatterChart>
      <c:valAx>
        <c:axId val="566335352"/>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6340056"/>
        <c:crosses val="autoZero"/>
        <c:crossBetween val="midCat"/>
      </c:valAx>
      <c:valAx>
        <c:axId val="566340056"/>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6335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ポイント改善し，類似団体を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前年度と比べ，基準財政需要額が</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百万円増加し，基準財政収入額は</a:t>
          </a:r>
          <a:r>
            <a:rPr kumimoji="1" lang="en-US" altLang="ja-JP" sz="1300">
              <a:latin typeface="ＭＳ Ｐゴシック" panose="020B0600070205080204" pitchFamily="50" charset="-128"/>
              <a:ea typeface="ＭＳ Ｐゴシック" panose="020B0600070205080204" pitchFamily="50" charset="-128"/>
            </a:rPr>
            <a:t>1,228</a:t>
          </a:r>
          <a:r>
            <a:rPr kumimoji="1" lang="ja-JP" altLang="en-US" sz="1300">
              <a:latin typeface="ＭＳ Ｐゴシック" panose="020B0600070205080204" pitchFamily="50" charset="-128"/>
              <a:ea typeface="ＭＳ Ｐゴシック" panose="020B0600070205080204" pitchFamily="50" charset="-128"/>
            </a:rPr>
            <a:t>百万円増額した。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127000</xdr:rowOff>
    </xdr:to>
    <xdr:cxnSp macro="">
      <xdr:nvCxnSpPr>
        <xdr:cNvPr id="69" name="直線コネクタ 68"/>
        <xdr:cNvCxnSpPr/>
      </xdr:nvCxnSpPr>
      <xdr:spPr>
        <a:xfrm flipV="1">
          <a:off x="4114800" y="69045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xdr:cNvCxnSpPr/>
      </xdr:nvCxnSpPr>
      <xdr:spPr>
        <a:xfrm>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ポイント改善し，類似団体を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前年度と比べ経常的収入が</a:t>
          </a:r>
          <a:r>
            <a:rPr kumimoji="1" lang="en-US" altLang="ja-JP" sz="1300">
              <a:latin typeface="ＭＳ Ｐゴシック" panose="020B0600070205080204" pitchFamily="50" charset="-128"/>
              <a:ea typeface="ＭＳ Ｐゴシック" panose="020B0600070205080204" pitchFamily="50" charset="-128"/>
            </a:rPr>
            <a:t>1,130</a:t>
          </a:r>
          <a:r>
            <a:rPr kumimoji="1" lang="ja-JP" altLang="en-US" sz="1300">
              <a:latin typeface="ＭＳ Ｐゴシック" panose="020B0600070205080204" pitchFamily="50" charset="-128"/>
              <a:ea typeface="ＭＳ Ｐゴシック" panose="020B0600070205080204" pitchFamily="50" charset="-128"/>
            </a:rPr>
            <a:t>百万円増加し，経常的支出は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百万円増加した。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89218</xdr:rowOff>
    </xdr:from>
    <xdr:to>
      <xdr:col>23</xdr:col>
      <xdr:colOff>133350</xdr:colOff>
      <xdr:row>65</xdr:row>
      <xdr:rowOff>12700</xdr:rowOff>
    </xdr:to>
    <xdr:cxnSp macro="">
      <xdr:nvCxnSpPr>
        <xdr:cNvPr id="128" name="直線コネクタ 127"/>
        <xdr:cNvCxnSpPr/>
      </xdr:nvCxnSpPr>
      <xdr:spPr>
        <a:xfrm flipV="1">
          <a:off x="4114800" y="10547668"/>
          <a:ext cx="838200" cy="60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76852</xdr:rowOff>
    </xdr:from>
    <xdr:ext cx="762000" cy="259045"/>
    <xdr:sp macro="" textlink="">
      <xdr:nvSpPr>
        <xdr:cNvPr id="129" name="財政構造の弾力性平均値テキスト"/>
        <xdr:cNvSpPr txBox="1"/>
      </xdr:nvSpPr>
      <xdr:spPr>
        <a:xfrm>
          <a:off x="5041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118745</xdr:rowOff>
    </xdr:to>
    <xdr:cxnSp macro="">
      <xdr:nvCxnSpPr>
        <xdr:cNvPr id="131" name="直線コネクタ 130"/>
        <xdr:cNvCxnSpPr/>
      </xdr:nvCxnSpPr>
      <xdr:spPr>
        <a:xfrm flipV="1">
          <a:off x="3225800" y="1115695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66</xdr:row>
      <xdr:rowOff>118745</xdr:rowOff>
    </xdr:to>
    <xdr:cxnSp macro="">
      <xdr:nvCxnSpPr>
        <xdr:cNvPr id="134" name="直線コネクタ 133"/>
        <xdr:cNvCxnSpPr/>
      </xdr:nvCxnSpPr>
      <xdr:spPr>
        <a:xfrm>
          <a:off x="2336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66</xdr:row>
      <xdr:rowOff>106680</xdr:rowOff>
    </xdr:to>
    <xdr:cxnSp macro="">
      <xdr:nvCxnSpPr>
        <xdr:cNvPr id="137" name="直線コネクタ 136"/>
        <xdr:cNvCxnSpPr/>
      </xdr:nvCxnSpPr>
      <xdr:spPr>
        <a:xfrm>
          <a:off x="1447800" y="11386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41" name="テキスト ボックス 140"/>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38418</xdr:rowOff>
    </xdr:from>
    <xdr:to>
      <xdr:col>23</xdr:col>
      <xdr:colOff>184150</xdr:colOff>
      <xdr:row>61</xdr:row>
      <xdr:rowOff>140018</xdr:rowOff>
    </xdr:to>
    <xdr:sp macro="" textlink="">
      <xdr:nvSpPr>
        <xdr:cNvPr id="147" name="楕円 146"/>
        <xdr:cNvSpPr/>
      </xdr:nvSpPr>
      <xdr:spPr>
        <a:xfrm>
          <a:off x="4902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54945</xdr:rowOff>
    </xdr:from>
    <xdr:ext cx="762000" cy="259045"/>
    <xdr:sp macro="" textlink="">
      <xdr:nvSpPr>
        <xdr:cNvPr id="148" name="財政構造の弾力性該当値テキスト"/>
        <xdr:cNvSpPr txBox="1"/>
      </xdr:nvSpPr>
      <xdr:spPr>
        <a:xfrm>
          <a:off x="5041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67945</xdr:rowOff>
    </xdr:from>
    <xdr:to>
      <xdr:col>15</xdr:col>
      <xdr:colOff>133350</xdr:colOff>
      <xdr:row>66</xdr:row>
      <xdr:rowOff>169545</xdr:rowOff>
    </xdr:to>
    <xdr:sp macro="" textlink="">
      <xdr:nvSpPr>
        <xdr:cNvPr id="151" name="楕円 150"/>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154322</xdr:rowOff>
    </xdr:from>
    <xdr:ext cx="762000" cy="259045"/>
    <xdr:sp macro="" textlink="">
      <xdr:nvSpPr>
        <xdr:cNvPr id="152" name="テキスト ボックス 151"/>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3" name="楕円 152"/>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4" name="テキスト ボックス 153"/>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5" name="楕円 154"/>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6" name="テキスト ボックス 155"/>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新型コロナワクチン接種業務等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32189</xdr:rowOff>
    </xdr:from>
    <xdr:to>
      <xdr:col>23</xdr:col>
      <xdr:colOff>133350</xdr:colOff>
      <xdr:row>83</xdr:row>
      <xdr:rowOff>137685</xdr:rowOff>
    </xdr:to>
    <xdr:cxnSp macro="">
      <xdr:nvCxnSpPr>
        <xdr:cNvPr id="191" name="直線コネクタ 190"/>
        <xdr:cNvCxnSpPr/>
      </xdr:nvCxnSpPr>
      <xdr:spPr>
        <a:xfrm>
          <a:off x="4114800" y="14262539"/>
          <a:ext cx="838200" cy="10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2"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19963</xdr:rowOff>
    </xdr:from>
    <xdr:to>
      <xdr:col>19</xdr:col>
      <xdr:colOff>133350</xdr:colOff>
      <xdr:row>83</xdr:row>
      <xdr:rowOff>32189</xdr:rowOff>
    </xdr:to>
    <xdr:cxnSp macro="">
      <xdr:nvCxnSpPr>
        <xdr:cNvPr id="194" name="直線コネクタ 193"/>
        <xdr:cNvCxnSpPr/>
      </xdr:nvCxnSpPr>
      <xdr:spPr>
        <a:xfrm>
          <a:off x="3225800" y="14250313"/>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196" name="テキスト ボックス 195"/>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19963</xdr:rowOff>
    </xdr:from>
    <xdr:to>
      <xdr:col>15</xdr:col>
      <xdr:colOff>82550</xdr:colOff>
      <xdr:row>84</xdr:row>
      <xdr:rowOff>19024</xdr:rowOff>
    </xdr:to>
    <xdr:cxnSp macro="">
      <xdr:nvCxnSpPr>
        <xdr:cNvPr id="197" name="直線コネクタ 196"/>
        <xdr:cNvCxnSpPr/>
      </xdr:nvCxnSpPr>
      <xdr:spPr>
        <a:xfrm flipV="1">
          <a:off x="2336800" y="14250313"/>
          <a:ext cx="889000" cy="1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199" name="テキスト ボックス 198"/>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156843</xdr:rowOff>
    </xdr:from>
    <xdr:to>
      <xdr:col>11</xdr:col>
      <xdr:colOff>31750</xdr:colOff>
      <xdr:row>84</xdr:row>
      <xdr:rowOff>19024</xdr:rowOff>
    </xdr:to>
    <xdr:cxnSp macro="">
      <xdr:nvCxnSpPr>
        <xdr:cNvPr id="200" name="直線コネクタ 199"/>
        <xdr:cNvCxnSpPr/>
      </xdr:nvCxnSpPr>
      <xdr:spPr>
        <a:xfrm>
          <a:off x="1447800" y="14215743"/>
          <a:ext cx="889000" cy="20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2" name="テキスト ボックス 201"/>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4" name="テキスト ボックス 203"/>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86885</xdr:rowOff>
    </xdr:from>
    <xdr:to>
      <xdr:col>23</xdr:col>
      <xdr:colOff>184150</xdr:colOff>
      <xdr:row>84</xdr:row>
      <xdr:rowOff>17035</xdr:rowOff>
    </xdr:to>
    <xdr:sp macro="" textlink="">
      <xdr:nvSpPr>
        <xdr:cNvPr id="210" name="楕円 209"/>
        <xdr:cNvSpPr/>
      </xdr:nvSpPr>
      <xdr:spPr>
        <a:xfrm>
          <a:off x="4902200" y="143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103412</xdr:rowOff>
    </xdr:from>
    <xdr:ext cx="762000" cy="259045"/>
    <xdr:sp macro="" textlink="">
      <xdr:nvSpPr>
        <xdr:cNvPr id="211" name="人件費・物件費等の状況該当値テキスト"/>
        <xdr:cNvSpPr txBox="1"/>
      </xdr:nvSpPr>
      <xdr:spPr>
        <a:xfrm>
          <a:off x="5041900" y="1416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152839</xdr:rowOff>
    </xdr:from>
    <xdr:to>
      <xdr:col>19</xdr:col>
      <xdr:colOff>184150</xdr:colOff>
      <xdr:row>83</xdr:row>
      <xdr:rowOff>82989</xdr:rowOff>
    </xdr:to>
    <xdr:sp macro="" textlink="">
      <xdr:nvSpPr>
        <xdr:cNvPr id="212" name="楕円 211"/>
        <xdr:cNvSpPr/>
      </xdr:nvSpPr>
      <xdr:spPr>
        <a:xfrm>
          <a:off x="4064000" y="142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93166</xdr:rowOff>
    </xdr:from>
    <xdr:ext cx="736600" cy="259045"/>
    <xdr:sp macro="" textlink="">
      <xdr:nvSpPr>
        <xdr:cNvPr id="213" name="テキスト ボックス 212"/>
        <xdr:cNvSpPr txBox="1"/>
      </xdr:nvSpPr>
      <xdr:spPr>
        <a:xfrm>
          <a:off x="3733800" y="1398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140613</xdr:rowOff>
    </xdr:from>
    <xdr:to>
      <xdr:col>15</xdr:col>
      <xdr:colOff>133350</xdr:colOff>
      <xdr:row>83</xdr:row>
      <xdr:rowOff>70763</xdr:rowOff>
    </xdr:to>
    <xdr:sp macro="" textlink="">
      <xdr:nvSpPr>
        <xdr:cNvPr id="214" name="楕円 213"/>
        <xdr:cNvSpPr/>
      </xdr:nvSpPr>
      <xdr:spPr>
        <a:xfrm>
          <a:off x="3175000" y="141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55540</xdr:rowOff>
    </xdr:from>
    <xdr:ext cx="762000" cy="259045"/>
    <xdr:sp macro="" textlink="">
      <xdr:nvSpPr>
        <xdr:cNvPr id="215" name="テキスト ボックス 214"/>
        <xdr:cNvSpPr txBox="1"/>
      </xdr:nvSpPr>
      <xdr:spPr>
        <a:xfrm>
          <a:off x="2844800" y="142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139674</xdr:rowOff>
    </xdr:from>
    <xdr:to>
      <xdr:col>11</xdr:col>
      <xdr:colOff>82550</xdr:colOff>
      <xdr:row>84</xdr:row>
      <xdr:rowOff>69824</xdr:rowOff>
    </xdr:to>
    <xdr:sp macro="" textlink="">
      <xdr:nvSpPr>
        <xdr:cNvPr id="216" name="楕円 215"/>
        <xdr:cNvSpPr/>
      </xdr:nvSpPr>
      <xdr:spPr>
        <a:xfrm>
          <a:off x="22860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54601</xdr:rowOff>
    </xdr:from>
    <xdr:ext cx="762000" cy="259045"/>
    <xdr:sp macro="" textlink="">
      <xdr:nvSpPr>
        <xdr:cNvPr id="217" name="テキスト ボックス 216"/>
        <xdr:cNvSpPr txBox="1"/>
      </xdr:nvSpPr>
      <xdr:spPr>
        <a:xfrm>
          <a:off x="1955800" y="144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106043</xdr:rowOff>
    </xdr:from>
    <xdr:to>
      <xdr:col>7</xdr:col>
      <xdr:colOff>31750</xdr:colOff>
      <xdr:row>83</xdr:row>
      <xdr:rowOff>36193</xdr:rowOff>
    </xdr:to>
    <xdr:sp macro="" textlink="">
      <xdr:nvSpPr>
        <xdr:cNvPr id="218" name="楕円 217"/>
        <xdr:cNvSpPr/>
      </xdr:nvSpPr>
      <xdr:spPr>
        <a:xfrm>
          <a:off x="1397000" y="14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20970</xdr:rowOff>
    </xdr:from>
    <xdr:ext cx="762000" cy="259045"/>
    <xdr:sp macro="" textlink="">
      <xdr:nvSpPr>
        <xdr:cNvPr id="219" name="テキスト ボックス 218"/>
        <xdr:cNvSpPr txBox="1"/>
      </xdr:nvSpPr>
      <xdr:spPr>
        <a:xfrm>
          <a:off x="1066800" y="14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現在のラスパイレス指数は，職員の給料調整を行ったことにより，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79728</xdr:rowOff>
    </xdr:to>
    <xdr:cxnSp macro="">
      <xdr:nvCxnSpPr>
        <xdr:cNvPr id="253" name="直線コネクタ 252"/>
        <xdr:cNvCxnSpPr/>
      </xdr:nvCxnSpPr>
      <xdr:spPr>
        <a:xfrm>
          <a:off x="16179800" y="1431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84</xdr:row>
      <xdr:rowOff>2116</xdr:rowOff>
    </xdr:to>
    <xdr:cxnSp macro="">
      <xdr:nvCxnSpPr>
        <xdr:cNvPr id="256" name="直線コネクタ 255"/>
        <xdr:cNvCxnSpPr/>
      </xdr:nvCxnSpPr>
      <xdr:spPr>
        <a:xfrm flipV="1">
          <a:off x="15290800" y="143100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58" name="テキスト ボックス 257"/>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45155</xdr:rowOff>
    </xdr:to>
    <xdr:cxnSp macro="">
      <xdr:nvCxnSpPr>
        <xdr:cNvPr id="259" name="直線コネクタ 258"/>
        <xdr:cNvCxnSpPr/>
      </xdr:nvCxnSpPr>
      <xdr:spPr>
        <a:xfrm flipV="1">
          <a:off x="14401800" y="1440391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87</xdr:row>
      <xdr:rowOff>158045</xdr:rowOff>
    </xdr:to>
    <xdr:cxnSp macro="">
      <xdr:nvCxnSpPr>
        <xdr:cNvPr id="262" name="直線コネクタ 261"/>
        <xdr:cNvCxnSpPr/>
      </xdr:nvCxnSpPr>
      <xdr:spPr>
        <a:xfrm flipV="1">
          <a:off x="13512800" y="14618405"/>
          <a:ext cx="889000" cy="4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2" name="楕円 271"/>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3"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4" name="楕円 273"/>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5" name="テキスト ボックス 274"/>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8" name="楕円 277"/>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9" name="テキスト ボックス 278"/>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0" name="楕円 279"/>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1" name="テキスト ボックス 280"/>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が，人口減少が続いていることから前年度と比べ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149543</xdr:rowOff>
    </xdr:from>
    <xdr:to>
      <xdr:col>81</xdr:col>
      <xdr:colOff>44450</xdr:colOff>
      <xdr:row>62</xdr:row>
      <xdr:rowOff>3731</xdr:rowOff>
    </xdr:to>
    <xdr:cxnSp macro="">
      <xdr:nvCxnSpPr>
        <xdr:cNvPr id="320" name="直線コネクタ 319"/>
        <xdr:cNvCxnSpPr/>
      </xdr:nvCxnSpPr>
      <xdr:spPr>
        <a:xfrm>
          <a:off x="16179800" y="10607993"/>
          <a:ext cx="8382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1"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149543</xdr:rowOff>
    </xdr:to>
    <xdr:cxnSp macro="">
      <xdr:nvCxnSpPr>
        <xdr:cNvPr id="323" name="直線コネクタ 322"/>
        <xdr:cNvCxnSpPr/>
      </xdr:nvCxnSpPr>
      <xdr:spPr>
        <a:xfrm>
          <a:off x="15290800" y="105898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62</xdr:row>
      <xdr:rowOff>6747</xdr:rowOff>
    </xdr:to>
    <xdr:cxnSp macro="">
      <xdr:nvCxnSpPr>
        <xdr:cNvPr id="326" name="直線コネクタ 325"/>
        <xdr:cNvCxnSpPr/>
      </xdr:nvCxnSpPr>
      <xdr:spPr>
        <a:xfrm flipV="1">
          <a:off x="14401800" y="10589895"/>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28" name="テキスト ボックス 327"/>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142002</xdr:rowOff>
    </xdr:from>
    <xdr:to>
      <xdr:col>68</xdr:col>
      <xdr:colOff>152400</xdr:colOff>
      <xdr:row>62</xdr:row>
      <xdr:rowOff>6747</xdr:rowOff>
    </xdr:to>
    <xdr:cxnSp macro="">
      <xdr:nvCxnSpPr>
        <xdr:cNvPr id="329" name="直線コネクタ 328"/>
        <xdr:cNvCxnSpPr/>
      </xdr:nvCxnSpPr>
      <xdr:spPr>
        <a:xfrm>
          <a:off x="13512800" y="1060045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3" name="テキスト ボックス 332"/>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124381</xdr:rowOff>
    </xdr:from>
    <xdr:to>
      <xdr:col>81</xdr:col>
      <xdr:colOff>95250</xdr:colOff>
      <xdr:row>62</xdr:row>
      <xdr:rowOff>54531</xdr:rowOff>
    </xdr:to>
    <xdr:sp macro="" textlink="">
      <xdr:nvSpPr>
        <xdr:cNvPr id="339" name="楕円 338"/>
        <xdr:cNvSpPr/>
      </xdr:nvSpPr>
      <xdr:spPr>
        <a:xfrm>
          <a:off x="16967200" y="10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96458</xdr:rowOff>
    </xdr:from>
    <xdr:ext cx="762000" cy="259045"/>
    <xdr:sp macro="" textlink="">
      <xdr:nvSpPr>
        <xdr:cNvPr id="340" name="定員管理の状況該当値テキスト"/>
        <xdr:cNvSpPr txBox="1"/>
      </xdr:nvSpPr>
      <xdr:spPr>
        <a:xfrm>
          <a:off x="17106900" y="1055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98743</xdr:rowOff>
    </xdr:from>
    <xdr:to>
      <xdr:col>77</xdr:col>
      <xdr:colOff>95250</xdr:colOff>
      <xdr:row>62</xdr:row>
      <xdr:rowOff>28893</xdr:rowOff>
    </xdr:to>
    <xdr:sp macro="" textlink="">
      <xdr:nvSpPr>
        <xdr:cNvPr id="341" name="楕円 340"/>
        <xdr:cNvSpPr/>
      </xdr:nvSpPr>
      <xdr:spPr>
        <a:xfrm>
          <a:off x="16129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13670</xdr:rowOff>
    </xdr:from>
    <xdr:ext cx="736600" cy="259045"/>
    <xdr:sp macro="" textlink="">
      <xdr:nvSpPr>
        <xdr:cNvPr id="342" name="テキスト ボックス 341"/>
        <xdr:cNvSpPr txBox="1"/>
      </xdr:nvSpPr>
      <xdr:spPr>
        <a:xfrm>
          <a:off x="15798800" y="1064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4" name="テキスト ボックス 34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127397</xdr:rowOff>
    </xdr:from>
    <xdr:to>
      <xdr:col>68</xdr:col>
      <xdr:colOff>203200</xdr:colOff>
      <xdr:row>62</xdr:row>
      <xdr:rowOff>57547</xdr:rowOff>
    </xdr:to>
    <xdr:sp macro="" textlink="">
      <xdr:nvSpPr>
        <xdr:cNvPr id="345" name="楕円 344"/>
        <xdr:cNvSpPr/>
      </xdr:nvSpPr>
      <xdr:spPr>
        <a:xfrm>
          <a:off x="14351000" y="10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42324</xdr:rowOff>
    </xdr:from>
    <xdr:ext cx="762000" cy="259045"/>
    <xdr:sp macro="" textlink="">
      <xdr:nvSpPr>
        <xdr:cNvPr id="346" name="テキスト ボックス 345"/>
        <xdr:cNvSpPr txBox="1"/>
      </xdr:nvSpPr>
      <xdr:spPr>
        <a:xfrm>
          <a:off x="14020800" y="1067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91202</xdr:rowOff>
    </xdr:from>
    <xdr:to>
      <xdr:col>64</xdr:col>
      <xdr:colOff>152400</xdr:colOff>
      <xdr:row>62</xdr:row>
      <xdr:rowOff>21352</xdr:rowOff>
    </xdr:to>
    <xdr:sp macro="" textlink="">
      <xdr:nvSpPr>
        <xdr:cNvPr id="347" name="楕円 346"/>
        <xdr:cNvSpPr/>
      </xdr:nvSpPr>
      <xdr:spPr>
        <a:xfrm>
          <a:off x="13462000" y="10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6129</xdr:rowOff>
    </xdr:from>
    <xdr:ext cx="762000" cy="259045"/>
    <xdr:sp macro="" textlink="">
      <xdr:nvSpPr>
        <xdr:cNvPr id="348" name="テキスト ボックス 347"/>
        <xdr:cNvSpPr txBox="1"/>
      </xdr:nvSpPr>
      <xdr:spPr>
        <a:xfrm>
          <a:off x="13131800" y="10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年大雨災害関連の地方債元利償還金が多額となる見込みである。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4" name="直線コネクタ 383"/>
        <xdr:cNvCxnSpPr/>
      </xdr:nvCxnSpPr>
      <xdr:spPr>
        <a:xfrm flipV="1">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5"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104926</xdr:rowOff>
    </xdr:to>
    <xdr:cxnSp macro="">
      <xdr:nvCxnSpPr>
        <xdr:cNvPr id="387" name="直線コネクタ 386"/>
        <xdr:cNvCxnSpPr/>
      </xdr:nvCxnSpPr>
      <xdr:spPr>
        <a:xfrm flipV="1">
          <a:off x="15290800" y="70884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89" name="テキスト ボックス 388"/>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127907</xdr:rowOff>
    </xdr:to>
    <xdr:cxnSp macro="">
      <xdr:nvCxnSpPr>
        <xdr:cNvPr id="390" name="直線コネクタ 389"/>
        <xdr:cNvCxnSpPr/>
      </xdr:nvCxnSpPr>
      <xdr:spPr>
        <a:xfrm flipV="1">
          <a:off x="14401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1" name="フローチャート: 判断 390"/>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2" name="テキスト ボックス 391"/>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127907</xdr:rowOff>
    </xdr:to>
    <xdr:cxnSp macro="">
      <xdr:nvCxnSpPr>
        <xdr:cNvPr id="393" name="直線コネクタ 392"/>
        <xdr:cNvCxnSpPr/>
      </xdr:nvCxnSpPr>
      <xdr:spPr>
        <a:xfrm>
          <a:off x="13512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4" name="フローチャート: 判断 393"/>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5" name="テキスト ボックス 394"/>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6" name="フローチャート: 判断 395"/>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397" name="テキスト ボックス 396"/>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3" name="楕円 402"/>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4" name="公債費負担の状況該当値テキスト"/>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5" name="楕円 404"/>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406" name="テキスト ボックス 405"/>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7" name="楕円 406"/>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408" name="テキスト ボックス 407"/>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9" name="楕円 408"/>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0" name="テキスト ボックス 409"/>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1" name="楕円 410"/>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2" name="テキスト ボックス 411"/>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年大雨災害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関連の多額の地方債発行により，地方債残高が増加した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基準財政需要額算定見込額等の充当可能財源の増加に伴い将来負担比率が減少した。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46196</xdr:rowOff>
    </xdr:from>
    <xdr:to>
      <xdr:col>81</xdr:col>
      <xdr:colOff>44450</xdr:colOff>
      <xdr:row>18</xdr:row>
      <xdr:rowOff>52705</xdr:rowOff>
    </xdr:to>
    <xdr:cxnSp macro="">
      <xdr:nvCxnSpPr>
        <xdr:cNvPr id="442" name="直線コネクタ 441"/>
        <xdr:cNvCxnSpPr/>
      </xdr:nvCxnSpPr>
      <xdr:spPr>
        <a:xfrm flipV="1">
          <a:off x="16179800" y="2960846"/>
          <a:ext cx="838200" cy="1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3"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168656</xdr:rowOff>
    </xdr:from>
    <xdr:to>
      <xdr:col>77</xdr:col>
      <xdr:colOff>44450</xdr:colOff>
      <xdr:row>18</xdr:row>
      <xdr:rowOff>52705</xdr:rowOff>
    </xdr:to>
    <xdr:cxnSp macro="">
      <xdr:nvCxnSpPr>
        <xdr:cNvPr id="445" name="直線コネクタ 444"/>
        <xdr:cNvCxnSpPr/>
      </xdr:nvCxnSpPr>
      <xdr:spPr>
        <a:xfrm>
          <a:off x="15290800" y="308330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7" name="テキスト ボックス 446"/>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9398</xdr:rowOff>
    </xdr:from>
    <xdr:to>
      <xdr:col>72</xdr:col>
      <xdr:colOff>203200</xdr:colOff>
      <xdr:row>17</xdr:row>
      <xdr:rowOff>168656</xdr:rowOff>
    </xdr:to>
    <xdr:cxnSp macro="">
      <xdr:nvCxnSpPr>
        <xdr:cNvPr id="448" name="直線コネクタ 447"/>
        <xdr:cNvCxnSpPr/>
      </xdr:nvCxnSpPr>
      <xdr:spPr>
        <a:xfrm>
          <a:off x="14401800" y="292404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0" name="テキスト ボックス 449"/>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9398</xdr:rowOff>
    </xdr:from>
    <xdr:to>
      <xdr:col>68</xdr:col>
      <xdr:colOff>152400</xdr:colOff>
      <xdr:row>17</xdr:row>
      <xdr:rowOff>39561</xdr:rowOff>
    </xdr:to>
    <xdr:cxnSp macro="">
      <xdr:nvCxnSpPr>
        <xdr:cNvPr id="451" name="直線コネクタ 450"/>
        <xdr:cNvCxnSpPr/>
      </xdr:nvCxnSpPr>
      <xdr:spPr>
        <a:xfrm flipV="1">
          <a:off x="13512800" y="292404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166846</xdr:rowOff>
    </xdr:from>
    <xdr:to>
      <xdr:col>81</xdr:col>
      <xdr:colOff>95250</xdr:colOff>
      <xdr:row>17</xdr:row>
      <xdr:rowOff>96996</xdr:rowOff>
    </xdr:to>
    <xdr:sp macro="" textlink="">
      <xdr:nvSpPr>
        <xdr:cNvPr id="461" name="楕円 460"/>
        <xdr:cNvSpPr/>
      </xdr:nvSpPr>
      <xdr:spPr>
        <a:xfrm>
          <a:off x="16967200" y="29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138923</xdr:rowOff>
    </xdr:from>
    <xdr:ext cx="762000" cy="259045"/>
    <xdr:sp macro="" textlink="">
      <xdr:nvSpPr>
        <xdr:cNvPr id="462" name="将来負担の状況該当値テキスト"/>
        <xdr:cNvSpPr txBox="1"/>
      </xdr:nvSpPr>
      <xdr:spPr>
        <a:xfrm>
          <a:off x="17106900" y="288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1905</xdr:rowOff>
    </xdr:from>
    <xdr:to>
      <xdr:col>77</xdr:col>
      <xdr:colOff>95250</xdr:colOff>
      <xdr:row>18</xdr:row>
      <xdr:rowOff>103505</xdr:rowOff>
    </xdr:to>
    <xdr:sp macro="" textlink="">
      <xdr:nvSpPr>
        <xdr:cNvPr id="463" name="楕円 462"/>
        <xdr:cNvSpPr/>
      </xdr:nvSpPr>
      <xdr:spPr>
        <a:xfrm>
          <a:off x="16129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64" name="テキスト ボックス 463"/>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117856</xdr:rowOff>
    </xdr:from>
    <xdr:to>
      <xdr:col>73</xdr:col>
      <xdr:colOff>44450</xdr:colOff>
      <xdr:row>18</xdr:row>
      <xdr:rowOff>48006</xdr:rowOff>
    </xdr:to>
    <xdr:sp macro="" textlink="">
      <xdr:nvSpPr>
        <xdr:cNvPr id="465" name="楕円 464"/>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32783</xdr:rowOff>
    </xdr:from>
    <xdr:ext cx="762000" cy="259045"/>
    <xdr:sp macro="" textlink="">
      <xdr:nvSpPr>
        <xdr:cNvPr id="466" name="テキスト ボックス 465"/>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130048</xdr:rowOff>
    </xdr:from>
    <xdr:to>
      <xdr:col>68</xdr:col>
      <xdr:colOff>203200</xdr:colOff>
      <xdr:row>17</xdr:row>
      <xdr:rowOff>60198</xdr:rowOff>
    </xdr:to>
    <xdr:sp macro="" textlink="">
      <xdr:nvSpPr>
        <xdr:cNvPr id="467" name="楕円 466"/>
        <xdr:cNvSpPr/>
      </xdr:nvSpPr>
      <xdr:spPr>
        <a:xfrm>
          <a:off x="14351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68" name="テキスト ボックス 467"/>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160211</xdr:rowOff>
    </xdr:from>
    <xdr:to>
      <xdr:col>64</xdr:col>
      <xdr:colOff>152400</xdr:colOff>
      <xdr:row>17</xdr:row>
      <xdr:rowOff>90361</xdr:rowOff>
    </xdr:to>
    <xdr:sp macro="" textlink="">
      <xdr:nvSpPr>
        <xdr:cNvPr id="469" name="楕円 468"/>
        <xdr:cNvSpPr/>
      </xdr:nvSpPr>
      <xdr:spPr>
        <a:xfrm>
          <a:off x="13462000" y="29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75138</xdr:rowOff>
    </xdr:from>
    <xdr:ext cx="762000" cy="259045"/>
    <xdr:sp macro="" textlink="">
      <xdr:nvSpPr>
        <xdr:cNvPr id="470" name="テキスト ボックス 469"/>
        <xdr:cNvSpPr txBox="1"/>
      </xdr:nvSpPr>
      <xdr:spPr>
        <a:xfrm>
          <a:off x="13131800" y="298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82319</xdr:rowOff>
    </xdr:from>
    <xdr:ext cx="9155207" cy="526677"/>
    <xdr:sp macro="" textlink="">
      <xdr:nvSpPr>
        <xdr:cNvPr id="471" name="テキスト ボックス 470">
          <a:extLst>
            <a:ext uri="{FF2B5EF4-FFF2-40B4-BE49-F238E27FC236}">
              <a16:creationId xmlns:a16="http://schemas.microsoft.com/office/drawing/2014/main" xmlns="" id="{B7833EC5-7802-49C9-93AF-5F55205E114C}"/>
            </a:ext>
          </a:extLst>
        </xdr:cNvPr>
        <xdr:cNvSpPr txBox="1"/>
      </xdr:nvSpPr>
      <xdr:spPr>
        <a:xfrm>
          <a:off x="783118" y="4463819"/>
          <a:ext cx="9155207"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したものの，依然として類似団体平均より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ポイント上回っており，今後も人件費の抑制に取り組む必要がある。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40</xdr:row>
      <xdr:rowOff>121557</xdr:rowOff>
    </xdr:to>
    <xdr:cxnSp macro="">
      <xdr:nvCxnSpPr>
        <xdr:cNvPr id="68" name="直線コネクタ 67"/>
        <xdr:cNvCxnSpPr/>
      </xdr:nvCxnSpPr>
      <xdr:spPr>
        <a:xfrm flipV="1">
          <a:off x="3987800" y="6587672"/>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1815</xdr:rowOff>
    </xdr:from>
    <xdr:to>
      <xdr:col>19</xdr:col>
      <xdr:colOff>187325</xdr:colOff>
      <xdr:row>40</xdr:row>
      <xdr:rowOff>121557</xdr:rowOff>
    </xdr:to>
    <xdr:cxnSp macro="">
      <xdr:nvCxnSpPr>
        <xdr:cNvPr id="71" name="直線コネクタ 70"/>
        <xdr:cNvCxnSpPr/>
      </xdr:nvCxnSpPr>
      <xdr:spPr>
        <a:xfrm>
          <a:off x="3098800" y="6859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1815</xdr:rowOff>
    </xdr:from>
    <xdr:to>
      <xdr:col>15</xdr:col>
      <xdr:colOff>98425</xdr:colOff>
      <xdr:row>40</xdr:row>
      <xdr:rowOff>88900</xdr:rowOff>
    </xdr:to>
    <xdr:cxnSp macro="">
      <xdr:nvCxnSpPr>
        <xdr:cNvPr id="74" name="直線コネクタ 73"/>
        <xdr:cNvCxnSpPr/>
      </xdr:nvCxnSpPr>
      <xdr:spPr>
        <a:xfrm flipV="1">
          <a:off x="2209800" y="6859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67128</xdr:rowOff>
    </xdr:from>
    <xdr:to>
      <xdr:col>11</xdr:col>
      <xdr:colOff>9525</xdr:colOff>
      <xdr:row>40</xdr:row>
      <xdr:rowOff>88900</xdr:rowOff>
    </xdr:to>
    <xdr:cxnSp macro="">
      <xdr:nvCxnSpPr>
        <xdr:cNvPr id="77" name="直線コネクタ 76"/>
        <xdr:cNvCxnSpPr/>
      </xdr:nvCxnSpPr>
      <xdr:spPr>
        <a:xfrm>
          <a:off x="1320800" y="6925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165299</xdr:rowOff>
    </xdr:from>
    <xdr:ext cx="762000" cy="259045"/>
    <xdr:sp macro="" textlink="">
      <xdr:nvSpPr>
        <xdr:cNvPr id="88"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70757</xdr:rowOff>
    </xdr:from>
    <xdr:to>
      <xdr:col>20</xdr:col>
      <xdr:colOff>38100</xdr:colOff>
      <xdr:row>41</xdr:row>
      <xdr:rowOff>907</xdr:rowOff>
    </xdr:to>
    <xdr:sp macro="" textlink="">
      <xdr:nvSpPr>
        <xdr:cNvPr id="89" name="楕円 88"/>
        <xdr:cNvSpPr/>
      </xdr:nvSpPr>
      <xdr:spPr>
        <a:xfrm>
          <a:off x="3937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157134</xdr:rowOff>
    </xdr:from>
    <xdr:ext cx="736600" cy="259045"/>
    <xdr:sp macro="" textlink="">
      <xdr:nvSpPr>
        <xdr:cNvPr id="90" name="テキスト ボックス 89"/>
        <xdr:cNvSpPr txBox="1"/>
      </xdr:nvSpPr>
      <xdr:spPr>
        <a:xfrm>
          <a:off x="3606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122465</xdr:rowOff>
    </xdr:from>
    <xdr:to>
      <xdr:col>15</xdr:col>
      <xdr:colOff>149225</xdr:colOff>
      <xdr:row>40</xdr:row>
      <xdr:rowOff>52615</xdr:rowOff>
    </xdr:to>
    <xdr:sp macro="" textlink="">
      <xdr:nvSpPr>
        <xdr:cNvPr id="91" name="楕円 90"/>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37392</xdr:rowOff>
    </xdr:from>
    <xdr:ext cx="762000" cy="259045"/>
    <xdr:sp macro="" textlink="">
      <xdr:nvSpPr>
        <xdr:cNvPr id="92" name="テキスト ボックス 91"/>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16328</xdr:rowOff>
    </xdr:from>
    <xdr:to>
      <xdr:col>6</xdr:col>
      <xdr:colOff>171450</xdr:colOff>
      <xdr:row>40</xdr:row>
      <xdr:rowOff>117928</xdr:rowOff>
    </xdr:to>
    <xdr:sp macro="" textlink="">
      <xdr:nvSpPr>
        <xdr:cNvPr id="95" name="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今後も公共施設保有量の見直し等，物件費の抑制に向けた取組を推進する必要がある。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104140</xdr:rowOff>
    </xdr:to>
    <xdr:cxnSp macro="">
      <xdr:nvCxnSpPr>
        <xdr:cNvPr id="129" name="直線コネクタ 128"/>
        <xdr:cNvCxnSpPr/>
      </xdr:nvCxnSpPr>
      <xdr:spPr>
        <a:xfrm flipV="1">
          <a:off x="15671800" y="27254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18</xdr:row>
      <xdr:rowOff>12700</xdr:rowOff>
    </xdr:to>
    <xdr:cxnSp macro="">
      <xdr:nvCxnSpPr>
        <xdr:cNvPr id="132" name="直線コネクタ 131"/>
        <xdr:cNvCxnSpPr/>
      </xdr:nvCxnSpPr>
      <xdr:spPr>
        <a:xfrm flipV="1">
          <a:off x="14782800" y="28473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12700</xdr:rowOff>
    </xdr:to>
    <xdr:cxnSp macro="">
      <xdr:nvCxnSpPr>
        <xdr:cNvPr id="135" name="直線コネクタ 134"/>
        <xdr:cNvCxnSpPr/>
      </xdr:nvCxnSpPr>
      <xdr:spPr>
        <a:xfrm>
          <a:off x="13893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12700</xdr:rowOff>
    </xdr:to>
    <xdr:cxnSp macro="">
      <xdr:nvCxnSpPr>
        <xdr:cNvPr id="138" name="直線コネクタ 137"/>
        <xdr:cNvCxnSpPr/>
      </xdr:nvCxnSpPr>
      <xdr:spPr>
        <a:xfrm>
          <a:off x="13004800" y="3075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8" name="楕円 147"/>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9"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51" name="テキスト ボックス 150"/>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6" name="楕円 155"/>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7" name="テキスト ボックス 156"/>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高齢化の進展による経費の増加が見込まれるため，介護予防等により健康増進の支援などに取り組む必要がある。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165100</xdr:rowOff>
    </xdr:to>
    <xdr:cxnSp macro="">
      <xdr:nvCxnSpPr>
        <xdr:cNvPr id="190" name="直線コネクタ 189"/>
        <xdr:cNvCxnSpPr/>
      </xdr:nvCxnSpPr>
      <xdr:spPr>
        <a:xfrm flipV="1">
          <a:off x="3987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95250</xdr:rowOff>
    </xdr:to>
    <xdr:cxnSp macro="">
      <xdr:nvCxnSpPr>
        <xdr:cNvPr id="193" name="直線コネクタ 192"/>
        <xdr:cNvCxnSpPr/>
      </xdr:nvCxnSpPr>
      <xdr:spPr>
        <a:xfrm flipV="1">
          <a:off x="3098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6" name="直線コネクタ 195"/>
        <xdr:cNvCxnSpPr/>
      </xdr:nvCxnSpPr>
      <xdr:spPr>
        <a:xfrm>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9" name="直線コネクタ 198"/>
        <xdr:cNvCxnSpPr/>
      </xdr:nvCxnSpPr>
      <xdr:spPr>
        <a:xfrm flipV="1">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4" name="テキスト ボックス 21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向けた取り組みを継続する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130810</xdr:rowOff>
    </xdr:to>
    <xdr:cxnSp macro="">
      <xdr:nvCxnSpPr>
        <xdr:cNvPr id="251" name="直線コネクタ 250"/>
        <xdr:cNvCxnSpPr/>
      </xdr:nvCxnSpPr>
      <xdr:spPr>
        <a:xfrm flipV="1">
          <a:off x="15671800" y="9766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59</xdr:row>
      <xdr:rowOff>85090</xdr:rowOff>
    </xdr:to>
    <xdr:cxnSp macro="">
      <xdr:nvCxnSpPr>
        <xdr:cNvPr id="254" name="直線コネクタ 253"/>
        <xdr:cNvCxnSpPr/>
      </xdr:nvCxnSpPr>
      <xdr:spPr>
        <a:xfrm flipV="1">
          <a:off x="14782800" y="99034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85090</xdr:rowOff>
    </xdr:to>
    <xdr:cxnSp macro="">
      <xdr:nvCxnSpPr>
        <xdr:cNvPr id="257" name="直線コネクタ 256"/>
        <xdr:cNvCxnSpPr/>
      </xdr:nvCxnSpPr>
      <xdr:spPr>
        <a:xfrm>
          <a:off x="13893800" y="1017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54610</xdr:rowOff>
    </xdr:to>
    <xdr:cxnSp macro="">
      <xdr:nvCxnSpPr>
        <xdr:cNvPr id="260" name="直線コネクタ 259"/>
        <xdr:cNvCxnSpPr/>
      </xdr:nvCxnSpPr>
      <xdr:spPr>
        <a:xfrm>
          <a:off x="13004800" y="1013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4" name="楕円 273"/>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5" name="テキスト ボックス 274"/>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6" name="楕円 275"/>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7" name="テキスト ボックス 276"/>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8" name="楕円 277"/>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9" name="テキスト ボックス 278"/>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165862</xdr:rowOff>
    </xdr:to>
    <xdr:cxnSp macro="">
      <xdr:nvCxnSpPr>
        <xdr:cNvPr id="309" name="直線コネクタ 308"/>
        <xdr:cNvCxnSpPr/>
      </xdr:nvCxnSpPr>
      <xdr:spPr>
        <a:xfrm flipV="1">
          <a:off x="15671800" y="64500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165862</xdr:rowOff>
    </xdr:to>
    <xdr:cxnSp macro="">
      <xdr:nvCxnSpPr>
        <xdr:cNvPr id="312" name="直線コネクタ 311"/>
        <xdr:cNvCxnSpPr/>
      </xdr:nvCxnSpPr>
      <xdr:spPr>
        <a:xfrm>
          <a:off x="14782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5" name="直線コネクタ 314"/>
        <xdr:cNvCxnSpPr/>
      </xdr:nvCxnSpPr>
      <xdr:spPr>
        <a:xfrm>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5842</xdr:rowOff>
    </xdr:to>
    <xdr:cxnSp macro="">
      <xdr:nvCxnSpPr>
        <xdr:cNvPr id="318" name="直線コネクタ 317"/>
        <xdr:cNvCxnSpPr/>
      </xdr:nvCxnSpPr>
      <xdr:spPr>
        <a:xfrm>
          <a:off x="13004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ポイント低下し，また，類似団体平均を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今後は，元利償還金の増加により，比率のさらなる高まりが見込まれるため，将来負担を考慮した地方債の発行に努める必要がある。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149861</xdr:rowOff>
    </xdr:to>
    <xdr:cxnSp macro="">
      <xdr:nvCxnSpPr>
        <xdr:cNvPr id="370" name="直線コネクタ 369"/>
        <xdr:cNvCxnSpPr/>
      </xdr:nvCxnSpPr>
      <xdr:spPr>
        <a:xfrm flipV="1">
          <a:off x="3987800" y="13119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73" name="直線コネクタ 372"/>
        <xdr:cNvCxnSpPr/>
      </xdr:nvCxnSpPr>
      <xdr:spPr>
        <a:xfrm flipV="1">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31750</xdr:rowOff>
    </xdr:to>
    <xdr:cxnSp macro="">
      <xdr:nvCxnSpPr>
        <xdr:cNvPr id="376" name="直線コネクタ 375"/>
        <xdr:cNvCxnSpPr/>
      </xdr:nvCxnSpPr>
      <xdr:spPr>
        <a:xfrm flipV="1">
          <a:off x="2209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46989</xdr:rowOff>
    </xdr:to>
    <xdr:cxnSp macro="">
      <xdr:nvCxnSpPr>
        <xdr:cNvPr id="379" name="直線コネクタ 378"/>
        <xdr:cNvCxnSpPr/>
      </xdr:nvCxnSpPr>
      <xdr:spPr>
        <a:xfrm flipV="1">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9" name="楕円 388"/>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0"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1" name="楕円 390"/>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2" name="テキスト ボックス 391"/>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5" name="楕円 394"/>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6" name="テキスト ボックス 39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経常経費の抑制に向けた取組を継続する必要がある。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79</xdr:row>
      <xdr:rowOff>56135</xdr:rowOff>
    </xdr:to>
    <xdr:cxnSp macro="">
      <xdr:nvCxnSpPr>
        <xdr:cNvPr id="429" name="直線コネクタ 428"/>
        <xdr:cNvCxnSpPr/>
      </xdr:nvCxnSpPr>
      <xdr:spPr>
        <a:xfrm flipV="1">
          <a:off x="15671800" y="13175487"/>
          <a:ext cx="838200" cy="4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80</xdr:row>
      <xdr:rowOff>67563</xdr:rowOff>
    </xdr:to>
    <xdr:cxnSp macro="">
      <xdr:nvCxnSpPr>
        <xdr:cNvPr id="432" name="直線コネクタ 431"/>
        <xdr:cNvCxnSpPr/>
      </xdr:nvCxnSpPr>
      <xdr:spPr>
        <a:xfrm flipV="1">
          <a:off x="14782800" y="13600685"/>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53848</xdr:rowOff>
    </xdr:from>
    <xdr:to>
      <xdr:col>73</xdr:col>
      <xdr:colOff>180975</xdr:colOff>
      <xdr:row>80</xdr:row>
      <xdr:rowOff>67563</xdr:rowOff>
    </xdr:to>
    <xdr:cxnSp macro="">
      <xdr:nvCxnSpPr>
        <xdr:cNvPr id="435" name="直線コネクタ 434"/>
        <xdr:cNvCxnSpPr/>
      </xdr:nvCxnSpPr>
      <xdr:spPr>
        <a:xfrm>
          <a:off x="13893800" y="137698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17272</xdr:rowOff>
    </xdr:from>
    <xdr:to>
      <xdr:col>69</xdr:col>
      <xdr:colOff>92075</xdr:colOff>
      <xdr:row>80</xdr:row>
      <xdr:rowOff>53848</xdr:rowOff>
    </xdr:to>
    <xdr:cxnSp macro="">
      <xdr:nvCxnSpPr>
        <xdr:cNvPr id="438" name="直線コネクタ 437"/>
        <xdr:cNvCxnSpPr/>
      </xdr:nvCxnSpPr>
      <xdr:spPr>
        <a:xfrm>
          <a:off x="13004800" y="13733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9"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0" name="楕円 449"/>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1" name="テキスト ボックス 450"/>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52" name="楕円 451"/>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53" name="テキスト ボックス 452"/>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xdr:rowOff>
    </xdr:from>
    <xdr:to>
      <xdr:col>69</xdr:col>
      <xdr:colOff>142875</xdr:colOff>
      <xdr:row>80</xdr:row>
      <xdr:rowOff>104648</xdr:rowOff>
    </xdr:to>
    <xdr:sp macro="" textlink="">
      <xdr:nvSpPr>
        <xdr:cNvPr id="454" name="楕円 453"/>
        <xdr:cNvSpPr/>
      </xdr:nvSpPr>
      <xdr:spPr>
        <a:xfrm>
          <a:off x="13843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89425</xdr:rowOff>
    </xdr:from>
    <xdr:ext cx="762000" cy="259045"/>
    <xdr:sp macro="" textlink="">
      <xdr:nvSpPr>
        <xdr:cNvPr id="455" name="テキスト ボックス 454"/>
        <xdr:cNvSpPr txBox="1"/>
      </xdr:nvSpPr>
      <xdr:spPr>
        <a:xfrm>
          <a:off x="13512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6" name="楕円 455"/>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7" name="テキスト ボックス 456"/>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70726</xdr:rowOff>
    </xdr:from>
    <xdr:to>
      <xdr:col>29</xdr:col>
      <xdr:colOff>127000</xdr:colOff>
      <xdr:row>16</xdr:row>
      <xdr:rowOff>90386</xdr:rowOff>
    </xdr:to>
    <xdr:cxnSp macro="">
      <xdr:nvCxnSpPr>
        <xdr:cNvPr id="54" name="直線コネクタ 53"/>
        <xdr:cNvCxnSpPr/>
      </xdr:nvCxnSpPr>
      <xdr:spPr bwMode="auto">
        <a:xfrm flipV="1">
          <a:off x="5003800" y="2861551"/>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56539</xdr:rowOff>
    </xdr:from>
    <xdr:to>
      <xdr:col>26</xdr:col>
      <xdr:colOff>50800</xdr:colOff>
      <xdr:row>16</xdr:row>
      <xdr:rowOff>90386</xdr:rowOff>
    </xdr:to>
    <xdr:cxnSp macro="">
      <xdr:nvCxnSpPr>
        <xdr:cNvPr id="57" name="直線コネクタ 56"/>
        <xdr:cNvCxnSpPr/>
      </xdr:nvCxnSpPr>
      <xdr:spPr bwMode="auto">
        <a:xfrm>
          <a:off x="4305300" y="2847364"/>
          <a:ext cx="698500" cy="3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40765</xdr:rowOff>
    </xdr:from>
    <xdr:to>
      <xdr:col>22</xdr:col>
      <xdr:colOff>114300</xdr:colOff>
      <xdr:row>16</xdr:row>
      <xdr:rowOff>56539</xdr:rowOff>
    </xdr:to>
    <xdr:cxnSp macro="">
      <xdr:nvCxnSpPr>
        <xdr:cNvPr id="60" name="直線コネクタ 59"/>
        <xdr:cNvCxnSpPr/>
      </xdr:nvCxnSpPr>
      <xdr:spPr bwMode="auto">
        <a:xfrm>
          <a:off x="3606800" y="2831590"/>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40765</xdr:rowOff>
    </xdr:from>
    <xdr:to>
      <xdr:col>18</xdr:col>
      <xdr:colOff>177800</xdr:colOff>
      <xdr:row>16</xdr:row>
      <xdr:rowOff>101887</xdr:rowOff>
    </xdr:to>
    <xdr:cxnSp macro="">
      <xdr:nvCxnSpPr>
        <xdr:cNvPr id="63" name="直線コネクタ 62"/>
        <xdr:cNvCxnSpPr/>
      </xdr:nvCxnSpPr>
      <xdr:spPr bwMode="auto">
        <a:xfrm flipV="1">
          <a:off x="2908300" y="2831590"/>
          <a:ext cx="698500" cy="6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19926</xdr:rowOff>
    </xdr:from>
    <xdr:to>
      <xdr:col>29</xdr:col>
      <xdr:colOff>177800</xdr:colOff>
      <xdr:row>16</xdr:row>
      <xdr:rowOff>121526</xdr:rowOff>
    </xdr:to>
    <xdr:sp macro="" textlink="">
      <xdr:nvSpPr>
        <xdr:cNvPr id="73" name="楕円 72"/>
        <xdr:cNvSpPr/>
      </xdr:nvSpPr>
      <xdr:spPr bwMode="auto">
        <a:xfrm>
          <a:off x="5600700" y="281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163453</xdr:rowOff>
    </xdr:from>
    <xdr:ext cx="762000" cy="259045"/>
    <xdr:sp macro="" textlink="">
      <xdr:nvSpPr>
        <xdr:cNvPr id="74" name="人口1人当たり決算額の推移該当値テキスト130"/>
        <xdr:cNvSpPr txBox="1"/>
      </xdr:nvSpPr>
      <xdr:spPr>
        <a:xfrm>
          <a:off x="5740400" y="278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39586</xdr:rowOff>
    </xdr:from>
    <xdr:to>
      <xdr:col>26</xdr:col>
      <xdr:colOff>101600</xdr:colOff>
      <xdr:row>16</xdr:row>
      <xdr:rowOff>141186</xdr:rowOff>
    </xdr:to>
    <xdr:sp macro="" textlink="">
      <xdr:nvSpPr>
        <xdr:cNvPr id="75" name="楕円 74"/>
        <xdr:cNvSpPr/>
      </xdr:nvSpPr>
      <xdr:spPr bwMode="auto">
        <a:xfrm>
          <a:off x="4953000" y="283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151363</xdr:rowOff>
    </xdr:from>
    <xdr:ext cx="736600" cy="259045"/>
    <xdr:sp macro="" textlink="">
      <xdr:nvSpPr>
        <xdr:cNvPr id="76" name="テキスト ボックス 75"/>
        <xdr:cNvSpPr txBox="1"/>
      </xdr:nvSpPr>
      <xdr:spPr>
        <a:xfrm>
          <a:off x="4622800" y="259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5739</xdr:rowOff>
    </xdr:from>
    <xdr:to>
      <xdr:col>22</xdr:col>
      <xdr:colOff>165100</xdr:colOff>
      <xdr:row>16</xdr:row>
      <xdr:rowOff>107339</xdr:rowOff>
    </xdr:to>
    <xdr:sp macro="" textlink="">
      <xdr:nvSpPr>
        <xdr:cNvPr id="77" name="楕円 76"/>
        <xdr:cNvSpPr/>
      </xdr:nvSpPr>
      <xdr:spPr bwMode="auto">
        <a:xfrm>
          <a:off x="4254500" y="27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117516</xdr:rowOff>
    </xdr:from>
    <xdr:ext cx="762000" cy="259045"/>
    <xdr:sp macro="" textlink="">
      <xdr:nvSpPr>
        <xdr:cNvPr id="78" name="テキスト ボックス 77"/>
        <xdr:cNvSpPr txBox="1"/>
      </xdr:nvSpPr>
      <xdr:spPr>
        <a:xfrm>
          <a:off x="3924300" y="25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161415</xdr:rowOff>
    </xdr:from>
    <xdr:to>
      <xdr:col>19</xdr:col>
      <xdr:colOff>38100</xdr:colOff>
      <xdr:row>16</xdr:row>
      <xdr:rowOff>91565</xdr:rowOff>
    </xdr:to>
    <xdr:sp macro="" textlink="">
      <xdr:nvSpPr>
        <xdr:cNvPr id="79" name="楕円 78"/>
        <xdr:cNvSpPr/>
      </xdr:nvSpPr>
      <xdr:spPr bwMode="auto">
        <a:xfrm>
          <a:off x="3556000" y="278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101742</xdr:rowOff>
    </xdr:from>
    <xdr:ext cx="762000" cy="259045"/>
    <xdr:sp macro="" textlink="">
      <xdr:nvSpPr>
        <xdr:cNvPr id="80" name="テキスト ボックス 79"/>
        <xdr:cNvSpPr txBox="1"/>
      </xdr:nvSpPr>
      <xdr:spPr>
        <a:xfrm>
          <a:off x="3225800" y="254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51087</xdr:rowOff>
    </xdr:from>
    <xdr:to>
      <xdr:col>15</xdr:col>
      <xdr:colOff>101600</xdr:colOff>
      <xdr:row>16</xdr:row>
      <xdr:rowOff>152687</xdr:rowOff>
    </xdr:to>
    <xdr:sp macro="" textlink="">
      <xdr:nvSpPr>
        <xdr:cNvPr id="81" name="楕円 80"/>
        <xdr:cNvSpPr/>
      </xdr:nvSpPr>
      <xdr:spPr bwMode="auto">
        <a:xfrm>
          <a:off x="2857500" y="284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162864</xdr:rowOff>
    </xdr:from>
    <xdr:ext cx="762000" cy="259045"/>
    <xdr:sp macro="" textlink="">
      <xdr:nvSpPr>
        <xdr:cNvPr id="82" name="テキスト ボックス 81"/>
        <xdr:cNvSpPr txBox="1"/>
      </xdr:nvSpPr>
      <xdr:spPr>
        <a:xfrm>
          <a:off x="2527300" y="2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191629</xdr:rowOff>
    </xdr:from>
    <xdr:to>
      <xdr:col>29</xdr:col>
      <xdr:colOff>127000</xdr:colOff>
      <xdr:row>35</xdr:row>
      <xdr:rowOff>282023</xdr:rowOff>
    </xdr:to>
    <xdr:cxnSp macro="">
      <xdr:nvCxnSpPr>
        <xdr:cNvPr id="118" name="直線コネクタ 117"/>
        <xdr:cNvCxnSpPr/>
      </xdr:nvCxnSpPr>
      <xdr:spPr bwMode="auto">
        <a:xfrm flipV="1">
          <a:off x="5003800" y="6801979"/>
          <a:ext cx="647700" cy="9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282023</xdr:rowOff>
    </xdr:from>
    <xdr:to>
      <xdr:col>26</xdr:col>
      <xdr:colOff>50800</xdr:colOff>
      <xdr:row>35</xdr:row>
      <xdr:rowOff>319677</xdr:rowOff>
    </xdr:to>
    <xdr:cxnSp macro="">
      <xdr:nvCxnSpPr>
        <xdr:cNvPr id="121" name="直線コネクタ 120"/>
        <xdr:cNvCxnSpPr/>
      </xdr:nvCxnSpPr>
      <xdr:spPr bwMode="auto">
        <a:xfrm flipV="1">
          <a:off x="4305300" y="6892373"/>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315040</xdr:rowOff>
    </xdr:from>
    <xdr:to>
      <xdr:col>22</xdr:col>
      <xdr:colOff>114300</xdr:colOff>
      <xdr:row>35</xdr:row>
      <xdr:rowOff>319677</xdr:rowOff>
    </xdr:to>
    <xdr:cxnSp macro="">
      <xdr:nvCxnSpPr>
        <xdr:cNvPr id="124" name="直線コネクタ 123"/>
        <xdr:cNvCxnSpPr/>
      </xdr:nvCxnSpPr>
      <xdr:spPr bwMode="auto">
        <a:xfrm>
          <a:off x="3606800" y="6925390"/>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264520</xdr:rowOff>
    </xdr:from>
    <xdr:to>
      <xdr:col>18</xdr:col>
      <xdr:colOff>177800</xdr:colOff>
      <xdr:row>35</xdr:row>
      <xdr:rowOff>315040</xdr:rowOff>
    </xdr:to>
    <xdr:cxnSp macro="">
      <xdr:nvCxnSpPr>
        <xdr:cNvPr id="127" name="直線コネクタ 126"/>
        <xdr:cNvCxnSpPr/>
      </xdr:nvCxnSpPr>
      <xdr:spPr bwMode="auto">
        <a:xfrm>
          <a:off x="2908300" y="6874870"/>
          <a:ext cx="698500" cy="5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140829</xdr:rowOff>
    </xdr:from>
    <xdr:to>
      <xdr:col>29</xdr:col>
      <xdr:colOff>177800</xdr:colOff>
      <xdr:row>35</xdr:row>
      <xdr:rowOff>242429</xdr:rowOff>
    </xdr:to>
    <xdr:sp macro="" textlink="">
      <xdr:nvSpPr>
        <xdr:cNvPr id="137" name="楕円 136"/>
        <xdr:cNvSpPr/>
      </xdr:nvSpPr>
      <xdr:spPr bwMode="auto">
        <a:xfrm>
          <a:off x="5600700" y="675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328806</xdr:rowOff>
    </xdr:from>
    <xdr:ext cx="762000" cy="259045"/>
    <xdr:sp macro="" textlink="">
      <xdr:nvSpPr>
        <xdr:cNvPr id="138" name="人口1人当たり決算額の推移該当値テキスト445"/>
        <xdr:cNvSpPr txBox="1"/>
      </xdr:nvSpPr>
      <xdr:spPr>
        <a:xfrm>
          <a:off x="5740400" y="65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231223</xdr:rowOff>
    </xdr:from>
    <xdr:to>
      <xdr:col>26</xdr:col>
      <xdr:colOff>101600</xdr:colOff>
      <xdr:row>35</xdr:row>
      <xdr:rowOff>332823</xdr:rowOff>
    </xdr:to>
    <xdr:sp macro="" textlink="">
      <xdr:nvSpPr>
        <xdr:cNvPr id="139" name="楕円 138"/>
        <xdr:cNvSpPr/>
      </xdr:nvSpPr>
      <xdr:spPr bwMode="auto">
        <a:xfrm>
          <a:off x="4953000" y="684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xdr:rowOff>
    </xdr:from>
    <xdr:ext cx="736600" cy="259045"/>
    <xdr:sp macro="" textlink="">
      <xdr:nvSpPr>
        <xdr:cNvPr id="140" name="テキスト ボックス 139"/>
        <xdr:cNvSpPr txBox="1"/>
      </xdr:nvSpPr>
      <xdr:spPr>
        <a:xfrm>
          <a:off x="4622800" y="661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268877</xdr:rowOff>
    </xdr:from>
    <xdr:to>
      <xdr:col>22</xdr:col>
      <xdr:colOff>165100</xdr:colOff>
      <xdr:row>36</xdr:row>
      <xdr:rowOff>27577</xdr:rowOff>
    </xdr:to>
    <xdr:sp macro="" textlink="">
      <xdr:nvSpPr>
        <xdr:cNvPr id="141" name="楕円 140"/>
        <xdr:cNvSpPr/>
      </xdr:nvSpPr>
      <xdr:spPr bwMode="auto">
        <a:xfrm>
          <a:off x="4254500" y="68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12354</xdr:rowOff>
    </xdr:from>
    <xdr:ext cx="762000" cy="259045"/>
    <xdr:sp macro="" textlink="">
      <xdr:nvSpPr>
        <xdr:cNvPr id="142" name="テキスト ボックス 141"/>
        <xdr:cNvSpPr txBox="1"/>
      </xdr:nvSpPr>
      <xdr:spPr>
        <a:xfrm>
          <a:off x="3924300" y="69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264240</xdr:rowOff>
    </xdr:from>
    <xdr:to>
      <xdr:col>19</xdr:col>
      <xdr:colOff>38100</xdr:colOff>
      <xdr:row>36</xdr:row>
      <xdr:rowOff>22940</xdr:rowOff>
    </xdr:to>
    <xdr:sp macro="" textlink="">
      <xdr:nvSpPr>
        <xdr:cNvPr id="143" name="楕円 142"/>
        <xdr:cNvSpPr/>
      </xdr:nvSpPr>
      <xdr:spPr bwMode="auto">
        <a:xfrm>
          <a:off x="3556000" y="68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7717</xdr:rowOff>
    </xdr:from>
    <xdr:ext cx="762000" cy="259045"/>
    <xdr:sp macro="" textlink="">
      <xdr:nvSpPr>
        <xdr:cNvPr id="144" name="テキスト ボックス 143"/>
        <xdr:cNvSpPr txBox="1"/>
      </xdr:nvSpPr>
      <xdr:spPr>
        <a:xfrm>
          <a:off x="3225800" y="696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213720</xdr:rowOff>
    </xdr:from>
    <xdr:to>
      <xdr:col>15</xdr:col>
      <xdr:colOff>101600</xdr:colOff>
      <xdr:row>35</xdr:row>
      <xdr:rowOff>315320</xdr:rowOff>
    </xdr:to>
    <xdr:sp macro="" textlink="">
      <xdr:nvSpPr>
        <xdr:cNvPr id="145" name="楕円 144"/>
        <xdr:cNvSpPr/>
      </xdr:nvSpPr>
      <xdr:spPr bwMode="auto">
        <a:xfrm>
          <a:off x="2857500" y="682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325497</xdr:rowOff>
    </xdr:from>
    <xdr:ext cx="762000" cy="259045"/>
    <xdr:sp macro="" textlink="">
      <xdr:nvSpPr>
        <xdr:cNvPr id="146" name="テキスト ボックス 145"/>
        <xdr:cNvSpPr txBox="1"/>
      </xdr:nvSpPr>
      <xdr:spPr>
        <a:xfrm>
          <a:off x="2527300" y="659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72018</xdr:rowOff>
    </xdr:from>
    <xdr:to>
      <xdr:col>24</xdr:col>
      <xdr:colOff>63500</xdr:colOff>
      <xdr:row>34</xdr:row>
      <xdr:rowOff>100577</xdr:rowOff>
    </xdr:to>
    <xdr:cxnSp macro="">
      <xdr:nvCxnSpPr>
        <xdr:cNvPr id="63" name="直線コネクタ 62"/>
        <xdr:cNvCxnSpPr/>
      </xdr:nvCxnSpPr>
      <xdr:spPr>
        <a:xfrm flipV="1">
          <a:off x="3797300" y="5901318"/>
          <a:ext cx="8382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100577</xdr:rowOff>
    </xdr:from>
    <xdr:to>
      <xdr:col>19</xdr:col>
      <xdr:colOff>177800</xdr:colOff>
      <xdr:row>35</xdr:row>
      <xdr:rowOff>68932</xdr:rowOff>
    </xdr:to>
    <xdr:cxnSp macro="">
      <xdr:nvCxnSpPr>
        <xdr:cNvPr id="66" name="直線コネクタ 65"/>
        <xdr:cNvCxnSpPr/>
      </xdr:nvCxnSpPr>
      <xdr:spPr>
        <a:xfrm flipV="1">
          <a:off x="2908300" y="5929877"/>
          <a:ext cx="889000" cy="1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21824</xdr:rowOff>
    </xdr:from>
    <xdr:to>
      <xdr:col>15</xdr:col>
      <xdr:colOff>50800</xdr:colOff>
      <xdr:row>35</xdr:row>
      <xdr:rowOff>68932</xdr:rowOff>
    </xdr:to>
    <xdr:cxnSp macro="">
      <xdr:nvCxnSpPr>
        <xdr:cNvPr id="69" name="直線コネクタ 68"/>
        <xdr:cNvCxnSpPr/>
      </xdr:nvCxnSpPr>
      <xdr:spPr>
        <a:xfrm>
          <a:off x="2019300" y="6022574"/>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21824</xdr:rowOff>
    </xdr:from>
    <xdr:to>
      <xdr:col>10</xdr:col>
      <xdr:colOff>114300</xdr:colOff>
      <xdr:row>35</xdr:row>
      <xdr:rowOff>76509</xdr:rowOff>
    </xdr:to>
    <xdr:cxnSp macro="">
      <xdr:nvCxnSpPr>
        <xdr:cNvPr id="72" name="直線コネクタ 71"/>
        <xdr:cNvCxnSpPr/>
      </xdr:nvCxnSpPr>
      <xdr:spPr>
        <a:xfrm flipV="1">
          <a:off x="1130300" y="6022574"/>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21218</xdr:rowOff>
    </xdr:from>
    <xdr:to>
      <xdr:col>24</xdr:col>
      <xdr:colOff>114300</xdr:colOff>
      <xdr:row>34</xdr:row>
      <xdr:rowOff>122818</xdr:rowOff>
    </xdr:to>
    <xdr:sp macro="" textlink="">
      <xdr:nvSpPr>
        <xdr:cNvPr id="82" name="楕円 81"/>
        <xdr:cNvSpPr/>
      </xdr:nvSpPr>
      <xdr:spPr>
        <a:xfrm>
          <a:off x="4584700" y="58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44095</xdr:rowOff>
    </xdr:from>
    <xdr:ext cx="534377" cy="259045"/>
    <xdr:sp macro="" textlink="">
      <xdr:nvSpPr>
        <xdr:cNvPr id="83" name="人件費該当値テキスト"/>
        <xdr:cNvSpPr txBox="1"/>
      </xdr:nvSpPr>
      <xdr:spPr>
        <a:xfrm>
          <a:off x="4686300" y="57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49777</xdr:rowOff>
    </xdr:from>
    <xdr:to>
      <xdr:col>20</xdr:col>
      <xdr:colOff>38100</xdr:colOff>
      <xdr:row>34</xdr:row>
      <xdr:rowOff>151377</xdr:rowOff>
    </xdr:to>
    <xdr:sp macro="" textlink="">
      <xdr:nvSpPr>
        <xdr:cNvPr id="84" name="楕円 83"/>
        <xdr:cNvSpPr/>
      </xdr:nvSpPr>
      <xdr:spPr>
        <a:xfrm>
          <a:off x="3746500" y="58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167904</xdr:rowOff>
    </xdr:from>
    <xdr:ext cx="534377" cy="259045"/>
    <xdr:sp macro="" textlink="">
      <xdr:nvSpPr>
        <xdr:cNvPr id="85" name="テキスト ボックス 84"/>
        <xdr:cNvSpPr txBox="1"/>
      </xdr:nvSpPr>
      <xdr:spPr>
        <a:xfrm>
          <a:off x="3530111" y="56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18132</xdr:rowOff>
    </xdr:from>
    <xdr:to>
      <xdr:col>15</xdr:col>
      <xdr:colOff>101600</xdr:colOff>
      <xdr:row>35</xdr:row>
      <xdr:rowOff>119732</xdr:rowOff>
    </xdr:to>
    <xdr:sp macro="" textlink="">
      <xdr:nvSpPr>
        <xdr:cNvPr id="86" name="楕円 85"/>
        <xdr:cNvSpPr/>
      </xdr:nvSpPr>
      <xdr:spPr>
        <a:xfrm>
          <a:off x="2857500" y="60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136259</xdr:rowOff>
    </xdr:from>
    <xdr:ext cx="534377" cy="259045"/>
    <xdr:sp macro="" textlink="">
      <xdr:nvSpPr>
        <xdr:cNvPr id="87" name="テキスト ボックス 86"/>
        <xdr:cNvSpPr txBox="1"/>
      </xdr:nvSpPr>
      <xdr:spPr>
        <a:xfrm>
          <a:off x="2641111" y="5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142474</xdr:rowOff>
    </xdr:from>
    <xdr:to>
      <xdr:col>10</xdr:col>
      <xdr:colOff>165100</xdr:colOff>
      <xdr:row>35</xdr:row>
      <xdr:rowOff>72624</xdr:rowOff>
    </xdr:to>
    <xdr:sp macro="" textlink="">
      <xdr:nvSpPr>
        <xdr:cNvPr id="88" name="楕円 87"/>
        <xdr:cNvSpPr/>
      </xdr:nvSpPr>
      <xdr:spPr>
        <a:xfrm>
          <a:off x="1968500" y="5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89151</xdr:rowOff>
    </xdr:from>
    <xdr:ext cx="534377" cy="259045"/>
    <xdr:sp macro="" textlink="">
      <xdr:nvSpPr>
        <xdr:cNvPr id="89" name="テキスト ボックス 88"/>
        <xdr:cNvSpPr txBox="1"/>
      </xdr:nvSpPr>
      <xdr:spPr>
        <a:xfrm>
          <a:off x="1752111" y="57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25709</xdr:rowOff>
    </xdr:from>
    <xdr:to>
      <xdr:col>6</xdr:col>
      <xdr:colOff>38100</xdr:colOff>
      <xdr:row>35</xdr:row>
      <xdr:rowOff>127309</xdr:rowOff>
    </xdr:to>
    <xdr:sp macro="" textlink="">
      <xdr:nvSpPr>
        <xdr:cNvPr id="90" name="楕円 89"/>
        <xdr:cNvSpPr/>
      </xdr:nvSpPr>
      <xdr:spPr>
        <a:xfrm>
          <a:off x="1079500" y="60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143836</xdr:rowOff>
    </xdr:from>
    <xdr:ext cx="534377" cy="259045"/>
    <xdr:sp macro="" textlink="">
      <xdr:nvSpPr>
        <xdr:cNvPr id="91" name="テキスト ボックス 90"/>
        <xdr:cNvSpPr txBox="1"/>
      </xdr:nvSpPr>
      <xdr:spPr>
        <a:xfrm>
          <a:off x="863111" y="58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133659</xdr:rowOff>
    </xdr:from>
    <xdr:to>
      <xdr:col>24</xdr:col>
      <xdr:colOff>63500</xdr:colOff>
      <xdr:row>57</xdr:row>
      <xdr:rowOff>89474</xdr:rowOff>
    </xdr:to>
    <xdr:cxnSp macro="">
      <xdr:nvCxnSpPr>
        <xdr:cNvPr id="123" name="直線コネクタ 122"/>
        <xdr:cNvCxnSpPr/>
      </xdr:nvCxnSpPr>
      <xdr:spPr>
        <a:xfrm flipV="1">
          <a:off x="3797300" y="9734859"/>
          <a:ext cx="838200" cy="1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19283</xdr:rowOff>
    </xdr:from>
    <xdr:to>
      <xdr:col>19</xdr:col>
      <xdr:colOff>177800</xdr:colOff>
      <xdr:row>57</xdr:row>
      <xdr:rowOff>89474</xdr:rowOff>
    </xdr:to>
    <xdr:cxnSp macro="">
      <xdr:nvCxnSpPr>
        <xdr:cNvPr id="126" name="直線コネクタ 125"/>
        <xdr:cNvCxnSpPr/>
      </xdr:nvCxnSpPr>
      <xdr:spPr>
        <a:xfrm>
          <a:off x="2908300" y="9791933"/>
          <a:ext cx="8890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153384</xdr:rowOff>
    </xdr:from>
    <xdr:to>
      <xdr:col>15</xdr:col>
      <xdr:colOff>50800</xdr:colOff>
      <xdr:row>57</xdr:row>
      <xdr:rowOff>19283</xdr:rowOff>
    </xdr:to>
    <xdr:cxnSp macro="">
      <xdr:nvCxnSpPr>
        <xdr:cNvPr id="129" name="直線コネクタ 128"/>
        <xdr:cNvCxnSpPr/>
      </xdr:nvCxnSpPr>
      <xdr:spPr>
        <a:xfrm>
          <a:off x="2019300" y="9583134"/>
          <a:ext cx="889000" cy="20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153384</xdr:rowOff>
    </xdr:from>
    <xdr:to>
      <xdr:col>10</xdr:col>
      <xdr:colOff>114300</xdr:colOff>
      <xdr:row>57</xdr:row>
      <xdr:rowOff>51689</xdr:rowOff>
    </xdr:to>
    <xdr:cxnSp macro="">
      <xdr:nvCxnSpPr>
        <xdr:cNvPr id="132" name="直線コネクタ 131"/>
        <xdr:cNvCxnSpPr/>
      </xdr:nvCxnSpPr>
      <xdr:spPr>
        <a:xfrm flipV="1">
          <a:off x="1130300" y="9583134"/>
          <a:ext cx="889000" cy="2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82859</xdr:rowOff>
    </xdr:from>
    <xdr:to>
      <xdr:col>24</xdr:col>
      <xdr:colOff>114300</xdr:colOff>
      <xdr:row>57</xdr:row>
      <xdr:rowOff>13009</xdr:rowOff>
    </xdr:to>
    <xdr:sp macro="" textlink="">
      <xdr:nvSpPr>
        <xdr:cNvPr id="142" name="楕円 141"/>
        <xdr:cNvSpPr/>
      </xdr:nvSpPr>
      <xdr:spPr>
        <a:xfrm>
          <a:off x="4584700" y="9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61286</xdr:rowOff>
    </xdr:from>
    <xdr:ext cx="534377" cy="259045"/>
    <xdr:sp macro="" textlink="">
      <xdr:nvSpPr>
        <xdr:cNvPr id="143" name="物件費該当値テキスト"/>
        <xdr:cNvSpPr txBox="1"/>
      </xdr:nvSpPr>
      <xdr:spPr>
        <a:xfrm>
          <a:off x="4686300" y="96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38674</xdr:rowOff>
    </xdr:from>
    <xdr:to>
      <xdr:col>20</xdr:col>
      <xdr:colOff>38100</xdr:colOff>
      <xdr:row>57</xdr:row>
      <xdr:rowOff>140274</xdr:rowOff>
    </xdr:to>
    <xdr:sp macro="" textlink="">
      <xdr:nvSpPr>
        <xdr:cNvPr id="144" name="楕円 143"/>
        <xdr:cNvSpPr/>
      </xdr:nvSpPr>
      <xdr:spPr>
        <a:xfrm>
          <a:off x="3746500" y="98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131401</xdr:rowOff>
    </xdr:from>
    <xdr:ext cx="534377" cy="259045"/>
    <xdr:sp macro="" textlink="">
      <xdr:nvSpPr>
        <xdr:cNvPr id="145" name="テキスト ボックス 144"/>
        <xdr:cNvSpPr txBox="1"/>
      </xdr:nvSpPr>
      <xdr:spPr>
        <a:xfrm>
          <a:off x="3530111" y="99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139933</xdr:rowOff>
    </xdr:from>
    <xdr:to>
      <xdr:col>15</xdr:col>
      <xdr:colOff>101600</xdr:colOff>
      <xdr:row>57</xdr:row>
      <xdr:rowOff>70083</xdr:rowOff>
    </xdr:to>
    <xdr:sp macro="" textlink="">
      <xdr:nvSpPr>
        <xdr:cNvPr id="146" name="楕円 145"/>
        <xdr:cNvSpPr/>
      </xdr:nvSpPr>
      <xdr:spPr>
        <a:xfrm>
          <a:off x="2857500" y="97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61210</xdr:rowOff>
    </xdr:from>
    <xdr:ext cx="534377" cy="259045"/>
    <xdr:sp macro="" textlink="">
      <xdr:nvSpPr>
        <xdr:cNvPr id="147" name="テキスト ボックス 146"/>
        <xdr:cNvSpPr txBox="1"/>
      </xdr:nvSpPr>
      <xdr:spPr>
        <a:xfrm>
          <a:off x="2641111" y="98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102584</xdr:rowOff>
    </xdr:from>
    <xdr:to>
      <xdr:col>10</xdr:col>
      <xdr:colOff>165100</xdr:colOff>
      <xdr:row>56</xdr:row>
      <xdr:rowOff>32734</xdr:rowOff>
    </xdr:to>
    <xdr:sp macro="" textlink="">
      <xdr:nvSpPr>
        <xdr:cNvPr id="148" name="楕円 147"/>
        <xdr:cNvSpPr/>
      </xdr:nvSpPr>
      <xdr:spPr>
        <a:xfrm>
          <a:off x="1968500" y="9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49261</xdr:rowOff>
    </xdr:from>
    <xdr:ext cx="534377" cy="259045"/>
    <xdr:sp macro="" textlink="">
      <xdr:nvSpPr>
        <xdr:cNvPr id="149" name="テキスト ボックス 148"/>
        <xdr:cNvSpPr txBox="1"/>
      </xdr:nvSpPr>
      <xdr:spPr>
        <a:xfrm>
          <a:off x="1752111" y="9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889</xdr:rowOff>
    </xdr:from>
    <xdr:to>
      <xdr:col>6</xdr:col>
      <xdr:colOff>38100</xdr:colOff>
      <xdr:row>57</xdr:row>
      <xdr:rowOff>102489</xdr:rowOff>
    </xdr:to>
    <xdr:sp macro="" textlink="">
      <xdr:nvSpPr>
        <xdr:cNvPr id="150" name="楕円 149"/>
        <xdr:cNvSpPr/>
      </xdr:nvSpPr>
      <xdr:spPr>
        <a:xfrm>
          <a:off x="1079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93616</xdr:rowOff>
    </xdr:from>
    <xdr:ext cx="534377" cy="259045"/>
    <xdr:sp macro="" textlink="">
      <xdr:nvSpPr>
        <xdr:cNvPr id="151" name="テキスト ボックス 150"/>
        <xdr:cNvSpPr txBox="1"/>
      </xdr:nvSpPr>
      <xdr:spPr>
        <a:xfrm>
          <a:off x="863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92380</xdr:rowOff>
    </xdr:from>
    <xdr:to>
      <xdr:col>24</xdr:col>
      <xdr:colOff>63500</xdr:colOff>
      <xdr:row>78</xdr:row>
      <xdr:rowOff>94990</xdr:rowOff>
    </xdr:to>
    <xdr:cxnSp macro="">
      <xdr:nvCxnSpPr>
        <xdr:cNvPr id="180" name="直線コネクタ 179"/>
        <xdr:cNvCxnSpPr/>
      </xdr:nvCxnSpPr>
      <xdr:spPr>
        <a:xfrm>
          <a:off x="3797300" y="13465480"/>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88055</xdr:rowOff>
    </xdr:from>
    <xdr:to>
      <xdr:col>19</xdr:col>
      <xdr:colOff>177800</xdr:colOff>
      <xdr:row>78</xdr:row>
      <xdr:rowOff>92380</xdr:rowOff>
    </xdr:to>
    <xdr:cxnSp macro="">
      <xdr:nvCxnSpPr>
        <xdr:cNvPr id="183" name="直線コネクタ 182"/>
        <xdr:cNvCxnSpPr/>
      </xdr:nvCxnSpPr>
      <xdr:spPr>
        <a:xfrm>
          <a:off x="2908300" y="1346115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88055</xdr:rowOff>
    </xdr:from>
    <xdr:to>
      <xdr:col>15</xdr:col>
      <xdr:colOff>50800</xdr:colOff>
      <xdr:row>78</xdr:row>
      <xdr:rowOff>95675</xdr:rowOff>
    </xdr:to>
    <xdr:cxnSp macro="">
      <xdr:nvCxnSpPr>
        <xdr:cNvPr id="186" name="直線コネクタ 185"/>
        <xdr:cNvCxnSpPr/>
      </xdr:nvCxnSpPr>
      <xdr:spPr>
        <a:xfrm flipV="1">
          <a:off x="2019300" y="134611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77806</xdr:rowOff>
    </xdr:from>
    <xdr:to>
      <xdr:col>10</xdr:col>
      <xdr:colOff>114300</xdr:colOff>
      <xdr:row>78</xdr:row>
      <xdr:rowOff>95675</xdr:rowOff>
    </xdr:to>
    <xdr:cxnSp macro="">
      <xdr:nvCxnSpPr>
        <xdr:cNvPr id="189" name="直線コネクタ 188"/>
        <xdr:cNvCxnSpPr/>
      </xdr:nvCxnSpPr>
      <xdr:spPr>
        <a:xfrm>
          <a:off x="1130300" y="13450906"/>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44190</xdr:rowOff>
    </xdr:from>
    <xdr:to>
      <xdr:col>24</xdr:col>
      <xdr:colOff>114300</xdr:colOff>
      <xdr:row>78</xdr:row>
      <xdr:rowOff>145790</xdr:rowOff>
    </xdr:to>
    <xdr:sp macro="" textlink="">
      <xdr:nvSpPr>
        <xdr:cNvPr id="199" name="楕円 198"/>
        <xdr:cNvSpPr/>
      </xdr:nvSpPr>
      <xdr:spPr>
        <a:xfrm>
          <a:off x="45847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148938</xdr:rowOff>
    </xdr:from>
    <xdr:ext cx="469744" cy="259045"/>
    <xdr:sp macro="" textlink="">
      <xdr:nvSpPr>
        <xdr:cNvPr id="200" name="維持補修費該当値テキスト"/>
        <xdr:cNvSpPr txBox="1"/>
      </xdr:nvSpPr>
      <xdr:spPr>
        <a:xfrm>
          <a:off x="4686300"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41580</xdr:rowOff>
    </xdr:from>
    <xdr:to>
      <xdr:col>20</xdr:col>
      <xdr:colOff>38100</xdr:colOff>
      <xdr:row>78</xdr:row>
      <xdr:rowOff>143180</xdr:rowOff>
    </xdr:to>
    <xdr:sp macro="" textlink="">
      <xdr:nvSpPr>
        <xdr:cNvPr id="201" name="楕円 200"/>
        <xdr:cNvSpPr/>
      </xdr:nvSpPr>
      <xdr:spPr>
        <a:xfrm>
          <a:off x="3746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134307</xdr:rowOff>
    </xdr:from>
    <xdr:ext cx="469744" cy="259045"/>
    <xdr:sp macro="" textlink="">
      <xdr:nvSpPr>
        <xdr:cNvPr id="202" name="テキスト ボックス 201"/>
        <xdr:cNvSpPr txBox="1"/>
      </xdr:nvSpPr>
      <xdr:spPr>
        <a:xfrm>
          <a:off x="3562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37255</xdr:rowOff>
    </xdr:from>
    <xdr:to>
      <xdr:col>15</xdr:col>
      <xdr:colOff>101600</xdr:colOff>
      <xdr:row>78</xdr:row>
      <xdr:rowOff>138855</xdr:rowOff>
    </xdr:to>
    <xdr:sp macro="" textlink="">
      <xdr:nvSpPr>
        <xdr:cNvPr id="203" name="楕円 202"/>
        <xdr:cNvSpPr/>
      </xdr:nvSpPr>
      <xdr:spPr>
        <a:xfrm>
          <a:off x="2857500" y="134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155382</xdr:rowOff>
    </xdr:from>
    <xdr:ext cx="469744" cy="259045"/>
    <xdr:sp macro="" textlink="">
      <xdr:nvSpPr>
        <xdr:cNvPr id="204" name="テキスト ボックス 203"/>
        <xdr:cNvSpPr txBox="1"/>
      </xdr:nvSpPr>
      <xdr:spPr>
        <a:xfrm>
          <a:off x="2673428" y="131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44875</xdr:rowOff>
    </xdr:from>
    <xdr:to>
      <xdr:col>10</xdr:col>
      <xdr:colOff>165100</xdr:colOff>
      <xdr:row>78</xdr:row>
      <xdr:rowOff>146475</xdr:rowOff>
    </xdr:to>
    <xdr:sp macro="" textlink="">
      <xdr:nvSpPr>
        <xdr:cNvPr id="205" name="楕円 204"/>
        <xdr:cNvSpPr/>
      </xdr:nvSpPr>
      <xdr:spPr>
        <a:xfrm>
          <a:off x="1968500" y="134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163002</xdr:rowOff>
    </xdr:from>
    <xdr:ext cx="469744" cy="259045"/>
    <xdr:sp macro="" textlink="">
      <xdr:nvSpPr>
        <xdr:cNvPr id="206" name="テキスト ボックス 205"/>
        <xdr:cNvSpPr txBox="1"/>
      </xdr:nvSpPr>
      <xdr:spPr>
        <a:xfrm>
          <a:off x="1784428" y="1319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27006</xdr:rowOff>
    </xdr:from>
    <xdr:to>
      <xdr:col>6</xdr:col>
      <xdr:colOff>38100</xdr:colOff>
      <xdr:row>78</xdr:row>
      <xdr:rowOff>128606</xdr:rowOff>
    </xdr:to>
    <xdr:sp macro="" textlink="">
      <xdr:nvSpPr>
        <xdr:cNvPr id="207" name="楕円 206"/>
        <xdr:cNvSpPr/>
      </xdr:nvSpPr>
      <xdr:spPr>
        <a:xfrm>
          <a:off x="1079500" y="13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145133</xdr:rowOff>
    </xdr:from>
    <xdr:ext cx="469744" cy="259045"/>
    <xdr:sp macro="" textlink="">
      <xdr:nvSpPr>
        <xdr:cNvPr id="208" name="テキスト ボックス 207"/>
        <xdr:cNvSpPr txBox="1"/>
      </xdr:nvSpPr>
      <xdr:spPr>
        <a:xfrm>
          <a:off x="895428" y="1317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50394</xdr:rowOff>
    </xdr:from>
    <xdr:to>
      <xdr:col>24</xdr:col>
      <xdr:colOff>63500</xdr:colOff>
      <xdr:row>97</xdr:row>
      <xdr:rowOff>11024</xdr:rowOff>
    </xdr:to>
    <xdr:cxnSp macro="">
      <xdr:nvCxnSpPr>
        <xdr:cNvPr id="238" name="直線コネクタ 237"/>
        <xdr:cNvCxnSpPr/>
      </xdr:nvCxnSpPr>
      <xdr:spPr>
        <a:xfrm flipV="1">
          <a:off x="3797300" y="16338144"/>
          <a:ext cx="8382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11024</xdr:rowOff>
    </xdr:from>
    <xdr:to>
      <xdr:col>19</xdr:col>
      <xdr:colOff>177800</xdr:colOff>
      <xdr:row>97</xdr:row>
      <xdr:rowOff>28411</xdr:rowOff>
    </xdr:to>
    <xdr:cxnSp macro="">
      <xdr:nvCxnSpPr>
        <xdr:cNvPr id="241" name="直線コネクタ 240"/>
        <xdr:cNvCxnSpPr/>
      </xdr:nvCxnSpPr>
      <xdr:spPr>
        <a:xfrm flipV="1">
          <a:off x="2908300" y="16641674"/>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21577</xdr:rowOff>
    </xdr:from>
    <xdr:to>
      <xdr:col>15</xdr:col>
      <xdr:colOff>50800</xdr:colOff>
      <xdr:row>97</xdr:row>
      <xdr:rowOff>28411</xdr:rowOff>
    </xdr:to>
    <xdr:cxnSp macro="">
      <xdr:nvCxnSpPr>
        <xdr:cNvPr id="244" name="直線コネクタ 243"/>
        <xdr:cNvCxnSpPr/>
      </xdr:nvCxnSpPr>
      <xdr:spPr>
        <a:xfrm>
          <a:off x="2019300" y="16652227"/>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21577</xdr:rowOff>
    </xdr:from>
    <xdr:to>
      <xdr:col>10</xdr:col>
      <xdr:colOff>114300</xdr:colOff>
      <xdr:row>97</xdr:row>
      <xdr:rowOff>24422</xdr:rowOff>
    </xdr:to>
    <xdr:cxnSp macro="">
      <xdr:nvCxnSpPr>
        <xdr:cNvPr id="247" name="直線コネクタ 246"/>
        <xdr:cNvCxnSpPr/>
      </xdr:nvCxnSpPr>
      <xdr:spPr>
        <a:xfrm flipV="1">
          <a:off x="1130300" y="16652227"/>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171044</xdr:rowOff>
    </xdr:from>
    <xdr:to>
      <xdr:col>24</xdr:col>
      <xdr:colOff>114300</xdr:colOff>
      <xdr:row>95</xdr:row>
      <xdr:rowOff>101194</xdr:rowOff>
    </xdr:to>
    <xdr:sp macro="" textlink="">
      <xdr:nvSpPr>
        <xdr:cNvPr id="257" name="楕円 256"/>
        <xdr:cNvSpPr/>
      </xdr:nvSpPr>
      <xdr:spPr>
        <a:xfrm>
          <a:off x="45847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22471</xdr:rowOff>
    </xdr:from>
    <xdr:ext cx="599010" cy="259045"/>
    <xdr:sp macro="" textlink="">
      <xdr:nvSpPr>
        <xdr:cNvPr id="258" name="扶助費該当値テキスト"/>
        <xdr:cNvSpPr txBox="1"/>
      </xdr:nvSpPr>
      <xdr:spPr>
        <a:xfrm>
          <a:off x="4686300" y="161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131674</xdr:rowOff>
    </xdr:from>
    <xdr:to>
      <xdr:col>20</xdr:col>
      <xdr:colOff>38100</xdr:colOff>
      <xdr:row>97</xdr:row>
      <xdr:rowOff>61824</xdr:rowOff>
    </xdr:to>
    <xdr:sp macro="" textlink="">
      <xdr:nvSpPr>
        <xdr:cNvPr id="259" name="楕円 258"/>
        <xdr:cNvSpPr/>
      </xdr:nvSpPr>
      <xdr:spPr>
        <a:xfrm>
          <a:off x="3746500" y="1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78351</xdr:rowOff>
    </xdr:from>
    <xdr:ext cx="534377" cy="259045"/>
    <xdr:sp macro="" textlink="">
      <xdr:nvSpPr>
        <xdr:cNvPr id="260" name="テキスト ボックス 259"/>
        <xdr:cNvSpPr txBox="1"/>
      </xdr:nvSpPr>
      <xdr:spPr>
        <a:xfrm>
          <a:off x="3530111" y="163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149061</xdr:rowOff>
    </xdr:from>
    <xdr:to>
      <xdr:col>15</xdr:col>
      <xdr:colOff>101600</xdr:colOff>
      <xdr:row>97</xdr:row>
      <xdr:rowOff>79211</xdr:rowOff>
    </xdr:to>
    <xdr:sp macro="" textlink="">
      <xdr:nvSpPr>
        <xdr:cNvPr id="261" name="楕円 260"/>
        <xdr:cNvSpPr/>
      </xdr:nvSpPr>
      <xdr:spPr>
        <a:xfrm>
          <a:off x="2857500" y="166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95738</xdr:rowOff>
    </xdr:from>
    <xdr:ext cx="534377" cy="259045"/>
    <xdr:sp macro="" textlink="">
      <xdr:nvSpPr>
        <xdr:cNvPr id="262" name="テキスト ボックス 261"/>
        <xdr:cNvSpPr txBox="1"/>
      </xdr:nvSpPr>
      <xdr:spPr>
        <a:xfrm>
          <a:off x="2641111" y="163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142227</xdr:rowOff>
    </xdr:from>
    <xdr:to>
      <xdr:col>10</xdr:col>
      <xdr:colOff>165100</xdr:colOff>
      <xdr:row>97</xdr:row>
      <xdr:rowOff>72377</xdr:rowOff>
    </xdr:to>
    <xdr:sp macro="" textlink="">
      <xdr:nvSpPr>
        <xdr:cNvPr id="263" name="楕円 262"/>
        <xdr:cNvSpPr/>
      </xdr:nvSpPr>
      <xdr:spPr>
        <a:xfrm>
          <a:off x="1968500" y="166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88904</xdr:rowOff>
    </xdr:from>
    <xdr:ext cx="534377" cy="259045"/>
    <xdr:sp macro="" textlink="">
      <xdr:nvSpPr>
        <xdr:cNvPr id="264" name="テキスト ボックス 263"/>
        <xdr:cNvSpPr txBox="1"/>
      </xdr:nvSpPr>
      <xdr:spPr>
        <a:xfrm>
          <a:off x="1752111" y="163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145072</xdr:rowOff>
    </xdr:from>
    <xdr:to>
      <xdr:col>6</xdr:col>
      <xdr:colOff>38100</xdr:colOff>
      <xdr:row>97</xdr:row>
      <xdr:rowOff>75222</xdr:rowOff>
    </xdr:to>
    <xdr:sp macro="" textlink="">
      <xdr:nvSpPr>
        <xdr:cNvPr id="265" name="楕円 264"/>
        <xdr:cNvSpPr/>
      </xdr:nvSpPr>
      <xdr:spPr>
        <a:xfrm>
          <a:off x="1079500" y="166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91749</xdr:rowOff>
    </xdr:from>
    <xdr:ext cx="534377" cy="259045"/>
    <xdr:sp macro="" textlink="">
      <xdr:nvSpPr>
        <xdr:cNvPr id="266" name="テキスト ボックス 265"/>
        <xdr:cNvSpPr txBox="1"/>
      </xdr:nvSpPr>
      <xdr:spPr>
        <a:xfrm>
          <a:off x="863111" y="163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79898</xdr:rowOff>
    </xdr:from>
    <xdr:to>
      <xdr:col>55</xdr:col>
      <xdr:colOff>0</xdr:colOff>
      <xdr:row>35</xdr:row>
      <xdr:rowOff>144135</xdr:rowOff>
    </xdr:to>
    <xdr:cxnSp macro="">
      <xdr:nvCxnSpPr>
        <xdr:cNvPr id="295" name="直線コネクタ 294"/>
        <xdr:cNvCxnSpPr/>
      </xdr:nvCxnSpPr>
      <xdr:spPr>
        <a:xfrm>
          <a:off x="9639300" y="5394848"/>
          <a:ext cx="838200" cy="7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79898</xdr:rowOff>
    </xdr:from>
    <xdr:to>
      <xdr:col>50</xdr:col>
      <xdr:colOff>114300</xdr:colOff>
      <xdr:row>36</xdr:row>
      <xdr:rowOff>108184</xdr:rowOff>
    </xdr:to>
    <xdr:cxnSp macro="">
      <xdr:nvCxnSpPr>
        <xdr:cNvPr id="298" name="直線コネクタ 297"/>
        <xdr:cNvCxnSpPr/>
      </xdr:nvCxnSpPr>
      <xdr:spPr>
        <a:xfrm flipV="1">
          <a:off x="8750300" y="5394848"/>
          <a:ext cx="889000" cy="8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126944</xdr:rowOff>
    </xdr:from>
    <xdr:to>
      <xdr:col>45</xdr:col>
      <xdr:colOff>177800</xdr:colOff>
      <xdr:row>36</xdr:row>
      <xdr:rowOff>108184</xdr:rowOff>
    </xdr:to>
    <xdr:cxnSp macro="">
      <xdr:nvCxnSpPr>
        <xdr:cNvPr id="301" name="直線コネクタ 300"/>
        <xdr:cNvCxnSpPr/>
      </xdr:nvCxnSpPr>
      <xdr:spPr>
        <a:xfrm>
          <a:off x="7861300" y="6127694"/>
          <a:ext cx="889000" cy="15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126944</xdr:rowOff>
    </xdr:from>
    <xdr:to>
      <xdr:col>41</xdr:col>
      <xdr:colOff>50800</xdr:colOff>
      <xdr:row>36</xdr:row>
      <xdr:rowOff>127059</xdr:rowOff>
    </xdr:to>
    <xdr:cxnSp macro="">
      <xdr:nvCxnSpPr>
        <xdr:cNvPr id="304" name="直線コネクタ 303"/>
        <xdr:cNvCxnSpPr/>
      </xdr:nvCxnSpPr>
      <xdr:spPr>
        <a:xfrm flipV="1">
          <a:off x="6972300" y="6127694"/>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93335</xdr:rowOff>
    </xdr:from>
    <xdr:to>
      <xdr:col>55</xdr:col>
      <xdr:colOff>50800</xdr:colOff>
      <xdr:row>36</xdr:row>
      <xdr:rowOff>23485</xdr:rowOff>
    </xdr:to>
    <xdr:sp macro="" textlink="">
      <xdr:nvSpPr>
        <xdr:cNvPr id="314" name="楕円 313"/>
        <xdr:cNvSpPr/>
      </xdr:nvSpPr>
      <xdr:spPr>
        <a:xfrm>
          <a:off x="10426700" y="6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71762</xdr:rowOff>
    </xdr:from>
    <xdr:ext cx="534377" cy="259045"/>
    <xdr:sp macro="" textlink="">
      <xdr:nvSpPr>
        <xdr:cNvPr id="315" name="補助費等該当値テキスト"/>
        <xdr:cNvSpPr txBox="1"/>
      </xdr:nvSpPr>
      <xdr:spPr>
        <a:xfrm>
          <a:off x="10528300" y="60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29098</xdr:rowOff>
    </xdr:from>
    <xdr:to>
      <xdr:col>50</xdr:col>
      <xdr:colOff>165100</xdr:colOff>
      <xdr:row>31</xdr:row>
      <xdr:rowOff>130698</xdr:rowOff>
    </xdr:to>
    <xdr:sp macro="" textlink="">
      <xdr:nvSpPr>
        <xdr:cNvPr id="316" name="楕円 315"/>
        <xdr:cNvSpPr/>
      </xdr:nvSpPr>
      <xdr:spPr>
        <a:xfrm>
          <a:off x="9588500" y="53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121825</xdr:rowOff>
    </xdr:from>
    <xdr:ext cx="599010" cy="259045"/>
    <xdr:sp macro="" textlink="">
      <xdr:nvSpPr>
        <xdr:cNvPr id="317" name="テキスト ボックス 316"/>
        <xdr:cNvSpPr txBox="1"/>
      </xdr:nvSpPr>
      <xdr:spPr>
        <a:xfrm>
          <a:off x="9339795" y="543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57384</xdr:rowOff>
    </xdr:from>
    <xdr:to>
      <xdr:col>46</xdr:col>
      <xdr:colOff>38100</xdr:colOff>
      <xdr:row>36</xdr:row>
      <xdr:rowOff>158984</xdr:rowOff>
    </xdr:to>
    <xdr:sp macro="" textlink="">
      <xdr:nvSpPr>
        <xdr:cNvPr id="318" name="楕円 317"/>
        <xdr:cNvSpPr/>
      </xdr:nvSpPr>
      <xdr:spPr>
        <a:xfrm>
          <a:off x="8699500" y="62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150111</xdr:rowOff>
    </xdr:from>
    <xdr:ext cx="534377" cy="259045"/>
    <xdr:sp macro="" textlink="">
      <xdr:nvSpPr>
        <xdr:cNvPr id="319" name="テキスト ボックス 318"/>
        <xdr:cNvSpPr txBox="1"/>
      </xdr:nvSpPr>
      <xdr:spPr>
        <a:xfrm>
          <a:off x="8483111" y="63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76144</xdr:rowOff>
    </xdr:from>
    <xdr:to>
      <xdr:col>41</xdr:col>
      <xdr:colOff>101600</xdr:colOff>
      <xdr:row>36</xdr:row>
      <xdr:rowOff>6294</xdr:rowOff>
    </xdr:to>
    <xdr:sp macro="" textlink="">
      <xdr:nvSpPr>
        <xdr:cNvPr id="320" name="楕円 319"/>
        <xdr:cNvSpPr/>
      </xdr:nvSpPr>
      <xdr:spPr>
        <a:xfrm>
          <a:off x="7810500" y="60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22821</xdr:rowOff>
    </xdr:from>
    <xdr:ext cx="534377" cy="259045"/>
    <xdr:sp macro="" textlink="">
      <xdr:nvSpPr>
        <xdr:cNvPr id="321" name="テキスト ボックス 320"/>
        <xdr:cNvSpPr txBox="1"/>
      </xdr:nvSpPr>
      <xdr:spPr>
        <a:xfrm>
          <a:off x="7594111" y="58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76259</xdr:rowOff>
    </xdr:from>
    <xdr:to>
      <xdr:col>36</xdr:col>
      <xdr:colOff>165100</xdr:colOff>
      <xdr:row>37</xdr:row>
      <xdr:rowOff>6409</xdr:rowOff>
    </xdr:to>
    <xdr:sp macro="" textlink="">
      <xdr:nvSpPr>
        <xdr:cNvPr id="322" name="楕円 321"/>
        <xdr:cNvSpPr/>
      </xdr:nvSpPr>
      <xdr:spPr>
        <a:xfrm>
          <a:off x="6921500" y="62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168986</xdr:rowOff>
    </xdr:from>
    <xdr:ext cx="534377" cy="259045"/>
    <xdr:sp macro="" textlink="">
      <xdr:nvSpPr>
        <xdr:cNvPr id="323" name="テキスト ボックス 322"/>
        <xdr:cNvSpPr txBox="1"/>
      </xdr:nvSpPr>
      <xdr:spPr>
        <a:xfrm>
          <a:off x="6705111" y="63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112794</xdr:rowOff>
    </xdr:from>
    <xdr:to>
      <xdr:col>55</xdr:col>
      <xdr:colOff>0</xdr:colOff>
      <xdr:row>57</xdr:row>
      <xdr:rowOff>144790</xdr:rowOff>
    </xdr:to>
    <xdr:cxnSp macro="">
      <xdr:nvCxnSpPr>
        <xdr:cNvPr id="352" name="直線コネクタ 351"/>
        <xdr:cNvCxnSpPr/>
      </xdr:nvCxnSpPr>
      <xdr:spPr>
        <a:xfrm flipV="1">
          <a:off x="9639300" y="9885444"/>
          <a:ext cx="8382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148684</xdr:rowOff>
    </xdr:from>
    <xdr:to>
      <xdr:col>50</xdr:col>
      <xdr:colOff>114300</xdr:colOff>
      <xdr:row>57</xdr:row>
      <xdr:rowOff>144790</xdr:rowOff>
    </xdr:to>
    <xdr:cxnSp macro="">
      <xdr:nvCxnSpPr>
        <xdr:cNvPr id="355" name="直線コネクタ 354"/>
        <xdr:cNvCxnSpPr/>
      </xdr:nvCxnSpPr>
      <xdr:spPr>
        <a:xfrm>
          <a:off x="8750300" y="9749884"/>
          <a:ext cx="889000" cy="1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148684</xdr:rowOff>
    </xdr:from>
    <xdr:to>
      <xdr:col>45</xdr:col>
      <xdr:colOff>177800</xdr:colOff>
      <xdr:row>58</xdr:row>
      <xdr:rowOff>34811</xdr:rowOff>
    </xdr:to>
    <xdr:cxnSp macro="">
      <xdr:nvCxnSpPr>
        <xdr:cNvPr id="358" name="直線コネクタ 357"/>
        <xdr:cNvCxnSpPr/>
      </xdr:nvCxnSpPr>
      <xdr:spPr>
        <a:xfrm flipV="1">
          <a:off x="7861300" y="9749884"/>
          <a:ext cx="889000" cy="2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53846</xdr:rowOff>
    </xdr:from>
    <xdr:to>
      <xdr:col>41</xdr:col>
      <xdr:colOff>50800</xdr:colOff>
      <xdr:row>58</xdr:row>
      <xdr:rowOff>34811</xdr:rowOff>
    </xdr:to>
    <xdr:cxnSp macro="">
      <xdr:nvCxnSpPr>
        <xdr:cNvPr id="361" name="直線コネクタ 360"/>
        <xdr:cNvCxnSpPr/>
      </xdr:nvCxnSpPr>
      <xdr:spPr>
        <a:xfrm>
          <a:off x="6972300" y="9826496"/>
          <a:ext cx="889000" cy="1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61994</xdr:rowOff>
    </xdr:from>
    <xdr:to>
      <xdr:col>55</xdr:col>
      <xdr:colOff>50800</xdr:colOff>
      <xdr:row>57</xdr:row>
      <xdr:rowOff>163594</xdr:rowOff>
    </xdr:to>
    <xdr:sp macro="" textlink="">
      <xdr:nvSpPr>
        <xdr:cNvPr id="371" name="楕円 370"/>
        <xdr:cNvSpPr/>
      </xdr:nvSpPr>
      <xdr:spPr>
        <a:xfrm>
          <a:off x="10426700" y="98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148371</xdr:rowOff>
    </xdr:from>
    <xdr:ext cx="534377" cy="259045"/>
    <xdr:sp macro="" textlink="">
      <xdr:nvSpPr>
        <xdr:cNvPr id="372" name="普通建設事業費該当値テキスト"/>
        <xdr:cNvSpPr txBox="1"/>
      </xdr:nvSpPr>
      <xdr:spPr>
        <a:xfrm>
          <a:off x="10528300" y="97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93990</xdr:rowOff>
    </xdr:from>
    <xdr:to>
      <xdr:col>50</xdr:col>
      <xdr:colOff>165100</xdr:colOff>
      <xdr:row>58</xdr:row>
      <xdr:rowOff>24140</xdr:rowOff>
    </xdr:to>
    <xdr:sp macro="" textlink="">
      <xdr:nvSpPr>
        <xdr:cNvPr id="373" name="楕円 372"/>
        <xdr:cNvSpPr/>
      </xdr:nvSpPr>
      <xdr:spPr>
        <a:xfrm>
          <a:off x="9588500" y="9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15267</xdr:rowOff>
    </xdr:from>
    <xdr:ext cx="534377" cy="259045"/>
    <xdr:sp macro="" textlink="">
      <xdr:nvSpPr>
        <xdr:cNvPr id="374" name="テキスト ボックス 373"/>
        <xdr:cNvSpPr txBox="1"/>
      </xdr:nvSpPr>
      <xdr:spPr>
        <a:xfrm>
          <a:off x="9372111" y="99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97884</xdr:rowOff>
    </xdr:from>
    <xdr:to>
      <xdr:col>46</xdr:col>
      <xdr:colOff>38100</xdr:colOff>
      <xdr:row>57</xdr:row>
      <xdr:rowOff>28034</xdr:rowOff>
    </xdr:to>
    <xdr:sp macro="" textlink="">
      <xdr:nvSpPr>
        <xdr:cNvPr id="375" name="楕円 374"/>
        <xdr:cNvSpPr/>
      </xdr:nvSpPr>
      <xdr:spPr>
        <a:xfrm>
          <a:off x="8699500" y="96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19161</xdr:rowOff>
    </xdr:from>
    <xdr:ext cx="534377" cy="259045"/>
    <xdr:sp macro="" textlink="">
      <xdr:nvSpPr>
        <xdr:cNvPr id="376" name="テキスト ボックス 375"/>
        <xdr:cNvSpPr txBox="1"/>
      </xdr:nvSpPr>
      <xdr:spPr>
        <a:xfrm>
          <a:off x="8483111" y="97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155461</xdr:rowOff>
    </xdr:from>
    <xdr:to>
      <xdr:col>41</xdr:col>
      <xdr:colOff>101600</xdr:colOff>
      <xdr:row>58</xdr:row>
      <xdr:rowOff>85611</xdr:rowOff>
    </xdr:to>
    <xdr:sp macro="" textlink="">
      <xdr:nvSpPr>
        <xdr:cNvPr id="377" name="楕円 376"/>
        <xdr:cNvSpPr/>
      </xdr:nvSpPr>
      <xdr:spPr>
        <a:xfrm>
          <a:off x="7810500" y="99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76738</xdr:rowOff>
    </xdr:from>
    <xdr:ext cx="534377" cy="259045"/>
    <xdr:sp macro="" textlink="">
      <xdr:nvSpPr>
        <xdr:cNvPr id="378" name="テキスト ボックス 377"/>
        <xdr:cNvSpPr txBox="1"/>
      </xdr:nvSpPr>
      <xdr:spPr>
        <a:xfrm>
          <a:off x="7594111" y="100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3046</xdr:rowOff>
    </xdr:from>
    <xdr:to>
      <xdr:col>36</xdr:col>
      <xdr:colOff>165100</xdr:colOff>
      <xdr:row>57</xdr:row>
      <xdr:rowOff>104646</xdr:rowOff>
    </xdr:to>
    <xdr:sp macro="" textlink="">
      <xdr:nvSpPr>
        <xdr:cNvPr id="379" name="楕円 378"/>
        <xdr:cNvSpPr/>
      </xdr:nvSpPr>
      <xdr:spPr>
        <a:xfrm>
          <a:off x="6921500" y="9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95773</xdr:rowOff>
    </xdr:from>
    <xdr:ext cx="534377" cy="259045"/>
    <xdr:sp macro="" textlink="">
      <xdr:nvSpPr>
        <xdr:cNvPr id="380" name="テキスト ボックス 379"/>
        <xdr:cNvSpPr txBox="1"/>
      </xdr:nvSpPr>
      <xdr:spPr>
        <a:xfrm>
          <a:off x="6705111" y="986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158789</xdr:rowOff>
    </xdr:from>
    <xdr:to>
      <xdr:col>55</xdr:col>
      <xdr:colOff>0</xdr:colOff>
      <xdr:row>78</xdr:row>
      <xdr:rowOff>39726</xdr:rowOff>
    </xdr:to>
    <xdr:cxnSp macro="">
      <xdr:nvCxnSpPr>
        <xdr:cNvPr id="409" name="直線コネクタ 408"/>
        <xdr:cNvCxnSpPr/>
      </xdr:nvCxnSpPr>
      <xdr:spPr>
        <a:xfrm>
          <a:off x="9639300" y="13360439"/>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27406</xdr:rowOff>
    </xdr:from>
    <xdr:to>
      <xdr:col>50</xdr:col>
      <xdr:colOff>114300</xdr:colOff>
      <xdr:row>77</xdr:row>
      <xdr:rowOff>158789</xdr:rowOff>
    </xdr:to>
    <xdr:cxnSp macro="">
      <xdr:nvCxnSpPr>
        <xdr:cNvPr id="412" name="直線コネクタ 411"/>
        <xdr:cNvCxnSpPr/>
      </xdr:nvCxnSpPr>
      <xdr:spPr>
        <a:xfrm>
          <a:off x="8750300" y="13057606"/>
          <a:ext cx="889000" cy="30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27406</xdr:rowOff>
    </xdr:from>
    <xdr:to>
      <xdr:col>45</xdr:col>
      <xdr:colOff>177800</xdr:colOff>
      <xdr:row>78</xdr:row>
      <xdr:rowOff>109004</xdr:rowOff>
    </xdr:to>
    <xdr:cxnSp macro="">
      <xdr:nvCxnSpPr>
        <xdr:cNvPr id="415" name="直線コネクタ 414"/>
        <xdr:cNvCxnSpPr/>
      </xdr:nvCxnSpPr>
      <xdr:spPr>
        <a:xfrm flipV="1">
          <a:off x="7861300" y="13057606"/>
          <a:ext cx="889000" cy="4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23431</xdr:rowOff>
    </xdr:from>
    <xdr:to>
      <xdr:col>41</xdr:col>
      <xdr:colOff>50800</xdr:colOff>
      <xdr:row>78</xdr:row>
      <xdr:rowOff>109004</xdr:rowOff>
    </xdr:to>
    <xdr:cxnSp macro="">
      <xdr:nvCxnSpPr>
        <xdr:cNvPr id="418" name="直線コネクタ 417"/>
        <xdr:cNvCxnSpPr/>
      </xdr:nvCxnSpPr>
      <xdr:spPr>
        <a:xfrm>
          <a:off x="6972300" y="13396531"/>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160376</xdr:rowOff>
    </xdr:from>
    <xdr:to>
      <xdr:col>55</xdr:col>
      <xdr:colOff>50800</xdr:colOff>
      <xdr:row>78</xdr:row>
      <xdr:rowOff>90526</xdr:rowOff>
    </xdr:to>
    <xdr:sp macro="" textlink="">
      <xdr:nvSpPr>
        <xdr:cNvPr id="428" name="楕円 427"/>
        <xdr:cNvSpPr/>
      </xdr:nvSpPr>
      <xdr:spPr>
        <a:xfrm>
          <a:off x="10426700" y="133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138803</xdr:rowOff>
    </xdr:from>
    <xdr:ext cx="534377" cy="259045"/>
    <xdr:sp macro="" textlink="">
      <xdr:nvSpPr>
        <xdr:cNvPr id="429" name="普通建設事業費 （ うち新規整備　）該当値テキスト"/>
        <xdr:cNvSpPr txBox="1"/>
      </xdr:nvSpPr>
      <xdr:spPr>
        <a:xfrm>
          <a:off x="10528300" y="133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107989</xdr:rowOff>
    </xdr:from>
    <xdr:to>
      <xdr:col>50</xdr:col>
      <xdr:colOff>165100</xdr:colOff>
      <xdr:row>78</xdr:row>
      <xdr:rowOff>38139</xdr:rowOff>
    </xdr:to>
    <xdr:sp macro="" textlink="">
      <xdr:nvSpPr>
        <xdr:cNvPr id="430" name="楕円 429"/>
        <xdr:cNvSpPr/>
      </xdr:nvSpPr>
      <xdr:spPr>
        <a:xfrm>
          <a:off x="9588500" y="13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29266</xdr:rowOff>
    </xdr:from>
    <xdr:ext cx="534377" cy="259045"/>
    <xdr:sp macro="" textlink="">
      <xdr:nvSpPr>
        <xdr:cNvPr id="431" name="テキスト ボックス 430"/>
        <xdr:cNvSpPr txBox="1"/>
      </xdr:nvSpPr>
      <xdr:spPr>
        <a:xfrm>
          <a:off x="9372111" y="134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148056</xdr:rowOff>
    </xdr:from>
    <xdr:to>
      <xdr:col>46</xdr:col>
      <xdr:colOff>38100</xdr:colOff>
      <xdr:row>76</xdr:row>
      <xdr:rowOff>78206</xdr:rowOff>
    </xdr:to>
    <xdr:sp macro="" textlink="">
      <xdr:nvSpPr>
        <xdr:cNvPr id="432" name="楕円 431"/>
        <xdr:cNvSpPr/>
      </xdr:nvSpPr>
      <xdr:spPr>
        <a:xfrm>
          <a:off x="8699500" y="130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94734</xdr:rowOff>
    </xdr:from>
    <xdr:ext cx="534377" cy="259045"/>
    <xdr:sp macro="" textlink="">
      <xdr:nvSpPr>
        <xdr:cNvPr id="433" name="テキスト ボックス 432"/>
        <xdr:cNvSpPr txBox="1"/>
      </xdr:nvSpPr>
      <xdr:spPr>
        <a:xfrm>
          <a:off x="8483111" y="127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58204</xdr:rowOff>
    </xdr:from>
    <xdr:to>
      <xdr:col>41</xdr:col>
      <xdr:colOff>101600</xdr:colOff>
      <xdr:row>78</xdr:row>
      <xdr:rowOff>159804</xdr:rowOff>
    </xdr:to>
    <xdr:sp macro="" textlink="">
      <xdr:nvSpPr>
        <xdr:cNvPr id="434" name="楕円 433"/>
        <xdr:cNvSpPr/>
      </xdr:nvSpPr>
      <xdr:spPr>
        <a:xfrm>
          <a:off x="7810500" y="134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150931</xdr:rowOff>
    </xdr:from>
    <xdr:ext cx="469744" cy="259045"/>
    <xdr:sp macro="" textlink="">
      <xdr:nvSpPr>
        <xdr:cNvPr id="435" name="テキスト ボックス 434"/>
        <xdr:cNvSpPr txBox="1"/>
      </xdr:nvSpPr>
      <xdr:spPr>
        <a:xfrm>
          <a:off x="7626428" y="135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144081</xdr:rowOff>
    </xdr:from>
    <xdr:to>
      <xdr:col>36</xdr:col>
      <xdr:colOff>165100</xdr:colOff>
      <xdr:row>78</xdr:row>
      <xdr:rowOff>74231</xdr:rowOff>
    </xdr:to>
    <xdr:sp macro="" textlink="">
      <xdr:nvSpPr>
        <xdr:cNvPr id="436" name="楕円 435"/>
        <xdr:cNvSpPr/>
      </xdr:nvSpPr>
      <xdr:spPr>
        <a:xfrm>
          <a:off x="6921500" y="133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65358</xdr:rowOff>
    </xdr:from>
    <xdr:ext cx="534377" cy="259045"/>
    <xdr:sp macro="" textlink="">
      <xdr:nvSpPr>
        <xdr:cNvPr id="437" name="テキスト ボックス 436"/>
        <xdr:cNvSpPr txBox="1"/>
      </xdr:nvSpPr>
      <xdr:spPr>
        <a:xfrm>
          <a:off x="6705111" y="134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80927</xdr:rowOff>
    </xdr:from>
    <xdr:to>
      <xdr:col>55</xdr:col>
      <xdr:colOff>0</xdr:colOff>
      <xdr:row>98</xdr:row>
      <xdr:rowOff>149980</xdr:rowOff>
    </xdr:to>
    <xdr:cxnSp macro="">
      <xdr:nvCxnSpPr>
        <xdr:cNvPr id="466" name="直線コネクタ 465"/>
        <xdr:cNvCxnSpPr/>
      </xdr:nvCxnSpPr>
      <xdr:spPr>
        <a:xfrm flipV="1">
          <a:off x="9639300" y="16883027"/>
          <a:ext cx="838200" cy="6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149980</xdr:rowOff>
    </xdr:from>
    <xdr:to>
      <xdr:col>50</xdr:col>
      <xdr:colOff>114300</xdr:colOff>
      <xdr:row>98</xdr:row>
      <xdr:rowOff>153705</xdr:rowOff>
    </xdr:to>
    <xdr:cxnSp macro="">
      <xdr:nvCxnSpPr>
        <xdr:cNvPr id="469" name="直線コネクタ 468"/>
        <xdr:cNvCxnSpPr/>
      </xdr:nvCxnSpPr>
      <xdr:spPr>
        <a:xfrm flipV="1">
          <a:off x="8750300" y="16952080"/>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148486</xdr:rowOff>
    </xdr:from>
    <xdr:to>
      <xdr:col>45</xdr:col>
      <xdr:colOff>177800</xdr:colOff>
      <xdr:row>98</xdr:row>
      <xdr:rowOff>153705</xdr:rowOff>
    </xdr:to>
    <xdr:cxnSp macro="">
      <xdr:nvCxnSpPr>
        <xdr:cNvPr id="472" name="直線コネクタ 471"/>
        <xdr:cNvCxnSpPr/>
      </xdr:nvCxnSpPr>
      <xdr:spPr>
        <a:xfrm>
          <a:off x="7861300" y="16950586"/>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40785</xdr:rowOff>
    </xdr:from>
    <xdr:to>
      <xdr:col>41</xdr:col>
      <xdr:colOff>50800</xdr:colOff>
      <xdr:row>98</xdr:row>
      <xdr:rowOff>148486</xdr:rowOff>
    </xdr:to>
    <xdr:cxnSp macro="">
      <xdr:nvCxnSpPr>
        <xdr:cNvPr id="475" name="直線コネクタ 474"/>
        <xdr:cNvCxnSpPr/>
      </xdr:nvCxnSpPr>
      <xdr:spPr>
        <a:xfrm>
          <a:off x="6972300" y="16842885"/>
          <a:ext cx="889000" cy="10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30127</xdr:rowOff>
    </xdr:from>
    <xdr:to>
      <xdr:col>55</xdr:col>
      <xdr:colOff>50800</xdr:colOff>
      <xdr:row>98</xdr:row>
      <xdr:rowOff>131727</xdr:rowOff>
    </xdr:to>
    <xdr:sp macro="" textlink="">
      <xdr:nvSpPr>
        <xdr:cNvPr id="485" name="楕円 484"/>
        <xdr:cNvSpPr/>
      </xdr:nvSpPr>
      <xdr:spPr>
        <a:xfrm>
          <a:off x="10426700" y="16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116504</xdr:rowOff>
    </xdr:from>
    <xdr:ext cx="534377" cy="259045"/>
    <xdr:sp macro="" textlink="">
      <xdr:nvSpPr>
        <xdr:cNvPr id="486" name="普通建設事業費 （ うち更新整備　）該当値テキスト"/>
        <xdr:cNvSpPr txBox="1"/>
      </xdr:nvSpPr>
      <xdr:spPr>
        <a:xfrm>
          <a:off x="10528300" y="167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99180</xdr:rowOff>
    </xdr:from>
    <xdr:to>
      <xdr:col>50</xdr:col>
      <xdr:colOff>165100</xdr:colOff>
      <xdr:row>99</xdr:row>
      <xdr:rowOff>29330</xdr:rowOff>
    </xdr:to>
    <xdr:sp macro="" textlink="">
      <xdr:nvSpPr>
        <xdr:cNvPr id="487" name="楕円 486"/>
        <xdr:cNvSpPr/>
      </xdr:nvSpPr>
      <xdr:spPr>
        <a:xfrm>
          <a:off x="9588500" y="169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20457</xdr:rowOff>
    </xdr:from>
    <xdr:ext cx="469744" cy="259045"/>
    <xdr:sp macro="" textlink="">
      <xdr:nvSpPr>
        <xdr:cNvPr id="488" name="テキスト ボックス 487"/>
        <xdr:cNvSpPr txBox="1"/>
      </xdr:nvSpPr>
      <xdr:spPr>
        <a:xfrm>
          <a:off x="9404428" y="1699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102905</xdr:rowOff>
    </xdr:from>
    <xdr:to>
      <xdr:col>46</xdr:col>
      <xdr:colOff>38100</xdr:colOff>
      <xdr:row>99</xdr:row>
      <xdr:rowOff>33055</xdr:rowOff>
    </xdr:to>
    <xdr:sp macro="" textlink="">
      <xdr:nvSpPr>
        <xdr:cNvPr id="489" name="楕円 488"/>
        <xdr:cNvSpPr/>
      </xdr:nvSpPr>
      <xdr:spPr>
        <a:xfrm>
          <a:off x="8699500" y="169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24182</xdr:rowOff>
    </xdr:from>
    <xdr:ext cx="469744" cy="259045"/>
    <xdr:sp macro="" textlink="">
      <xdr:nvSpPr>
        <xdr:cNvPr id="490" name="テキスト ボックス 489"/>
        <xdr:cNvSpPr txBox="1"/>
      </xdr:nvSpPr>
      <xdr:spPr>
        <a:xfrm>
          <a:off x="8515428" y="169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97686</xdr:rowOff>
    </xdr:from>
    <xdr:to>
      <xdr:col>41</xdr:col>
      <xdr:colOff>101600</xdr:colOff>
      <xdr:row>99</xdr:row>
      <xdr:rowOff>27836</xdr:rowOff>
    </xdr:to>
    <xdr:sp macro="" textlink="">
      <xdr:nvSpPr>
        <xdr:cNvPr id="491" name="楕円 490"/>
        <xdr:cNvSpPr/>
      </xdr:nvSpPr>
      <xdr:spPr>
        <a:xfrm>
          <a:off x="7810500" y="168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18963</xdr:rowOff>
    </xdr:from>
    <xdr:ext cx="469744" cy="259045"/>
    <xdr:sp macro="" textlink="">
      <xdr:nvSpPr>
        <xdr:cNvPr id="492" name="テキスト ボックス 491"/>
        <xdr:cNvSpPr txBox="1"/>
      </xdr:nvSpPr>
      <xdr:spPr>
        <a:xfrm>
          <a:off x="7626428" y="169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161435</xdr:rowOff>
    </xdr:from>
    <xdr:to>
      <xdr:col>36</xdr:col>
      <xdr:colOff>165100</xdr:colOff>
      <xdr:row>98</xdr:row>
      <xdr:rowOff>91585</xdr:rowOff>
    </xdr:to>
    <xdr:sp macro="" textlink="">
      <xdr:nvSpPr>
        <xdr:cNvPr id="493" name="楕円 492"/>
        <xdr:cNvSpPr/>
      </xdr:nvSpPr>
      <xdr:spPr>
        <a:xfrm>
          <a:off x="6921500" y="167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82712</xdr:rowOff>
    </xdr:from>
    <xdr:ext cx="534377" cy="259045"/>
    <xdr:sp macro="" textlink="">
      <xdr:nvSpPr>
        <xdr:cNvPr id="494" name="テキスト ボックス 493"/>
        <xdr:cNvSpPr txBox="1"/>
      </xdr:nvSpPr>
      <xdr:spPr>
        <a:xfrm>
          <a:off x="6705111" y="168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48900</xdr:rowOff>
    </xdr:from>
    <xdr:to>
      <xdr:col>85</xdr:col>
      <xdr:colOff>126364</xdr:colOff>
      <xdr:row>38</xdr:row>
      <xdr:rowOff>139700</xdr:rowOff>
    </xdr:to>
    <xdr:cxnSp macro="">
      <xdr:nvCxnSpPr>
        <xdr:cNvPr id="516" name="直線コネクタ 515"/>
        <xdr:cNvCxnSpPr/>
      </xdr:nvCxnSpPr>
      <xdr:spPr>
        <a:xfrm flipV="1">
          <a:off x="16317595" y="5535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167027</xdr:rowOff>
    </xdr:from>
    <xdr:ext cx="534377" cy="259045"/>
    <xdr:sp macro="" textlink="">
      <xdr:nvSpPr>
        <xdr:cNvPr id="519" name="災害復旧事業費最大値テキスト"/>
        <xdr:cNvSpPr txBox="1"/>
      </xdr:nvSpPr>
      <xdr:spPr>
        <a:xfrm>
          <a:off x="16370300" y="53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48900</xdr:rowOff>
    </xdr:from>
    <xdr:to>
      <xdr:col>86</xdr:col>
      <xdr:colOff>25400</xdr:colOff>
      <xdr:row>32</xdr:row>
      <xdr:rowOff>48900</xdr:rowOff>
    </xdr:to>
    <xdr:cxnSp macro="">
      <xdr:nvCxnSpPr>
        <xdr:cNvPr id="520" name="直線コネクタ 519"/>
        <xdr:cNvCxnSpPr/>
      </xdr:nvCxnSpPr>
      <xdr:spPr>
        <a:xfrm>
          <a:off x="16230600" y="553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161440</xdr:rowOff>
    </xdr:from>
    <xdr:to>
      <xdr:col>85</xdr:col>
      <xdr:colOff>127000</xdr:colOff>
      <xdr:row>32</xdr:row>
      <xdr:rowOff>48900</xdr:rowOff>
    </xdr:to>
    <xdr:cxnSp macro="">
      <xdr:nvCxnSpPr>
        <xdr:cNvPr id="521" name="直線コネクタ 520"/>
        <xdr:cNvCxnSpPr/>
      </xdr:nvCxnSpPr>
      <xdr:spPr>
        <a:xfrm>
          <a:off x="15481300" y="5476390"/>
          <a:ext cx="8382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145668</xdr:rowOff>
    </xdr:from>
    <xdr:ext cx="469744" cy="259045"/>
    <xdr:sp macro="" textlink="">
      <xdr:nvSpPr>
        <xdr:cNvPr id="522" name="災害復旧事業費平均値テキスト"/>
        <xdr:cNvSpPr txBox="1"/>
      </xdr:nvSpPr>
      <xdr:spPr>
        <a:xfrm>
          <a:off x="16370300" y="6489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167241</xdr:rowOff>
    </xdr:from>
    <xdr:to>
      <xdr:col>85</xdr:col>
      <xdr:colOff>177800</xdr:colOff>
      <xdr:row>38</xdr:row>
      <xdr:rowOff>97391</xdr:rowOff>
    </xdr:to>
    <xdr:sp macro="" textlink="">
      <xdr:nvSpPr>
        <xdr:cNvPr id="523" name="フローチャート: 判断 522"/>
        <xdr:cNvSpPr/>
      </xdr:nvSpPr>
      <xdr:spPr>
        <a:xfrm>
          <a:off x="162687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78801</xdr:rowOff>
    </xdr:from>
    <xdr:to>
      <xdr:col>81</xdr:col>
      <xdr:colOff>50800</xdr:colOff>
      <xdr:row>31</xdr:row>
      <xdr:rowOff>161440</xdr:rowOff>
    </xdr:to>
    <xdr:cxnSp macro="">
      <xdr:nvCxnSpPr>
        <xdr:cNvPr id="524" name="直線コネクタ 523"/>
        <xdr:cNvCxnSpPr/>
      </xdr:nvCxnSpPr>
      <xdr:spPr>
        <a:xfrm>
          <a:off x="14592300" y="5393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112971</xdr:rowOff>
    </xdr:from>
    <xdr:to>
      <xdr:col>81</xdr:col>
      <xdr:colOff>101600</xdr:colOff>
      <xdr:row>38</xdr:row>
      <xdr:rowOff>43121</xdr:rowOff>
    </xdr:to>
    <xdr:sp macro="" textlink="">
      <xdr:nvSpPr>
        <xdr:cNvPr id="525" name="フローチャート: 判断 524"/>
        <xdr:cNvSpPr/>
      </xdr:nvSpPr>
      <xdr:spPr>
        <a:xfrm>
          <a:off x="15430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34248</xdr:rowOff>
    </xdr:from>
    <xdr:ext cx="469744" cy="259045"/>
    <xdr:sp macro="" textlink="">
      <xdr:nvSpPr>
        <xdr:cNvPr id="526" name="テキスト ボックス 525"/>
        <xdr:cNvSpPr txBox="1"/>
      </xdr:nvSpPr>
      <xdr:spPr>
        <a:xfrm>
          <a:off x="15246428" y="654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11593</xdr:rowOff>
    </xdr:from>
    <xdr:to>
      <xdr:col>76</xdr:col>
      <xdr:colOff>114300</xdr:colOff>
      <xdr:row>31</xdr:row>
      <xdr:rowOff>78801</xdr:rowOff>
    </xdr:to>
    <xdr:cxnSp macro="">
      <xdr:nvCxnSpPr>
        <xdr:cNvPr id="527" name="直線コネクタ 526"/>
        <xdr:cNvCxnSpPr/>
      </xdr:nvCxnSpPr>
      <xdr:spPr>
        <a:xfrm>
          <a:off x="13703300" y="5326543"/>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113817</xdr:rowOff>
    </xdr:from>
    <xdr:to>
      <xdr:col>76</xdr:col>
      <xdr:colOff>165100</xdr:colOff>
      <xdr:row>38</xdr:row>
      <xdr:rowOff>43968</xdr:rowOff>
    </xdr:to>
    <xdr:sp macro="" textlink="">
      <xdr:nvSpPr>
        <xdr:cNvPr id="528" name="フローチャート: 判断 527"/>
        <xdr:cNvSpPr/>
      </xdr:nvSpPr>
      <xdr:spPr>
        <a:xfrm>
          <a:off x="14541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35094</xdr:rowOff>
    </xdr:from>
    <xdr:ext cx="469744" cy="259045"/>
    <xdr:sp macro="" textlink="">
      <xdr:nvSpPr>
        <xdr:cNvPr id="529" name="テキスト ボックス 528"/>
        <xdr:cNvSpPr txBox="1"/>
      </xdr:nvSpPr>
      <xdr:spPr>
        <a:xfrm>
          <a:off x="14357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11593</xdr:rowOff>
    </xdr:from>
    <xdr:to>
      <xdr:col>71</xdr:col>
      <xdr:colOff>177800</xdr:colOff>
      <xdr:row>38</xdr:row>
      <xdr:rowOff>108451</xdr:rowOff>
    </xdr:to>
    <xdr:cxnSp macro="">
      <xdr:nvCxnSpPr>
        <xdr:cNvPr id="530" name="直線コネクタ 529"/>
        <xdr:cNvCxnSpPr/>
      </xdr:nvCxnSpPr>
      <xdr:spPr>
        <a:xfrm flipV="1">
          <a:off x="12814300" y="5326543"/>
          <a:ext cx="889000" cy="12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130802</xdr:rowOff>
    </xdr:from>
    <xdr:to>
      <xdr:col>72</xdr:col>
      <xdr:colOff>38100</xdr:colOff>
      <xdr:row>38</xdr:row>
      <xdr:rowOff>60953</xdr:rowOff>
    </xdr:to>
    <xdr:sp macro="" textlink="">
      <xdr:nvSpPr>
        <xdr:cNvPr id="531" name="フローチャート: 判断 530"/>
        <xdr:cNvSpPr/>
      </xdr:nvSpPr>
      <xdr:spPr>
        <a:xfrm>
          <a:off x="13652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52079</xdr:rowOff>
    </xdr:from>
    <xdr:ext cx="469744" cy="259045"/>
    <xdr:sp macro="" textlink="">
      <xdr:nvSpPr>
        <xdr:cNvPr id="532" name="テキスト ボックス 531"/>
        <xdr:cNvSpPr txBox="1"/>
      </xdr:nvSpPr>
      <xdr:spPr>
        <a:xfrm>
          <a:off x="13468428" y="65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156154</xdr:rowOff>
    </xdr:from>
    <xdr:to>
      <xdr:col>67</xdr:col>
      <xdr:colOff>101600</xdr:colOff>
      <xdr:row>38</xdr:row>
      <xdr:rowOff>86304</xdr:rowOff>
    </xdr:to>
    <xdr:sp macro="" textlink="">
      <xdr:nvSpPr>
        <xdr:cNvPr id="533" name="フローチャート: 判断 532"/>
        <xdr:cNvSpPr/>
      </xdr:nvSpPr>
      <xdr:spPr>
        <a:xfrm>
          <a:off x="12763500" y="64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102831</xdr:rowOff>
    </xdr:from>
    <xdr:ext cx="469744" cy="259045"/>
    <xdr:sp macro="" textlink="">
      <xdr:nvSpPr>
        <xdr:cNvPr id="534" name="テキスト ボックス 533"/>
        <xdr:cNvSpPr txBox="1"/>
      </xdr:nvSpPr>
      <xdr:spPr>
        <a:xfrm>
          <a:off x="12579428" y="627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169550</xdr:rowOff>
    </xdr:from>
    <xdr:to>
      <xdr:col>85</xdr:col>
      <xdr:colOff>177800</xdr:colOff>
      <xdr:row>32</xdr:row>
      <xdr:rowOff>99700</xdr:rowOff>
    </xdr:to>
    <xdr:sp macro="" textlink="">
      <xdr:nvSpPr>
        <xdr:cNvPr id="540" name="楕円 539"/>
        <xdr:cNvSpPr/>
      </xdr:nvSpPr>
      <xdr:spPr>
        <a:xfrm>
          <a:off x="16268700" y="5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122577</xdr:rowOff>
    </xdr:from>
    <xdr:ext cx="534377" cy="259045"/>
    <xdr:sp macro="" textlink="">
      <xdr:nvSpPr>
        <xdr:cNvPr id="541" name="災害復旧事業費該当値テキスト"/>
        <xdr:cNvSpPr txBox="1"/>
      </xdr:nvSpPr>
      <xdr:spPr>
        <a:xfrm>
          <a:off x="16370300" y="54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110640</xdr:rowOff>
    </xdr:from>
    <xdr:to>
      <xdr:col>81</xdr:col>
      <xdr:colOff>101600</xdr:colOff>
      <xdr:row>32</xdr:row>
      <xdr:rowOff>40790</xdr:rowOff>
    </xdr:to>
    <xdr:sp macro="" textlink="">
      <xdr:nvSpPr>
        <xdr:cNvPr id="542" name="楕円 541"/>
        <xdr:cNvSpPr/>
      </xdr:nvSpPr>
      <xdr:spPr>
        <a:xfrm>
          <a:off x="15430500" y="54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57317</xdr:rowOff>
    </xdr:from>
    <xdr:ext cx="534377" cy="259045"/>
    <xdr:sp macro="" textlink="">
      <xdr:nvSpPr>
        <xdr:cNvPr id="543" name="テキスト ボックス 542"/>
        <xdr:cNvSpPr txBox="1"/>
      </xdr:nvSpPr>
      <xdr:spPr>
        <a:xfrm>
          <a:off x="15214111" y="52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28001</xdr:rowOff>
    </xdr:from>
    <xdr:to>
      <xdr:col>76</xdr:col>
      <xdr:colOff>165100</xdr:colOff>
      <xdr:row>31</xdr:row>
      <xdr:rowOff>129601</xdr:rowOff>
    </xdr:to>
    <xdr:sp macro="" textlink="">
      <xdr:nvSpPr>
        <xdr:cNvPr id="544" name="楕円 543"/>
        <xdr:cNvSpPr/>
      </xdr:nvSpPr>
      <xdr:spPr>
        <a:xfrm>
          <a:off x="14541500" y="53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146128</xdr:rowOff>
    </xdr:from>
    <xdr:ext cx="534377" cy="259045"/>
    <xdr:sp macro="" textlink="">
      <xdr:nvSpPr>
        <xdr:cNvPr id="545" name="テキスト ボックス 544"/>
        <xdr:cNvSpPr txBox="1"/>
      </xdr:nvSpPr>
      <xdr:spPr>
        <a:xfrm>
          <a:off x="14325111" y="51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132243</xdr:rowOff>
    </xdr:from>
    <xdr:to>
      <xdr:col>72</xdr:col>
      <xdr:colOff>38100</xdr:colOff>
      <xdr:row>31</xdr:row>
      <xdr:rowOff>62393</xdr:rowOff>
    </xdr:to>
    <xdr:sp macro="" textlink="">
      <xdr:nvSpPr>
        <xdr:cNvPr id="546" name="楕円 545"/>
        <xdr:cNvSpPr/>
      </xdr:nvSpPr>
      <xdr:spPr>
        <a:xfrm>
          <a:off x="13652500" y="52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78920</xdr:rowOff>
    </xdr:from>
    <xdr:ext cx="534377" cy="259045"/>
    <xdr:sp macro="" textlink="">
      <xdr:nvSpPr>
        <xdr:cNvPr id="547" name="テキスト ボックス 546"/>
        <xdr:cNvSpPr txBox="1"/>
      </xdr:nvSpPr>
      <xdr:spPr>
        <a:xfrm>
          <a:off x="13436111" y="50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57651</xdr:rowOff>
    </xdr:from>
    <xdr:to>
      <xdr:col>67</xdr:col>
      <xdr:colOff>101600</xdr:colOff>
      <xdr:row>38</xdr:row>
      <xdr:rowOff>159251</xdr:rowOff>
    </xdr:to>
    <xdr:sp macro="" textlink="">
      <xdr:nvSpPr>
        <xdr:cNvPr id="548" name="楕円 547"/>
        <xdr:cNvSpPr/>
      </xdr:nvSpPr>
      <xdr:spPr>
        <a:xfrm>
          <a:off x="12763500" y="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150378</xdr:rowOff>
    </xdr:from>
    <xdr:ext cx="469744" cy="259045"/>
    <xdr:sp macro="" textlink="">
      <xdr:nvSpPr>
        <xdr:cNvPr id="549" name="テキスト ボックス 548"/>
        <xdr:cNvSpPr txBox="1"/>
      </xdr:nvSpPr>
      <xdr:spPr>
        <a:xfrm>
          <a:off x="12579428" y="66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2" name="直線コネクタ 621"/>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3"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4" name="直線コネクタ 623"/>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5"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6" name="直線コネクタ 625"/>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141059</xdr:rowOff>
    </xdr:from>
    <xdr:to>
      <xdr:col>85</xdr:col>
      <xdr:colOff>127000</xdr:colOff>
      <xdr:row>75</xdr:row>
      <xdr:rowOff>147676</xdr:rowOff>
    </xdr:to>
    <xdr:cxnSp macro="">
      <xdr:nvCxnSpPr>
        <xdr:cNvPr id="627" name="直線コネクタ 626"/>
        <xdr:cNvCxnSpPr/>
      </xdr:nvCxnSpPr>
      <xdr:spPr>
        <a:xfrm>
          <a:off x="15481300" y="12999809"/>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28"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29" name="フローチャート: 判断 628"/>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141059</xdr:rowOff>
    </xdr:from>
    <xdr:to>
      <xdr:col>81</xdr:col>
      <xdr:colOff>50800</xdr:colOff>
      <xdr:row>76</xdr:row>
      <xdr:rowOff>33516</xdr:rowOff>
    </xdr:to>
    <xdr:cxnSp macro="">
      <xdr:nvCxnSpPr>
        <xdr:cNvPr id="630" name="直線コネクタ 629"/>
        <xdr:cNvCxnSpPr/>
      </xdr:nvCxnSpPr>
      <xdr:spPr>
        <a:xfrm flipV="1">
          <a:off x="14592300" y="12999809"/>
          <a:ext cx="8890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1" name="フローチャート: 判断 630"/>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2" name="テキスト ボックス 631"/>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33516</xdr:rowOff>
    </xdr:from>
    <xdr:to>
      <xdr:col>76</xdr:col>
      <xdr:colOff>114300</xdr:colOff>
      <xdr:row>76</xdr:row>
      <xdr:rowOff>33858</xdr:rowOff>
    </xdr:to>
    <xdr:cxnSp macro="">
      <xdr:nvCxnSpPr>
        <xdr:cNvPr id="633" name="直線コネクタ 632"/>
        <xdr:cNvCxnSpPr/>
      </xdr:nvCxnSpPr>
      <xdr:spPr>
        <a:xfrm flipV="1">
          <a:off x="13703300" y="1306371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4" name="フローチャート: 判断 633"/>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5" name="テキスト ボックス 634"/>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33858</xdr:rowOff>
    </xdr:from>
    <xdr:to>
      <xdr:col>71</xdr:col>
      <xdr:colOff>177800</xdr:colOff>
      <xdr:row>76</xdr:row>
      <xdr:rowOff>34379</xdr:rowOff>
    </xdr:to>
    <xdr:cxnSp macro="">
      <xdr:nvCxnSpPr>
        <xdr:cNvPr id="636" name="直線コネクタ 635"/>
        <xdr:cNvCxnSpPr/>
      </xdr:nvCxnSpPr>
      <xdr:spPr>
        <a:xfrm flipV="1">
          <a:off x="12814300" y="13064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7" name="フローチャート: 判断 636"/>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38" name="テキスト ボックス 637"/>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39" name="フローチャート: 判断 638"/>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0" name="テキスト ボックス 639"/>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96875</xdr:rowOff>
    </xdr:from>
    <xdr:to>
      <xdr:col>85</xdr:col>
      <xdr:colOff>177800</xdr:colOff>
      <xdr:row>76</xdr:row>
      <xdr:rowOff>27025</xdr:rowOff>
    </xdr:to>
    <xdr:sp macro="" textlink="">
      <xdr:nvSpPr>
        <xdr:cNvPr id="646" name="楕円 645"/>
        <xdr:cNvSpPr/>
      </xdr:nvSpPr>
      <xdr:spPr>
        <a:xfrm>
          <a:off x="16268700" y="12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75302</xdr:rowOff>
    </xdr:from>
    <xdr:ext cx="534377" cy="259045"/>
    <xdr:sp macro="" textlink="">
      <xdr:nvSpPr>
        <xdr:cNvPr id="647" name="公債費該当値テキスト"/>
        <xdr:cNvSpPr txBox="1"/>
      </xdr:nvSpPr>
      <xdr:spPr>
        <a:xfrm>
          <a:off x="16370300" y="129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90259</xdr:rowOff>
    </xdr:from>
    <xdr:to>
      <xdr:col>81</xdr:col>
      <xdr:colOff>101600</xdr:colOff>
      <xdr:row>76</xdr:row>
      <xdr:rowOff>20408</xdr:rowOff>
    </xdr:to>
    <xdr:sp macro="" textlink="">
      <xdr:nvSpPr>
        <xdr:cNvPr id="648" name="楕円 647"/>
        <xdr:cNvSpPr/>
      </xdr:nvSpPr>
      <xdr:spPr>
        <a:xfrm>
          <a:off x="15430500" y="12949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11537</xdr:rowOff>
    </xdr:from>
    <xdr:ext cx="534377" cy="259045"/>
    <xdr:sp macro="" textlink="">
      <xdr:nvSpPr>
        <xdr:cNvPr id="649" name="テキスト ボックス 648"/>
        <xdr:cNvSpPr txBox="1"/>
      </xdr:nvSpPr>
      <xdr:spPr>
        <a:xfrm>
          <a:off x="15214111" y="130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154166</xdr:rowOff>
    </xdr:from>
    <xdr:to>
      <xdr:col>76</xdr:col>
      <xdr:colOff>165100</xdr:colOff>
      <xdr:row>76</xdr:row>
      <xdr:rowOff>84316</xdr:rowOff>
    </xdr:to>
    <xdr:sp macro="" textlink="">
      <xdr:nvSpPr>
        <xdr:cNvPr id="650" name="楕円 649"/>
        <xdr:cNvSpPr/>
      </xdr:nvSpPr>
      <xdr:spPr>
        <a:xfrm>
          <a:off x="145415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75443</xdr:rowOff>
    </xdr:from>
    <xdr:ext cx="534377" cy="259045"/>
    <xdr:sp macro="" textlink="">
      <xdr:nvSpPr>
        <xdr:cNvPr id="651" name="テキスト ボックス 650"/>
        <xdr:cNvSpPr txBox="1"/>
      </xdr:nvSpPr>
      <xdr:spPr>
        <a:xfrm>
          <a:off x="14325111" y="13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154508</xdr:rowOff>
    </xdr:from>
    <xdr:to>
      <xdr:col>72</xdr:col>
      <xdr:colOff>38100</xdr:colOff>
      <xdr:row>76</xdr:row>
      <xdr:rowOff>84658</xdr:rowOff>
    </xdr:to>
    <xdr:sp macro="" textlink="">
      <xdr:nvSpPr>
        <xdr:cNvPr id="652" name="楕円 651"/>
        <xdr:cNvSpPr/>
      </xdr:nvSpPr>
      <xdr:spPr>
        <a:xfrm>
          <a:off x="13652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75785</xdr:rowOff>
    </xdr:from>
    <xdr:ext cx="534377" cy="259045"/>
    <xdr:sp macro="" textlink="">
      <xdr:nvSpPr>
        <xdr:cNvPr id="653" name="テキスト ボックス 652"/>
        <xdr:cNvSpPr txBox="1"/>
      </xdr:nvSpPr>
      <xdr:spPr>
        <a:xfrm>
          <a:off x="13436111" y="13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155029</xdr:rowOff>
    </xdr:from>
    <xdr:to>
      <xdr:col>67</xdr:col>
      <xdr:colOff>101600</xdr:colOff>
      <xdr:row>76</xdr:row>
      <xdr:rowOff>85179</xdr:rowOff>
    </xdr:to>
    <xdr:sp macro="" textlink="">
      <xdr:nvSpPr>
        <xdr:cNvPr id="654" name="楕円 653"/>
        <xdr:cNvSpPr/>
      </xdr:nvSpPr>
      <xdr:spPr>
        <a:xfrm>
          <a:off x="127635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76306</xdr:rowOff>
    </xdr:from>
    <xdr:ext cx="534377" cy="259045"/>
    <xdr:sp macro="" textlink="">
      <xdr:nvSpPr>
        <xdr:cNvPr id="655" name="テキスト ボックス 654"/>
        <xdr:cNvSpPr txBox="1"/>
      </xdr:nvSpPr>
      <xdr:spPr>
        <a:xfrm>
          <a:off x="12547111" y="131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79" name="直線コネクタ 678"/>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0"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1" name="直線コネクタ 680"/>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2"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3" name="直線コネクタ 682"/>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49594</xdr:rowOff>
    </xdr:from>
    <xdr:to>
      <xdr:col>85</xdr:col>
      <xdr:colOff>127000</xdr:colOff>
      <xdr:row>98</xdr:row>
      <xdr:rowOff>56502</xdr:rowOff>
    </xdr:to>
    <xdr:cxnSp macro="">
      <xdr:nvCxnSpPr>
        <xdr:cNvPr id="684" name="直線コネクタ 683"/>
        <xdr:cNvCxnSpPr/>
      </xdr:nvCxnSpPr>
      <xdr:spPr>
        <a:xfrm flipV="1">
          <a:off x="15481300" y="16508794"/>
          <a:ext cx="838200" cy="3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5"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6" name="フローチャート: 判断 685"/>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56502</xdr:rowOff>
    </xdr:from>
    <xdr:to>
      <xdr:col>81</xdr:col>
      <xdr:colOff>50800</xdr:colOff>
      <xdr:row>99</xdr:row>
      <xdr:rowOff>29896</xdr:rowOff>
    </xdr:to>
    <xdr:cxnSp macro="">
      <xdr:nvCxnSpPr>
        <xdr:cNvPr id="687" name="直線コネクタ 686"/>
        <xdr:cNvCxnSpPr/>
      </xdr:nvCxnSpPr>
      <xdr:spPr>
        <a:xfrm flipV="1">
          <a:off x="14592300" y="16858602"/>
          <a:ext cx="889000" cy="1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88" name="フローチャート: 判断 687"/>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89" name="テキスト ボックス 688"/>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27356</xdr:rowOff>
    </xdr:from>
    <xdr:to>
      <xdr:col>76</xdr:col>
      <xdr:colOff>114300</xdr:colOff>
      <xdr:row>99</xdr:row>
      <xdr:rowOff>29896</xdr:rowOff>
    </xdr:to>
    <xdr:cxnSp macro="">
      <xdr:nvCxnSpPr>
        <xdr:cNvPr id="690" name="直線コネクタ 689"/>
        <xdr:cNvCxnSpPr/>
      </xdr:nvCxnSpPr>
      <xdr:spPr>
        <a:xfrm>
          <a:off x="13703300" y="1700090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1" name="フローチャート: 判断 690"/>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2" name="テキスト ボックス 691"/>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9423</xdr:rowOff>
    </xdr:from>
    <xdr:to>
      <xdr:col>71</xdr:col>
      <xdr:colOff>177800</xdr:colOff>
      <xdr:row>99</xdr:row>
      <xdr:rowOff>27356</xdr:rowOff>
    </xdr:to>
    <xdr:cxnSp macro="">
      <xdr:nvCxnSpPr>
        <xdr:cNvPr id="693" name="直線コネクタ 692"/>
        <xdr:cNvCxnSpPr/>
      </xdr:nvCxnSpPr>
      <xdr:spPr>
        <a:xfrm>
          <a:off x="12814300" y="16982973"/>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4" name="フローチャート: 判断 693"/>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5" name="テキスト ボックス 694"/>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6" name="フローチャート: 判断 695"/>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7" name="テキスト ボックス 696"/>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170244</xdr:rowOff>
    </xdr:from>
    <xdr:to>
      <xdr:col>85</xdr:col>
      <xdr:colOff>177800</xdr:colOff>
      <xdr:row>96</xdr:row>
      <xdr:rowOff>100394</xdr:rowOff>
    </xdr:to>
    <xdr:sp macro="" textlink="">
      <xdr:nvSpPr>
        <xdr:cNvPr id="703" name="楕円 702"/>
        <xdr:cNvSpPr/>
      </xdr:nvSpPr>
      <xdr:spPr>
        <a:xfrm>
          <a:off x="16268700" y="164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21671</xdr:rowOff>
    </xdr:from>
    <xdr:ext cx="534377" cy="259045"/>
    <xdr:sp macro="" textlink="">
      <xdr:nvSpPr>
        <xdr:cNvPr id="704" name="積立金該当値テキスト"/>
        <xdr:cNvSpPr txBox="1"/>
      </xdr:nvSpPr>
      <xdr:spPr>
        <a:xfrm>
          <a:off x="16370300" y="163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5702</xdr:rowOff>
    </xdr:from>
    <xdr:to>
      <xdr:col>81</xdr:col>
      <xdr:colOff>101600</xdr:colOff>
      <xdr:row>98</xdr:row>
      <xdr:rowOff>107302</xdr:rowOff>
    </xdr:to>
    <xdr:sp macro="" textlink="">
      <xdr:nvSpPr>
        <xdr:cNvPr id="705" name="楕円 704"/>
        <xdr:cNvSpPr/>
      </xdr:nvSpPr>
      <xdr:spPr>
        <a:xfrm>
          <a:off x="15430500" y="16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98429</xdr:rowOff>
    </xdr:from>
    <xdr:ext cx="534377" cy="259045"/>
    <xdr:sp macro="" textlink="">
      <xdr:nvSpPr>
        <xdr:cNvPr id="706" name="テキスト ボックス 705"/>
        <xdr:cNvSpPr txBox="1"/>
      </xdr:nvSpPr>
      <xdr:spPr>
        <a:xfrm>
          <a:off x="15214111" y="169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150546</xdr:rowOff>
    </xdr:from>
    <xdr:to>
      <xdr:col>76</xdr:col>
      <xdr:colOff>165100</xdr:colOff>
      <xdr:row>99</xdr:row>
      <xdr:rowOff>80696</xdr:rowOff>
    </xdr:to>
    <xdr:sp macro="" textlink="">
      <xdr:nvSpPr>
        <xdr:cNvPr id="707" name="楕円 706"/>
        <xdr:cNvSpPr/>
      </xdr:nvSpPr>
      <xdr:spPr>
        <a:xfrm>
          <a:off x="14541500" y="169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71823</xdr:rowOff>
    </xdr:from>
    <xdr:ext cx="469744" cy="259045"/>
    <xdr:sp macro="" textlink="">
      <xdr:nvSpPr>
        <xdr:cNvPr id="708" name="テキスト ボックス 707"/>
        <xdr:cNvSpPr txBox="1"/>
      </xdr:nvSpPr>
      <xdr:spPr>
        <a:xfrm>
          <a:off x="14357428" y="170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148006</xdr:rowOff>
    </xdr:from>
    <xdr:to>
      <xdr:col>72</xdr:col>
      <xdr:colOff>38100</xdr:colOff>
      <xdr:row>99</xdr:row>
      <xdr:rowOff>78156</xdr:rowOff>
    </xdr:to>
    <xdr:sp macro="" textlink="">
      <xdr:nvSpPr>
        <xdr:cNvPr id="709" name="楕円 708"/>
        <xdr:cNvSpPr/>
      </xdr:nvSpPr>
      <xdr:spPr>
        <a:xfrm>
          <a:off x="13652500" y="169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69283</xdr:rowOff>
    </xdr:from>
    <xdr:ext cx="469744" cy="259045"/>
    <xdr:sp macro="" textlink="">
      <xdr:nvSpPr>
        <xdr:cNvPr id="710" name="テキスト ボックス 709"/>
        <xdr:cNvSpPr txBox="1"/>
      </xdr:nvSpPr>
      <xdr:spPr>
        <a:xfrm>
          <a:off x="13468428" y="1704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130073</xdr:rowOff>
    </xdr:from>
    <xdr:to>
      <xdr:col>67</xdr:col>
      <xdr:colOff>101600</xdr:colOff>
      <xdr:row>99</xdr:row>
      <xdr:rowOff>60223</xdr:rowOff>
    </xdr:to>
    <xdr:sp macro="" textlink="">
      <xdr:nvSpPr>
        <xdr:cNvPr id="711" name="楕円 710"/>
        <xdr:cNvSpPr/>
      </xdr:nvSpPr>
      <xdr:spPr>
        <a:xfrm>
          <a:off x="12763500" y="16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51350</xdr:rowOff>
    </xdr:from>
    <xdr:ext cx="469744" cy="259045"/>
    <xdr:sp macro="" textlink="">
      <xdr:nvSpPr>
        <xdr:cNvPr id="712" name="テキスト ボックス 711"/>
        <xdr:cNvSpPr txBox="1"/>
      </xdr:nvSpPr>
      <xdr:spPr>
        <a:xfrm>
          <a:off x="12579428" y="1702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6" name="直線コネクタ 735"/>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39"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0" name="直線コネクタ 739"/>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2"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3" name="フローチャート: 判断 742"/>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5" name="フローチャート: 判断 744"/>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46" name="テキスト ボックス 745"/>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44450</xdr:rowOff>
    </xdr:to>
    <xdr:cxnSp macro="">
      <xdr:nvCxnSpPr>
        <xdr:cNvPr id="747" name="直線コネクタ 746"/>
        <xdr:cNvCxnSpPr/>
      </xdr:nvCxnSpPr>
      <xdr:spPr>
        <a:xfrm>
          <a:off x="19545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48" name="フローチャート: 判断 747"/>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49" name="テキスト ボックス 748"/>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44336</xdr:rowOff>
    </xdr:to>
    <xdr:cxnSp macro="">
      <xdr:nvCxnSpPr>
        <xdr:cNvPr id="750" name="直線コネクタ 749"/>
        <xdr:cNvCxnSpPr/>
      </xdr:nvCxnSpPr>
      <xdr:spPr>
        <a:xfrm flipV="1">
          <a:off x="18656300" y="67307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1" name="フローチャート: 判断 750"/>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2" name="テキスト ボックス 751"/>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3" name="フローチャート: 判断 752"/>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4" name="テキスト ボックス 753"/>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6" name="楕円 765"/>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67" name="テキスト ボックス 766"/>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68" name="楕円 767"/>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69" name="テキスト ボックス 768"/>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3" name="直線コネクタ 792"/>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6"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7" name="直線コネクタ 796"/>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28829</xdr:rowOff>
    </xdr:from>
    <xdr:to>
      <xdr:col>116</xdr:col>
      <xdr:colOff>63500</xdr:colOff>
      <xdr:row>57</xdr:row>
      <xdr:rowOff>53137</xdr:rowOff>
    </xdr:to>
    <xdr:cxnSp macro="">
      <xdr:nvCxnSpPr>
        <xdr:cNvPr id="798" name="直線コネクタ 797"/>
        <xdr:cNvCxnSpPr/>
      </xdr:nvCxnSpPr>
      <xdr:spPr>
        <a:xfrm>
          <a:off x="21323300" y="9801479"/>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799" name="貸付金平均値テキスト"/>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0" name="フローチャート: 判断 799"/>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166904</xdr:rowOff>
    </xdr:from>
    <xdr:to>
      <xdr:col>111</xdr:col>
      <xdr:colOff>177800</xdr:colOff>
      <xdr:row>57</xdr:row>
      <xdr:rowOff>28829</xdr:rowOff>
    </xdr:to>
    <xdr:cxnSp macro="">
      <xdr:nvCxnSpPr>
        <xdr:cNvPr id="801" name="直線コネクタ 800"/>
        <xdr:cNvCxnSpPr/>
      </xdr:nvCxnSpPr>
      <xdr:spPr>
        <a:xfrm>
          <a:off x="20434300" y="9768104"/>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2" name="フローチャート: 判断 801"/>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3" name="テキスト ボックス 802"/>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85484</xdr:rowOff>
    </xdr:from>
    <xdr:to>
      <xdr:col>107</xdr:col>
      <xdr:colOff>50800</xdr:colOff>
      <xdr:row>56</xdr:row>
      <xdr:rowOff>166904</xdr:rowOff>
    </xdr:to>
    <xdr:cxnSp macro="">
      <xdr:nvCxnSpPr>
        <xdr:cNvPr id="804" name="直線コネクタ 803"/>
        <xdr:cNvCxnSpPr/>
      </xdr:nvCxnSpPr>
      <xdr:spPr>
        <a:xfrm>
          <a:off x="19545300" y="9686684"/>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5" name="フローチャート: 判断 804"/>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06" name="テキスト ボックス 805"/>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45479</xdr:rowOff>
    </xdr:from>
    <xdr:to>
      <xdr:col>102</xdr:col>
      <xdr:colOff>114300</xdr:colOff>
      <xdr:row>56</xdr:row>
      <xdr:rowOff>85484</xdr:rowOff>
    </xdr:to>
    <xdr:cxnSp macro="">
      <xdr:nvCxnSpPr>
        <xdr:cNvPr id="807" name="直線コネクタ 806"/>
        <xdr:cNvCxnSpPr/>
      </xdr:nvCxnSpPr>
      <xdr:spPr>
        <a:xfrm>
          <a:off x="18656300" y="96466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08" name="フローチャート: 判断 807"/>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09" name="テキスト ボックス 808"/>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0" name="フローチャート: 判断 809"/>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1" name="テキスト ボックス 810"/>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2337</xdr:rowOff>
    </xdr:from>
    <xdr:to>
      <xdr:col>116</xdr:col>
      <xdr:colOff>114300</xdr:colOff>
      <xdr:row>57</xdr:row>
      <xdr:rowOff>103937</xdr:rowOff>
    </xdr:to>
    <xdr:sp macro="" textlink="">
      <xdr:nvSpPr>
        <xdr:cNvPr id="817" name="楕円 816"/>
        <xdr:cNvSpPr/>
      </xdr:nvSpPr>
      <xdr:spPr>
        <a:xfrm>
          <a:off x="22110700" y="9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25214</xdr:rowOff>
    </xdr:from>
    <xdr:ext cx="469744" cy="259045"/>
    <xdr:sp macro="" textlink="">
      <xdr:nvSpPr>
        <xdr:cNvPr id="818" name="貸付金該当値テキスト"/>
        <xdr:cNvSpPr txBox="1"/>
      </xdr:nvSpPr>
      <xdr:spPr>
        <a:xfrm>
          <a:off x="22212300" y="962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149479</xdr:rowOff>
    </xdr:from>
    <xdr:to>
      <xdr:col>112</xdr:col>
      <xdr:colOff>38100</xdr:colOff>
      <xdr:row>57</xdr:row>
      <xdr:rowOff>79629</xdr:rowOff>
    </xdr:to>
    <xdr:sp macro="" textlink="">
      <xdr:nvSpPr>
        <xdr:cNvPr id="819" name="楕円 818"/>
        <xdr:cNvSpPr/>
      </xdr:nvSpPr>
      <xdr:spPr>
        <a:xfrm>
          <a:off x="21272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96156</xdr:rowOff>
    </xdr:from>
    <xdr:ext cx="469744" cy="259045"/>
    <xdr:sp macro="" textlink="">
      <xdr:nvSpPr>
        <xdr:cNvPr id="820" name="テキスト ボックス 819"/>
        <xdr:cNvSpPr txBox="1"/>
      </xdr:nvSpPr>
      <xdr:spPr>
        <a:xfrm>
          <a:off x="21088428" y="952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116104</xdr:rowOff>
    </xdr:from>
    <xdr:to>
      <xdr:col>107</xdr:col>
      <xdr:colOff>101600</xdr:colOff>
      <xdr:row>57</xdr:row>
      <xdr:rowOff>46254</xdr:rowOff>
    </xdr:to>
    <xdr:sp macro="" textlink="">
      <xdr:nvSpPr>
        <xdr:cNvPr id="821" name="楕円 820"/>
        <xdr:cNvSpPr/>
      </xdr:nvSpPr>
      <xdr:spPr>
        <a:xfrm>
          <a:off x="20383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62781</xdr:rowOff>
    </xdr:from>
    <xdr:ext cx="534377" cy="259045"/>
    <xdr:sp macro="" textlink="">
      <xdr:nvSpPr>
        <xdr:cNvPr id="822" name="テキスト ボックス 821"/>
        <xdr:cNvSpPr txBox="1"/>
      </xdr:nvSpPr>
      <xdr:spPr>
        <a:xfrm>
          <a:off x="20167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34684</xdr:rowOff>
    </xdr:from>
    <xdr:to>
      <xdr:col>102</xdr:col>
      <xdr:colOff>165100</xdr:colOff>
      <xdr:row>56</xdr:row>
      <xdr:rowOff>136284</xdr:rowOff>
    </xdr:to>
    <xdr:sp macro="" textlink="">
      <xdr:nvSpPr>
        <xdr:cNvPr id="823" name="楕円 822"/>
        <xdr:cNvSpPr/>
      </xdr:nvSpPr>
      <xdr:spPr>
        <a:xfrm>
          <a:off x="19494500" y="96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152811</xdr:rowOff>
    </xdr:from>
    <xdr:ext cx="534377" cy="259045"/>
    <xdr:sp macro="" textlink="">
      <xdr:nvSpPr>
        <xdr:cNvPr id="824" name="テキスト ボックス 823"/>
        <xdr:cNvSpPr txBox="1"/>
      </xdr:nvSpPr>
      <xdr:spPr>
        <a:xfrm>
          <a:off x="19278111" y="94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166129</xdr:rowOff>
    </xdr:from>
    <xdr:to>
      <xdr:col>98</xdr:col>
      <xdr:colOff>38100</xdr:colOff>
      <xdr:row>56</xdr:row>
      <xdr:rowOff>96279</xdr:rowOff>
    </xdr:to>
    <xdr:sp macro="" textlink="">
      <xdr:nvSpPr>
        <xdr:cNvPr id="825" name="楕円 824"/>
        <xdr:cNvSpPr/>
      </xdr:nvSpPr>
      <xdr:spPr>
        <a:xfrm>
          <a:off x="18605500" y="95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112806</xdr:rowOff>
    </xdr:from>
    <xdr:ext cx="534377" cy="259045"/>
    <xdr:sp macro="" textlink="">
      <xdr:nvSpPr>
        <xdr:cNvPr id="826" name="テキスト ボックス 825"/>
        <xdr:cNvSpPr txBox="1"/>
      </xdr:nvSpPr>
      <xdr:spPr>
        <a:xfrm>
          <a:off x="18389111" y="93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1" name="直線コネクタ 850"/>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2"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3" name="直線コネクタ 852"/>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4"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5" name="直線コネクタ 854"/>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23038</xdr:rowOff>
    </xdr:from>
    <xdr:to>
      <xdr:col>116</xdr:col>
      <xdr:colOff>63500</xdr:colOff>
      <xdr:row>75</xdr:row>
      <xdr:rowOff>51232</xdr:rowOff>
    </xdr:to>
    <xdr:cxnSp macro="">
      <xdr:nvCxnSpPr>
        <xdr:cNvPr id="856" name="直線コネクタ 855"/>
        <xdr:cNvCxnSpPr/>
      </xdr:nvCxnSpPr>
      <xdr:spPr>
        <a:xfrm flipV="1">
          <a:off x="21323300" y="1288178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7"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58" name="フローチャート: 判断 857"/>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138500</xdr:rowOff>
    </xdr:from>
    <xdr:to>
      <xdr:col>111</xdr:col>
      <xdr:colOff>177800</xdr:colOff>
      <xdr:row>75</xdr:row>
      <xdr:rowOff>51232</xdr:rowOff>
    </xdr:to>
    <xdr:cxnSp macro="">
      <xdr:nvCxnSpPr>
        <xdr:cNvPr id="859" name="直線コネクタ 858"/>
        <xdr:cNvCxnSpPr/>
      </xdr:nvCxnSpPr>
      <xdr:spPr>
        <a:xfrm>
          <a:off x="20434300" y="12654350"/>
          <a:ext cx="889000" cy="2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0" name="フローチャート: 判断 859"/>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1" name="テキスト ボックス 860"/>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138500</xdr:rowOff>
    </xdr:from>
    <xdr:to>
      <xdr:col>107</xdr:col>
      <xdr:colOff>50800</xdr:colOff>
      <xdr:row>74</xdr:row>
      <xdr:rowOff>27610</xdr:rowOff>
    </xdr:to>
    <xdr:cxnSp macro="">
      <xdr:nvCxnSpPr>
        <xdr:cNvPr id="862" name="直線コネクタ 861"/>
        <xdr:cNvCxnSpPr/>
      </xdr:nvCxnSpPr>
      <xdr:spPr>
        <a:xfrm flipV="1">
          <a:off x="19545300" y="12654350"/>
          <a:ext cx="8890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3" name="フローチャート: 判断 862"/>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4" name="テキスト ボックス 863"/>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27610</xdr:rowOff>
    </xdr:from>
    <xdr:to>
      <xdr:col>102</xdr:col>
      <xdr:colOff>114300</xdr:colOff>
      <xdr:row>74</xdr:row>
      <xdr:rowOff>105315</xdr:rowOff>
    </xdr:to>
    <xdr:cxnSp macro="">
      <xdr:nvCxnSpPr>
        <xdr:cNvPr id="865" name="直線コネクタ 864"/>
        <xdr:cNvCxnSpPr/>
      </xdr:nvCxnSpPr>
      <xdr:spPr>
        <a:xfrm flipV="1">
          <a:off x="18656300" y="12714910"/>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6" name="フローチャート: 判断 865"/>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67" name="テキスト ボックス 866"/>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68" name="フローチャート: 判断 867"/>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69" name="テキスト ボックス 868"/>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143688</xdr:rowOff>
    </xdr:from>
    <xdr:to>
      <xdr:col>116</xdr:col>
      <xdr:colOff>114300</xdr:colOff>
      <xdr:row>75</xdr:row>
      <xdr:rowOff>73838</xdr:rowOff>
    </xdr:to>
    <xdr:sp macro="" textlink="">
      <xdr:nvSpPr>
        <xdr:cNvPr id="875" name="楕円 874"/>
        <xdr:cNvSpPr/>
      </xdr:nvSpPr>
      <xdr:spPr>
        <a:xfrm>
          <a:off x="22110700" y="128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166565</xdr:rowOff>
    </xdr:from>
    <xdr:ext cx="534377" cy="259045"/>
    <xdr:sp macro="" textlink="">
      <xdr:nvSpPr>
        <xdr:cNvPr id="876" name="繰出金該当値テキスト"/>
        <xdr:cNvSpPr txBox="1"/>
      </xdr:nvSpPr>
      <xdr:spPr>
        <a:xfrm>
          <a:off x="22212300" y="126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432</xdr:rowOff>
    </xdr:from>
    <xdr:to>
      <xdr:col>112</xdr:col>
      <xdr:colOff>38100</xdr:colOff>
      <xdr:row>75</xdr:row>
      <xdr:rowOff>102032</xdr:rowOff>
    </xdr:to>
    <xdr:sp macro="" textlink="">
      <xdr:nvSpPr>
        <xdr:cNvPr id="877" name="楕円 876"/>
        <xdr:cNvSpPr/>
      </xdr:nvSpPr>
      <xdr:spPr>
        <a:xfrm>
          <a:off x="212725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118559</xdr:rowOff>
    </xdr:from>
    <xdr:ext cx="534377" cy="259045"/>
    <xdr:sp macro="" textlink="">
      <xdr:nvSpPr>
        <xdr:cNvPr id="878" name="テキスト ボックス 877"/>
        <xdr:cNvSpPr txBox="1"/>
      </xdr:nvSpPr>
      <xdr:spPr>
        <a:xfrm>
          <a:off x="21056111" y="12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87700</xdr:rowOff>
    </xdr:from>
    <xdr:to>
      <xdr:col>107</xdr:col>
      <xdr:colOff>101600</xdr:colOff>
      <xdr:row>74</xdr:row>
      <xdr:rowOff>17850</xdr:rowOff>
    </xdr:to>
    <xdr:sp macro="" textlink="">
      <xdr:nvSpPr>
        <xdr:cNvPr id="879" name="楕円 878"/>
        <xdr:cNvSpPr/>
      </xdr:nvSpPr>
      <xdr:spPr>
        <a:xfrm>
          <a:off x="20383500" y="126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34377</xdr:rowOff>
    </xdr:from>
    <xdr:ext cx="534377" cy="259045"/>
    <xdr:sp macro="" textlink="">
      <xdr:nvSpPr>
        <xdr:cNvPr id="880" name="テキスト ボックス 879"/>
        <xdr:cNvSpPr txBox="1"/>
      </xdr:nvSpPr>
      <xdr:spPr>
        <a:xfrm>
          <a:off x="20167111" y="12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148260</xdr:rowOff>
    </xdr:from>
    <xdr:to>
      <xdr:col>102</xdr:col>
      <xdr:colOff>165100</xdr:colOff>
      <xdr:row>74</xdr:row>
      <xdr:rowOff>78410</xdr:rowOff>
    </xdr:to>
    <xdr:sp macro="" textlink="">
      <xdr:nvSpPr>
        <xdr:cNvPr id="881" name="楕円 880"/>
        <xdr:cNvSpPr/>
      </xdr:nvSpPr>
      <xdr:spPr>
        <a:xfrm>
          <a:off x="194945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94937</xdr:rowOff>
    </xdr:from>
    <xdr:ext cx="534377" cy="259045"/>
    <xdr:sp macro="" textlink="">
      <xdr:nvSpPr>
        <xdr:cNvPr id="882" name="テキスト ボックス 881"/>
        <xdr:cNvSpPr txBox="1"/>
      </xdr:nvSpPr>
      <xdr:spPr>
        <a:xfrm>
          <a:off x="19278111" y="124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54515</xdr:rowOff>
    </xdr:from>
    <xdr:to>
      <xdr:col>98</xdr:col>
      <xdr:colOff>38100</xdr:colOff>
      <xdr:row>74</xdr:row>
      <xdr:rowOff>156115</xdr:rowOff>
    </xdr:to>
    <xdr:sp macro="" textlink="">
      <xdr:nvSpPr>
        <xdr:cNvPr id="883" name="楕円 882"/>
        <xdr:cNvSpPr/>
      </xdr:nvSpPr>
      <xdr:spPr>
        <a:xfrm>
          <a:off x="186055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1192</xdr:rowOff>
    </xdr:from>
    <xdr:ext cx="534377" cy="259045"/>
    <xdr:sp macro="" textlink="">
      <xdr:nvSpPr>
        <xdr:cNvPr id="884" name="テキスト ボックス 883"/>
        <xdr:cNvSpPr txBox="1"/>
      </xdr:nvSpPr>
      <xdr:spPr>
        <a:xfrm>
          <a:off x="18389111" y="12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性質別の住民一人当たりのコストのうち，類似団体平均を上回っているのは人件費，扶助費，災害復旧事業費，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貸付金，繰出金である。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平成３０年７月豪雨災害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及び令和３年大雨災害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の影響により，災害復旧事業費が前年度と同様に高水準で推移している。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令和３年度一般会計決算等に基づき基金を積み立てたため積立金が対前年比で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27,544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59363</xdr:rowOff>
    </xdr:from>
    <xdr:to>
      <xdr:col>24</xdr:col>
      <xdr:colOff>63500</xdr:colOff>
      <xdr:row>34</xdr:row>
      <xdr:rowOff>93654</xdr:rowOff>
    </xdr:to>
    <xdr:cxnSp macro="">
      <xdr:nvCxnSpPr>
        <xdr:cNvPr id="63" name="直線コネクタ 62"/>
        <xdr:cNvCxnSpPr/>
      </xdr:nvCxnSpPr>
      <xdr:spPr>
        <a:xfrm>
          <a:off x="3797300" y="588866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55445</xdr:rowOff>
    </xdr:from>
    <xdr:to>
      <xdr:col>19</xdr:col>
      <xdr:colOff>177800</xdr:colOff>
      <xdr:row>34</xdr:row>
      <xdr:rowOff>59363</xdr:rowOff>
    </xdr:to>
    <xdr:cxnSp macro="">
      <xdr:nvCxnSpPr>
        <xdr:cNvPr id="66" name="直線コネクタ 65"/>
        <xdr:cNvCxnSpPr/>
      </xdr:nvCxnSpPr>
      <xdr:spPr>
        <a:xfrm>
          <a:off x="2908300" y="588474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55445</xdr:rowOff>
    </xdr:from>
    <xdr:to>
      <xdr:col>15</xdr:col>
      <xdr:colOff>50800</xdr:colOff>
      <xdr:row>34</xdr:row>
      <xdr:rowOff>64262</xdr:rowOff>
    </xdr:to>
    <xdr:cxnSp macro="">
      <xdr:nvCxnSpPr>
        <xdr:cNvPr id="69" name="直線コネクタ 68"/>
        <xdr:cNvCxnSpPr/>
      </xdr:nvCxnSpPr>
      <xdr:spPr>
        <a:xfrm flipV="1">
          <a:off x="2019300" y="588474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64262</xdr:rowOff>
    </xdr:from>
    <xdr:to>
      <xdr:col>10</xdr:col>
      <xdr:colOff>114300</xdr:colOff>
      <xdr:row>34</xdr:row>
      <xdr:rowOff>107696</xdr:rowOff>
    </xdr:to>
    <xdr:cxnSp macro="">
      <xdr:nvCxnSpPr>
        <xdr:cNvPr id="72" name="直線コネクタ 71"/>
        <xdr:cNvCxnSpPr/>
      </xdr:nvCxnSpPr>
      <xdr:spPr>
        <a:xfrm flipV="1">
          <a:off x="1130300" y="58935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42854</xdr:rowOff>
    </xdr:from>
    <xdr:to>
      <xdr:col>24</xdr:col>
      <xdr:colOff>114300</xdr:colOff>
      <xdr:row>34</xdr:row>
      <xdr:rowOff>144454</xdr:rowOff>
    </xdr:to>
    <xdr:sp macro="" textlink="">
      <xdr:nvSpPr>
        <xdr:cNvPr id="82" name="楕円 81"/>
        <xdr:cNvSpPr/>
      </xdr:nvSpPr>
      <xdr:spPr>
        <a:xfrm>
          <a:off x="4584700" y="58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65731</xdr:rowOff>
    </xdr:from>
    <xdr:ext cx="469744" cy="259045"/>
    <xdr:sp macro="" textlink="">
      <xdr:nvSpPr>
        <xdr:cNvPr id="83" name="議会費該当値テキスト"/>
        <xdr:cNvSpPr txBox="1"/>
      </xdr:nvSpPr>
      <xdr:spPr>
        <a:xfrm>
          <a:off x="4686300" y="572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8563</xdr:rowOff>
    </xdr:from>
    <xdr:to>
      <xdr:col>20</xdr:col>
      <xdr:colOff>38100</xdr:colOff>
      <xdr:row>34</xdr:row>
      <xdr:rowOff>110163</xdr:rowOff>
    </xdr:to>
    <xdr:sp macro="" textlink="">
      <xdr:nvSpPr>
        <xdr:cNvPr id="84" name="楕円 83"/>
        <xdr:cNvSpPr/>
      </xdr:nvSpPr>
      <xdr:spPr>
        <a:xfrm>
          <a:off x="3746500" y="58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126690</xdr:rowOff>
    </xdr:from>
    <xdr:ext cx="469744" cy="259045"/>
    <xdr:sp macro="" textlink="">
      <xdr:nvSpPr>
        <xdr:cNvPr id="85" name="テキスト ボックス 84"/>
        <xdr:cNvSpPr txBox="1"/>
      </xdr:nvSpPr>
      <xdr:spPr>
        <a:xfrm>
          <a:off x="3562428" y="56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4645</xdr:rowOff>
    </xdr:from>
    <xdr:to>
      <xdr:col>15</xdr:col>
      <xdr:colOff>101600</xdr:colOff>
      <xdr:row>34</xdr:row>
      <xdr:rowOff>106245</xdr:rowOff>
    </xdr:to>
    <xdr:sp macro="" textlink="">
      <xdr:nvSpPr>
        <xdr:cNvPr id="86" name="楕円 85"/>
        <xdr:cNvSpPr/>
      </xdr:nvSpPr>
      <xdr:spPr>
        <a:xfrm>
          <a:off x="28575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122772</xdr:rowOff>
    </xdr:from>
    <xdr:ext cx="469744" cy="259045"/>
    <xdr:sp macro="" textlink="">
      <xdr:nvSpPr>
        <xdr:cNvPr id="87" name="テキスト ボックス 86"/>
        <xdr:cNvSpPr txBox="1"/>
      </xdr:nvSpPr>
      <xdr:spPr>
        <a:xfrm>
          <a:off x="2673428"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13462</xdr:rowOff>
    </xdr:from>
    <xdr:to>
      <xdr:col>10</xdr:col>
      <xdr:colOff>165100</xdr:colOff>
      <xdr:row>34</xdr:row>
      <xdr:rowOff>115062</xdr:rowOff>
    </xdr:to>
    <xdr:sp macro="" textlink="">
      <xdr:nvSpPr>
        <xdr:cNvPr id="88" name="楕円 87"/>
        <xdr:cNvSpPr/>
      </xdr:nvSpPr>
      <xdr:spPr>
        <a:xfrm>
          <a:off x="1968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131589</xdr:rowOff>
    </xdr:from>
    <xdr:ext cx="469744" cy="259045"/>
    <xdr:sp macro="" textlink="">
      <xdr:nvSpPr>
        <xdr:cNvPr id="89" name="テキスト ボックス 88"/>
        <xdr:cNvSpPr txBox="1"/>
      </xdr:nvSpPr>
      <xdr:spPr>
        <a:xfrm>
          <a:off x="1784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90" name="楕円 89"/>
        <xdr:cNvSpPr/>
      </xdr:nvSpPr>
      <xdr:spPr>
        <a:xfrm>
          <a:off x="107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3573</xdr:rowOff>
    </xdr:from>
    <xdr:ext cx="469744" cy="259045"/>
    <xdr:sp macro="" textlink="">
      <xdr:nvSpPr>
        <xdr:cNvPr id="91" name="テキスト ボックス 90"/>
        <xdr:cNvSpPr txBox="1"/>
      </xdr:nvSpPr>
      <xdr:spPr>
        <a:xfrm>
          <a:off x="895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8606</xdr:rowOff>
    </xdr:from>
    <xdr:to>
      <xdr:col>24</xdr:col>
      <xdr:colOff>63500</xdr:colOff>
      <xdr:row>57</xdr:row>
      <xdr:rowOff>25857</xdr:rowOff>
    </xdr:to>
    <xdr:cxnSp macro="">
      <xdr:nvCxnSpPr>
        <xdr:cNvPr id="121" name="直線コネクタ 120"/>
        <xdr:cNvCxnSpPr/>
      </xdr:nvCxnSpPr>
      <xdr:spPr>
        <a:xfrm>
          <a:off x="3797300" y="9266906"/>
          <a:ext cx="838200" cy="53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8606</xdr:rowOff>
    </xdr:from>
    <xdr:to>
      <xdr:col>19</xdr:col>
      <xdr:colOff>177800</xdr:colOff>
      <xdr:row>58</xdr:row>
      <xdr:rowOff>164793</xdr:rowOff>
    </xdr:to>
    <xdr:cxnSp macro="">
      <xdr:nvCxnSpPr>
        <xdr:cNvPr id="124" name="直線コネクタ 123"/>
        <xdr:cNvCxnSpPr/>
      </xdr:nvCxnSpPr>
      <xdr:spPr>
        <a:xfrm flipV="1">
          <a:off x="2908300" y="9266906"/>
          <a:ext cx="889000" cy="8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164793</xdr:rowOff>
    </xdr:from>
    <xdr:to>
      <xdr:col>15</xdr:col>
      <xdr:colOff>50800</xdr:colOff>
      <xdr:row>59</xdr:row>
      <xdr:rowOff>64</xdr:rowOff>
    </xdr:to>
    <xdr:cxnSp macro="">
      <xdr:nvCxnSpPr>
        <xdr:cNvPr id="127" name="直線コネクタ 126"/>
        <xdr:cNvCxnSpPr/>
      </xdr:nvCxnSpPr>
      <xdr:spPr>
        <a:xfrm flipV="1">
          <a:off x="2019300" y="10108893"/>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xdr:rowOff>
    </xdr:from>
    <xdr:to>
      <xdr:col>10</xdr:col>
      <xdr:colOff>114300</xdr:colOff>
      <xdr:row>59</xdr:row>
      <xdr:rowOff>28501</xdr:rowOff>
    </xdr:to>
    <xdr:cxnSp macro="">
      <xdr:nvCxnSpPr>
        <xdr:cNvPr id="130" name="直線コネクタ 129"/>
        <xdr:cNvCxnSpPr/>
      </xdr:nvCxnSpPr>
      <xdr:spPr>
        <a:xfrm flipV="1">
          <a:off x="1130300" y="10115614"/>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146507</xdr:rowOff>
    </xdr:from>
    <xdr:to>
      <xdr:col>24</xdr:col>
      <xdr:colOff>114300</xdr:colOff>
      <xdr:row>57</xdr:row>
      <xdr:rowOff>76657</xdr:rowOff>
    </xdr:to>
    <xdr:sp macro="" textlink="">
      <xdr:nvSpPr>
        <xdr:cNvPr id="140" name="楕円 139"/>
        <xdr:cNvSpPr/>
      </xdr:nvSpPr>
      <xdr:spPr>
        <a:xfrm>
          <a:off x="45847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169384</xdr:rowOff>
    </xdr:from>
    <xdr:ext cx="534377" cy="259045"/>
    <xdr:sp macro="" textlink="">
      <xdr:nvSpPr>
        <xdr:cNvPr id="141" name="総務費該当値テキスト"/>
        <xdr:cNvSpPr txBox="1"/>
      </xdr:nvSpPr>
      <xdr:spPr>
        <a:xfrm>
          <a:off x="4686300" y="95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129256</xdr:rowOff>
    </xdr:from>
    <xdr:to>
      <xdr:col>20</xdr:col>
      <xdr:colOff>38100</xdr:colOff>
      <xdr:row>54</xdr:row>
      <xdr:rowOff>59406</xdr:rowOff>
    </xdr:to>
    <xdr:sp macro="" textlink="">
      <xdr:nvSpPr>
        <xdr:cNvPr id="142" name="楕円 141"/>
        <xdr:cNvSpPr/>
      </xdr:nvSpPr>
      <xdr:spPr>
        <a:xfrm>
          <a:off x="3746500" y="9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50533</xdr:rowOff>
    </xdr:from>
    <xdr:ext cx="599010" cy="259045"/>
    <xdr:sp macro="" textlink="">
      <xdr:nvSpPr>
        <xdr:cNvPr id="143" name="テキスト ボックス 142"/>
        <xdr:cNvSpPr txBox="1"/>
      </xdr:nvSpPr>
      <xdr:spPr>
        <a:xfrm>
          <a:off x="3497795" y="930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113993</xdr:rowOff>
    </xdr:from>
    <xdr:to>
      <xdr:col>15</xdr:col>
      <xdr:colOff>101600</xdr:colOff>
      <xdr:row>59</xdr:row>
      <xdr:rowOff>44143</xdr:rowOff>
    </xdr:to>
    <xdr:sp macro="" textlink="">
      <xdr:nvSpPr>
        <xdr:cNvPr id="144" name="楕円 143"/>
        <xdr:cNvSpPr/>
      </xdr:nvSpPr>
      <xdr:spPr>
        <a:xfrm>
          <a:off x="2857500" y="100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35270</xdr:rowOff>
    </xdr:from>
    <xdr:ext cx="534377" cy="259045"/>
    <xdr:sp macro="" textlink="">
      <xdr:nvSpPr>
        <xdr:cNvPr id="145" name="テキスト ボックス 144"/>
        <xdr:cNvSpPr txBox="1"/>
      </xdr:nvSpPr>
      <xdr:spPr>
        <a:xfrm>
          <a:off x="2641111" y="101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120714</xdr:rowOff>
    </xdr:from>
    <xdr:to>
      <xdr:col>10</xdr:col>
      <xdr:colOff>165100</xdr:colOff>
      <xdr:row>59</xdr:row>
      <xdr:rowOff>50864</xdr:rowOff>
    </xdr:to>
    <xdr:sp macro="" textlink="">
      <xdr:nvSpPr>
        <xdr:cNvPr id="146" name="楕円 145"/>
        <xdr:cNvSpPr/>
      </xdr:nvSpPr>
      <xdr:spPr>
        <a:xfrm>
          <a:off x="1968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41991</xdr:rowOff>
    </xdr:from>
    <xdr:ext cx="534377" cy="259045"/>
    <xdr:sp macro="" textlink="">
      <xdr:nvSpPr>
        <xdr:cNvPr id="147" name="テキスト ボックス 146"/>
        <xdr:cNvSpPr txBox="1"/>
      </xdr:nvSpPr>
      <xdr:spPr>
        <a:xfrm>
          <a:off x="1752111" y="101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149151</xdr:rowOff>
    </xdr:from>
    <xdr:to>
      <xdr:col>6</xdr:col>
      <xdr:colOff>38100</xdr:colOff>
      <xdr:row>59</xdr:row>
      <xdr:rowOff>79301</xdr:rowOff>
    </xdr:to>
    <xdr:sp macro="" textlink="">
      <xdr:nvSpPr>
        <xdr:cNvPr id="148" name="楕円 147"/>
        <xdr:cNvSpPr/>
      </xdr:nvSpPr>
      <xdr:spPr>
        <a:xfrm>
          <a:off x="1079500" y="100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70428</xdr:rowOff>
    </xdr:from>
    <xdr:ext cx="534377" cy="259045"/>
    <xdr:sp macro="" textlink="">
      <xdr:nvSpPr>
        <xdr:cNvPr id="149" name="テキスト ボックス 148"/>
        <xdr:cNvSpPr txBox="1"/>
      </xdr:nvSpPr>
      <xdr:spPr>
        <a:xfrm>
          <a:off x="863111" y="10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103298</xdr:rowOff>
    </xdr:from>
    <xdr:to>
      <xdr:col>24</xdr:col>
      <xdr:colOff>63500</xdr:colOff>
      <xdr:row>77</xdr:row>
      <xdr:rowOff>70827</xdr:rowOff>
    </xdr:to>
    <xdr:cxnSp macro="">
      <xdr:nvCxnSpPr>
        <xdr:cNvPr id="181" name="直線コネクタ 180"/>
        <xdr:cNvCxnSpPr/>
      </xdr:nvCxnSpPr>
      <xdr:spPr>
        <a:xfrm flipV="1">
          <a:off x="3797300" y="12962048"/>
          <a:ext cx="838200" cy="3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98400</xdr:rowOff>
    </xdr:from>
    <xdr:to>
      <xdr:col>19</xdr:col>
      <xdr:colOff>177800</xdr:colOff>
      <xdr:row>77</xdr:row>
      <xdr:rowOff>70827</xdr:rowOff>
    </xdr:to>
    <xdr:cxnSp macro="">
      <xdr:nvCxnSpPr>
        <xdr:cNvPr id="184" name="直線コネクタ 183"/>
        <xdr:cNvCxnSpPr/>
      </xdr:nvCxnSpPr>
      <xdr:spPr>
        <a:xfrm>
          <a:off x="2908300" y="13128600"/>
          <a:ext cx="889000" cy="14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7100</xdr:rowOff>
    </xdr:from>
    <xdr:to>
      <xdr:col>15</xdr:col>
      <xdr:colOff>50800</xdr:colOff>
      <xdr:row>76</xdr:row>
      <xdr:rowOff>98400</xdr:rowOff>
    </xdr:to>
    <xdr:cxnSp macro="">
      <xdr:nvCxnSpPr>
        <xdr:cNvPr id="187" name="直線コネクタ 186"/>
        <xdr:cNvCxnSpPr/>
      </xdr:nvCxnSpPr>
      <xdr:spPr>
        <a:xfrm>
          <a:off x="2019300" y="13037300"/>
          <a:ext cx="889000" cy="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7100</xdr:rowOff>
    </xdr:from>
    <xdr:to>
      <xdr:col>10</xdr:col>
      <xdr:colOff>114300</xdr:colOff>
      <xdr:row>77</xdr:row>
      <xdr:rowOff>142661</xdr:rowOff>
    </xdr:to>
    <xdr:cxnSp macro="">
      <xdr:nvCxnSpPr>
        <xdr:cNvPr id="190" name="直線コネクタ 189"/>
        <xdr:cNvCxnSpPr/>
      </xdr:nvCxnSpPr>
      <xdr:spPr>
        <a:xfrm flipV="1">
          <a:off x="1130300" y="13037300"/>
          <a:ext cx="889000" cy="3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52498</xdr:rowOff>
    </xdr:from>
    <xdr:to>
      <xdr:col>24</xdr:col>
      <xdr:colOff>114300</xdr:colOff>
      <xdr:row>75</xdr:row>
      <xdr:rowOff>154099</xdr:rowOff>
    </xdr:to>
    <xdr:sp macro="" textlink="">
      <xdr:nvSpPr>
        <xdr:cNvPr id="200" name="楕円 199"/>
        <xdr:cNvSpPr/>
      </xdr:nvSpPr>
      <xdr:spPr>
        <a:xfrm>
          <a:off x="4584700" y="12911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75375</xdr:rowOff>
    </xdr:from>
    <xdr:ext cx="599010" cy="259045"/>
    <xdr:sp macro="" textlink="">
      <xdr:nvSpPr>
        <xdr:cNvPr id="201" name="民生費該当値テキスト"/>
        <xdr:cNvSpPr txBox="1"/>
      </xdr:nvSpPr>
      <xdr:spPr>
        <a:xfrm>
          <a:off x="4686300" y="1276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20027</xdr:rowOff>
    </xdr:from>
    <xdr:to>
      <xdr:col>20</xdr:col>
      <xdr:colOff>38100</xdr:colOff>
      <xdr:row>77</xdr:row>
      <xdr:rowOff>121627</xdr:rowOff>
    </xdr:to>
    <xdr:sp macro="" textlink="">
      <xdr:nvSpPr>
        <xdr:cNvPr id="202" name="楕円 201"/>
        <xdr:cNvSpPr/>
      </xdr:nvSpPr>
      <xdr:spPr>
        <a:xfrm>
          <a:off x="3746500" y="132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138154</xdr:rowOff>
    </xdr:from>
    <xdr:ext cx="599010" cy="259045"/>
    <xdr:sp macro="" textlink="">
      <xdr:nvSpPr>
        <xdr:cNvPr id="203" name="テキスト ボックス 202"/>
        <xdr:cNvSpPr txBox="1"/>
      </xdr:nvSpPr>
      <xdr:spPr>
        <a:xfrm>
          <a:off x="3497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47600</xdr:rowOff>
    </xdr:from>
    <xdr:to>
      <xdr:col>15</xdr:col>
      <xdr:colOff>101600</xdr:colOff>
      <xdr:row>76</xdr:row>
      <xdr:rowOff>149200</xdr:rowOff>
    </xdr:to>
    <xdr:sp macro="" textlink="">
      <xdr:nvSpPr>
        <xdr:cNvPr id="204" name="楕円 203"/>
        <xdr:cNvSpPr/>
      </xdr:nvSpPr>
      <xdr:spPr>
        <a:xfrm>
          <a:off x="2857500" y="130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165726</xdr:rowOff>
    </xdr:from>
    <xdr:ext cx="599010" cy="259045"/>
    <xdr:sp macro="" textlink="">
      <xdr:nvSpPr>
        <xdr:cNvPr id="205" name="テキスト ボックス 204"/>
        <xdr:cNvSpPr txBox="1"/>
      </xdr:nvSpPr>
      <xdr:spPr>
        <a:xfrm>
          <a:off x="2608795" y="1285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127751</xdr:rowOff>
    </xdr:from>
    <xdr:to>
      <xdr:col>10</xdr:col>
      <xdr:colOff>165100</xdr:colOff>
      <xdr:row>76</xdr:row>
      <xdr:rowOff>57900</xdr:rowOff>
    </xdr:to>
    <xdr:sp macro="" textlink="">
      <xdr:nvSpPr>
        <xdr:cNvPr id="206" name="楕円 205"/>
        <xdr:cNvSpPr/>
      </xdr:nvSpPr>
      <xdr:spPr>
        <a:xfrm>
          <a:off x="1968500" y="129865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74428</xdr:rowOff>
    </xdr:from>
    <xdr:ext cx="599010" cy="259045"/>
    <xdr:sp macro="" textlink="">
      <xdr:nvSpPr>
        <xdr:cNvPr id="207" name="テキスト ボックス 206"/>
        <xdr:cNvSpPr txBox="1"/>
      </xdr:nvSpPr>
      <xdr:spPr>
        <a:xfrm>
          <a:off x="1719795" y="1276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91861</xdr:rowOff>
    </xdr:from>
    <xdr:to>
      <xdr:col>6</xdr:col>
      <xdr:colOff>38100</xdr:colOff>
      <xdr:row>78</xdr:row>
      <xdr:rowOff>22011</xdr:rowOff>
    </xdr:to>
    <xdr:sp macro="" textlink="">
      <xdr:nvSpPr>
        <xdr:cNvPr id="208" name="楕円 207"/>
        <xdr:cNvSpPr/>
      </xdr:nvSpPr>
      <xdr:spPr>
        <a:xfrm>
          <a:off x="1079500" y="132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38538</xdr:rowOff>
    </xdr:from>
    <xdr:ext cx="599010" cy="259045"/>
    <xdr:sp macro="" textlink="">
      <xdr:nvSpPr>
        <xdr:cNvPr id="209" name="テキスト ボックス 208"/>
        <xdr:cNvSpPr txBox="1"/>
      </xdr:nvSpPr>
      <xdr:spPr>
        <a:xfrm>
          <a:off x="830795" y="130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154166</xdr:rowOff>
    </xdr:from>
    <xdr:to>
      <xdr:col>24</xdr:col>
      <xdr:colOff>63500</xdr:colOff>
      <xdr:row>98</xdr:row>
      <xdr:rowOff>119304</xdr:rowOff>
    </xdr:to>
    <xdr:cxnSp macro="">
      <xdr:nvCxnSpPr>
        <xdr:cNvPr id="239" name="直線コネクタ 238"/>
        <xdr:cNvCxnSpPr/>
      </xdr:nvCxnSpPr>
      <xdr:spPr>
        <a:xfrm flipV="1">
          <a:off x="3797300" y="16784816"/>
          <a:ext cx="8382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119304</xdr:rowOff>
    </xdr:from>
    <xdr:to>
      <xdr:col>19</xdr:col>
      <xdr:colOff>177800</xdr:colOff>
      <xdr:row>98</xdr:row>
      <xdr:rowOff>163716</xdr:rowOff>
    </xdr:to>
    <xdr:cxnSp macro="">
      <xdr:nvCxnSpPr>
        <xdr:cNvPr id="242" name="直線コネクタ 241"/>
        <xdr:cNvCxnSpPr/>
      </xdr:nvCxnSpPr>
      <xdr:spPr>
        <a:xfrm flipV="1">
          <a:off x="2908300" y="16921404"/>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72237</xdr:rowOff>
    </xdr:from>
    <xdr:to>
      <xdr:col>15</xdr:col>
      <xdr:colOff>50800</xdr:colOff>
      <xdr:row>98</xdr:row>
      <xdr:rowOff>163716</xdr:rowOff>
    </xdr:to>
    <xdr:cxnSp macro="">
      <xdr:nvCxnSpPr>
        <xdr:cNvPr id="245" name="直線コネクタ 244"/>
        <xdr:cNvCxnSpPr/>
      </xdr:nvCxnSpPr>
      <xdr:spPr>
        <a:xfrm>
          <a:off x="2019300" y="16874337"/>
          <a:ext cx="889000" cy="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72237</xdr:rowOff>
    </xdr:from>
    <xdr:to>
      <xdr:col>10</xdr:col>
      <xdr:colOff>114300</xdr:colOff>
      <xdr:row>98</xdr:row>
      <xdr:rowOff>120486</xdr:rowOff>
    </xdr:to>
    <xdr:cxnSp macro="">
      <xdr:nvCxnSpPr>
        <xdr:cNvPr id="248" name="直線コネクタ 247"/>
        <xdr:cNvCxnSpPr/>
      </xdr:nvCxnSpPr>
      <xdr:spPr>
        <a:xfrm flipV="1">
          <a:off x="1130300" y="16874337"/>
          <a:ext cx="889000" cy="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103366</xdr:rowOff>
    </xdr:from>
    <xdr:to>
      <xdr:col>24</xdr:col>
      <xdr:colOff>114300</xdr:colOff>
      <xdr:row>98</xdr:row>
      <xdr:rowOff>33516</xdr:rowOff>
    </xdr:to>
    <xdr:sp macro="" textlink="">
      <xdr:nvSpPr>
        <xdr:cNvPr id="258" name="楕円 257"/>
        <xdr:cNvSpPr/>
      </xdr:nvSpPr>
      <xdr:spPr>
        <a:xfrm>
          <a:off x="4584700" y="167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81793</xdr:rowOff>
    </xdr:from>
    <xdr:ext cx="534377" cy="259045"/>
    <xdr:sp macro="" textlink="">
      <xdr:nvSpPr>
        <xdr:cNvPr id="259" name="衛生費該当値テキスト"/>
        <xdr:cNvSpPr txBox="1"/>
      </xdr:nvSpPr>
      <xdr:spPr>
        <a:xfrm>
          <a:off x="4686300" y="167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68504</xdr:rowOff>
    </xdr:from>
    <xdr:to>
      <xdr:col>20</xdr:col>
      <xdr:colOff>38100</xdr:colOff>
      <xdr:row>98</xdr:row>
      <xdr:rowOff>170104</xdr:rowOff>
    </xdr:to>
    <xdr:sp macro="" textlink="">
      <xdr:nvSpPr>
        <xdr:cNvPr id="260" name="楕円 259"/>
        <xdr:cNvSpPr/>
      </xdr:nvSpPr>
      <xdr:spPr>
        <a:xfrm>
          <a:off x="3746500" y="16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161231</xdr:rowOff>
    </xdr:from>
    <xdr:ext cx="534377" cy="259045"/>
    <xdr:sp macro="" textlink="">
      <xdr:nvSpPr>
        <xdr:cNvPr id="261" name="テキスト ボックス 260"/>
        <xdr:cNvSpPr txBox="1"/>
      </xdr:nvSpPr>
      <xdr:spPr>
        <a:xfrm>
          <a:off x="3530111" y="169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112916</xdr:rowOff>
    </xdr:from>
    <xdr:to>
      <xdr:col>15</xdr:col>
      <xdr:colOff>101600</xdr:colOff>
      <xdr:row>99</xdr:row>
      <xdr:rowOff>43066</xdr:rowOff>
    </xdr:to>
    <xdr:sp macro="" textlink="">
      <xdr:nvSpPr>
        <xdr:cNvPr id="262" name="楕円 261"/>
        <xdr:cNvSpPr/>
      </xdr:nvSpPr>
      <xdr:spPr>
        <a:xfrm>
          <a:off x="2857500" y="16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34193</xdr:rowOff>
    </xdr:from>
    <xdr:ext cx="534377" cy="259045"/>
    <xdr:sp macro="" textlink="">
      <xdr:nvSpPr>
        <xdr:cNvPr id="263" name="テキスト ボックス 262"/>
        <xdr:cNvSpPr txBox="1"/>
      </xdr:nvSpPr>
      <xdr:spPr>
        <a:xfrm>
          <a:off x="2641111" y="170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21437</xdr:rowOff>
    </xdr:from>
    <xdr:to>
      <xdr:col>10</xdr:col>
      <xdr:colOff>165100</xdr:colOff>
      <xdr:row>98</xdr:row>
      <xdr:rowOff>123037</xdr:rowOff>
    </xdr:to>
    <xdr:sp macro="" textlink="">
      <xdr:nvSpPr>
        <xdr:cNvPr id="264" name="楕円 263"/>
        <xdr:cNvSpPr/>
      </xdr:nvSpPr>
      <xdr:spPr>
        <a:xfrm>
          <a:off x="1968500" y="16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114164</xdr:rowOff>
    </xdr:from>
    <xdr:ext cx="534377" cy="259045"/>
    <xdr:sp macro="" textlink="">
      <xdr:nvSpPr>
        <xdr:cNvPr id="265" name="テキスト ボックス 264"/>
        <xdr:cNvSpPr txBox="1"/>
      </xdr:nvSpPr>
      <xdr:spPr>
        <a:xfrm>
          <a:off x="1752111" y="169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69686</xdr:rowOff>
    </xdr:from>
    <xdr:to>
      <xdr:col>6</xdr:col>
      <xdr:colOff>38100</xdr:colOff>
      <xdr:row>98</xdr:row>
      <xdr:rowOff>171286</xdr:rowOff>
    </xdr:to>
    <xdr:sp macro="" textlink="">
      <xdr:nvSpPr>
        <xdr:cNvPr id="266" name="楕円 265"/>
        <xdr:cNvSpPr/>
      </xdr:nvSpPr>
      <xdr:spPr>
        <a:xfrm>
          <a:off x="1079500" y="168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162413</xdr:rowOff>
    </xdr:from>
    <xdr:ext cx="534377" cy="259045"/>
    <xdr:sp macro="" textlink="">
      <xdr:nvSpPr>
        <xdr:cNvPr id="267" name="テキスト ボックス 266"/>
        <xdr:cNvSpPr txBox="1"/>
      </xdr:nvSpPr>
      <xdr:spPr>
        <a:xfrm>
          <a:off x="863111" y="169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88036</xdr:rowOff>
    </xdr:from>
    <xdr:to>
      <xdr:col>55</xdr:col>
      <xdr:colOff>0</xdr:colOff>
      <xdr:row>36</xdr:row>
      <xdr:rowOff>96038</xdr:rowOff>
    </xdr:to>
    <xdr:cxnSp macro="">
      <xdr:nvCxnSpPr>
        <xdr:cNvPr id="294" name="直線コネクタ 293"/>
        <xdr:cNvCxnSpPr/>
      </xdr:nvCxnSpPr>
      <xdr:spPr>
        <a:xfrm flipV="1">
          <a:off x="9639300" y="6260236"/>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96038</xdr:rowOff>
    </xdr:from>
    <xdr:to>
      <xdr:col>50</xdr:col>
      <xdr:colOff>114300</xdr:colOff>
      <xdr:row>36</xdr:row>
      <xdr:rowOff>104038</xdr:rowOff>
    </xdr:to>
    <xdr:cxnSp macro="">
      <xdr:nvCxnSpPr>
        <xdr:cNvPr id="297" name="直線コネクタ 296"/>
        <xdr:cNvCxnSpPr/>
      </xdr:nvCxnSpPr>
      <xdr:spPr>
        <a:xfrm flipV="1">
          <a:off x="8750300" y="6268238"/>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9" name="テキスト ボックス 298"/>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104038</xdr:rowOff>
    </xdr:from>
    <xdr:to>
      <xdr:col>45</xdr:col>
      <xdr:colOff>177800</xdr:colOff>
      <xdr:row>36</xdr:row>
      <xdr:rowOff>109525</xdr:rowOff>
    </xdr:to>
    <xdr:cxnSp macro="">
      <xdr:nvCxnSpPr>
        <xdr:cNvPr id="300" name="直線コネクタ 299"/>
        <xdr:cNvCxnSpPr/>
      </xdr:nvCxnSpPr>
      <xdr:spPr>
        <a:xfrm flipV="1">
          <a:off x="7861300" y="627623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2" name="テキスト ボックス 301"/>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137414</xdr:rowOff>
    </xdr:from>
    <xdr:to>
      <xdr:col>41</xdr:col>
      <xdr:colOff>50800</xdr:colOff>
      <xdr:row>36</xdr:row>
      <xdr:rowOff>109525</xdr:rowOff>
    </xdr:to>
    <xdr:cxnSp macro="">
      <xdr:nvCxnSpPr>
        <xdr:cNvPr id="303" name="直線コネクタ 302"/>
        <xdr:cNvCxnSpPr/>
      </xdr:nvCxnSpPr>
      <xdr:spPr>
        <a:xfrm>
          <a:off x="6972300" y="6138164"/>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7" name="テキスト ボックス 306"/>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37236</xdr:rowOff>
    </xdr:from>
    <xdr:to>
      <xdr:col>55</xdr:col>
      <xdr:colOff>50800</xdr:colOff>
      <xdr:row>36</xdr:row>
      <xdr:rowOff>138836</xdr:rowOff>
    </xdr:to>
    <xdr:sp macro="" textlink="">
      <xdr:nvSpPr>
        <xdr:cNvPr id="313" name="楕円 312"/>
        <xdr:cNvSpPr/>
      </xdr:nvSpPr>
      <xdr:spPr>
        <a:xfrm>
          <a:off x="104267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60113</xdr:rowOff>
    </xdr:from>
    <xdr:ext cx="469744" cy="259045"/>
    <xdr:sp macro="" textlink="">
      <xdr:nvSpPr>
        <xdr:cNvPr id="314" name="労働費該当値テキスト"/>
        <xdr:cNvSpPr txBox="1"/>
      </xdr:nvSpPr>
      <xdr:spPr>
        <a:xfrm>
          <a:off x="10528300" y="60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45238</xdr:rowOff>
    </xdr:from>
    <xdr:to>
      <xdr:col>50</xdr:col>
      <xdr:colOff>165100</xdr:colOff>
      <xdr:row>36</xdr:row>
      <xdr:rowOff>146838</xdr:rowOff>
    </xdr:to>
    <xdr:sp macro="" textlink="">
      <xdr:nvSpPr>
        <xdr:cNvPr id="315" name="楕円 314"/>
        <xdr:cNvSpPr/>
      </xdr:nvSpPr>
      <xdr:spPr>
        <a:xfrm>
          <a:off x="9588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163365</xdr:rowOff>
    </xdr:from>
    <xdr:ext cx="469744" cy="259045"/>
    <xdr:sp macro="" textlink="">
      <xdr:nvSpPr>
        <xdr:cNvPr id="316" name="テキスト ボックス 315"/>
        <xdr:cNvSpPr txBox="1"/>
      </xdr:nvSpPr>
      <xdr:spPr>
        <a:xfrm>
          <a:off x="9404428" y="59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53238</xdr:rowOff>
    </xdr:from>
    <xdr:to>
      <xdr:col>46</xdr:col>
      <xdr:colOff>38100</xdr:colOff>
      <xdr:row>36</xdr:row>
      <xdr:rowOff>154838</xdr:rowOff>
    </xdr:to>
    <xdr:sp macro="" textlink="">
      <xdr:nvSpPr>
        <xdr:cNvPr id="317" name="楕円 316"/>
        <xdr:cNvSpPr/>
      </xdr:nvSpPr>
      <xdr:spPr>
        <a:xfrm>
          <a:off x="8699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171365</xdr:rowOff>
    </xdr:from>
    <xdr:ext cx="469744" cy="259045"/>
    <xdr:sp macro="" textlink="">
      <xdr:nvSpPr>
        <xdr:cNvPr id="318" name="テキスト ボックス 317"/>
        <xdr:cNvSpPr txBox="1"/>
      </xdr:nvSpPr>
      <xdr:spPr>
        <a:xfrm>
          <a:off x="8515428" y="60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58725</xdr:rowOff>
    </xdr:from>
    <xdr:to>
      <xdr:col>41</xdr:col>
      <xdr:colOff>101600</xdr:colOff>
      <xdr:row>36</xdr:row>
      <xdr:rowOff>160325</xdr:rowOff>
    </xdr:to>
    <xdr:sp macro="" textlink="">
      <xdr:nvSpPr>
        <xdr:cNvPr id="319" name="楕円 318"/>
        <xdr:cNvSpPr/>
      </xdr:nvSpPr>
      <xdr:spPr>
        <a:xfrm>
          <a:off x="7810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5402</xdr:rowOff>
    </xdr:from>
    <xdr:ext cx="469744" cy="259045"/>
    <xdr:sp macro="" textlink="">
      <xdr:nvSpPr>
        <xdr:cNvPr id="320" name="テキスト ボックス 319"/>
        <xdr:cNvSpPr txBox="1"/>
      </xdr:nvSpPr>
      <xdr:spPr>
        <a:xfrm>
          <a:off x="7626428" y="60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86614</xdr:rowOff>
    </xdr:from>
    <xdr:to>
      <xdr:col>36</xdr:col>
      <xdr:colOff>165100</xdr:colOff>
      <xdr:row>36</xdr:row>
      <xdr:rowOff>16764</xdr:rowOff>
    </xdr:to>
    <xdr:sp macro="" textlink="">
      <xdr:nvSpPr>
        <xdr:cNvPr id="321" name="楕円 320"/>
        <xdr:cNvSpPr/>
      </xdr:nvSpPr>
      <xdr:spPr>
        <a:xfrm>
          <a:off x="6921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33291</xdr:rowOff>
    </xdr:from>
    <xdr:ext cx="469744" cy="259045"/>
    <xdr:sp macro="" textlink="">
      <xdr:nvSpPr>
        <xdr:cNvPr id="322" name="テキスト ボックス 321"/>
        <xdr:cNvSpPr txBox="1"/>
      </xdr:nvSpPr>
      <xdr:spPr>
        <a:xfrm>
          <a:off x="6737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47163</xdr:rowOff>
    </xdr:from>
    <xdr:to>
      <xdr:col>55</xdr:col>
      <xdr:colOff>0</xdr:colOff>
      <xdr:row>57</xdr:row>
      <xdr:rowOff>64399</xdr:rowOff>
    </xdr:to>
    <xdr:cxnSp macro="">
      <xdr:nvCxnSpPr>
        <xdr:cNvPr id="349" name="直線コネクタ 348"/>
        <xdr:cNvCxnSpPr/>
      </xdr:nvCxnSpPr>
      <xdr:spPr>
        <a:xfrm flipV="1">
          <a:off x="9639300" y="981981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64399</xdr:rowOff>
    </xdr:from>
    <xdr:to>
      <xdr:col>50</xdr:col>
      <xdr:colOff>114300</xdr:colOff>
      <xdr:row>58</xdr:row>
      <xdr:rowOff>5672</xdr:rowOff>
    </xdr:to>
    <xdr:cxnSp macro="">
      <xdr:nvCxnSpPr>
        <xdr:cNvPr id="352" name="直線コネクタ 351"/>
        <xdr:cNvCxnSpPr/>
      </xdr:nvCxnSpPr>
      <xdr:spPr>
        <a:xfrm flipV="1">
          <a:off x="8750300" y="9837049"/>
          <a:ext cx="889000" cy="1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152364</xdr:rowOff>
    </xdr:from>
    <xdr:to>
      <xdr:col>45</xdr:col>
      <xdr:colOff>177800</xdr:colOff>
      <xdr:row>58</xdr:row>
      <xdr:rowOff>5672</xdr:rowOff>
    </xdr:to>
    <xdr:cxnSp macro="">
      <xdr:nvCxnSpPr>
        <xdr:cNvPr id="355" name="直線コネクタ 354"/>
        <xdr:cNvCxnSpPr/>
      </xdr:nvCxnSpPr>
      <xdr:spPr>
        <a:xfrm>
          <a:off x="7861300" y="9410664"/>
          <a:ext cx="889000" cy="5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152364</xdr:rowOff>
    </xdr:from>
    <xdr:to>
      <xdr:col>41</xdr:col>
      <xdr:colOff>50800</xdr:colOff>
      <xdr:row>56</xdr:row>
      <xdr:rowOff>101570</xdr:rowOff>
    </xdr:to>
    <xdr:cxnSp macro="">
      <xdr:nvCxnSpPr>
        <xdr:cNvPr id="358" name="直線コネクタ 357"/>
        <xdr:cNvCxnSpPr/>
      </xdr:nvCxnSpPr>
      <xdr:spPr>
        <a:xfrm flipV="1">
          <a:off x="6972300" y="9410664"/>
          <a:ext cx="889000" cy="29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167813</xdr:rowOff>
    </xdr:from>
    <xdr:to>
      <xdr:col>55</xdr:col>
      <xdr:colOff>50800</xdr:colOff>
      <xdr:row>57</xdr:row>
      <xdr:rowOff>97963</xdr:rowOff>
    </xdr:to>
    <xdr:sp macro="" textlink="">
      <xdr:nvSpPr>
        <xdr:cNvPr id="368" name="楕円 367"/>
        <xdr:cNvSpPr/>
      </xdr:nvSpPr>
      <xdr:spPr>
        <a:xfrm>
          <a:off x="10426700" y="97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146240</xdr:rowOff>
    </xdr:from>
    <xdr:ext cx="534377" cy="259045"/>
    <xdr:sp macro="" textlink="">
      <xdr:nvSpPr>
        <xdr:cNvPr id="369" name="農林水産業費該当値テキスト"/>
        <xdr:cNvSpPr txBox="1"/>
      </xdr:nvSpPr>
      <xdr:spPr>
        <a:xfrm>
          <a:off x="10528300" y="97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13599</xdr:rowOff>
    </xdr:from>
    <xdr:to>
      <xdr:col>50</xdr:col>
      <xdr:colOff>165100</xdr:colOff>
      <xdr:row>57</xdr:row>
      <xdr:rowOff>115199</xdr:rowOff>
    </xdr:to>
    <xdr:sp macro="" textlink="">
      <xdr:nvSpPr>
        <xdr:cNvPr id="370" name="楕円 369"/>
        <xdr:cNvSpPr/>
      </xdr:nvSpPr>
      <xdr:spPr>
        <a:xfrm>
          <a:off x="9588500" y="97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106326</xdr:rowOff>
    </xdr:from>
    <xdr:ext cx="534377" cy="259045"/>
    <xdr:sp macro="" textlink="">
      <xdr:nvSpPr>
        <xdr:cNvPr id="371" name="テキスト ボックス 370"/>
        <xdr:cNvSpPr txBox="1"/>
      </xdr:nvSpPr>
      <xdr:spPr>
        <a:xfrm>
          <a:off x="9372111" y="987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126322</xdr:rowOff>
    </xdr:from>
    <xdr:to>
      <xdr:col>46</xdr:col>
      <xdr:colOff>38100</xdr:colOff>
      <xdr:row>58</xdr:row>
      <xdr:rowOff>56472</xdr:rowOff>
    </xdr:to>
    <xdr:sp macro="" textlink="">
      <xdr:nvSpPr>
        <xdr:cNvPr id="372" name="楕円 371"/>
        <xdr:cNvSpPr/>
      </xdr:nvSpPr>
      <xdr:spPr>
        <a:xfrm>
          <a:off x="8699500" y="98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47599</xdr:rowOff>
    </xdr:from>
    <xdr:ext cx="469744" cy="259045"/>
    <xdr:sp macro="" textlink="">
      <xdr:nvSpPr>
        <xdr:cNvPr id="373" name="テキスト ボックス 372"/>
        <xdr:cNvSpPr txBox="1"/>
      </xdr:nvSpPr>
      <xdr:spPr>
        <a:xfrm>
          <a:off x="8515428" y="99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101564</xdr:rowOff>
    </xdr:from>
    <xdr:to>
      <xdr:col>41</xdr:col>
      <xdr:colOff>101600</xdr:colOff>
      <xdr:row>55</xdr:row>
      <xdr:rowOff>31714</xdr:rowOff>
    </xdr:to>
    <xdr:sp macro="" textlink="">
      <xdr:nvSpPr>
        <xdr:cNvPr id="374" name="楕円 373"/>
        <xdr:cNvSpPr/>
      </xdr:nvSpPr>
      <xdr:spPr>
        <a:xfrm>
          <a:off x="7810500" y="93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48241</xdr:rowOff>
    </xdr:from>
    <xdr:ext cx="534377" cy="259045"/>
    <xdr:sp macro="" textlink="">
      <xdr:nvSpPr>
        <xdr:cNvPr id="375" name="テキスト ボックス 374"/>
        <xdr:cNvSpPr txBox="1"/>
      </xdr:nvSpPr>
      <xdr:spPr>
        <a:xfrm>
          <a:off x="7594111" y="91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50770</xdr:rowOff>
    </xdr:from>
    <xdr:to>
      <xdr:col>36</xdr:col>
      <xdr:colOff>165100</xdr:colOff>
      <xdr:row>56</xdr:row>
      <xdr:rowOff>152370</xdr:rowOff>
    </xdr:to>
    <xdr:sp macro="" textlink="">
      <xdr:nvSpPr>
        <xdr:cNvPr id="376" name="楕円 375"/>
        <xdr:cNvSpPr/>
      </xdr:nvSpPr>
      <xdr:spPr>
        <a:xfrm>
          <a:off x="6921500" y="96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143497</xdr:rowOff>
    </xdr:from>
    <xdr:ext cx="534377" cy="259045"/>
    <xdr:sp macro="" textlink="">
      <xdr:nvSpPr>
        <xdr:cNvPr id="377" name="テキスト ボックス 376"/>
        <xdr:cNvSpPr txBox="1"/>
      </xdr:nvSpPr>
      <xdr:spPr>
        <a:xfrm>
          <a:off x="6705111" y="97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8575</xdr:rowOff>
    </xdr:from>
    <xdr:to>
      <xdr:col>55</xdr:col>
      <xdr:colOff>0</xdr:colOff>
      <xdr:row>76</xdr:row>
      <xdr:rowOff>58502</xdr:rowOff>
    </xdr:to>
    <xdr:cxnSp macro="">
      <xdr:nvCxnSpPr>
        <xdr:cNvPr id="404" name="直線コネクタ 403"/>
        <xdr:cNvCxnSpPr/>
      </xdr:nvCxnSpPr>
      <xdr:spPr>
        <a:xfrm flipV="1">
          <a:off x="9639300" y="13038775"/>
          <a:ext cx="8382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45493</xdr:rowOff>
    </xdr:from>
    <xdr:to>
      <xdr:col>50</xdr:col>
      <xdr:colOff>114300</xdr:colOff>
      <xdr:row>76</xdr:row>
      <xdr:rowOff>58502</xdr:rowOff>
    </xdr:to>
    <xdr:cxnSp macro="">
      <xdr:nvCxnSpPr>
        <xdr:cNvPr id="407" name="直線コネクタ 406"/>
        <xdr:cNvCxnSpPr/>
      </xdr:nvCxnSpPr>
      <xdr:spPr>
        <a:xfrm>
          <a:off x="8750300" y="13075693"/>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45493</xdr:rowOff>
    </xdr:from>
    <xdr:to>
      <xdr:col>45</xdr:col>
      <xdr:colOff>177800</xdr:colOff>
      <xdr:row>76</xdr:row>
      <xdr:rowOff>108519</xdr:rowOff>
    </xdr:to>
    <xdr:cxnSp macro="">
      <xdr:nvCxnSpPr>
        <xdr:cNvPr id="410" name="直線コネクタ 409"/>
        <xdr:cNvCxnSpPr/>
      </xdr:nvCxnSpPr>
      <xdr:spPr>
        <a:xfrm flipV="1">
          <a:off x="7861300" y="13075693"/>
          <a:ext cx="889000" cy="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88060</xdr:rowOff>
    </xdr:from>
    <xdr:to>
      <xdr:col>41</xdr:col>
      <xdr:colOff>50800</xdr:colOff>
      <xdr:row>76</xdr:row>
      <xdr:rowOff>108519</xdr:rowOff>
    </xdr:to>
    <xdr:cxnSp macro="">
      <xdr:nvCxnSpPr>
        <xdr:cNvPr id="413" name="直線コネクタ 412"/>
        <xdr:cNvCxnSpPr/>
      </xdr:nvCxnSpPr>
      <xdr:spPr>
        <a:xfrm>
          <a:off x="6972300" y="13118260"/>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7" name="テキスト ボックス 416"/>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129225</xdr:rowOff>
    </xdr:from>
    <xdr:to>
      <xdr:col>55</xdr:col>
      <xdr:colOff>50800</xdr:colOff>
      <xdr:row>76</xdr:row>
      <xdr:rowOff>59375</xdr:rowOff>
    </xdr:to>
    <xdr:sp macro="" textlink="">
      <xdr:nvSpPr>
        <xdr:cNvPr id="423" name="楕円 422"/>
        <xdr:cNvSpPr/>
      </xdr:nvSpPr>
      <xdr:spPr>
        <a:xfrm>
          <a:off x="10426700" y="129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107652</xdr:rowOff>
    </xdr:from>
    <xdr:ext cx="534377" cy="259045"/>
    <xdr:sp macro="" textlink="">
      <xdr:nvSpPr>
        <xdr:cNvPr id="424" name="商工費該当値テキスト"/>
        <xdr:cNvSpPr txBox="1"/>
      </xdr:nvSpPr>
      <xdr:spPr>
        <a:xfrm>
          <a:off x="10528300" y="129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7702</xdr:rowOff>
    </xdr:from>
    <xdr:to>
      <xdr:col>50</xdr:col>
      <xdr:colOff>165100</xdr:colOff>
      <xdr:row>76</xdr:row>
      <xdr:rowOff>109302</xdr:rowOff>
    </xdr:to>
    <xdr:sp macro="" textlink="">
      <xdr:nvSpPr>
        <xdr:cNvPr id="425" name="楕円 424"/>
        <xdr:cNvSpPr/>
      </xdr:nvSpPr>
      <xdr:spPr>
        <a:xfrm>
          <a:off x="9588500" y="130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100429</xdr:rowOff>
    </xdr:from>
    <xdr:ext cx="534377" cy="259045"/>
    <xdr:sp macro="" textlink="">
      <xdr:nvSpPr>
        <xdr:cNvPr id="426" name="テキスト ボックス 425"/>
        <xdr:cNvSpPr txBox="1"/>
      </xdr:nvSpPr>
      <xdr:spPr>
        <a:xfrm>
          <a:off x="9372111" y="131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166143</xdr:rowOff>
    </xdr:from>
    <xdr:to>
      <xdr:col>46</xdr:col>
      <xdr:colOff>38100</xdr:colOff>
      <xdr:row>76</xdr:row>
      <xdr:rowOff>96293</xdr:rowOff>
    </xdr:to>
    <xdr:sp macro="" textlink="">
      <xdr:nvSpPr>
        <xdr:cNvPr id="427" name="楕円 426"/>
        <xdr:cNvSpPr/>
      </xdr:nvSpPr>
      <xdr:spPr>
        <a:xfrm>
          <a:off x="8699500" y="1302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112821</xdr:rowOff>
    </xdr:from>
    <xdr:ext cx="534377" cy="259045"/>
    <xdr:sp macro="" textlink="">
      <xdr:nvSpPr>
        <xdr:cNvPr id="428" name="テキスト ボックス 427"/>
        <xdr:cNvSpPr txBox="1"/>
      </xdr:nvSpPr>
      <xdr:spPr>
        <a:xfrm>
          <a:off x="8483111" y="128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57719</xdr:rowOff>
    </xdr:from>
    <xdr:to>
      <xdr:col>41</xdr:col>
      <xdr:colOff>101600</xdr:colOff>
      <xdr:row>76</xdr:row>
      <xdr:rowOff>159319</xdr:rowOff>
    </xdr:to>
    <xdr:sp macro="" textlink="">
      <xdr:nvSpPr>
        <xdr:cNvPr id="429" name="楕円 428"/>
        <xdr:cNvSpPr/>
      </xdr:nvSpPr>
      <xdr:spPr>
        <a:xfrm>
          <a:off x="7810500" y="130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4396</xdr:rowOff>
    </xdr:from>
    <xdr:ext cx="534377" cy="259045"/>
    <xdr:sp macro="" textlink="">
      <xdr:nvSpPr>
        <xdr:cNvPr id="430" name="テキスト ボックス 429"/>
        <xdr:cNvSpPr txBox="1"/>
      </xdr:nvSpPr>
      <xdr:spPr>
        <a:xfrm>
          <a:off x="759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37260</xdr:rowOff>
    </xdr:from>
    <xdr:to>
      <xdr:col>36</xdr:col>
      <xdr:colOff>165100</xdr:colOff>
      <xdr:row>76</xdr:row>
      <xdr:rowOff>138860</xdr:rowOff>
    </xdr:to>
    <xdr:sp macro="" textlink="">
      <xdr:nvSpPr>
        <xdr:cNvPr id="431" name="楕円 430"/>
        <xdr:cNvSpPr/>
      </xdr:nvSpPr>
      <xdr:spPr>
        <a:xfrm>
          <a:off x="6921500" y="130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155386</xdr:rowOff>
    </xdr:from>
    <xdr:ext cx="534377" cy="259045"/>
    <xdr:sp macro="" textlink="">
      <xdr:nvSpPr>
        <xdr:cNvPr id="432" name="テキスト ボックス 431"/>
        <xdr:cNvSpPr txBox="1"/>
      </xdr:nvSpPr>
      <xdr:spPr>
        <a:xfrm>
          <a:off x="6705111" y="128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161204</xdr:rowOff>
    </xdr:from>
    <xdr:to>
      <xdr:col>55</xdr:col>
      <xdr:colOff>0</xdr:colOff>
      <xdr:row>96</xdr:row>
      <xdr:rowOff>152730</xdr:rowOff>
    </xdr:to>
    <xdr:cxnSp macro="">
      <xdr:nvCxnSpPr>
        <xdr:cNvPr id="464" name="直線コネクタ 463"/>
        <xdr:cNvCxnSpPr/>
      </xdr:nvCxnSpPr>
      <xdr:spPr>
        <a:xfrm flipV="1">
          <a:off x="9639300" y="16448954"/>
          <a:ext cx="838200" cy="1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152730</xdr:rowOff>
    </xdr:from>
    <xdr:to>
      <xdr:col>50</xdr:col>
      <xdr:colOff>114300</xdr:colOff>
      <xdr:row>97</xdr:row>
      <xdr:rowOff>44357</xdr:rowOff>
    </xdr:to>
    <xdr:cxnSp macro="">
      <xdr:nvCxnSpPr>
        <xdr:cNvPr id="467" name="直線コネクタ 466"/>
        <xdr:cNvCxnSpPr/>
      </xdr:nvCxnSpPr>
      <xdr:spPr>
        <a:xfrm flipV="1">
          <a:off x="8750300" y="16611930"/>
          <a:ext cx="889000"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9" name="テキスト ボックス 468"/>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44357</xdr:rowOff>
    </xdr:from>
    <xdr:to>
      <xdr:col>45</xdr:col>
      <xdr:colOff>177800</xdr:colOff>
      <xdr:row>97</xdr:row>
      <xdr:rowOff>65225</xdr:rowOff>
    </xdr:to>
    <xdr:cxnSp macro="">
      <xdr:nvCxnSpPr>
        <xdr:cNvPr id="470" name="直線コネクタ 469"/>
        <xdr:cNvCxnSpPr/>
      </xdr:nvCxnSpPr>
      <xdr:spPr>
        <a:xfrm flipV="1">
          <a:off x="7861300" y="1667500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15881</xdr:rowOff>
    </xdr:from>
    <xdr:to>
      <xdr:col>41</xdr:col>
      <xdr:colOff>50800</xdr:colOff>
      <xdr:row>97</xdr:row>
      <xdr:rowOff>65225</xdr:rowOff>
    </xdr:to>
    <xdr:cxnSp macro="">
      <xdr:nvCxnSpPr>
        <xdr:cNvPr id="473" name="直線コネクタ 472"/>
        <xdr:cNvCxnSpPr/>
      </xdr:nvCxnSpPr>
      <xdr:spPr>
        <a:xfrm>
          <a:off x="6972300" y="16646531"/>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110404</xdr:rowOff>
    </xdr:from>
    <xdr:to>
      <xdr:col>55</xdr:col>
      <xdr:colOff>50800</xdr:colOff>
      <xdr:row>96</xdr:row>
      <xdr:rowOff>40554</xdr:rowOff>
    </xdr:to>
    <xdr:sp macro="" textlink="">
      <xdr:nvSpPr>
        <xdr:cNvPr id="483" name="楕円 482"/>
        <xdr:cNvSpPr/>
      </xdr:nvSpPr>
      <xdr:spPr>
        <a:xfrm>
          <a:off x="10426700" y="163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88831</xdr:rowOff>
    </xdr:from>
    <xdr:ext cx="534377" cy="259045"/>
    <xdr:sp macro="" textlink="">
      <xdr:nvSpPr>
        <xdr:cNvPr id="484" name="土木費該当値テキスト"/>
        <xdr:cNvSpPr txBox="1"/>
      </xdr:nvSpPr>
      <xdr:spPr>
        <a:xfrm>
          <a:off x="10528300" y="163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101930</xdr:rowOff>
    </xdr:from>
    <xdr:to>
      <xdr:col>50</xdr:col>
      <xdr:colOff>165100</xdr:colOff>
      <xdr:row>97</xdr:row>
      <xdr:rowOff>32080</xdr:rowOff>
    </xdr:to>
    <xdr:sp macro="" textlink="">
      <xdr:nvSpPr>
        <xdr:cNvPr id="485" name="楕円 484"/>
        <xdr:cNvSpPr/>
      </xdr:nvSpPr>
      <xdr:spPr>
        <a:xfrm>
          <a:off x="9588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23207</xdr:rowOff>
    </xdr:from>
    <xdr:ext cx="534377" cy="259045"/>
    <xdr:sp macro="" textlink="">
      <xdr:nvSpPr>
        <xdr:cNvPr id="486" name="テキスト ボックス 485"/>
        <xdr:cNvSpPr txBox="1"/>
      </xdr:nvSpPr>
      <xdr:spPr>
        <a:xfrm>
          <a:off x="9372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165007</xdr:rowOff>
    </xdr:from>
    <xdr:to>
      <xdr:col>46</xdr:col>
      <xdr:colOff>38100</xdr:colOff>
      <xdr:row>97</xdr:row>
      <xdr:rowOff>95157</xdr:rowOff>
    </xdr:to>
    <xdr:sp macro="" textlink="">
      <xdr:nvSpPr>
        <xdr:cNvPr id="487" name="楕円 486"/>
        <xdr:cNvSpPr/>
      </xdr:nvSpPr>
      <xdr:spPr>
        <a:xfrm>
          <a:off x="8699500" y="166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86284</xdr:rowOff>
    </xdr:from>
    <xdr:ext cx="534377" cy="259045"/>
    <xdr:sp macro="" textlink="">
      <xdr:nvSpPr>
        <xdr:cNvPr id="488" name="テキスト ボックス 487"/>
        <xdr:cNvSpPr txBox="1"/>
      </xdr:nvSpPr>
      <xdr:spPr>
        <a:xfrm>
          <a:off x="8483111" y="167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14425</xdr:rowOff>
    </xdr:from>
    <xdr:to>
      <xdr:col>41</xdr:col>
      <xdr:colOff>101600</xdr:colOff>
      <xdr:row>97</xdr:row>
      <xdr:rowOff>116025</xdr:rowOff>
    </xdr:to>
    <xdr:sp macro="" textlink="">
      <xdr:nvSpPr>
        <xdr:cNvPr id="489" name="楕円 488"/>
        <xdr:cNvSpPr/>
      </xdr:nvSpPr>
      <xdr:spPr>
        <a:xfrm>
          <a:off x="7810500" y="166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107152</xdr:rowOff>
    </xdr:from>
    <xdr:ext cx="534377" cy="259045"/>
    <xdr:sp macro="" textlink="">
      <xdr:nvSpPr>
        <xdr:cNvPr id="490" name="テキスト ボックス 489"/>
        <xdr:cNvSpPr txBox="1"/>
      </xdr:nvSpPr>
      <xdr:spPr>
        <a:xfrm>
          <a:off x="7594111" y="167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136531</xdr:rowOff>
    </xdr:from>
    <xdr:to>
      <xdr:col>36</xdr:col>
      <xdr:colOff>165100</xdr:colOff>
      <xdr:row>97</xdr:row>
      <xdr:rowOff>66681</xdr:rowOff>
    </xdr:to>
    <xdr:sp macro="" textlink="">
      <xdr:nvSpPr>
        <xdr:cNvPr id="491" name="楕円 490"/>
        <xdr:cNvSpPr/>
      </xdr:nvSpPr>
      <xdr:spPr>
        <a:xfrm>
          <a:off x="6921500" y="165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57808</xdr:rowOff>
    </xdr:from>
    <xdr:ext cx="534377" cy="259045"/>
    <xdr:sp macro="" textlink="">
      <xdr:nvSpPr>
        <xdr:cNvPr id="492" name="テキスト ボックス 491"/>
        <xdr:cNvSpPr txBox="1"/>
      </xdr:nvSpPr>
      <xdr:spPr>
        <a:xfrm>
          <a:off x="6705111" y="166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89637</xdr:rowOff>
    </xdr:from>
    <xdr:to>
      <xdr:col>85</xdr:col>
      <xdr:colOff>127000</xdr:colOff>
      <xdr:row>35</xdr:row>
      <xdr:rowOff>98963</xdr:rowOff>
    </xdr:to>
    <xdr:cxnSp macro="">
      <xdr:nvCxnSpPr>
        <xdr:cNvPr id="520" name="直線コネクタ 519"/>
        <xdr:cNvCxnSpPr/>
      </xdr:nvCxnSpPr>
      <xdr:spPr>
        <a:xfrm>
          <a:off x="15481300" y="6090387"/>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89637</xdr:rowOff>
    </xdr:from>
    <xdr:to>
      <xdr:col>81</xdr:col>
      <xdr:colOff>50800</xdr:colOff>
      <xdr:row>35</xdr:row>
      <xdr:rowOff>102393</xdr:rowOff>
    </xdr:to>
    <xdr:cxnSp macro="">
      <xdr:nvCxnSpPr>
        <xdr:cNvPr id="523" name="直線コネクタ 522"/>
        <xdr:cNvCxnSpPr/>
      </xdr:nvCxnSpPr>
      <xdr:spPr>
        <a:xfrm flipV="1">
          <a:off x="14592300" y="6090387"/>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102393</xdr:rowOff>
    </xdr:from>
    <xdr:to>
      <xdr:col>76</xdr:col>
      <xdr:colOff>114300</xdr:colOff>
      <xdr:row>35</xdr:row>
      <xdr:rowOff>166081</xdr:rowOff>
    </xdr:to>
    <xdr:cxnSp macro="">
      <xdr:nvCxnSpPr>
        <xdr:cNvPr id="526" name="直線コネクタ 525"/>
        <xdr:cNvCxnSpPr/>
      </xdr:nvCxnSpPr>
      <xdr:spPr>
        <a:xfrm flipV="1">
          <a:off x="13703300" y="6103143"/>
          <a:ext cx="8890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166081</xdr:rowOff>
    </xdr:from>
    <xdr:to>
      <xdr:col>71</xdr:col>
      <xdr:colOff>177800</xdr:colOff>
      <xdr:row>36</xdr:row>
      <xdr:rowOff>66411</xdr:rowOff>
    </xdr:to>
    <xdr:cxnSp macro="">
      <xdr:nvCxnSpPr>
        <xdr:cNvPr id="529" name="直線コネクタ 528"/>
        <xdr:cNvCxnSpPr/>
      </xdr:nvCxnSpPr>
      <xdr:spPr>
        <a:xfrm flipV="1">
          <a:off x="12814300" y="6166831"/>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48163</xdr:rowOff>
    </xdr:from>
    <xdr:to>
      <xdr:col>85</xdr:col>
      <xdr:colOff>177800</xdr:colOff>
      <xdr:row>35</xdr:row>
      <xdr:rowOff>149763</xdr:rowOff>
    </xdr:to>
    <xdr:sp macro="" textlink="">
      <xdr:nvSpPr>
        <xdr:cNvPr id="539" name="楕円 538"/>
        <xdr:cNvSpPr/>
      </xdr:nvSpPr>
      <xdr:spPr>
        <a:xfrm>
          <a:off x="16268700" y="60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71040</xdr:rowOff>
    </xdr:from>
    <xdr:ext cx="534377" cy="259045"/>
    <xdr:sp macro="" textlink="">
      <xdr:nvSpPr>
        <xdr:cNvPr id="540" name="消防費該当値テキスト"/>
        <xdr:cNvSpPr txBox="1"/>
      </xdr:nvSpPr>
      <xdr:spPr>
        <a:xfrm>
          <a:off x="16370300" y="59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38837</xdr:rowOff>
    </xdr:from>
    <xdr:to>
      <xdr:col>81</xdr:col>
      <xdr:colOff>101600</xdr:colOff>
      <xdr:row>35</xdr:row>
      <xdr:rowOff>140437</xdr:rowOff>
    </xdr:to>
    <xdr:sp macro="" textlink="">
      <xdr:nvSpPr>
        <xdr:cNvPr id="541" name="楕円 540"/>
        <xdr:cNvSpPr/>
      </xdr:nvSpPr>
      <xdr:spPr>
        <a:xfrm>
          <a:off x="15430500" y="60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156964</xdr:rowOff>
    </xdr:from>
    <xdr:ext cx="534377" cy="259045"/>
    <xdr:sp macro="" textlink="">
      <xdr:nvSpPr>
        <xdr:cNvPr id="542" name="テキスト ボックス 541"/>
        <xdr:cNvSpPr txBox="1"/>
      </xdr:nvSpPr>
      <xdr:spPr>
        <a:xfrm>
          <a:off x="15214111" y="581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51593</xdr:rowOff>
    </xdr:from>
    <xdr:to>
      <xdr:col>76</xdr:col>
      <xdr:colOff>165100</xdr:colOff>
      <xdr:row>35</xdr:row>
      <xdr:rowOff>153193</xdr:rowOff>
    </xdr:to>
    <xdr:sp macro="" textlink="">
      <xdr:nvSpPr>
        <xdr:cNvPr id="543" name="楕円 542"/>
        <xdr:cNvSpPr/>
      </xdr:nvSpPr>
      <xdr:spPr>
        <a:xfrm>
          <a:off x="14541500" y="60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169720</xdr:rowOff>
    </xdr:from>
    <xdr:ext cx="534377" cy="259045"/>
    <xdr:sp macro="" textlink="">
      <xdr:nvSpPr>
        <xdr:cNvPr id="544" name="テキスト ボックス 543"/>
        <xdr:cNvSpPr txBox="1"/>
      </xdr:nvSpPr>
      <xdr:spPr>
        <a:xfrm>
          <a:off x="14325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115281</xdr:rowOff>
    </xdr:from>
    <xdr:to>
      <xdr:col>72</xdr:col>
      <xdr:colOff>38100</xdr:colOff>
      <xdr:row>36</xdr:row>
      <xdr:rowOff>45431</xdr:rowOff>
    </xdr:to>
    <xdr:sp macro="" textlink="">
      <xdr:nvSpPr>
        <xdr:cNvPr id="545" name="楕円 544"/>
        <xdr:cNvSpPr/>
      </xdr:nvSpPr>
      <xdr:spPr>
        <a:xfrm>
          <a:off x="13652500" y="61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61958</xdr:rowOff>
    </xdr:from>
    <xdr:ext cx="534377" cy="259045"/>
    <xdr:sp macro="" textlink="">
      <xdr:nvSpPr>
        <xdr:cNvPr id="546" name="テキスト ボックス 545"/>
        <xdr:cNvSpPr txBox="1"/>
      </xdr:nvSpPr>
      <xdr:spPr>
        <a:xfrm>
          <a:off x="13436111" y="5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15611</xdr:rowOff>
    </xdr:from>
    <xdr:to>
      <xdr:col>67</xdr:col>
      <xdr:colOff>101600</xdr:colOff>
      <xdr:row>36</xdr:row>
      <xdr:rowOff>117211</xdr:rowOff>
    </xdr:to>
    <xdr:sp macro="" textlink="">
      <xdr:nvSpPr>
        <xdr:cNvPr id="547" name="楕円 546"/>
        <xdr:cNvSpPr/>
      </xdr:nvSpPr>
      <xdr:spPr>
        <a:xfrm>
          <a:off x="12763500" y="6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108338</xdr:rowOff>
    </xdr:from>
    <xdr:ext cx="534377" cy="259045"/>
    <xdr:sp macro="" textlink="">
      <xdr:nvSpPr>
        <xdr:cNvPr id="548" name="テキスト ボックス 547"/>
        <xdr:cNvSpPr txBox="1"/>
      </xdr:nvSpPr>
      <xdr:spPr>
        <a:xfrm>
          <a:off x="12547111" y="62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167524</xdr:rowOff>
    </xdr:from>
    <xdr:to>
      <xdr:col>85</xdr:col>
      <xdr:colOff>127000</xdr:colOff>
      <xdr:row>59</xdr:row>
      <xdr:rowOff>113585</xdr:rowOff>
    </xdr:to>
    <xdr:cxnSp macro="">
      <xdr:nvCxnSpPr>
        <xdr:cNvPr id="580" name="直線コネクタ 579"/>
        <xdr:cNvCxnSpPr/>
      </xdr:nvCxnSpPr>
      <xdr:spPr>
        <a:xfrm>
          <a:off x="15481300" y="10111624"/>
          <a:ext cx="838200" cy="1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7330</xdr:rowOff>
    </xdr:from>
    <xdr:to>
      <xdr:col>81</xdr:col>
      <xdr:colOff>50800</xdr:colOff>
      <xdr:row>58</xdr:row>
      <xdr:rowOff>167524</xdr:rowOff>
    </xdr:to>
    <xdr:cxnSp macro="">
      <xdr:nvCxnSpPr>
        <xdr:cNvPr id="583" name="直線コネクタ 582"/>
        <xdr:cNvCxnSpPr/>
      </xdr:nvCxnSpPr>
      <xdr:spPr>
        <a:xfrm>
          <a:off x="14592300" y="9951430"/>
          <a:ext cx="889000" cy="1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7330</xdr:rowOff>
    </xdr:from>
    <xdr:to>
      <xdr:col>76</xdr:col>
      <xdr:colOff>114300</xdr:colOff>
      <xdr:row>59</xdr:row>
      <xdr:rowOff>69487</xdr:rowOff>
    </xdr:to>
    <xdr:cxnSp macro="">
      <xdr:nvCxnSpPr>
        <xdr:cNvPr id="586" name="直線コネクタ 585"/>
        <xdr:cNvCxnSpPr/>
      </xdr:nvCxnSpPr>
      <xdr:spPr>
        <a:xfrm flipV="1">
          <a:off x="13703300" y="9951430"/>
          <a:ext cx="889000" cy="23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58700</xdr:rowOff>
    </xdr:from>
    <xdr:to>
      <xdr:col>71</xdr:col>
      <xdr:colOff>177800</xdr:colOff>
      <xdr:row>59</xdr:row>
      <xdr:rowOff>69487</xdr:rowOff>
    </xdr:to>
    <xdr:cxnSp macro="">
      <xdr:nvCxnSpPr>
        <xdr:cNvPr id="589" name="直線コネクタ 588"/>
        <xdr:cNvCxnSpPr/>
      </xdr:nvCxnSpPr>
      <xdr:spPr>
        <a:xfrm>
          <a:off x="12814300" y="10002800"/>
          <a:ext cx="889000" cy="1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62785</xdr:rowOff>
    </xdr:from>
    <xdr:to>
      <xdr:col>85</xdr:col>
      <xdr:colOff>177800</xdr:colOff>
      <xdr:row>59</xdr:row>
      <xdr:rowOff>164385</xdr:rowOff>
    </xdr:to>
    <xdr:sp macro="" textlink="">
      <xdr:nvSpPr>
        <xdr:cNvPr id="599" name="楕円 598"/>
        <xdr:cNvSpPr/>
      </xdr:nvSpPr>
      <xdr:spPr>
        <a:xfrm>
          <a:off x="16268700" y="101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149162</xdr:rowOff>
    </xdr:from>
    <xdr:ext cx="534377" cy="259045"/>
    <xdr:sp macro="" textlink="">
      <xdr:nvSpPr>
        <xdr:cNvPr id="600" name="教育費該当値テキスト"/>
        <xdr:cNvSpPr txBox="1"/>
      </xdr:nvSpPr>
      <xdr:spPr>
        <a:xfrm>
          <a:off x="16370300" y="1009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116724</xdr:rowOff>
    </xdr:from>
    <xdr:to>
      <xdr:col>81</xdr:col>
      <xdr:colOff>101600</xdr:colOff>
      <xdr:row>59</xdr:row>
      <xdr:rowOff>46874</xdr:rowOff>
    </xdr:to>
    <xdr:sp macro="" textlink="">
      <xdr:nvSpPr>
        <xdr:cNvPr id="601" name="楕円 600"/>
        <xdr:cNvSpPr/>
      </xdr:nvSpPr>
      <xdr:spPr>
        <a:xfrm>
          <a:off x="15430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38001</xdr:rowOff>
    </xdr:from>
    <xdr:ext cx="534377" cy="259045"/>
    <xdr:sp macro="" textlink="">
      <xdr:nvSpPr>
        <xdr:cNvPr id="602" name="テキスト ボックス 601"/>
        <xdr:cNvSpPr txBox="1"/>
      </xdr:nvSpPr>
      <xdr:spPr>
        <a:xfrm>
          <a:off x="15214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127980</xdr:rowOff>
    </xdr:from>
    <xdr:to>
      <xdr:col>76</xdr:col>
      <xdr:colOff>165100</xdr:colOff>
      <xdr:row>58</xdr:row>
      <xdr:rowOff>58130</xdr:rowOff>
    </xdr:to>
    <xdr:sp macro="" textlink="">
      <xdr:nvSpPr>
        <xdr:cNvPr id="603" name="楕円 602"/>
        <xdr:cNvSpPr/>
      </xdr:nvSpPr>
      <xdr:spPr>
        <a:xfrm>
          <a:off x="14541500" y="9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49257</xdr:rowOff>
    </xdr:from>
    <xdr:ext cx="534377" cy="259045"/>
    <xdr:sp macro="" textlink="">
      <xdr:nvSpPr>
        <xdr:cNvPr id="604" name="テキスト ボックス 603"/>
        <xdr:cNvSpPr txBox="1"/>
      </xdr:nvSpPr>
      <xdr:spPr>
        <a:xfrm>
          <a:off x="14325111" y="9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18687</xdr:rowOff>
    </xdr:from>
    <xdr:to>
      <xdr:col>72</xdr:col>
      <xdr:colOff>38100</xdr:colOff>
      <xdr:row>59</xdr:row>
      <xdr:rowOff>120287</xdr:rowOff>
    </xdr:to>
    <xdr:sp macro="" textlink="">
      <xdr:nvSpPr>
        <xdr:cNvPr id="605" name="楕円 604"/>
        <xdr:cNvSpPr/>
      </xdr:nvSpPr>
      <xdr:spPr>
        <a:xfrm>
          <a:off x="13652500" y="10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111414</xdr:rowOff>
    </xdr:from>
    <xdr:ext cx="534377" cy="259045"/>
    <xdr:sp macro="" textlink="">
      <xdr:nvSpPr>
        <xdr:cNvPr id="606" name="テキスト ボックス 605"/>
        <xdr:cNvSpPr txBox="1"/>
      </xdr:nvSpPr>
      <xdr:spPr>
        <a:xfrm>
          <a:off x="13436111" y="102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7900</xdr:rowOff>
    </xdr:from>
    <xdr:to>
      <xdr:col>67</xdr:col>
      <xdr:colOff>101600</xdr:colOff>
      <xdr:row>58</xdr:row>
      <xdr:rowOff>109500</xdr:rowOff>
    </xdr:to>
    <xdr:sp macro="" textlink="">
      <xdr:nvSpPr>
        <xdr:cNvPr id="607" name="楕円 606"/>
        <xdr:cNvSpPr/>
      </xdr:nvSpPr>
      <xdr:spPr>
        <a:xfrm>
          <a:off x="12763500" y="9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100627</xdr:rowOff>
    </xdr:from>
    <xdr:ext cx="534377" cy="259045"/>
    <xdr:sp macro="" textlink="">
      <xdr:nvSpPr>
        <xdr:cNvPr id="608" name="テキスト ボックス 607"/>
        <xdr:cNvSpPr txBox="1"/>
      </xdr:nvSpPr>
      <xdr:spPr>
        <a:xfrm>
          <a:off x="12547111" y="100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48900</xdr:rowOff>
    </xdr:from>
    <xdr:to>
      <xdr:col>85</xdr:col>
      <xdr:colOff>126364</xdr:colOff>
      <xdr:row>78</xdr:row>
      <xdr:rowOff>139700</xdr:rowOff>
    </xdr:to>
    <xdr:cxnSp macro="">
      <xdr:nvCxnSpPr>
        <xdr:cNvPr id="630" name="直線コネクタ 629"/>
        <xdr:cNvCxnSpPr/>
      </xdr:nvCxnSpPr>
      <xdr:spPr>
        <a:xfrm flipV="1">
          <a:off x="16317595" y="12393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167027</xdr:rowOff>
    </xdr:from>
    <xdr:ext cx="534377" cy="259045"/>
    <xdr:sp macro="" textlink="">
      <xdr:nvSpPr>
        <xdr:cNvPr id="633" name="災害復旧費最大値テキスト"/>
        <xdr:cNvSpPr txBox="1"/>
      </xdr:nvSpPr>
      <xdr:spPr>
        <a:xfrm>
          <a:off x="16370300" y="121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48900</xdr:rowOff>
    </xdr:from>
    <xdr:to>
      <xdr:col>86</xdr:col>
      <xdr:colOff>25400</xdr:colOff>
      <xdr:row>72</xdr:row>
      <xdr:rowOff>48900</xdr:rowOff>
    </xdr:to>
    <xdr:cxnSp macro="">
      <xdr:nvCxnSpPr>
        <xdr:cNvPr id="634" name="直線コネクタ 633"/>
        <xdr:cNvCxnSpPr/>
      </xdr:nvCxnSpPr>
      <xdr:spPr>
        <a:xfrm>
          <a:off x="16230600" y="123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161440</xdr:rowOff>
    </xdr:from>
    <xdr:to>
      <xdr:col>85</xdr:col>
      <xdr:colOff>127000</xdr:colOff>
      <xdr:row>72</xdr:row>
      <xdr:rowOff>48900</xdr:rowOff>
    </xdr:to>
    <xdr:cxnSp macro="">
      <xdr:nvCxnSpPr>
        <xdr:cNvPr id="635" name="直線コネクタ 634"/>
        <xdr:cNvCxnSpPr/>
      </xdr:nvCxnSpPr>
      <xdr:spPr>
        <a:xfrm>
          <a:off x="15481300" y="12334390"/>
          <a:ext cx="8382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145645</xdr:rowOff>
    </xdr:from>
    <xdr:ext cx="469744" cy="259045"/>
    <xdr:sp macro="" textlink="">
      <xdr:nvSpPr>
        <xdr:cNvPr id="636" name="災害復旧費平均値テキスト"/>
        <xdr:cNvSpPr txBox="1"/>
      </xdr:nvSpPr>
      <xdr:spPr>
        <a:xfrm>
          <a:off x="16370300" y="1334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167218</xdr:rowOff>
    </xdr:from>
    <xdr:to>
      <xdr:col>85</xdr:col>
      <xdr:colOff>177800</xdr:colOff>
      <xdr:row>78</xdr:row>
      <xdr:rowOff>97368</xdr:rowOff>
    </xdr:to>
    <xdr:sp macro="" textlink="">
      <xdr:nvSpPr>
        <xdr:cNvPr id="637" name="フローチャート: 判断 636"/>
        <xdr:cNvSpPr/>
      </xdr:nvSpPr>
      <xdr:spPr>
        <a:xfrm>
          <a:off x="162687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78801</xdr:rowOff>
    </xdr:from>
    <xdr:to>
      <xdr:col>81</xdr:col>
      <xdr:colOff>50800</xdr:colOff>
      <xdr:row>71</xdr:row>
      <xdr:rowOff>161440</xdr:rowOff>
    </xdr:to>
    <xdr:cxnSp macro="">
      <xdr:nvCxnSpPr>
        <xdr:cNvPr id="638" name="直線コネクタ 637"/>
        <xdr:cNvCxnSpPr/>
      </xdr:nvCxnSpPr>
      <xdr:spPr>
        <a:xfrm>
          <a:off x="14592300" y="12251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112880</xdr:rowOff>
    </xdr:from>
    <xdr:to>
      <xdr:col>81</xdr:col>
      <xdr:colOff>101600</xdr:colOff>
      <xdr:row>78</xdr:row>
      <xdr:rowOff>43030</xdr:rowOff>
    </xdr:to>
    <xdr:sp macro="" textlink="">
      <xdr:nvSpPr>
        <xdr:cNvPr id="639" name="フローチャート: 判断 638"/>
        <xdr:cNvSpPr/>
      </xdr:nvSpPr>
      <xdr:spPr>
        <a:xfrm>
          <a:off x="15430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34157</xdr:rowOff>
    </xdr:from>
    <xdr:ext cx="469744" cy="259045"/>
    <xdr:sp macro="" textlink="">
      <xdr:nvSpPr>
        <xdr:cNvPr id="640" name="テキスト ボックス 639"/>
        <xdr:cNvSpPr txBox="1"/>
      </xdr:nvSpPr>
      <xdr:spPr>
        <a:xfrm>
          <a:off x="15246428" y="1340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11592</xdr:rowOff>
    </xdr:from>
    <xdr:to>
      <xdr:col>76</xdr:col>
      <xdr:colOff>114300</xdr:colOff>
      <xdr:row>71</xdr:row>
      <xdr:rowOff>78801</xdr:rowOff>
    </xdr:to>
    <xdr:cxnSp macro="">
      <xdr:nvCxnSpPr>
        <xdr:cNvPr id="641" name="直線コネクタ 640"/>
        <xdr:cNvCxnSpPr/>
      </xdr:nvCxnSpPr>
      <xdr:spPr>
        <a:xfrm>
          <a:off x="13703300" y="1218454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113612</xdr:rowOff>
    </xdr:from>
    <xdr:to>
      <xdr:col>76</xdr:col>
      <xdr:colOff>165100</xdr:colOff>
      <xdr:row>78</xdr:row>
      <xdr:rowOff>43762</xdr:rowOff>
    </xdr:to>
    <xdr:sp macro="" textlink="">
      <xdr:nvSpPr>
        <xdr:cNvPr id="642" name="フローチャート: 判断 641"/>
        <xdr:cNvSpPr/>
      </xdr:nvSpPr>
      <xdr:spPr>
        <a:xfrm>
          <a:off x="14541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34889</xdr:rowOff>
    </xdr:from>
    <xdr:ext cx="469744" cy="259045"/>
    <xdr:sp macro="" textlink="">
      <xdr:nvSpPr>
        <xdr:cNvPr id="643" name="テキスト ボックス 642"/>
        <xdr:cNvSpPr txBox="1"/>
      </xdr:nvSpPr>
      <xdr:spPr>
        <a:xfrm>
          <a:off x="14357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11592</xdr:rowOff>
    </xdr:from>
    <xdr:to>
      <xdr:col>71</xdr:col>
      <xdr:colOff>177800</xdr:colOff>
      <xdr:row>78</xdr:row>
      <xdr:rowOff>108451</xdr:rowOff>
    </xdr:to>
    <xdr:cxnSp macro="">
      <xdr:nvCxnSpPr>
        <xdr:cNvPr id="644" name="直線コネクタ 643"/>
        <xdr:cNvCxnSpPr/>
      </xdr:nvCxnSpPr>
      <xdr:spPr>
        <a:xfrm flipV="1">
          <a:off x="12814300" y="12184542"/>
          <a:ext cx="889000" cy="129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130733</xdr:rowOff>
    </xdr:from>
    <xdr:to>
      <xdr:col>72</xdr:col>
      <xdr:colOff>38100</xdr:colOff>
      <xdr:row>78</xdr:row>
      <xdr:rowOff>60883</xdr:rowOff>
    </xdr:to>
    <xdr:sp macro="" textlink="">
      <xdr:nvSpPr>
        <xdr:cNvPr id="645" name="フローチャート: 判断 644"/>
        <xdr:cNvSpPr/>
      </xdr:nvSpPr>
      <xdr:spPr>
        <a:xfrm>
          <a:off x="13652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52010</xdr:rowOff>
    </xdr:from>
    <xdr:ext cx="469744" cy="259045"/>
    <xdr:sp macro="" textlink="">
      <xdr:nvSpPr>
        <xdr:cNvPr id="646" name="テキスト ボックス 645"/>
        <xdr:cNvSpPr txBox="1"/>
      </xdr:nvSpPr>
      <xdr:spPr>
        <a:xfrm>
          <a:off x="13468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156155</xdr:rowOff>
    </xdr:from>
    <xdr:to>
      <xdr:col>67</xdr:col>
      <xdr:colOff>101600</xdr:colOff>
      <xdr:row>78</xdr:row>
      <xdr:rowOff>86305</xdr:rowOff>
    </xdr:to>
    <xdr:sp macro="" textlink="">
      <xdr:nvSpPr>
        <xdr:cNvPr id="647" name="フローチャート: 判断 646"/>
        <xdr:cNvSpPr/>
      </xdr:nvSpPr>
      <xdr:spPr>
        <a:xfrm>
          <a:off x="12763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102832</xdr:rowOff>
    </xdr:from>
    <xdr:ext cx="469744" cy="259045"/>
    <xdr:sp macro="" textlink="">
      <xdr:nvSpPr>
        <xdr:cNvPr id="648" name="テキスト ボックス 647"/>
        <xdr:cNvSpPr txBox="1"/>
      </xdr:nvSpPr>
      <xdr:spPr>
        <a:xfrm>
          <a:off x="12579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169550</xdr:rowOff>
    </xdr:from>
    <xdr:to>
      <xdr:col>85</xdr:col>
      <xdr:colOff>177800</xdr:colOff>
      <xdr:row>72</xdr:row>
      <xdr:rowOff>99700</xdr:rowOff>
    </xdr:to>
    <xdr:sp macro="" textlink="">
      <xdr:nvSpPr>
        <xdr:cNvPr id="654" name="楕円 653"/>
        <xdr:cNvSpPr/>
      </xdr:nvSpPr>
      <xdr:spPr>
        <a:xfrm>
          <a:off x="16268700" y="123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122577</xdr:rowOff>
    </xdr:from>
    <xdr:ext cx="534377" cy="259045"/>
    <xdr:sp macro="" textlink="">
      <xdr:nvSpPr>
        <xdr:cNvPr id="655" name="災害復旧費該当値テキスト"/>
        <xdr:cNvSpPr txBox="1"/>
      </xdr:nvSpPr>
      <xdr:spPr>
        <a:xfrm>
          <a:off x="16370300" y="122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110640</xdr:rowOff>
    </xdr:from>
    <xdr:to>
      <xdr:col>81</xdr:col>
      <xdr:colOff>101600</xdr:colOff>
      <xdr:row>72</xdr:row>
      <xdr:rowOff>40790</xdr:rowOff>
    </xdr:to>
    <xdr:sp macro="" textlink="">
      <xdr:nvSpPr>
        <xdr:cNvPr id="656" name="楕円 655"/>
        <xdr:cNvSpPr/>
      </xdr:nvSpPr>
      <xdr:spPr>
        <a:xfrm>
          <a:off x="15430500" y="122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57317</xdr:rowOff>
    </xdr:from>
    <xdr:ext cx="534377" cy="259045"/>
    <xdr:sp macro="" textlink="">
      <xdr:nvSpPr>
        <xdr:cNvPr id="657" name="テキスト ボックス 656"/>
        <xdr:cNvSpPr txBox="1"/>
      </xdr:nvSpPr>
      <xdr:spPr>
        <a:xfrm>
          <a:off x="15214111" y="120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28001</xdr:rowOff>
    </xdr:from>
    <xdr:to>
      <xdr:col>76</xdr:col>
      <xdr:colOff>165100</xdr:colOff>
      <xdr:row>71</xdr:row>
      <xdr:rowOff>129601</xdr:rowOff>
    </xdr:to>
    <xdr:sp macro="" textlink="">
      <xdr:nvSpPr>
        <xdr:cNvPr id="658" name="楕円 657"/>
        <xdr:cNvSpPr/>
      </xdr:nvSpPr>
      <xdr:spPr>
        <a:xfrm>
          <a:off x="14541500" y="122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146128</xdr:rowOff>
    </xdr:from>
    <xdr:ext cx="534377" cy="259045"/>
    <xdr:sp macro="" textlink="">
      <xdr:nvSpPr>
        <xdr:cNvPr id="659" name="テキスト ボックス 658"/>
        <xdr:cNvSpPr txBox="1"/>
      </xdr:nvSpPr>
      <xdr:spPr>
        <a:xfrm>
          <a:off x="14325111" y="119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132242</xdr:rowOff>
    </xdr:from>
    <xdr:to>
      <xdr:col>72</xdr:col>
      <xdr:colOff>38100</xdr:colOff>
      <xdr:row>71</xdr:row>
      <xdr:rowOff>62392</xdr:rowOff>
    </xdr:to>
    <xdr:sp macro="" textlink="">
      <xdr:nvSpPr>
        <xdr:cNvPr id="660" name="楕円 659"/>
        <xdr:cNvSpPr/>
      </xdr:nvSpPr>
      <xdr:spPr>
        <a:xfrm>
          <a:off x="13652500" y="121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78919</xdr:rowOff>
    </xdr:from>
    <xdr:ext cx="534377" cy="259045"/>
    <xdr:sp macro="" textlink="">
      <xdr:nvSpPr>
        <xdr:cNvPr id="661" name="テキスト ボックス 660"/>
        <xdr:cNvSpPr txBox="1"/>
      </xdr:nvSpPr>
      <xdr:spPr>
        <a:xfrm>
          <a:off x="13436111" y="119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57651</xdr:rowOff>
    </xdr:from>
    <xdr:to>
      <xdr:col>67</xdr:col>
      <xdr:colOff>101600</xdr:colOff>
      <xdr:row>78</xdr:row>
      <xdr:rowOff>159251</xdr:rowOff>
    </xdr:to>
    <xdr:sp macro="" textlink="">
      <xdr:nvSpPr>
        <xdr:cNvPr id="662" name="楕円 661"/>
        <xdr:cNvSpPr/>
      </xdr:nvSpPr>
      <xdr:spPr>
        <a:xfrm>
          <a:off x="12763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150378</xdr:rowOff>
    </xdr:from>
    <xdr:ext cx="469744" cy="259045"/>
    <xdr:sp macro="" textlink="">
      <xdr:nvSpPr>
        <xdr:cNvPr id="663" name="テキスト ボックス 662"/>
        <xdr:cNvSpPr txBox="1"/>
      </xdr:nvSpPr>
      <xdr:spPr>
        <a:xfrm>
          <a:off x="12579428" y="135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7" name="直線コネクタ 686"/>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8"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9" name="直線コネクタ 688"/>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0"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1" name="直線コネクタ 690"/>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141060</xdr:rowOff>
    </xdr:from>
    <xdr:to>
      <xdr:col>85</xdr:col>
      <xdr:colOff>127000</xdr:colOff>
      <xdr:row>95</xdr:row>
      <xdr:rowOff>147676</xdr:rowOff>
    </xdr:to>
    <xdr:cxnSp macro="">
      <xdr:nvCxnSpPr>
        <xdr:cNvPr id="692" name="直線コネクタ 691"/>
        <xdr:cNvCxnSpPr/>
      </xdr:nvCxnSpPr>
      <xdr:spPr>
        <a:xfrm>
          <a:off x="15481300" y="16428810"/>
          <a:ext cx="8382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3"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4" name="フローチャート: 判断 693"/>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141060</xdr:rowOff>
    </xdr:from>
    <xdr:to>
      <xdr:col>81</xdr:col>
      <xdr:colOff>50800</xdr:colOff>
      <xdr:row>96</xdr:row>
      <xdr:rowOff>33516</xdr:rowOff>
    </xdr:to>
    <xdr:cxnSp macro="">
      <xdr:nvCxnSpPr>
        <xdr:cNvPr id="695" name="直線コネクタ 694"/>
        <xdr:cNvCxnSpPr/>
      </xdr:nvCxnSpPr>
      <xdr:spPr>
        <a:xfrm flipV="1">
          <a:off x="14592300" y="16428810"/>
          <a:ext cx="889000" cy="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6" name="フローチャート: 判断 695"/>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7" name="テキスト ボックス 696"/>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33516</xdr:rowOff>
    </xdr:from>
    <xdr:to>
      <xdr:col>76</xdr:col>
      <xdr:colOff>114300</xdr:colOff>
      <xdr:row>96</xdr:row>
      <xdr:rowOff>33858</xdr:rowOff>
    </xdr:to>
    <xdr:cxnSp macro="">
      <xdr:nvCxnSpPr>
        <xdr:cNvPr id="698" name="直線コネクタ 697"/>
        <xdr:cNvCxnSpPr/>
      </xdr:nvCxnSpPr>
      <xdr:spPr>
        <a:xfrm flipV="1">
          <a:off x="13703300" y="1649271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699" name="フローチャート: 判断 698"/>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0" name="テキスト ボックス 699"/>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33858</xdr:rowOff>
    </xdr:from>
    <xdr:to>
      <xdr:col>71</xdr:col>
      <xdr:colOff>177800</xdr:colOff>
      <xdr:row>96</xdr:row>
      <xdr:rowOff>34379</xdr:rowOff>
    </xdr:to>
    <xdr:cxnSp macro="">
      <xdr:nvCxnSpPr>
        <xdr:cNvPr id="701" name="直線コネクタ 700"/>
        <xdr:cNvCxnSpPr/>
      </xdr:nvCxnSpPr>
      <xdr:spPr>
        <a:xfrm flipV="1">
          <a:off x="12814300" y="16493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2" name="フローチャート: 判断 701"/>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3" name="テキスト ボックス 702"/>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4" name="フローチャート: 判断 703"/>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5" name="テキスト ボックス 704"/>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96876</xdr:rowOff>
    </xdr:from>
    <xdr:to>
      <xdr:col>85</xdr:col>
      <xdr:colOff>177800</xdr:colOff>
      <xdr:row>96</xdr:row>
      <xdr:rowOff>27026</xdr:rowOff>
    </xdr:to>
    <xdr:sp macro="" textlink="">
      <xdr:nvSpPr>
        <xdr:cNvPr id="711" name="楕円 710"/>
        <xdr:cNvSpPr/>
      </xdr:nvSpPr>
      <xdr:spPr>
        <a:xfrm>
          <a:off x="16268700" y="16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75303</xdr:rowOff>
    </xdr:from>
    <xdr:ext cx="534377" cy="259045"/>
    <xdr:sp macro="" textlink="">
      <xdr:nvSpPr>
        <xdr:cNvPr id="712" name="公債費該当値テキスト"/>
        <xdr:cNvSpPr txBox="1"/>
      </xdr:nvSpPr>
      <xdr:spPr>
        <a:xfrm>
          <a:off x="16370300" y="163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90260</xdr:rowOff>
    </xdr:from>
    <xdr:to>
      <xdr:col>81</xdr:col>
      <xdr:colOff>101600</xdr:colOff>
      <xdr:row>96</xdr:row>
      <xdr:rowOff>20410</xdr:rowOff>
    </xdr:to>
    <xdr:sp macro="" textlink="">
      <xdr:nvSpPr>
        <xdr:cNvPr id="713" name="楕円 712"/>
        <xdr:cNvSpPr/>
      </xdr:nvSpPr>
      <xdr:spPr>
        <a:xfrm>
          <a:off x="15430500" y="163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11537</xdr:rowOff>
    </xdr:from>
    <xdr:ext cx="534377" cy="259045"/>
    <xdr:sp macro="" textlink="">
      <xdr:nvSpPr>
        <xdr:cNvPr id="714" name="テキスト ボックス 713"/>
        <xdr:cNvSpPr txBox="1"/>
      </xdr:nvSpPr>
      <xdr:spPr>
        <a:xfrm>
          <a:off x="15214111" y="164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154166</xdr:rowOff>
    </xdr:from>
    <xdr:to>
      <xdr:col>76</xdr:col>
      <xdr:colOff>165100</xdr:colOff>
      <xdr:row>96</xdr:row>
      <xdr:rowOff>84316</xdr:rowOff>
    </xdr:to>
    <xdr:sp macro="" textlink="">
      <xdr:nvSpPr>
        <xdr:cNvPr id="715" name="楕円 714"/>
        <xdr:cNvSpPr/>
      </xdr:nvSpPr>
      <xdr:spPr>
        <a:xfrm>
          <a:off x="145415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75443</xdr:rowOff>
    </xdr:from>
    <xdr:ext cx="534377" cy="259045"/>
    <xdr:sp macro="" textlink="">
      <xdr:nvSpPr>
        <xdr:cNvPr id="716" name="テキスト ボックス 715"/>
        <xdr:cNvSpPr txBox="1"/>
      </xdr:nvSpPr>
      <xdr:spPr>
        <a:xfrm>
          <a:off x="14325111"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154508</xdr:rowOff>
    </xdr:from>
    <xdr:to>
      <xdr:col>72</xdr:col>
      <xdr:colOff>38100</xdr:colOff>
      <xdr:row>96</xdr:row>
      <xdr:rowOff>84658</xdr:rowOff>
    </xdr:to>
    <xdr:sp macro="" textlink="">
      <xdr:nvSpPr>
        <xdr:cNvPr id="717" name="楕円 716"/>
        <xdr:cNvSpPr/>
      </xdr:nvSpPr>
      <xdr:spPr>
        <a:xfrm>
          <a:off x="13652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75785</xdr:rowOff>
    </xdr:from>
    <xdr:ext cx="534377" cy="259045"/>
    <xdr:sp macro="" textlink="">
      <xdr:nvSpPr>
        <xdr:cNvPr id="718" name="テキスト ボックス 717"/>
        <xdr:cNvSpPr txBox="1"/>
      </xdr:nvSpPr>
      <xdr:spPr>
        <a:xfrm>
          <a:off x="13436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155029</xdr:rowOff>
    </xdr:from>
    <xdr:to>
      <xdr:col>67</xdr:col>
      <xdr:colOff>101600</xdr:colOff>
      <xdr:row>96</xdr:row>
      <xdr:rowOff>85179</xdr:rowOff>
    </xdr:to>
    <xdr:sp macro="" textlink="">
      <xdr:nvSpPr>
        <xdr:cNvPr id="719" name="楕円 718"/>
        <xdr:cNvSpPr/>
      </xdr:nvSpPr>
      <xdr:spPr>
        <a:xfrm>
          <a:off x="12763500" y="164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76306</xdr:rowOff>
    </xdr:from>
    <xdr:ext cx="534377" cy="259045"/>
    <xdr:sp macro="" textlink="">
      <xdr:nvSpPr>
        <xdr:cNvPr id="720" name="テキスト ボックス 719"/>
        <xdr:cNvSpPr txBox="1"/>
      </xdr:nvSpPr>
      <xdr:spPr>
        <a:xfrm>
          <a:off x="12547111" y="165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4" name="直線コネクタ 743"/>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5"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7"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8" name="直線コネクタ 747"/>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0"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1" name="フローチャート: 判断 750"/>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3" name="フローチャート: 判断 752"/>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4" name="テキスト ボックス 753"/>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6" name="フローチャート: 判断 755"/>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7" name="テキスト ボックス 756"/>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59" name="フローチャート: 判断 758"/>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0" name="テキスト ボックス 759"/>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1" name="フローチャート: 判断 760"/>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2" name="テキスト ボックス 761"/>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9"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目的別の住民一人当たりのコストのうち，類似団体平均を上回っているのは議会費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民生費，労働費，消防費，災害復旧費である。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平成３０年７月豪雨災害</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及び令和２年７月・８月大雨災害</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の影響で，災害復旧費等が前年度と同様に高水準で推移している。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今後も引き続き，財政調整基金繰入金に依存しない財政運営に向けた取組を継続する必要がある。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各会計とも実質収支の赤字は生じていない。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百万円増額しており．今後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及び令和３年大雨災害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関連の元利償還金が多額となることから増加が見込まれる。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算入公債費等も増加見込であり，実質公債費比率の分子は今後増加する見込みである。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今後も選択と集中により地方債の発行抑制を図る必要がある。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一般会計に係る地方債の現在高は，平成３０年７月豪雨災害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及び令和３年大雨災害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関連により多額の地方債を発行したことから，前年度と比べ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百万円増加し，組合等負担等見込額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充当可能基金のが前年度と比べ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百万円増加し，基準財政需要額算定見込み額も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庁舎移転事業等の実施などにより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地方債の現在高の増加が見込まれるため，選択と集中により地方債発行抑制を図るとともに，基金の取り崩しも抑制する必要がある。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特定目的基金の活用可能な事業に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百万円を取り崩したものの，決算剰余金や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年度決算による財源調整，</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ふるさと応援寄附金，企業版ふるさと納税，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公債利子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大規模償却資産の増による固定資産税の増加，平成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月豪雨災害の施越歳入の影響等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により基金残高が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増加したものの，今後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人口減少・少子高齢化の進行に伴う市民税の減収・社会保障関連経費の増加等に加え，固定資産税の減収が見込まれる。また，庁舎移転をはじめとした公共施設ゾーンの再整備や，土砂災害・津波災害等の大規模災害に備えた災害に強いまちづくりの推進などに取り組むこととしており，今後も，将来にわたり収支が均衡した持続可能な財政運営を行うための取組を継続す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都市基盤整備基金：都市基盤整備の振興を図り，産業，経済，環境施設等の総合的な発展と住民福祉の増進に寄与するため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地域福祉基金：障害者，高齢者及び児童福祉その他の社会保障施策に要する経費の財源に充てるため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地域振興基金：高齢者対策その他の社会福祉施策及び地域資源を活用した街づくりに要する経費の財源に充てるため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地域振興基金：活用可能な事業に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百万円を取り崩したものの，ふるさと応援寄付金や企業版ふるさと納税等により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都市基盤整備基金：令和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積み立てたため前年度と比べ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必要な事業においては活用可能な特定目的基金の取り崩しを実施する一方，ふるさと応援寄付金や企業版ふるさと納税等の歳入確保をさらに推進する。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必要な事業においては活用可能な特定目的基金の取り崩しを実施することにより，財政調整基金残高を一定規模確保し，予期しない収入減や災害などの不測の支出増加に備えることとしてい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1465</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決算見込により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年度においては，基金の積立（基金運用収入の積立を除く。）及び取崩は予定していない。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ポイント上回っている。それぞれの公共施設等について個別施設計画を策定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当該計画に基づいた施設の維持管理を適切に進め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は整備中</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138883</xdr:rowOff>
    </xdr:from>
    <xdr:to>
      <xdr:col>11</xdr:col>
      <xdr:colOff>187325</xdr:colOff>
      <xdr:row>32</xdr:row>
      <xdr:rowOff>69033</xdr:rowOff>
    </xdr:to>
    <xdr:sp macro="" textlink="">
      <xdr:nvSpPr>
        <xdr:cNvPr id="83" name="楕円 82"/>
        <xdr:cNvSpPr/>
      </xdr:nvSpPr>
      <xdr:spPr>
        <a:xfrm>
          <a:off x="247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103142</xdr:rowOff>
    </xdr:from>
    <xdr:to>
      <xdr:col>7</xdr:col>
      <xdr:colOff>187325</xdr:colOff>
      <xdr:row>33</xdr:row>
      <xdr:rowOff>33292</xdr:rowOff>
    </xdr:to>
    <xdr:sp macro="" textlink="">
      <xdr:nvSpPr>
        <xdr:cNvPr id="84" name="楕円 83"/>
        <xdr:cNvSpPr/>
      </xdr:nvSpPr>
      <xdr:spPr>
        <a:xfrm>
          <a:off x="1714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18233</xdr:rowOff>
    </xdr:from>
    <xdr:to>
      <xdr:col>11</xdr:col>
      <xdr:colOff>136525</xdr:colOff>
      <xdr:row>32</xdr:row>
      <xdr:rowOff>153942</xdr:rowOff>
    </xdr:to>
    <xdr:cxnSp macro="">
      <xdr:nvCxnSpPr>
        <xdr:cNvPr id="85" name="直線コネクタ 84"/>
        <xdr:cNvCxnSpPr/>
      </xdr:nvCxnSpPr>
      <xdr:spPr>
        <a:xfrm flipV="1">
          <a:off x="1765300" y="6276158"/>
          <a:ext cx="762000" cy="1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86"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7"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88"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89"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60160</xdr:rowOff>
    </xdr:from>
    <xdr:ext cx="405111" cy="259045"/>
    <xdr:sp macro="" textlink="">
      <xdr:nvSpPr>
        <xdr:cNvPr id="90" name="n_3mainValue有形固定資産減価償却率"/>
        <xdr:cNvSpPr txBox="1"/>
      </xdr:nvSpPr>
      <xdr:spPr>
        <a:xfrm>
          <a:off x="2324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24419</xdr:rowOff>
    </xdr:from>
    <xdr:ext cx="405111" cy="259045"/>
    <xdr:sp macro="" textlink="">
      <xdr:nvSpPr>
        <xdr:cNvPr id="91" name="n_4mainValue有形固定資産減価償却率"/>
        <xdr:cNvSpPr txBox="1"/>
      </xdr:nvSpPr>
      <xdr:spPr>
        <a:xfrm>
          <a:off x="1562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経常一般財源等に対し経常経費充当財源等が多額であるため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分母が小さくなり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債務償還比率が高くなっている。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9" name="テキスト ボックス 11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56914</xdr:rowOff>
    </xdr:from>
    <xdr:to>
      <xdr:col>76</xdr:col>
      <xdr:colOff>21589</xdr:colOff>
      <xdr:row>31</xdr:row>
      <xdr:rowOff>128615</xdr:rowOff>
    </xdr:to>
    <xdr:cxnSp macro="">
      <xdr:nvCxnSpPr>
        <xdr:cNvPr id="122" name="直線コネクタ 121"/>
        <xdr:cNvCxnSpPr/>
      </xdr:nvCxnSpPr>
      <xdr:spPr>
        <a:xfrm flipV="1">
          <a:off x="14793595" y="5457589"/>
          <a:ext cx="1269" cy="757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132442</xdr:rowOff>
    </xdr:from>
    <xdr:ext cx="469744" cy="259045"/>
    <xdr:sp macro="" textlink="">
      <xdr:nvSpPr>
        <xdr:cNvPr id="123" name="債務償還比率最小値テキスト"/>
        <xdr:cNvSpPr txBox="1"/>
      </xdr:nvSpPr>
      <xdr:spPr>
        <a:xfrm>
          <a:off x="14846300" y="621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128615</xdr:rowOff>
    </xdr:from>
    <xdr:to>
      <xdr:col>76</xdr:col>
      <xdr:colOff>111125</xdr:colOff>
      <xdr:row>31</xdr:row>
      <xdr:rowOff>128615</xdr:rowOff>
    </xdr:to>
    <xdr:cxnSp macro="">
      <xdr:nvCxnSpPr>
        <xdr:cNvPr id="124" name="直線コネクタ 123"/>
        <xdr:cNvCxnSpPr/>
      </xdr:nvCxnSpPr>
      <xdr:spPr>
        <a:xfrm>
          <a:off x="14706600" y="621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3591</xdr:rowOff>
    </xdr:from>
    <xdr:ext cx="469744" cy="259045"/>
    <xdr:sp macro="" textlink="">
      <xdr:nvSpPr>
        <xdr:cNvPr id="125" name="債務償還比率最大値テキスト"/>
        <xdr:cNvSpPr txBox="1"/>
      </xdr:nvSpPr>
      <xdr:spPr>
        <a:xfrm>
          <a:off x="14846300" y="523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56914</xdr:rowOff>
    </xdr:from>
    <xdr:to>
      <xdr:col>76</xdr:col>
      <xdr:colOff>111125</xdr:colOff>
      <xdr:row>27</xdr:row>
      <xdr:rowOff>56914</xdr:rowOff>
    </xdr:to>
    <xdr:cxnSp macro="">
      <xdr:nvCxnSpPr>
        <xdr:cNvPr id="126" name="直線コネクタ 125"/>
        <xdr:cNvCxnSpPr/>
      </xdr:nvCxnSpPr>
      <xdr:spPr>
        <a:xfrm>
          <a:off x="14706600" y="545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17960</xdr:rowOff>
    </xdr:from>
    <xdr:ext cx="469744" cy="259045"/>
    <xdr:sp macro="" textlink="">
      <xdr:nvSpPr>
        <xdr:cNvPr id="127" name="債務償還比率平均値テキスト"/>
        <xdr:cNvSpPr txBox="1"/>
      </xdr:nvSpPr>
      <xdr:spPr>
        <a:xfrm>
          <a:off x="14846300" y="559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166533</xdr:rowOff>
    </xdr:from>
    <xdr:to>
      <xdr:col>76</xdr:col>
      <xdr:colOff>73025</xdr:colOff>
      <xdr:row>29</xdr:row>
      <xdr:rowOff>96683</xdr:rowOff>
    </xdr:to>
    <xdr:sp macro="" textlink="">
      <xdr:nvSpPr>
        <xdr:cNvPr id="128" name="フローチャート: 判断 127"/>
        <xdr:cNvSpPr/>
      </xdr:nvSpPr>
      <xdr:spPr>
        <a:xfrm>
          <a:off x="14744700" y="573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134699</xdr:rowOff>
    </xdr:from>
    <xdr:to>
      <xdr:col>72</xdr:col>
      <xdr:colOff>123825</xdr:colOff>
      <xdr:row>30</xdr:row>
      <xdr:rowOff>64849</xdr:rowOff>
    </xdr:to>
    <xdr:sp macro="" textlink="">
      <xdr:nvSpPr>
        <xdr:cNvPr id="129" name="フローチャート: 判断 128"/>
        <xdr:cNvSpPr/>
      </xdr:nvSpPr>
      <xdr:spPr>
        <a:xfrm>
          <a:off x="14033500" y="58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24420</xdr:rowOff>
    </xdr:from>
    <xdr:to>
      <xdr:col>68</xdr:col>
      <xdr:colOff>123825</xdr:colOff>
      <xdr:row>30</xdr:row>
      <xdr:rowOff>126020</xdr:rowOff>
    </xdr:to>
    <xdr:sp macro="" textlink="">
      <xdr:nvSpPr>
        <xdr:cNvPr id="130" name="フローチャート: 判断 129"/>
        <xdr:cNvSpPr/>
      </xdr:nvSpPr>
      <xdr:spPr>
        <a:xfrm>
          <a:off x="13271500" y="59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21233</xdr:rowOff>
    </xdr:from>
    <xdr:to>
      <xdr:col>64</xdr:col>
      <xdr:colOff>123825</xdr:colOff>
      <xdr:row>30</xdr:row>
      <xdr:rowOff>122833</xdr:rowOff>
    </xdr:to>
    <xdr:sp macro="" textlink="">
      <xdr:nvSpPr>
        <xdr:cNvPr id="131" name="フローチャート: 判断 130"/>
        <xdr:cNvSpPr/>
      </xdr:nvSpPr>
      <xdr:spPr>
        <a:xfrm>
          <a:off x="12509500" y="593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26168</xdr:rowOff>
    </xdr:from>
    <xdr:to>
      <xdr:col>60</xdr:col>
      <xdr:colOff>123825</xdr:colOff>
      <xdr:row>30</xdr:row>
      <xdr:rowOff>127768</xdr:rowOff>
    </xdr:to>
    <xdr:sp macro="" textlink="">
      <xdr:nvSpPr>
        <xdr:cNvPr id="132" name="フローチャート: 判断 131"/>
        <xdr:cNvSpPr/>
      </xdr:nvSpPr>
      <xdr:spPr>
        <a:xfrm>
          <a:off x="11747500" y="594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144054</xdr:rowOff>
    </xdr:from>
    <xdr:to>
      <xdr:col>76</xdr:col>
      <xdr:colOff>73025</xdr:colOff>
      <xdr:row>30</xdr:row>
      <xdr:rowOff>74204</xdr:rowOff>
    </xdr:to>
    <xdr:sp macro="" textlink="">
      <xdr:nvSpPr>
        <xdr:cNvPr id="138" name="楕円 137"/>
        <xdr:cNvSpPr/>
      </xdr:nvSpPr>
      <xdr:spPr>
        <a:xfrm>
          <a:off x="14744700" y="58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122481</xdr:rowOff>
    </xdr:from>
    <xdr:ext cx="469744" cy="259045"/>
    <xdr:sp macro="" textlink="">
      <xdr:nvSpPr>
        <xdr:cNvPr id="139" name="債務償還比率該当値テキスト"/>
        <xdr:cNvSpPr txBox="1"/>
      </xdr:nvSpPr>
      <xdr:spPr>
        <a:xfrm>
          <a:off x="14846300" y="58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105301</xdr:rowOff>
    </xdr:from>
    <xdr:to>
      <xdr:col>72</xdr:col>
      <xdr:colOff>123825</xdr:colOff>
      <xdr:row>33</xdr:row>
      <xdr:rowOff>35451</xdr:rowOff>
    </xdr:to>
    <xdr:sp macro="" textlink="">
      <xdr:nvSpPr>
        <xdr:cNvPr id="140" name="楕円 139"/>
        <xdr:cNvSpPr/>
      </xdr:nvSpPr>
      <xdr:spPr>
        <a:xfrm>
          <a:off x="14033500" y="63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23404</xdr:rowOff>
    </xdr:from>
    <xdr:to>
      <xdr:col>76</xdr:col>
      <xdr:colOff>22225</xdr:colOff>
      <xdr:row>32</xdr:row>
      <xdr:rowOff>156101</xdr:rowOff>
    </xdr:to>
    <xdr:cxnSp macro="">
      <xdr:nvCxnSpPr>
        <xdr:cNvPr id="141" name="直線コネクタ 140"/>
        <xdr:cNvCxnSpPr/>
      </xdr:nvCxnSpPr>
      <xdr:spPr>
        <a:xfrm flipV="1">
          <a:off x="14084300" y="5938429"/>
          <a:ext cx="711200" cy="4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49137</xdr:rowOff>
    </xdr:from>
    <xdr:to>
      <xdr:col>68</xdr:col>
      <xdr:colOff>123825</xdr:colOff>
      <xdr:row>34</xdr:row>
      <xdr:rowOff>150737</xdr:rowOff>
    </xdr:to>
    <xdr:sp macro="" textlink="">
      <xdr:nvSpPr>
        <xdr:cNvPr id="142" name="楕円 141"/>
        <xdr:cNvSpPr/>
      </xdr:nvSpPr>
      <xdr:spPr>
        <a:xfrm>
          <a:off x="13271500" y="66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156101</xdr:rowOff>
    </xdr:from>
    <xdr:to>
      <xdr:col>72</xdr:col>
      <xdr:colOff>73025</xdr:colOff>
      <xdr:row>34</xdr:row>
      <xdr:rowOff>99937</xdr:rowOff>
    </xdr:to>
    <xdr:cxnSp macro="">
      <xdr:nvCxnSpPr>
        <xdr:cNvPr id="143" name="直線コネクタ 142"/>
        <xdr:cNvCxnSpPr/>
      </xdr:nvCxnSpPr>
      <xdr:spPr>
        <a:xfrm flipV="1">
          <a:off x="13322300" y="6414026"/>
          <a:ext cx="762000" cy="28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56503</xdr:rowOff>
    </xdr:from>
    <xdr:to>
      <xdr:col>64</xdr:col>
      <xdr:colOff>123825</xdr:colOff>
      <xdr:row>33</xdr:row>
      <xdr:rowOff>158103</xdr:rowOff>
    </xdr:to>
    <xdr:sp macro="" textlink="">
      <xdr:nvSpPr>
        <xdr:cNvPr id="144" name="楕円 143"/>
        <xdr:cNvSpPr/>
      </xdr:nvSpPr>
      <xdr:spPr>
        <a:xfrm>
          <a:off x="12509500" y="64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107303</xdr:rowOff>
    </xdr:from>
    <xdr:to>
      <xdr:col>68</xdr:col>
      <xdr:colOff>73025</xdr:colOff>
      <xdr:row>34</xdr:row>
      <xdr:rowOff>99937</xdr:rowOff>
    </xdr:to>
    <xdr:cxnSp macro="">
      <xdr:nvCxnSpPr>
        <xdr:cNvPr id="145" name="直線コネクタ 144"/>
        <xdr:cNvCxnSpPr/>
      </xdr:nvCxnSpPr>
      <xdr:spPr>
        <a:xfrm>
          <a:off x="12560300" y="6536678"/>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99544</xdr:rowOff>
    </xdr:from>
    <xdr:to>
      <xdr:col>60</xdr:col>
      <xdr:colOff>123825</xdr:colOff>
      <xdr:row>33</xdr:row>
      <xdr:rowOff>29694</xdr:rowOff>
    </xdr:to>
    <xdr:sp macro="" textlink="">
      <xdr:nvSpPr>
        <xdr:cNvPr id="146" name="楕円 145"/>
        <xdr:cNvSpPr/>
      </xdr:nvSpPr>
      <xdr:spPr>
        <a:xfrm>
          <a:off x="11747500" y="63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150344</xdr:rowOff>
    </xdr:from>
    <xdr:to>
      <xdr:col>64</xdr:col>
      <xdr:colOff>73025</xdr:colOff>
      <xdr:row>33</xdr:row>
      <xdr:rowOff>107303</xdr:rowOff>
    </xdr:to>
    <xdr:cxnSp macro="">
      <xdr:nvCxnSpPr>
        <xdr:cNvPr id="147" name="直線コネクタ 146"/>
        <xdr:cNvCxnSpPr/>
      </xdr:nvCxnSpPr>
      <xdr:spPr>
        <a:xfrm>
          <a:off x="11798300" y="6408269"/>
          <a:ext cx="762000" cy="1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81376</xdr:rowOff>
    </xdr:from>
    <xdr:ext cx="469744" cy="259045"/>
    <xdr:sp macro="" textlink="">
      <xdr:nvSpPr>
        <xdr:cNvPr id="148" name="n_1aveValue債務償還比率"/>
        <xdr:cNvSpPr txBox="1"/>
      </xdr:nvSpPr>
      <xdr:spPr>
        <a:xfrm>
          <a:off x="13836727" y="565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142547</xdr:rowOff>
    </xdr:from>
    <xdr:ext cx="469744" cy="259045"/>
    <xdr:sp macro="" textlink="">
      <xdr:nvSpPr>
        <xdr:cNvPr id="149" name="n_2aveValue債務償還比率"/>
        <xdr:cNvSpPr txBox="1"/>
      </xdr:nvSpPr>
      <xdr:spPr>
        <a:xfrm>
          <a:off x="13087427" y="5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139360</xdr:rowOff>
    </xdr:from>
    <xdr:ext cx="469744" cy="259045"/>
    <xdr:sp macro="" textlink="">
      <xdr:nvSpPr>
        <xdr:cNvPr id="150" name="n_3aveValue債務償還比率"/>
        <xdr:cNvSpPr txBox="1"/>
      </xdr:nvSpPr>
      <xdr:spPr>
        <a:xfrm>
          <a:off x="12325427" y="57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144295</xdr:rowOff>
    </xdr:from>
    <xdr:ext cx="469744" cy="259045"/>
    <xdr:sp macro="" textlink="">
      <xdr:nvSpPr>
        <xdr:cNvPr id="151" name="n_4aveValue債務償還比率"/>
        <xdr:cNvSpPr txBox="1"/>
      </xdr:nvSpPr>
      <xdr:spPr>
        <a:xfrm>
          <a:off x="11563427" y="571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26578</xdr:rowOff>
    </xdr:from>
    <xdr:ext cx="560923" cy="259045"/>
    <xdr:sp macro="" textlink="">
      <xdr:nvSpPr>
        <xdr:cNvPr id="152" name="n_1mainValue債務償還比率"/>
        <xdr:cNvSpPr txBox="1"/>
      </xdr:nvSpPr>
      <xdr:spPr>
        <a:xfrm>
          <a:off x="13791138" y="64559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141864</xdr:rowOff>
    </xdr:from>
    <xdr:ext cx="560923" cy="259045"/>
    <xdr:sp macro="" textlink="">
      <xdr:nvSpPr>
        <xdr:cNvPr id="153" name="n_2mainValue債務償還比率"/>
        <xdr:cNvSpPr txBox="1"/>
      </xdr:nvSpPr>
      <xdr:spPr>
        <a:xfrm>
          <a:off x="13041838" y="6742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149230</xdr:rowOff>
    </xdr:from>
    <xdr:ext cx="560923" cy="259045"/>
    <xdr:sp macro="" textlink="">
      <xdr:nvSpPr>
        <xdr:cNvPr id="154" name="n_3mainValue債務償還比率"/>
        <xdr:cNvSpPr txBox="1"/>
      </xdr:nvSpPr>
      <xdr:spPr>
        <a:xfrm>
          <a:off x="12279838" y="65786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20821</xdr:rowOff>
    </xdr:from>
    <xdr:ext cx="560923" cy="259045"/>
    <xdr:sp macro="" textlink="">
      <xdr:nvSpPr>
        <xdr:cNvPr id="155" name="n_4mainValue債務償還比率"/>
        <xdr:cNvSpPr txBox="1"/>
      </xdr:nvSpPr>
      <xdr:spPr>
        <a:xfrm>
          <a:off x="11517838" y="64501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41</xdr:row>
      <xdr:rowOff>151130</xdr:rowOff>
    </xdr:from>
    <xdr:to>
      <xdr:col>10</xdr:col>
      <xdr:colOff>165100</xdr:colOff>
      <xdr:row>42</xdr:row>
      <xdr:rowOff>81280</xdr:rowOff>
    </xdr:to>
    <xdr:sp macro="" textlink="">
      <xdr:nvSpPr>
        <xdr:cNvPr id="73" name="楕円 72"/>
        <xdr:cNvSpPr/>
      </xdr:nvSpPr>
      <xdr:spPr>
        <a:xfrm>
          <a:off x="1968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41</xdr:row>
      <xdr:rowOff>151130</xdr:rowOff>
    </xdr:from>
    <xdr:to>
      <xdr:col>6</xdr:col>
      <xdr:colOff>38100</xdr:colOff>
      <xdr:row>42</xdr:row>
      <xdr:rowOff>81280</xdr:rowOff>
    </xdr:to>
    <xdr:sp macro="" textlink="">
      <xdr:nvSpPr>
        <xdr:cNvPr id="74" name="楕円 73"/>
        <xdr:cNvSpPr/>
      </xdr:nvSpPr>
      <xdr:spPr>
        <a:xfrm>
          <a:off x="1079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30480</xdr:rowOff>
    </xdr:from>
    <xdr:to>
      <xdr:col>10</xdr:col>
      <xdr:colOff>114300</xdr:colOff>
      <xdr:row>42</xdr:row>
      <xdr:rowOff>30480</xdr:rowOff>
    </xdr:to>
    <xdr:cxnSp macro="">
      <xdr:nvCxnSpPr>
        <xdr:cNvPr id="75" name="直線コネクタ 74"/>
        <xdr:cNvCxnSpPr/>
      </xdr:nvCxnSpPr>
      <xdr:spPr>
        <a:xfrm>
          <a:off x="1130300" y="723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76"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77"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78"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79"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72407</xdr:rowOff>
    </xdr:from>
    <xdr:ext cx="405111" cy="259045"/>
    <xdr:sp macro="" textlink="">
      <xdr:nvSpPr>
        <xdr:cNvPr id="80" name="n_3mainValue【道路】&#10;有形固定資産減価償却率"/>
        <xdr:cNvSpPr txBox="1"/>
      </xdr:nvSpPr>
      <xdr:spPr>
        <a:xfrm>
          <a:off x="1816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72407</xdr:rowOff>
    </xdr:from>
    <xdr:ext cx="405111" cy="259045"/>
    <xdr:sp macro="" textlink="">
      <xdr:nvSpPr>
        <xdr:cNvPr id="81" name="n_4mainValue【道路】&#10;有形固定資産減価償却率"/>
        <xdr:cNvSpPr txBox="1"/>
      </xdr:nvSpPr>
      <xdr:spPr>
        <a:xfrm>
          <a:off x="927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07" name="直線コネクタ 106"/>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08"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09" name="直線コネクタ 108"/>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0"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11" name="直線コネクタ 110"/>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12" name="【道路】&#10;一人当たり延長平均値テキスト"/>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13" name="フローチャート: 判断 112"/>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14" name="フローチャート: 判断 113"/>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15" name="フローチャート: 判断 114"/>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16" name="フローチャート: 判断 115"/>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17" name="フローチャート: 判断 116"/>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165205</xdr:rowOff>
    </xdr:from>
    <xdr:to>
      <xdr:col>41</xdr:col>
      <xdr:colOff>101600</xdr:colOff>
      <xdr:row>40</xdr:row>
      <xdr:rowOff>95355</xdr:rowOff>
    </xdr:to>
    <xdr:sp macro="" textlink="">
      <xdr:nvSpPr>
        <xdr:cNvPr id="123" name="楕円 122"/>
        <xdr:cNvSpPr/>
      </xdr:nvSpPr>
      <xdr:spPr>
        <a:xfrm>
          <a:off x="7810500" y="68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11423</xdr:rowOff>
    </xdr:from>
    <xdr:to>
      <xdr:col>36</xdr:col>
      <xdr:colOff>165100</xdr:colOff>
      <xdr:row>40</xdr:row>
      <xdr:rowOff>113023</xdr:rowOff>
    </xdr:to>
    <xdr:sp macro="" textlink="">
      <xdr:nvSpPr>
        <xdr:cNvPr id="124" name="楕円 123"/>
        <xdr:cNvSpPr/>
      </xdr:nvSpPr>
      <xdr:spPr>
        <a:xfrm>
          <a:off x="6921500" y="68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44555</xdr:rowOff>
    </xdr:from>
    <xdr:to>
      <xdr:col>41</xdr:col>
      <xdr:colOff>50800</xdr:colOff>
      <xdr:row>40</xdr:row>
      <xdr:rowOff>62223</xdr:rowOff>
    </xdr:to>
    <xdr:cxnSp macro="">
      <xdr:nvCxnSpPr>
        <xdr:cNvPr id="125" name="直線コネクタ 124"/>
        <xdr:cNvCxnSpPr/>
      </xdr:nvCxnSpPr>
      <xdr:spPr>
        <a:xfrm flipV="1">
          <a:off x="6972300" y="6902555"/>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26"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27"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28"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29"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86482</xdr:rowOff>
    </xdr:from>
    <xdr:ext cx="534377" cy="259045"/>
    <xdr:sp macro="" textlink="">
      <xdr:nvSpPr>
        <xdr:cNvPr id="130" name="n_3mainValue【道路】&#10;一人当たり延長"/>
        <xdr:cNvSpPr txBox="1"/>
      </xdr:nvSpPr>
      <xdr:spPr>
        <a:xfrm>
          <a:off x="7594111" y="694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104150</xdr:rowOff>
    </xdr:from>
    <xdr:ext cx="534377" cy="259045"/>
    <xdr:sp macro="" textlink="">
      <xdr:nvSpPr>
        <xdr:cNvPr id="131" name="n_4mainValue【道路】&#10;一人当たり延長"/>
        <xdr:cNvSpPr txBox="1"/>
      </xdr:nvSpPr>
      <xdr:spPr>
        <a:xfrm>
          <a:off x="6705111" y="69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57" name="直線コネクタ 156"/>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58"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59" name="直線コネクタ 158"/>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60"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61" name="直線コネクタ 160"/>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62"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63" name="フローチャート: 判断 162"/>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64" name="フローチャート: 判断 16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5" name="フローチャート: 判断 164"/>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66" name="フローチャート: 判断 165"/>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67" name="フローチャート: 判断 166"/>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45538</xdr:rowOff>
    </xdr:from>
    <xdr:to>
      <xdr:col>10</xdr:col>
      <xdr:colOff>165100</xdr:colOff>
      <xdr:row>55</xdr:row>
      <xdr:rowOff>147138</xdr:rowOff>
    </xdr:to>
    <xdr:sp macro="" textlink="">
      <xdr:nvSpPr>
        <xdr:cNvPr id="173" name="楕円 172"/>
        <xdr:cNvSpPr/>
      </xdr:nvSpPr>
      <xdr:spPr>
        <a:xfrm>
          <a:off x="1968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17780</xdr:rowOff>
    </xdr:from>
    <xdr:to>
      <xdr:col>6</xdr:col>
      <xdr:colOff>38100</xdr:colOff>
      <xdr:row>55</xdr:row>
      <xdr:rowOff>119380</xdr:rowOff>
    </xdr:to>
    <xdr:sp macro="" textlink="">
      <xdr:nvSpPr>
        <xdr:cNvPr id="174" name="楕円 173"/>
        <xdr:cNvSpPr/>
      </xdr:nvSpPr>
      <xdr:spPr>
        <a:xfrm>
          <a:off x="107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68580</xdr:rowOff>
    </xdr:from>
    <xdr:to>
      <xdr:col>10</xdr:col>
      <xdr:colOff>114300</xdr:colOff>
      <xdr:row>55</xdr:row>
      <xdr:rowOff>96338</xdr:rowOff>
    </xdr:to>
    <xdr:cxnSp macro="">
      <xdr:nvCxnSpPr>
        <xdr:cNvPr id="175" name="直線コネクタ 174"/>
        <xdr:cNvCxnSpPr/>
      </xdr:nvCxnSpPr>
      <xdr:spPr>
        <a:xfrm>
          <a:off x="1130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176"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7"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78"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179"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163665</xdr:rowOff>
    </xdr:from>
    <xdr:ext cx="340478" cy="259045"/>
    <xdr:sp macro="" textlink="">
      <xdr:nvSpPr>
        <xdr:cNvPr id="180" name="n_3mainValue【橋りょう・トンネル】&#10;有形固定資産減価償却率"/>
        <xdr:cNvSpPr txBox="1"/>
      </xdr:nvSpPr>
      <xdr:spPr>
        <a:xfrm>
          <a:off x="1849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135907</xdr:rowOff>
    </xdr:from>
    <xdr:ext cx="340478" cy="259045"/>
    <xdr:sp macro="" textlink="">
      <xdr:nvSpPr>
        <xdr:cNvPr id="181" name="n_4mainValue【橋りょう・トンネル】&#10;有形固定資産減価償却率"/>
        <xdr:cNvSpPr txBox="1"/>
      </xdr:nvSpPr>
      <xdr:spPr>
        <a:xfrm>
          <a:off x="960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1" name="テキスト ボックス 20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07" name="直線コネクタ 206"/>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08"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09" name="直線コネクタ 208"/>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10"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11" name="直線コネクタ 210"/>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12"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13" name="フローチャート: 判断 212"/>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14" name="フローチャート: 判断 213"/>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15" name="フローチャート: 判断 214"/>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16" name="フローチャート: 判断 215"/>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17" name="フローチャート: 判断 216"/>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79154</xdr:rowOff>
    </xdr:from>
    <xdr:to>
      <xdr:col>41</xdr:col>
      <xdr:colOff>101600</xdr:colOff>
      <xdr:row>65</xdr:row>
      <xdr:rowOff>9304</xdr:rowOff>
    </xdr:to>
    <xdr:sp macro="" textlink="">
      <xdr:nvSpPr>
        <xdr:cNvPr id="223" name="楕円 222"/>
        <xdr:cNvSpPr/>
      </xdr:nvSpPr>
      <xdr:spPr>
        <a:xfrm>
          <a:off x="7810500" y="110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79169</xdr:rowOff>
    </xdr:from>
    <xdr:to>
      <xdr:col>36</xdr:col>
      <xdr:colOff>165100</xdr:colOff>
      <xdr:row>65</xdr:row>
      <xdr:rowOff>9319</xdr:rowOff>
    </xdr:to>
    <xdr:sp macro="" textlink="">
      <xdr:nvSpPr>
        <xdr:cNvPr id="224" name="楕円 223"/>
        <xdr:cNvSpPr/>
      </xdr:nvSpPr>
      <xdr:spPr>
        <a:xfrm>
          <a:off x="6921500" y="110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129954</xdr:rowOff>
    </xdr:from>
    <xdr:to>
      <xdr:col>41</xdr:col>
      <xdr:colOff>50800</xdr:colOff>
      <xdr:row>64</xdr:row>
      <xdr:rowOff>129969</xdr:rowOff>
    </xdr:to>
    <xdr:cxnSp macro="">
      <xdr:nvCxnSpPr>
        <xdr:cNvPr id="225" name="直線コネクタ 224"/>
        <xdr:cNvCxnSpPr/>
      </xdr:nvCxnSpPr>
      <xdr:spPr>
        <a:xfrm flipV="1">
          <a:off x="6972300" y="11102754"/>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26"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27" name="n_2aveValue【橋りょう・トンネル】&#10;一人当たり有形固定資産（償却資産）額"/>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28" name="n_3aveValue【橋りょう・トンネル】&#10;一人当たり有形固定資産（償却資産）額"/>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29" name="n_4aveValue【橋りょう・トンネル】&#10;一人当たり有形固定資産（償却資産）額"/>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65</xdr:row>
      <xdr:rowOff>431</xdr:rowOff>
    </xdr:from>
    <xdr:ext cx="378565" cy="259045"/>
    <xdr:sp macro="" textlink="">
      <xdr:nvSpPr>
        <xdr:cNvPr id="230" name="n_3mainValue【橋りょう・トンネル】&#10;一人当たり有形固定資産（償却資産）額"/>
        <xdr:cNvSpPr txBox="1"/>
      </xdr:nvSpPr>
      <xdr:spPr>
        <a:xfrm>
          <a:off x="7672017" y="11144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65</xdr:row>
      <xdr:rowOff>446</xdr:rowOff>
    </xdr:from>
    <xdr:ext cx="378565" cy="259045"/>
    <xdr:sp macro="" textlink="">
      <xdr:nvSpPr>
        <xdr:cNvPr id="231" name="n_4mainValue【橋りょう・トンネル】&#10;一人当たり有形固定資産（償却資産）額"/>
        <xdr:cNvSpPr txBox="1"/>
      </xdr:nvSpPr>
      <xdr:spPr>
        <a:xfrm>
          <a:off x="6783017" y="1114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56" name="直線コネクタ 255"/>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57"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58" name="直線コネクタ 257"/>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59"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60" name="直線コネクタ 259"/>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61"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62" name="フローチャート: 判断 261"/>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63" name="フローチャート: 判断 262"/>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64" name="フローチャート: 判断 263"/>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65" name="フローチャート: 判断 26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66" name="フローチャート: 判断 26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38736</xdr:rowOff>
    </xdr:from>
    <xdr:to>
      <xdr:col>10</xdr:col>
      <xdr:colOff>165100</xdr:colOff>
      <xdr:row>83</xdr:row>
      <xdr:rowOff>140336</xdr:rowOff>
    </xdr:to>
    <xdr:sp macro="" textlink="">
      <xdr:nvSpPr>
        <xdr:cNvPr id="272" name="楕円 271"/>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273" name="楕円 272"/>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89536</xdr:rowOff>
    </xdr:to>
    <xdr:cxnSp macro="">
      <xdr:nvCxnSpPr>
        <xdr:cNvPr id="274" name="直線コネクタ 273"/>
        <xdr:cNvCxnSpPr/>
      </xdr:nvCxnSpPr>
      <xdr:spPr>
        <a:xfrm>
          <a:off x="1130300" y="142913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275"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76"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77"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278"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279" name="n_3main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280" name="n_4mainValue【公営住宅】&#10;有形固定資産減価償却率"/>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04" name="直線コネクタ 303"/>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05"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06" name="直線コネクタ 305"/>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07"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08" name="直線コネクタ 307"/>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09"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10" name="フローチャート: 判断 309"/>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11" name="フローチャート: 判断 310"/>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12" name="フローチャート: 判断 311"/>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13" name="フローチャート: 判断 312"/>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14" name="フローチャート: 判断 313"/>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73025</xdr:rowOff>
    </xdr:from>
    <xdr:to>
      <xdr:col>41</xdr:col>
      <xdr:colOff>101600</xdr:colOff>
      <xdr:row>84</xdr:row>
      <xdr:rowOff>3175</xdr:rowOff>
    </xdr:to>
    <xdr:sp macro="" textlink="">
      <xdr:nvSpPr>
        <xdr:cNvPr id="320" name="楕円 319"/>
        <xdr:cNvSpPr/>
      </xdr:nvSpPr>
      <xdr:spPr>
        <a:xfrm>
          <a:off x="7810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79121</xdr:rowOff>
    </xdr:from>
    <xdr:to>
      <xdr:col>36</xdr:col>
      <xdr:colOff>165100</xdr:colOff>
      <xdr:row>84</xdr:row>
      <xdr:rowOff>9271</xdr:rowOff>
    </xdr:to>
    <xdr:sp macro="" textlink="">
      <xdr:nvSpPr>
        <xdr:cNvPr id="321" name="楕円 320"/>
        <xdr:cNvSpPr/>
      </xdr:nvSpPr>
      <xdr:spPr>
        <a:xfrm>
          <a:off x="6921500" y="143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123825</xdr:rowOff>
    </xdr:from>
    <xdr:to>
      <xdr:col>41</xdr:col>
      <xdr:colOff>50800</xdr:colOff>
      <xdr:row>83</xdr:row>
      <xdr:rowOff>129921</xdr:rowOff>
    </xdr:to>
    <xdr:cxnSp macro="">
      <xdr:nvCxnSpPr>
        <xdr:cNvPr id="322" name="直線コネクタ 321"/>
        <xdr:cNvCxnSpPr/>
      </xdr:nvCxnSpPr>
      <xdr:spPr>
        <a:xfrm flipV="1">
          <a:off x="6972300" y="143541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23"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24"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25"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26"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19702</xdr:rowOff>
    </xdr:from>
    <xdr:ext cx="469744" cy="259045"/>
    <xdr:sp macro="" textlink="">
      <xdr:nvSpPr>
        <xdr:cNvPr id="327" name="n_3mainValue【公営住宅】&#10;一人当たり面積"/>
        <xdr:cNvSpPr txBox="1"/>
      </xdr:nvSpPr>
      <xdr:spPr>
        <a:xfrm>
          <a:off x="7626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25798</xdr:rowOff>
    </xdr:from>
    <xdr:ext cx="469744" cy="259045"/>
    <xdr:sp macro="" textlink="">
      <xdr:nvSpPr>
        <xdr:cNvPr id="328" name="n_4mainValue【公営住宅】&#10;一人当たり面積"/>
        <xdr:cNvSpPr txBox="1"/>
      </xdr:nvSpPr>
      <xdr:spPr>
        <a:xfrm>
          <a:off x="6737427" y="140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1" name="テキスト ボックス 34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9" name="テキスト ボックス 34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52" name="直線コネクタ 35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5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54" name="直線コネクタ 35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5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6" name="直線コネクタ 35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133366</xdr:rowOff>
    </xdr:from>
    <xdr:ext cx="405111" cy="259045"/>
    <xdr:sp macro="" textlink="">
      <xdr:nvSpPr>
        <xdr:cNvPr id="357" name="【港湾・漁港】&#10;有形固定資産減価償却率平均値テキスト"/>
        <xdr:cNvSpPr txBox="1"/>
      </xdr:nvSpPr>
      <xdr:spPr>
        <a:xfrm>
          <a:off x="4673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358" name="フローチャート: 判断 357"/>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59" name="フローチャート: 判断 358"/>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360" name="フローチャート: 判断 359"/>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361" name="フローチャート: 判断 360"/>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362" name="フローチャート: 判断 361"/>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125730</xdr:rowOff>
    </xdr:from>
    <xdr:to>
      <xdr:col>10</xdr:col>
      <xdr:colOff>165100</xdr:colOff>
      <xdr:row>104</xdr:row>
      <xdr:rowOff>55880</xdr:rowOff>
    </xdr:to>
    <xdr:sp macro="" textlink="">
      <xdr:nvSpPr>
        <xdr:cNvPr id="368" name="楕円 367"/>
        <xdr:cNvSpPr/>
      </xdr:nvSpPr>
      <xdr:spPr>
        <a:xfrm>
          <a:off x="1968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101600</xdr:rowOff>
    </xdr:from>
    <xdr:to>
      <xdr:col>6</xdr:col>
      <xdr:colOff>38100</xdr:colOff>
      <xdr:row>104</xdr:row>
      <xdr:rowOff>31750</xdr:rowOff>
    </xdr:to>
    <xdr:sp macro="" textlink="">
      <xdr:nvSpPr>
        <xdr:cNvPr id="369" name="楕円 368"/>
        <xdr:cNvSpPr/>
      </xdr:nvSpPr>
      <xdr:spPr>
        <a:xfrm>
          <a:off x="1079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152400</xdr:rowOff>
    </xdr:from>
    <xdr:to>
      <xdr:col>10</xdr:col>
      <xdr:colOff>114300</xdr:colOff>
      <xdr:row>104</xdr:row>
      <xdr:rowOff>5080</xdr:rowOff>
    </xdr:to>
    <xdr:cxnSp macro="">
      <xdr:nvCxnSpPr>
        <xdr:cNvPr id="370" name="直線コネクタ 369"/>
        <xdr:cNvCxnSpPr/>
      </xdr:nvCxnSpPr>
      <xdr:spPr>
        <a:xfrm>
          <a:off x="1130300" y="1781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71" name="n_1aveValue【港湾・漁港】&#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372" name="n_2aveValue【港湾・漁港】&#10;有形固定資産減価償却率"/>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373" name="n_3aveValue【港湾・漁港】&#10;有形固定資産減価償却率"/>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374" name="n_4aveValue【港湾・漁港】&#10;有形固定資産減価償却率"/>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47007</xdr:rowOff>
    </xdr:from>
    <xdr:ext cx="405111" cy="259045"/>
    <xdr:sp macro="" textlink="">
      <xdr:nvSpPr>
        <xdr:cNvPr id="375" name="n_3mainValue【港湾・漁港】&#10;有形固定資産減価償却率"/>
        <xdr:cNvSpPr txBox="1"/>
      </xdr:nvSpPr>
      <xdr:spPr>
        <a:xfrm>
          <a:off x="1816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48277</xdr:rowOff>
    </xdr:from>
    <xdr:ext cx="405111" cy="259045"/>
    <xdr:sp macro="" textlink="">
      <xdr:nvSpPr>
        <xdr:cNvPr id="376" name="n_4mainValue【港湾・漁港】&#10;有形固定資産減価償却率"/>
        <xdr:cNvSpPr txBox="1"/>
      </xdr:nvSpPr>
      <xdr:spPr>
        <a:xfrm>
          <a:off x="927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8" name="テキスト ボックス 38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0" name="テキスト ボックス 38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2" name="テキスト ボックス 39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4" name="テキスト ボックス 39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6" name="テキスト ボックス 39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8" name="テキスト ボックス 39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00" name="直線コネクタ 399"/>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01" name="【港湾・漁港】&#10;一人当たり有形固定資産（償却資産）額最小値テキスト"/>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02" name="直線コネクタ 401"/>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03" name="【港湾・漁港】&#10;一人当たり有形固定資産（償却資産）額最大値テキスト"/>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04" name="直線コネクタ 403"/>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52872</xdr:rowOff>
    </xdr:from>
    <xdr:ext cx="599010" cy="259045"/>
    <xdr:sp macro="" textlink="">
      <xdr:nvSpPr>
        <xdr:cNvPr id="405" name="【港湾・漁港】&#10;一人当たり有形固定資産（償却資産）額平均値テキスト"/>
        <xdr:cNvSpPr txBox="1"/>
      </xdr:nvSpPr>
      <xdr:spPr>
        <a:xfrm>
          <a:off x="10515600" y="1839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06" name="フローチャート: 判断 405"/>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07" name="フローチャート: 判断 406"/>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08" name="フローチャート: 判断 407"/>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09" name="フローチャート: 判断 408"/>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10" name="フローチャート: 判断 409"/>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43999</xdr:rowOff>
    </xdr:from>
    <xdr:to>
      <xdr:col>41</xdr:col>
      <xdr:colOff>101600</xdr:colOff>
      <xdr:row>108</xdr:row>
      <xdr:rowOff>145599</xdr:rowOff>
    </xdr:to>
    <xdr:sp macro="" textlink="">
      <xdr:nvSpPr>
        <xdr:cNvPr id="416" name="楕円 415"/>
        <xdr:cNvSpPr/>
      </xdr:nvSpPr>
      <xdr:spPr>
        <a:xfrm>
          <a:off x="7810500" y="185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45292</xdr:rowOff>
    </xdr:from>
    <xdr:to>
      <xdr:col>36</xdr:col>
      <xdr:colOff>165100</xdr:colOff>
      <xdr:row>108</xdr:row>
      <xdr:rowOff>146892</xdr:rowOff>
    </xdr:to>
    <xdr:sp macro="" textlink="">
      <xdr:nvSpPr>
        <xdr:cNvPr id="417" name="楕円 416"/>
        <xdr:cNvSpPr/>
      </xdr:nvSpPr>
      <xdr:spPr>
        <a:xfrm>
          <a:off x="6921500" y="185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94799</xdr:rowOff>
    </xdr:from>
    <xdr:to>
      <xdr:col>41</xdr:col>
      <xdr:colOff>50800</xdr:colOff>
      <xdr:row>108</xdr:row>
      <xdr:rowOff>96092</xdr:rowOff>
    </xdr:to>
    <xdr:cxnSp macro="">
      <xdr:nvCxnSpPr>
        <xdr:cNvPr id="418" name="直線コネクタ 417"/>
        <xdr:cNvCxnSpPr/>
      </xdr:nvCxnSpPr>
      <xdr:spPr>
        <a:xfrm flipV="1">
          <a:off x="6972300" y="18611399"/>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19" name="n_1aveValue【港湾・漁港】&#10;一人当たり有形固定資産（償却資産）額"/>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20" name="n_2aveValue【港湾・漁港】&#10;一人当たり有形固定資産（償却資産）額"/>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21" name="n_3aveValue【港湾・漁港】&#10;一人当たり有形固定資産（償却資産）額"/>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22" name="n_4aveValue【港湾・漁港】&#10;一人当たり有形固定資産（償却資産）額"/>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136726</xdr:rowOff>
    </xdr:from>
    <xdr:ext cx="534377" cy="259045"/>
    <xdr:sp macro="" textlink="">
      <xdr:nvSpPr>
        <xdr:cNvPr id="423" name="n_3mainValue【港湾・漁港】&#10;一人当たり有形固定資産（償却資産）額"/>
        <xdr:cNvSpPr txBox="1"/>
      </xdr:nvSpPr>
      <xdr:spPr>
        <a:xfrm>
          <a:off x="7594111" y="186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138019</xdr:rowOff>
    </xdr:from>
    <xdr:ext cx="534377" cy="259045"/>
    <xdr:sp macro="" textlink="">
      <xdr:nvSpPr>
        <xdr:cNvPr id="424" name="n_4mainValue【港湾・漁港】&#10;一人当たり有形固定資産（償却資産）額"/>
        <xdr:cNvSpPr txBox="1"/>
      </xdr:nvSpPr>
      <xdr:spPr>
        <a:xfrm>
          <a:off x="6705111" y="186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5" name="テキスト ボックス 43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7" name="テキスト ボックス 43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5" name="テキスト ボックス 44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7" name="テキスト ボックス 44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49" name="直線コネクタ 448"/>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1" name="直線コネクタ 45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52"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53" name="直線コネクタ 452"/>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54" name="【認定こども園・幼稚園・保育所】&#10;有形固定資産減価償却率平均値テキスト"/>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55" name="フローチャート: 判断 45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56" name="フローチャート: 判断 455"/>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57" name="フローチャート: 判断 456"/>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58" name="フローチャート: 判断 45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59" name="フローチャート: 判断 458"/>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128270</xdr:rowOff>
    </xdr:from>
    <xdr:to>
      <xdr:col>72</xdr:col>
      <xdr:colOff>38100</xdr:colOff>
      <xdr:row>39</xdr:row>
      <xdr:rowOff>58420</xdr:rowOff>
    </xdr:to>
    <xdr:sp macro="" textlink="">
      <xdr:nvSpPr>
        <xdr:cNvPr id="465" name="楕円 464"/>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76835</xdr:rowOff>
    </xdr:from>
    <xdr:to>
      <xdr:col>67</xdr:col>
      <xdr:colOff>101600</xdr:colOff>
      <xdr:row>41</xdr:row>
      <xdr:rowOff>6985</xdr:rowOff>
    </xdr:to>
    <xdr:sp macro="" textlink="">
      <xdr:nvSpPr>
        <xdr:cNvPr id="466" name="楕円 465"/>
        <xdr:cNvSpPr/>
      </xdr:nvSpPr>
      <xdr:spPr>
        <a:xfrm>
          <a:off x="12763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40</xdr:row>
      <xdr:rowOff>127635</xdr:rowOff>
    </xdr:to>
    <xdr:cxnSp macro="">
      <xdr:nvCxnSpPr>
        <xdr:cNvPr id="467" name="直線コネクタ 466"/>
        <xdr:cNvCxnSpPr/>
      </xdr:nvCxnSpPr>
      <xdr:spPr>
        <a:xfrm flipV="1">
          <a:off x="12814300" y="669417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68"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69"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70"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71"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472" name="n_3mainValue【認定こども園・幼稚園・保育所】&#10;有形固定資産減価償却率"/>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169562</xdr:rowOff>
    </xdr:from>
    <xdr:ext cx="405111" cy="259045"/>
    <xdr:sp macro="" textlink="">
      <xdr:nvSpPr>
        <xdr:cNvPr id="473" name="n_4mainValue【認定こども園・幼稚園・保育所】&#10;有形固定資産減価償却率"/>
        <xdr:cNvSpPr txBox="1"/>
      </xdr:nvSpPr>
      <xdr:spPr>
        <a:xfrm>
          <a:off x="12611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4" name="直線コネクタ 4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5" name="テキスト ボックス 4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6" name="直線コネクタ 4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7" name="テキスト ボックス 4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8" name="直線コネクタ 4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9" name="テキスト ボックス 4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0" name="直線コネクタ 4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1" name="テキスト ボックス 4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2" name="直線コネクタ 4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3" name="テキスト ボックス 4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97" name="直線コネクタ 496"/>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98"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99" name="直線コネクタ 498"/>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00"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01" name="直線コネクタ 500"/>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02"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03" name="フローチャート: 判断 502"/>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04" name="フローチャート: 判断 503"/>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05" name="フローチャート: 判断 504"/>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06" name="フローチャート: 判断 505"/>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07" name="フローチャート: 判断 506"/>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156845</xdr:rowOff>
    </xdr:from>
    <xdr:to>
      <xdr:col>102</xdr:col>
      <xdr:colOff>165100</xdr:colOff>
      <xdr:row>40</xdr:row>
      <xdr:rowOff>86995</xdr:rowOff>
    </xdr:to>
    <xdr:sp macro="" textlink="">
      <xdr:nvSpPr>
        <xdr:cNvPr id="513" name="楕円 512"/>
        <xdr:cNvSpPr/>
      </xdr:nvSpPr>
      <xdr:spPr>
        <a:xfrm>
          <a:off x="19494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164465</xdr:rowOff>
    </xdr:from>
    <xdr:to>
      <xdr:col>98</xdr:col>
      <xdr:colOff>38100</xdr:colOff>
      <xdr:row>40</xdr:row>
      <xdr:rowOff>94615</xdr:rowOff>
    </xdr:to>
    <xdr:sp macro="" textlink="">
      <xdr:nvSpPr>
        <xdr:cNvPr id="514" name="楕円 513"/>
        <xdr:cNvSpPr/>
      </xdr:nvSpPr>
      <xdr:spPr>
        <a:xfrm>
          <a:off x="18605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36195</xdr:rowOff>
    </xdr:from>
    <xdr:to>
      <xdr:col>102</xdr:col>
      <xdr:colOff>114300</xdr:colOff>
      <xdr:row>40</xdr:row>
      <xdr:rowOff>43815</xdr:rowOff>
    </xdr:to>
    <xdr:cxnSp macro="">
      <xdr:nvCxnSpPr>
        <xdr:cNvPr id="515" name="直線コネクタ 514"/>
        <xdr:cNvCxnSpPr/>
      </xdr:nvCxnSpPr>
      <xdr:spPr>
        <a:xfrm flipV="1">
          <a:off x="18656300" y="68941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1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1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1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1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78122</xdr:rowOff>
    </xdr:from>
    <xdr:ext cx="469744" cy="259045"/>
    <xdr:sp macro="" textlink="">
      <xdr:nvSpPr>
        <xdr:cNvPr id="520" name="n_3mainValue【認定こども園・幼稚園・保育所】&#10;一人当たり面積"/>
        <xdr:cNvSpPr txBox="1"/>
      </xdr:nvSpPr>
      <xdr:spPr>
        <a:xfrm>
          <a:off x="19310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85742</xdr:rowOff>
    </xdr:from>
    <xdr:ext cx="469744" cy="259045"/>
    <xdr:sp macro="" textlink="">
      <xdr:nvSpPr>
        <xdr:cNvPr id="521" name="n_4mainValue【認定こども園・幼稚園・保育所】&#10;一人当たり面積"/>
        <xdr:cNvSpPr txBox="1"/>
      </xdr:nvSpPr>
      <xdr:spPr>
        <a:xfrm>
          <a:off x="18421427" y="69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2" name="テキスト ボックス 53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4" name="テキスト ボックス 53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4" name="テキスト ボックス 54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46" name="直線コネクタ 545"/>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47"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8" name="直線コネクタ 547"/>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9"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50" name="直線コネクタ 549"/>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51"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52" name="フローチャート: 判断 55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53" name="フローチャート: 判断 552"/>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4" name="フローチャート: 判断 553"/>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55" name="フローチャート: 判断 554"/>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56" name="フローチャート: 判断 555"/>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8255</xdr:rowOff>
    </xdr:from>
    <xdr:to>
      <xdr:col>72</xdr:col>
      <xdr:colOff>38100</xdr:colOff>
      <xdr:row>61</xdr:row>
      <xdr:rowOff>109855</xdr:rowOff>
    </xdr:to>
    <xdr:sp macro="" textlink="">
      <xdr:nvSpPr>
        <xdr:cNvPr id="562" name="楕円 561"/>
        <xdr:cNvSpPr/>
      </xdr:nvSpPr>
      <xdr:spPr>
        <a:xfrm>
          <a:off x="13652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143510</xdr:rowOff>
    </xdr:from>
    <xdr:to>
      <xdr:col>67</xdr:col>
      <xdr:colOff>101600</xdr:colOff>
      <xdr:row>61</xdr:row>
      <xdr:rowOff>73660</xdr:rowOff>
    </xdr:to>
    <xdr:sp macro="" textlink="">
      <xdr:nvSpPr>
        <xdr:cNvPr id="563" name="楕円 562"/>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59055</xdr:rowOff>
    </xdr:to>
    <xdr:cxnSp macro="">
      <xdr:nvCxnSpPr>
        <xdr:cNvPr id="564" name="直線コネクタ 563"/>
        <xdr:cNvCxnSpPr/>
      </xdr:nvCxnSpPr>
      <xdr:spPr>
        <a:xfrm>
          <a:off x="12814300" y="1048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5"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6" name="n_2ave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7"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8"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100982</xdr:rowOff>
    </xdr:from>
    <xdr:ext cx="405111" cy="259045"/>
    <xdr:sp macro="" textlink="">
      <xdr:nvSpPr>
        <xdr:cNvPr id="569" name="n_3mainValue【学校施設】&#10;有形固定資産減価償却率"/>
        <xdr:cNvSpPr txBox="1"/>
      </xdr:nvSpPr>
      <xdr:spPr>
        <a:xfrm>
          <a:off x="13500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70" name="n_4mainValue【学校施設】&#10;有形固定資産減価償却率"/>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1" name="直線コネクタ 590"/>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2"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3" name="直線コネクタ 59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4"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5" name="直線コネクタ 594"/>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6"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7" name="フローチャート: 判断 596"/>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8" name="フローチャート: 判断 597"/>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599" name="フローチャート: 判断 598"/>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0" name="フローチャート: 判断 599"/>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1" name="フローチャート: 判断 600"/>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129222</xdr:rowOff>
    </xdr:from>
    <xdr:to>
      <xdr:col>102</xdr:col>
      <xdr:colOff>165100</xdr:colOff>
      <xdr:row>58</xdr:row>
      <xdr:rowOff>59372</xdr:rowOff>
    </xdr:to>
    <xdr:sp macro="" textlink="">
      <xdr:nvSpPr>
        <xdr:cNvPr id="607" name="楕円 606"/>
        <xdr:cNvSpPr/>
      </xdr:nvSpPr>
      <xdr:spPr>
        <a:xfrm>
          <a:off x="194945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162369</xdr:rowOff>
    </xdr:from>
    <xdr:to>
      <xdr:col>98</xdr:col>
      <xdr:colOff>38100</xdr:colOff>
      <xdr:row>58</xdr:row>
      <xdr:rowOff>92519</xdr:rowOff>
    </xdr:to>
    <xdr:sp macro="" textlink="">
      <xdr:nvSpPr>
        <xdr:cNvPr id="608" name="楕円 607"/>
        <xdr:cNvSpPr/>
      </xdr:nvSpPr>
      <xdr:spPr>
        <a:xfrm>
          <a:off x="18605500" y="99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8572</xdr:rowOff>
    </xdr:from>
    <xdr:to>
      <xdr:col>102</xdr:col>
      <xdr:colOff>114300</xdr:colOff>
      <xdr:row>58</xdr:row>
      <xdr:rowOff>41719</xdr:rowOff>
    </xdr:to>
    <xdr:cxnSp macro="">
      <xdr:nvCxnSpPr>
        <xdr:cNvPr id="609" name="直線コネクタ 608"/>
        <xdr:cNvCxnSpPr/>
      </xdr:nvCxnSpPr>
      <xdr:spPr>
        <a:xfrm flipV="1">
          <a:off x="18656300" y="9952672"/>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0"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1"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12"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13" name="n_4aveValue【学校施設】&#10;一人当たり面積"/>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75899</xdr:rowOff>
    </xdr:from>
    <xdr:ext cx="469744" cy="259045"/>
    <xdr:sp macro="" textlink="">
      <xdr:nvSpPr>
        <xdr:cNvPr id="614" name="n_3mainValue【学校施設】&#10;一人当たり面積"/>
        <xdr:cNvSpPr txBox="1"/>
      </xdr:nvSpPr>
      <xdr:spPr>
        <a:xfrm>
          <a:off x="19310427" y="9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109046</xdr:rowOff>
    </xdr:from>
    <xdr:ext cx="469744" cy="259045"/>
    <xdr:sp macro="" textlink="">
      <xdr:nvSpPr>
        <xdr:cNvPr id="615" name="n_4mainValue【学校施設】&#10;一人当たり面積"/>
        <xdr:cNvSpPr txBox="1"/>
      </xdr:nvSpPr>
      <xdr:spPr>
        <a:xfrm>
          <a:off x="18421427" y="971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41" name="直線コネクタ 64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4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45" name="直線コネクタ 64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46" name="【児童館】&#10;有形固定資産減価償却率平均値テキスト"/>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47" name="フローチャート: 判断 64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48" name="フローチャート: 判断 64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49" name="フローチャート: 判断 64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50" name="フローチャート: 判断 64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57" name="楕円 656"/>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101600</xdr:rowOff>
    </xdr:from>
    <xdr:to>
      <xdr:col>67</xdr:col>
      <xdr:colOff>101600</xdr:colOff>
      <xdr:row>87</xdr:row>
      <xdr:rowOff>31750</xdr:rowOff>
    </xdr:to>
    <xdr:sp macro="" textlink="">
      <xdr:nvSpPr>
        <xdr:cNvPr id="658" name="楕円 657"/>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152400</xdr:rowOff>
    </xdr:from>
    <xdr:to>
      <xdr:col>71</xdr:col>
      <xdr:colOff>177800</xdr:colOff>
      <xdr:row>86</xdr:row>
      <xdr:rowOff>168729</xdr:rowOff>
    </xdr:to>
    <xdr:cxnSp macro="">
      <xdr:nvCxnSpPr>
        <xdr:cNvPr id="659" name="直線コネクタ 658"/>
        <xdr:cNvCxnSpPr/>
      </xdr:nvCxnSpPr>
      <xdr:spPr>
        <a:xfrm>
          <a:off x="12814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60"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61"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62"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63"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64"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22877</xdr:rowOff>
    </xdr:from>
    <xdr:ext cx="405111" cy="259045"/>
    <xdr:sp macro="" textlink="">
      <xdr:nvSpPr>
        <xdr:cNvPr id="665" name="n_4mainValue【児童館】&#10;有形固定資産減価償却率"/>
        <xdr:cNvSpPr txBox="1"/>
      </xdr:nvSpPr>
      <xdr:spPr>
        <a:xfrm>
          <a:off x="12611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6" name="直線コネクタ 6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7" name="テキスト ボックス 6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8" name="直線コネクタ 6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9" name="テキスト ボックス 6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0" name="直線コネクタ 6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1" name="テキスト ボックス 6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2" name="直線コネクタ 6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3" name="テキスト ボックス 6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687" name="直線コネクタ 686"/>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8"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9" name="直線コネクタ 68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90"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91" name="直線コネクタ 690"/>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692" name="【児童館】&#10;一人当たり面積平均値テキスト"/>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93" name="フローチャート: 判断 692"/>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694" name="フローチャート: 判断 693"/>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95" name="フローチャート: 判断 694"/>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96" name="フローチャート: 判断 695"/>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697" name="フローチャート: 判断 696"/>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85598</xdr:rowOff>
    </xdr:from>
    <xdr:to>
      <xdr:col>102</xdr:col>
      <xdr:colOff>165100</xdr:colOff>
      <xdr:row>86</xdr:row>
      <xdr:rowOff>15748</xdr:rowOff>
    </xdr:to>
    <xdr:sp macro="" textlink="">
      <xdr:nvSpPr>
        <xdr:cNvPr id="703" name="楕円 702"/>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85598</xdr:rowOff>
    </xdr:from>
    <xdr:to>
      <xdr:col>98</xdr:col>
      <xdr:colOff>38100</xdr:colOff>
      <xdr:row>86</xdr:row>
      <xdr:rowOff>15748</xdr:rowOff>
    </xdr:to>
    <xdr:sp macro="" textlink="">
      <xdr:nvSpPr>
        <xdr:cNvPr id="704" name="楕円 703"/>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05" name="直線コネクタ 704"/>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06"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07"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08"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09"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10"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11"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37" name="直線コネクタ 736"/>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40"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41" name="直線コネクタ 740"/>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42" name="【公民館】&#10;有形固定資産減価償却率平均値テキスト"/>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43" name="フローチャート: 判断 742"/>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44" name="フローチャート: 判断 743"/>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45" name="フローチャート: 判断 744"/>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46" name="フローチャート: 判断 745"/>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47" name="フローチャート: 判断 746"/>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40095</xdr:rowOff>
    </xdr:from>
    <xdr:to>
      <xdr:col>72</xdr:col>
      <xdr:colOff>38100</xdr:colOff>
      <xdr:row>105</xdr:row>
      <xdr:rowOff>141695</xdr:rowOff>
    </xdr:to>
    <xdr:sp macro="" textlink="">
      <xdr:nvSpPr>
        <xdr:cNvPr id="753" name="楕円 752"/>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54" name="楕円 753"/>
        <xdr:cNvSpPr/>
      </xdr:nvSpPr>
      <xdr:spPr>
        <a:xfrm>
          <a:off x="1276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105</xdr:row>
      <xdr:rowOff>90895</xdr:rowOff>
    </xdr:to>
    <xdr:cxnSp macro="">
      <xdr:nvCxnSpPr>
        <xdr:cNvPr id="755" name="直線コネクタ 754"/>
        <xdr:cNvCxnSpPr/>
      </xdr:nvCxnSpPr>
      <xdr:spPr>
        <a:xfrm>
          <a:off x="12814300" y="180604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56"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57"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58" name="n_3aveValue【公民館】&#10;有形固定資産減価償却率"/>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59" name="n_4aveValue【公民館】&#10;有形固定資産減価償却率"/>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60" name="n_3mainValue【公民館】&#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61" name="n_4mainValue【公民館】&#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83" name="直線コネクタ 782"/>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8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85" name="直線コネクタ 78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86"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87" name="直線コネクタ 786"/>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88"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89" name="フローチャート: 判断 788"/>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90" name="フローチャート: 判断 789"/>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91" name="フローチャート: 判断 790"/>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92" name="フローチャート: 判断 791"/>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93" name="フローチャート: 判断 792"/>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102</xdr:row>
      <xdr:rowOff>39115</xdr:rowOff>
    </xdr:from>
    <xdr:to>
      <xdr:col>102</xdr:col>
      <xdr:colOff>165100</xdr:colOff>
      <xdr:row>102</xdr:row>
      <xdr:rowOff>140715</xdr:rowOff>
    </xdr:to>
    <xdr:sp macro="" textlink="">
      <xdr:nvSpPr>
        <xdr:cNvPr id="799" name="楕円 798"/>
        <xdr:cNvSpPr/>
      </xdr:nvSpPr>
      <xdr:spPr>
        <a:xfrm>
          <a:off x="19494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61976</xdr:rowOff>
    </xdr:from>
    <xdr:to>
      <xdr:col>98</xdr:col>
      <xdr:colOff>38100</xdr:colOff>
      <xdr:row>102</xdr:row>
      <xdr:rowOff>163576</xdr:rowOff>
    </xdr:to>
    <xdr:sp macro="" textlink="">
      <xdr:nvSpPr>
        <xdr:cNvPr id="800" name="楕円 799"/>
        <xdr:cNvSpPr/>
      </xdr:nvSpPr>
      <xdr:spPr>
        <a:xfrm>
          <a:off x="18605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89915</xdr:rowOff>
    </xdr:from>
    <xdr:to>
      <xdr:col>102</xdr:col>
      <xdr:colOff>114300</xdr:colOff>
      <xdr:row>102</xdr:row>
      <xdr:rowOff>112776</xdr:rowOff>
    </xdr:to>
    <xdr:cxnSp macro="">
      <xdr:nvCxnSpPr>
        <xdr:cNvPr id="801" name="直線コネクタ 800"/>
        <xdr:cNvCxnSpPr/>
      </xdr:nvCxnSpPr>
      <xdr:spPr>
        <a:xfrm flipV="1">
          <a:off x="18656300" y="17577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02"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03"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04"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05"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157242</xdr:rowOff>
    </xdr:from>
    <xdr:ext cx="469744" cy="259045"/>
    <xdr:sp macro="" textlink="">
      <xdr:nvSpPr>
        <xdr:cNvPr id="806" name="n_3mainValue【公民館】&#10;一人当たり面積"/>
        <xdr:cNvSpPr txBox="1"/>
      </xdr:nvSpPr>
      <xdr:spPr>
        <a:xfrm>
          <a:off x="193104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8653</xdr:rowOff>
    </xdr:from>
    <xdr:ext cx="469744" cy="259045"/>
    <xdr:sp macro="" textlink="">
      <xdr:nvSpPr>
        <xdr:cNvPr id="807" name="n_4mainValue【公民館】&#10;一人当たり面積"/>
        <xdr:cNvSpPr txBox="1"/>
      </xdr:nvSpPr>
      <xdr:spPr>
        <a:xfrm>
          <a:off x="18421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橋梁・トンネル及び公民館を除いて類似団体平均より高くなっている。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学校施設，公営住宅及び公民館が類似団体平均を大きく上回っている。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は整備中。</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24,071
23,819
118.23
15,476,894
14,487,465
812,257
8,043,032
13,770,910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148590</xdr:rowOff>
    </xdr:from>
    <xdr:to>
      <xdr:col>24</xdr:col>
      <xdr:colOff>62865</xdr:colOff>
      <xdr:row>40</xdr:row>
      <xdr:rowOff>127000</xdr:rowOff>
    </xdr:to>
    <xdr:cxnSp macro="">
      <xdr:nvCxnSpPr>
        <xdr:cNvPr id="56" name="直線コネクタ 55"/>
        <xdr:cNvCxnSpPr/>
      </xdr:nvCxnSpPr>
      <xdr:spPr>
        <a:xfrm flipV="1">
          <a:off x="4634865" y="5806440"/>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95267</xdr:rowOff>
    </xdr:from>
    <xdr:ext cx="340478" cy="259045"/>
    <xdr:sp macro="" textlink="">
      <xdr:nvSpPr>
        <xdr:cNvPr id="59" name="【図書館】&#10;有形固定資産減価償却率最大値テキスト"/>
        <xdr:cNvSpPr txBox="1"/>
      </xdr:nvSpPr>
      <xdr:spPr>
        <a:xfrm>
          <a:off x="4673600" y="558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148590</xdr:rowOff>
    </xdr:from>
    <xdr:to>
      <xdr:col>24</xdr:col>
      <xdr:colOff>152400</xdr:colOff>
      <xdr:row>33</xdr:row>
      <xdr:rowOff>148590</xdr:rowOff>
    </xdr:to>
    <xdr:cxnSp macro="">
      <xdr:nvCxnSpPr>
        <xdr:cNvPr id="60" name="直線コネクタ 59"/>
        <xdr:cNvCxnSpPr/>
      </xdr:nvCxnSpPr>
      <xdr:spPr>
        <a:xfrm>
          <a:off x="4546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125747</xdr:rowOff>
    </xdr:from>
    <xdr:ext cx="405111" cy="259045"/>
    <xdr:sp macro="" textlink="">
      <xdr:nvSpPr>
        <xdr:cNvPr id="61" name="【図書館】&#10;有形固定資産減価償却率平均値テキスト"/>
        <xdr:cNvSpPr txBox="1"/>
      </xdr:nvSpPr>
      <xdr:spPr>
        <a:xfrm>
          <a:off x="467360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62" name="フローチャート: 判断 61"/>
        <xdr:cNvSpPr/>
      </xdr:nvSpPr>
      <xdr:spPr>
        <a:xfrm>
          <a:off x="45847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127000</xdr:rowOff>
    </xdr:from>
    <xdr:to>
      <xdr:col>20</xdr:col>
      <xdr:colOff>38100</xdr:colOff>
      <xdr:row>37</xdr:row>
      <xdr:rowOff>57150</xdr:rowOff>
    </xdr:to>
    <xdr:sp macro="" textlink="">
      <xdr:nvSpPr>
        <xdr:cNvPr id="63" name="フローチャート: 判断 62"/>
        <xdr:cNvSpPr/>
      </xdr:nvSpPr>
      <xdr:spPr>
        <a:xfrm>
          <a:off x="3746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121920</xdr:rowOff>
    </xdr:from>
    <xdr:to>
      <xdr:col>15</xdr:col>
      <xdr:colOff>101600</xdr:colOff>
      <xdr:row>37</xdr:row>
      <xdr:rowOff>52070</xdr:rowOff>
    </xdr:to>
    <xdr:sp macro="" textlink="">
      <xdr:nvSpPr>
        <xdr:cNvPr id="64" name="フローチャート: 判断 63"/>
        <xdr:cNvSpPr/>
      </xdr:nvSpPr>
      <xdr:spPr>
        <a:xfrm>
          <a:off x="2857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119380</xdr:rowOff>
    </xdr:from>
    <xdr:to>
      <xdr:col>10</xdr:col>
      <xdr:colOff>165100</xdr:colOff>
      <xdr:row>37</xdr:row>
      <xdr:rowOff>49530</xdr:rowOff>
    </xdr:to>
    <xdr:sp macro="" textlink="">
      <xdr:nvSpPr>
        <xdr:cNvPr id="65" name="フローチャート: 判断 64"/>
        <xdr:cNvSpPr/>
      </xdr:nvSpPr>
      <xdr:spPr>
        <a:xfrm>
          <a:off x="1968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90170</xdr:rowOff>
    </xdr:from>
    <xdr:to>
      <xdr:col>6</xdr:col>
      <xdr:colOff>38100</xdr:colOff>
      <xdr:row>37</xdr:row>
      <xdr:rowOff>20320</xdr:rowOff>
    </xdr:to>
    <xdr:sp macro="" textlink="">
      <xdr:nvSpPr>
        <xdr:cNvPr id="66" name="フローチャート: 判断 65"/>
        <xdr:cNvSpPr/>
      </xdr:nvSpPr>
      <xdr:spPr>
        <a:xfrm>
          <a:off x="1079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31750</xdr:rowOff>
    </xdr:from>
    <xdr:to>
      <xdr:col>10</xdr:col>
      <xdr:colOff>165100</xdr:colOff>
      <xdr:row>33</xdr:row>
      <xdr:rowOff>133350</xdr:rowOff>
    </xdr:to>
    <xdr:sp macro="" textlink="">
      <xdr:nvSpPr>
        <xdr:cNvPr id="72" name="楕円 71"/>
        <xdr:cNvSpPr/>
      </xdr:nvSpPr>
      <xdr:spPr>
        <a:xfrm>
          <a:off x="196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6350</xdr:rowOff>
    </xdr:from>
    <xdr:to>
      <xdr:col>6</xdr:col>
      <xdr:colOff>38100</xdr:colOff>
      <xdr:row>33</xdr:row>
      <xdr:rowOff>107950</xdr:rowOff>
    </xdr:to>
    <xdr:sp macro="" textlink="">
      <xdr:nvSpPr>
        <xdr:cNvPr id="73" name="楕円 72"/>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82550</xdr:rowOff>
    </xdr:to>
    <xdr:cxnSp macro="">
      <xdr:nvCxnSpPr>
        <xdr:cNvPr id="74" name="直線コネクタ 73"/>
        <xdr:cNvCxnSpPr/>
      </xdr:nvCxnSpPr>
      <xdr:spPr>
        <a:xfrm>
          <a:off x="1130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73677</xdr:rowOff>
    </xdr:from>
    <xdr:ext cx="405111" cy="259045"/>
    <xdr:sp macro="" textlink="">
      <xdr:nvSpPr>
        <xdr:cNvPr id="75" name="n_1aveValue【図書館】&#10;有形固定資産減価償却率"/>
        <xdr:cNvSpPr txBox="1"/>
      </xdr:nvSpPr>
      <xdr:spPr>
        <a:xfrm>
          <a:off x="3582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68597</xdr:rowOff>
    </xdr:from>
    <xdr:ext cx="405111" cy="259045"/>
    <xdr:sp macro="" textlink="">
      <xdr:nvSpPr>
        <xdr:cNvPr id="76" name="n_2aveValue【図書館】&#10;有形固定資産減価償却率"/>
        <xdr:cNvSpPr txBox="1"/>
      </xdr:nvSpPr>
      <xdr:spPr>
        <a:xfrm>
          <a:off x="27057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77" name="n_3aveValue【図書館】&#10;有形固定資産減価償却率"/>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11447</xdr:rowOff>
    </xdr:from>
    <xdr:ext cx="405111" cy="259045"/>
    <xdr:sp macro="" textlink="">
      <xdr:nvSpPr>
        <xdr:cNvPr id="78" name="n_4aveValue【図書館】&#10;有形固定資産減価償却率"/>
        <xdr:cNvSpPr txBox="1"/>
      </xdr:nvSpPr>
      <xdr:spPr>
        <a:xfrm>
          <a:off x="927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149877</xdr:rowOff>
    </xdr:from>
    <xdr:ext cx="340478" cy="259045"/>
    <xdr:sp macro="" textlink="">
      <xdr:nvSpPr>
        <xdr:cNvPr id="79" name="n_3mainValue【図書館】&#10;有形固定資産減価償却率"/>
        <xdr:cNvSpPr txBox="1"/>
      </xdr:nvSpPr>
      <xdr:spPr>
        <a:xfrm>
          <a:off x="1849061" y="546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0" name="n_4mainValue【図書館】&#10;有形固定資産減価償却率"/>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9" name="正方形/長方形 8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0" name="正方形/長方形 8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1" name="正方形/長方形 9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2" name="正方形/長方形 9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3" name="正方形/長方形 9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4" name="正方形/長方形 9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5" name="正方形/長方形 9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9" name="テキスト ボックス 9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0" name="直線コネクタ 9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1" name="テキスト ボックス 10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2" name="直線コネクタ 10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3" name="テキスト ボックス 10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4" name="直線コネクタ 10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5" name="テキスト ボックス 10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6" name="直線コネクタ 10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7" name="テキスト ボックス 10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8" name="直線コネクタ 10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9" name="テキスト ボックス 10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0" name="直線コネクタ 10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1" name="テキスト ボックス 11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13" name="直線コネクタ 11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1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15" name="直線コネクタ 11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1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17" name="直線コネクタ 11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18" name="【体育館・プール】&#10;有形固定資産減価償却率平均値テキスト"/>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19" name="フローチャート: 判断 11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20" name="フローチャート: 判断 11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21" name="フローチャート: 判断 12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22" name="フローチャート: 判断 12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23" name="フローチャート: 判断 12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4" name="テキスト ボックス 12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5" name="テキスト ボックス 12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6" name="テキスト ボックス 12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7" name="テキスト ボックス 12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8" name="テキスト ボックス 12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78740</xdr:rowOff>
    </xdr:from>
    <xdr:to>
      <xdr:col>10</xdr:col>
      <xdr:colOff>165100</xdr:colOff>
      <xdr:row>59</xdr:row>
      <xdr:rowOff>8890</xdr:rowOff>
    </xdr:to>
    <xdr:sp macro="" textlink="">
      <xdr:nvSpPr>
        <xdr:cNvPr id="129" name="楕円 128"/>
        <xdr:cNvSpPr/>
      </xdr:nvSpPr>
      <xdr:spPr>
        <a:xfrm>
          <a:off x="1968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61595</xdr:rowOff>
    </xdr:from>
    <xdr:to>
      <xdr:col>6</xdr:col>
      <xdr:colOff>38100</xdr:colOff>
      <xdr:row>58</xdr:row>
      <xdr:rowOff>163195</xdr:rowOff>
    </xdr:to>
    <xdr:sp macro="" textlink="">
      <xdr:nvSpPr>
        <xdr:cNvPr id="130" name="楕円 129"/>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58</xdr:row>
      <xdr:rowOff>129540</xdr:rowOff>
    </xdr:to>
    <xdr:cxnSp macro="">
      <xdr:nvCxnSpPr>
        <xdr:cNvPr id="131" name="直線コネクタ 130"/>
        <xdr:cNvCxnSpPr/>
      </xdr:nvCxnSpPr>
      <xdr:spPr>
        <a:xfrm>
          <a:off x="1130300" y="10056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32"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133"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34" name="n_3ave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135" name="n_4aveValue【体育館・プール】&#10;有形固定資産減価償却率"/>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25417</xdr:rowOff>
    </xdr:from>
    <xdr:ext cx="405111" cy="259045"/>
    <xdr:sp macro="" textlink="">
      <xdr:nvSpPr>
        <xdr:cNvPr id="136" name="n_3mainValue【体育館・プール】&#10;有形固定資産減価償却率"/>
        <xdr:cNvSpPr txBox="1"/>
      </xdr:nvSpPr>
      <xdr:spPr>
        <a:xfrm>
          <a:off x="1816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137" name="n_4mainValue【体育館・プール】&#10;有形固定資産減価償却率"/>
        <xdr:cNvSpPr txBox="1"/>
      </xdr:nvSpPr>
      <xdr:spPr>
        <a:xfrm>
          <a:off x="927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8" name="正方形/長方形 13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9" name="正方形/長方形 13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0" name="正方形/長方形 13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1" name="正方形/長方形 14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2" name="正方形/長方形 14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3" name="正方形/長方形 14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4" name="正方形/長方形 14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5" name="正方形/長方形 14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6" name="テキスト ボックス 14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7" name="直線コネクタ 14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48" name="直線コネクタ 14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49" name="テキスト ボックス 14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0" name="直線コネクタ 14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51" name="テキスト ボックス 15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52" name="直線コネクタ 15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53" name="テキスト ボックス 15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54" name="直線コネクタ 15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55" name="テキスト ボックス 15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56" name="直線コネクタ 15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57" name="テキスト ボックス 15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58" name="直線コネクタ 15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59" name="テキスト ボックス 15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0" name="直線コネクタ 15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1" name="テキスト ボックス 16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163" name="直線コネクタ 162"/>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164"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165" name="直線コネクタ 164"/>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166"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167" name="直線コネクタ 166"/>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168"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169" name="フローチャート: 判断 168"/>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170" name="フローチャート: 判断 169"/>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171" name="フローチャート: 判断 170"/>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172" name="フローチャート: 判断 171"/>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173" name="フローチャート: 判断 172"/>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29210</xdr:rowOff>
    </xdr:from>
    <xdr:to>
      <xdr:col>41</xdr:col>
      <xdr:colOff>101600</xdr:colOff>
      <xdr:row>63</xdr:row>
      <xdr:rowOff>130810</xdr:rowOff>
    </xdr:to>
    <xdr:sp macro="" textlink="">
      <xdr:nvSpPr>
        <xdr:cNvPr id="179" name="楕円 178"/>
        <xdr:cNvSpPr/>
      </xdr:nvSpPr>
      <xdr:spPr>
        <a:xfrm>
          <a:off x="781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19413</xdr:rowOff>
    </xdr:from>
    <xdr:to>
      <xdr:col>36</xdr:col>
      <xdr:colOff>165100</xdr:colOff>
      <xdr:row>63</xdr:row>
      <xdr:rowOff>121013</xdr:rowOff>
    </xdr:to>
    <xdr:sp macro="" textlink="">
      <xdr:nvSpPr>
        <xdr:cNvPr id="180" name="楕円 179"/>
        <xdr:cNvSpPr/>
      </xdr:nvSpPr>
      <xdr:spPr>
        <a:xfrm>
          <a:off x="6921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70213</xdr:rowOff>
    </xdr:from>
    <xdr:to>
      <xdr:col>41</xdr:col>
      <xdr:colOff>50800</xdr:colOff>
      <xdr:row>63</xdr:row>
      <xdr:rowOff>80010</xdr:rowOff>
    </xdr:to>
    <xdr:cxnSp macro="">
      <xdr:nvCxnSpPr>
        <xdr:cNvPr id="181" name="直線コネクタ 180"/>
        <xdr:cNvCxnSpPr/>
      </xdr:nvCxnSpPr>
      <xdr:spPr>
        <a:xfrm>
          <a:off x="6972300" y="108715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182"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183"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184"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185"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186" name="n_3mainValue【体育館・プール】&#10;一人当たり面積"/>
        <xdr:cNvSpPr txBox="1"/>
      </xdr:nvSpPr>
      <xdr:spPr>
        <a:xfrm>
          <a:off x="7626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112140</xdr:rowOff>
    </xdr:from>
    <xdr:ext cx="469744" cy="259045"/>
    <xdr:sp macro="" textlink="">
      <xdr:nvSpPr>
        <xdr:cNvPr id="187" name="n_4mainValue【体育館・プール】&#10;一人当たり面積"/>
        <xdr:cNvSpPr txBox="1"/>
      </xdr:nvSpPr>
      <xdr:spPr>
        <a:xfrm>
          <a:off x="6737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98" name="テキスト ボックス 19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00" name="テキスト ボックス 19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10" name="テキスト ボックス 20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12" name="直線コネクタ 211"/>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13"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14" name="直線コネクタ 213"/>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15"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16" name="直線コネクタ 215"/>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17"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18" name="フローチャート: 判断 217"/>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19" name="フローチャート: 判断 218"/>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20" name="フローチャート: 判断 219"/>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21" name="フローチャート: 判断 220"/>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222" name="フローチャート: 判断 221"/>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31114</xdr:rowOff>
    </xdr:from>
    <xdr:to>
      <xdr:col>10</xdr:col>
      <xdr:colOff>165100</xdr:colOff>
      <xdr:row>82</xdr:row>
      <xdr:rowOff>132714</xdr:rowOff>
    </xdr:to>
    <xdr:sp macro="" textlink="">
      <xdr:nvSpPr>
        <xdr:cNvPr id="228" name="楕円 227"/>
        <xdr:cNvSpPr/>
      </xdr:nvSpPr>
      <xdr:spPr>
        <a:xfrm>
          <a:off x="1968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29" name="楕円 228"/>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81914</xdr:rowOff>
    </xdr:to>
    <xdr:cxnSp macro="">
      <xdr:nvCxnSpPr>
        <xdr:cNvPr id="230" name="直線コネクタ 229"/>
        <xdr:cNvCxnSpPr/>
      </xdr:nvCxnSpPr>
      <xdr:spPr>
        <a:xfrm>
          <a:off x="1130300" y="141160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31"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32"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33"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234"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123841</xdr:rowOff>
    </xdr:from>
    <xdr:ext cx="405111" cy="259045"/>
    <xdr:sp macro="" textlink="">
      <xdr:nvSpPr>
        <xdr:cNvPr id="235" name="n_3mainValue【福祉施設】&#10;有形固定資産減価償却率"/>
        <xdr:cNvSpPr txBox="1"/>
      </xdr:nvSpPr>
      <xdr:spPr>
        <a:xfrm>
          <a:off x="1816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236" name="n_4mainValue【福祉施設】&#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258" name="直線コネクタ 257"/>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5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60" name="直線コネクタ 25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261"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262" name="直線コネクタ 261"/>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263"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64" name="フローチャート: 判断 263"/>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265" name="フローチャート: 判断 264"/>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266" name="フローチャート: 判断 265"/>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267" name="フローチャート: 判断 266"/>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268" name="フローチャート: 判断 267"/>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124461</xdr:rowOff>
    </xdr:from>
    <xdr:to>
      <xdr:col>41</xdr:col>
      <xdr:colOff>101600</xdr:colOff>
      <xdr:row>83</xdr:row>
      <xdr:rowOff>54611</xdr:rowOff>
    </xdr:to>
    <xdr:sp macro="" textlink="">
      <xdr:nvSpPr>
        <xdr:cNvPr id="274" name="楕円 273"/>
        <xdr:cNvSpPr/>
      </xdr:nvSpPr>
      <xdr:spPr>
        <a:xfrm>
          <a:off x="781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10161</xdr:rowOff>
    </xdr:from>
    <xdr:to>
      <xdr:col>36</xdr:col>
      <xdr:colOff>165100</xdr:colOff>
      <xdr:row>83</xdr:row>
      <xdr:rowOff>111761</xdr:rowOff>
    </xdr:to>
    <xdr:sp macro="" textlink="">
      <xdr:nvSpPr>
        <xdr:cNvPr id="275" name="楕円 274"/>
        <xdr:cNvSpPr/>
      </xdr:nvSpPr>
      <xdr:spPr>
        <a:xfrm>
          <a:off x="692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3811</xdr:rowOff>
    </xdr:from>
    <xdr:to>
      <xdr:col>41</xdr:col>
      <xdr:colOff>50800</xdr:colOff>
      <xdr:row>83</xdr:row>
      <xdr:rowOff>60961</xdr:rowOff>
    </xdr:to>
    <xdr:cxnSp macro="">
      <xdr:nvCxnSpPr>
        <xdr:cNvPr id="276" name="直線コネクタ 275"/>
        <xdr:cNvCxnSpPr/>
      </xdr:nvCxnSpPr>
      <xdr:spPr>
        <a:xfrm flipV="1">
          <a:off x="6972300" y="142341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277"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278"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279"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280"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281" name="n_3mainValue【福祉施設】&#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128288</xdr:rowOff>
    </xdr:from>
    <xdr:ext cx="469744" cy="259045"/>
    <xdr:sp macro="" textlink="">
      <xdr:nvSpPr>
        <xdr:cNvPr id="282" name="n_4mainValue【福祉施設】&#10;一人当たり面積"/>
        <xdr:cNvSpPr txBox="1"/>
      </xdr:nvSpPr>
      <xdr:spPr>
        <a:xfrm>
          <a:off x="6737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5" name="テキスト ボックス 2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5" name="テキスト ボックス 3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308" name="直線コネクタ 307"/>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309"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310" name="直線コネクタ 309"/>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311"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312" name="直線コネクタ 311"/>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13"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4" name="フローチャート: 判断 313"/>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15" name="フローチャート: 判断 314"/>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316" name="フローチャート: 判断 315"/>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17" name="フローチャート: 判断 316"/>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318" name="フローチャート: 判断 317"/>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58057</xdr:rowOff>
    </xdr:from>
    <xdr:to>
      <xdr:col>10</xdr:col>
      <xdr:colOff>165100</xdr:colOff>
      <xdr:row>100</xdr:row>
      <xdr:rowOff>159657</xdr:rowOff>
    </xdr:to>
    <xdr:sp macro="" textlink="">
      <xdr:nvSpPr>
        <xdr:cNvPr id="324" name="楕円 323"/>
        <xdr:cNvSpPr/>
      </xdr:nvSpPr>
      <xdr:spPr>
        <a:xfrm>
          <a:off x="1968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25" name="楕円 324"/>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108857</xdr:rowOff>
    </xdr:from>
    <xdr:to>
      <xdr:col>10</xdr:col>
      <xdr:colOff>114300</xdr:colOff>
      <xdr:row>109</xdr:row>
      <xdr:rowOff>35379</xdr:rowOff>
    </xdr:to>
    <xdr:cxnSp macro="">
      <xdr:nvCxnSpPr>
        <xdr:cNvPr id="326" name="直線コネクタ 325"/>
        <xdr:cNvCxnSpPr/>
      </xdr:nvCxnSpPr>
      <xdr:spPr>
        <a:xfrm flipV="1">
          <a:off x="1130300" y="17253857"/>
          <a:ext cx="889000" cy="14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327"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328"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329"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330"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4734</xdr:rowOff>
    </xdr:from>
    <xdr:ext cx="405111" cy="259045"/>
    <xdr:sp macro="" textlink="">
      <xdr:nvSpPr>
        <xdr:cNvPr id="331" name="n_3mainValue【市民会館】&#10;有形固定資産減価償却率"/>
        <xdr:cNvSpPr txBox="1"/>
      </xdr:nvSpPr>
      <xdr:spPr>
        <a:xfrm>
          <a:off x="1816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32"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356" name="直線コネクタ 355"/>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57"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58" name="直線コネクタ 357"/>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359"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360" name="直線コネクタ 359"/>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361"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62" name="フローチャート: 判断 361"/>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363" name="フローチャート: 判断 362"/>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64" name="フローチャート: 判断 363"/>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65" name="フローチャート: 判断 364"/>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366" name="フローチャート: 判断 365"/>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168275</xdr:rowOff>
    </xdr:from>
    <xdr:to>
      <xdr:col>41</xdr:col>
      <xdr:colOff>101600</xdr:colOff>
      <xdr:row>107</xdr:row>
      <xdr:rowOff>98425</xdr:rowOff>
    </xdr:to>
    <xdr:sp macro="" textlink="">
      <xdr:nvSpPr>
        <xdr:cNvPr id="372" name="楕円 371"/>
        <xdr:cNvSpPr/>
      </xdr:nvSpPr>
      <xdr:spPr>
        <a:xfrm>
          <a:off x="781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373" name="楕円 372"/>
        <xdr:cNvSpPr/>
      </xdr:nvSpPr>
      <xdr:spPr>
        <a:xfrm>
          <a:off x="6921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47625</xdr:rowOff>
    </xdr:from>
    <xdr:to>
      <xdr:col>41</xdr:col>
      <xdr:colOff>50800</xdr:colOff>
      <xdr:row>107</xdr:row>
      <xdr:rowOff>55245</xdr:rowOff>
    </xdr:to>
    <xdr:cxnSp macro="">
      <xdr:nvCxnSpPr>
        <xdr:cNvPr id="374" name="直線コネクタ 373"/>
        <xdr:cNvCxnSpPr/>
      </xdr:nvCxnSpPr>
      <xdr:spPr>
        <a:xfrm flipV="1">
          <a:off x="6972300" y="18392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375"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76"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377"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378"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379" name="n_3mainValue【市民会館】&#10;一人当たり面積"/>
        <xdr:cNvSpPr txBox="1"/>
      </xdr:nvSpPr>
      <xdr:spPr>
        <a:xfrm>
          <a:off x="7626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380" name="n_4mainValue【市民会館】&#10;一人当たり面積"/>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9" name="テキスト ボックス 40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9" name="テキスト ボックス 41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422" name="直線コネクタ 421"/>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423"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424" name="直線コネクタ 423"/>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2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6" name="直線コネクタ 42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27"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28" name="フローチャート: 判断 427"/>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429" name="フローチャート: 判断 42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430" name="フローチャート: 判断 429"/>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431" name="フローチャート: 判断 430"/>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432" name="フローチャート: 判断 431"/>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112485</xdr:rowOff>
    </xdr:from>
    <xdr:to>
      <xdr:col>72</xdr:col>
      <xdr:colOff>38100</xdr:colOff>
      <xdr:row>61</xdr:row>
      <xdr:rowOff>42635</xdr:rowOff>
    </xdr:to>
    <xdr:sp macro="" textlink="">
      <xdr:nvSpPr>
        <xdr:cNvPr id="438" name="楕円 437"/>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79828</xdr:rowOff>
    </xdr:from>
    <xdr:to>
      <xdr:col>67</xdr:col>
      <xdr:colOff>101600</xdr:colOff>
      <xdr:row>61</xdr:row>
      <xdr:rowOff>9978</xdr:rowOff>
    </xdr:to>
    <xdr:sp macro="" textlink="">
      <xdr:nvSpPr>
        <xdr:cNvPr id="439" name="楕円 438"/>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440" name="直線コネクタ 439"/>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441"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442"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443"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444"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445"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446" name="n_4mainValue【保健センター・保健所】&#10;有形固定資産減価償却率"/>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470" name="直線コネクタ 469"/>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471"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472" name="直線コネクタ 471"/>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473"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474" name="直線コネクタ 473"/>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475" name="【保健センター・保健所】&#10;一人当たり面積平均値テキスト"/>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476" name="フローチャート: 判断 475"/>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77" name="フローチャート: 判断 476"/>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478" name="フローチャート: 判断 477"/>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479" name="フローチャート: 判断 478"/>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480" name="フローチャート: 判断 479"/>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48260</xdr:rowOff>
    </xdr:from>
    <xdr:to>
      <xdr:col>102</xdr:col>
      <xdr:colOff>165100</xdr:colOff>
      <xdr:row>63</xdr:row>
      <xdr:rowOff>149860</xdr:rowOff>
    </xdr:to>
    <xdr:sp macro="" textlink="">
      <xdr:nvSpPr>
        <xdr:cNvPr id="486" name="楕円 485"/>
        <xdr:cNvSpPr/>
      </xdr:nvSpPr>
      <xdr:spPr>
        <a:xfrm>
          <a:off x="19494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52070</xdr:rowOff>
    </xdr:from>
    <xdr:to>
      <xdr:col>98</xdr:col>
      <xdr:colOff>38100</xdr:colOff>
      <xdr:row>63</xdr:row>
      <xdr:rowOff>153670</xdr:rowOff>
    </xdr:to>
    <xdr:sp macro="" textlink="">
      <xdr:nvSpPr>
        <xdr:cNvPr id="487" name="楕円 486"/>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99060</xdr:rowOff>
    </xdr:from>
    <xdr:to>
      <xdr:col>102</xdr:col>
      <xdr:colOff>114300</xdr:colOff>
      <xdr:row>63</xdr:row>
      <xdr:rowOff>102870</xdr:rowOff>
    </xdr:to>
    <xdr:cxnSp macro="">
      <xdr:nvCxnSpPr>
        <xdr:cNvPr id="488" name="直線コネクタ 487"/>
        <xdr:cNvCxnSpPr/>
      </xdr:nvCxnSpPr>
      <xdr:spPr>
        <a:xfrm flipV="1">
          <a:off x="18656300" y="10900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489"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490"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491"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492"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140987</xdr:rowOff>
    </xdr:from>
    <xdr:ext cx="469744" cy="259045"/>
    <xdr:sp macro="" textlink="">
      <xdr:nvSpPr>
        <xdr:cNvPr id="493" name="n_3mainValue【保健センター・保健所】&#10;一人当たり面積"/>
        <xdr:cNvSpPr txBox="1"/>
      </xdr:nvSpPr>
      <xdr:spPr>
        <a:xfrm>
          <a:off x="19310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494"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7" name="テキスト ボックス 50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5" name="テキスト ボックス 51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7" name="テキスト ボックス 51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519" name="直線コネクタ 518"/>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20"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21" name="直線コネクタ 520"/>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22"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524"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25" name="フローチャート: 判断 524"/>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26" name="フローチャート: 判断 525"/>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527" name="フローチャート: 判断 526"/>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28" name="フローチャート: 判断 527"/>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29" name="フローチャート: 判断 528"/>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109220</xdr:rowOff>
    </xdr:from>
    <xdr:to>
      <xdr:col>72</xdr:col>
      <xdr:colOff>38100</xdr:colOff>
      <xdr:row>85</xdr:row>
      <xdr:rowOff>39370</xdr:rowOff>
    </xdr:to>
    <xdr:sp macro="" textlink="">
      <xdr:nvSpPr>
        <xdr:cNvPr id="535" name="楕円 534"/>
        <xdr:cNvSpPr/>
      </xdr:nvSpPr>
      <xdr:spPr>
        <a:xfrm>
          <a:off x="1365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109220</xdr:rowOff>
    </xdr:from>
    <xdr:to>
      <xdr:col>67</xdr:col>
      <xdr:colOff>101600</xdr:colOff>
      <xdr:row>85</xdr:row>
      <xdr:rowOff>39370</xdr:rowOff>
    </xdr:to>
    <xdr:sp macro="" textlink="">
      <xdr:nvSpPr>
        <xdr:cNvPr id="536" name="楕円 535"/>
        <xdr:cNvSpPr/>
      </xdr:nvSpPr>
      <xdr:spPr>
        <a:xfrm>
          <a:off x="1276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160020</xdr:rowOff>
    </xdr:from>
    <xdr:to>
      <xdr:col>71</xdr:col>
      <xdr:colOff>177800</xdr:colOff>
      <xdr:row>84</xdr:row>
      <xdr:rowOff>160020</xdr:rowOff>
    </xdr:to>
    <xdr:cxnSp macro="">
      <xdr:nvCxnSpPr>
        <xdr:cNvPr id="537" name="直線コネクタ 536"/>
        <xdr:cNvCxnSpPr/>
      </xdr:nvCxnSpPr>
      <xdr:spPr>
        <a:xfrm>
          <a:off x="12814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53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53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4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4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30497</xdr:rowOff>
    </xdr:from>
    <xdr:ext cx="405111" cy="259045"/>
    <xdr:sp macro="" textlink="">
      <xdr:nvSpPr>
        <xdr:cNvPr id="542" name="n_3mainValue【消防施設】&#10;有形固定資産減価償却率"/>
        <xdr:cNvSpPr txBox="1"/>
      </xdr:nvSpPr>
      <xdr:spPr>
        <a:xfrm>
          <a:off x="13500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30497</xdr:rowOff>
    </xdr:from>
    <xdr:ext cx="405111" cy="259045"/>
    <xdr:sp macro="" textlink="">
      <xdr:nvSpPr>
        <xdr:cNvPr id="543" name="n_4mainValue【消防施設】&#10;有形固定資産減価償却率"/>
        <xdr:cNvSpPr txBox="1"/>
      </xdr:nvSpPr>
      <xdr:spPr>
        <a:xfrm>
          <a:off x="12611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4" name="直線コネクタ 5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5" name="テキスト ボックス 5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6" name="直線コネクタ 5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7" name="テキスト ボックス 5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8" name="直線コネクタ 5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9" name="テキスト ボックス 5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0" name="直線コネクタ 5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1" name="テキスト ボックス 5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2" name="直線コネクタ 5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3" name="テキスト ボックス 5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4" name="直線コネクタ 5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5" name="テキスト ボックス 5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569" name="直線コネクタ 568"/>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570"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571" name="直線コネクタ 570"/>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572"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573" name="直線コネクタ 572"/>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574"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575" name="フローチャート: 判断 574"/>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576" name="フローチャート: 判断 575"/>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577" name="フローチャート: 判断 576"/>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578" name="フローチャート: 判断 577"/>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579" name="フローチャート: 判断 578"/>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59145</xdr:rowOff>
    </xdr:from>
    <xdr:to>
      <xdr:col>102</xdr:col>
      <xdr:colOff>165100</xdr:colOff>
      <xdr:row>86</xdr:row>
      <xdr:rowOff>160745</xdr:rowOff>
    </xdr:to>
    <xdr:sp macro="" textlink="">
      <xdr:nvSpPr>
        <xdr:cNvPr id="585" name="楕円 584"/>
        <xdr:cNvSpPr/>
      </xdr:nvSpPr>
      <xdr:spPr>
        <a:xfrm>
          <a:off x="19494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60234</xdr:rowOff>
    </xdr:from>
    <xdr:to>
      <xdr:col>98</xdr:col>
      <xdr:colOff>38100</xdr:colOff>
      <xdr:row>86</xdr:row>
      <xdr:rowOff>161834</xdr:rowOff>
    </xdr:to>
    <xdr:sp macro="" textlink="">
      <xdr:nvSpPr>
        <xdr:cNvPr id="586" name="楕円 585"/>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109945</xdr:rowOff>
    </xdr:from>
    <xdr:to>
      <xdr:col>102</xdr:col>
      <xdr:colOff>114300</xdr:colOff>
      <xdr:row>86</xdr:row>
      <xdr:rowOff>111034</xdr:rowOff>
    </xdr:to>
    <xdr:cxnSp macro="">
      <xdr:nvCxnSpPr>
        <xdr:cNvPr id="587" name="直線コネクタ 586"/>
        <xdr:cNvCxnSpPr/>
      </xdr:nvCxnSpPr>
      <xdr:spPr>
        <a:xfrm flipV="1">
          <a:off x="18656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588"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589"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590"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591"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151872</xdr:rowOff>
    </xdr:from>
    <xdr:ext cx="469744" cy="259045"/>
    <xdr:sp macro="" textlink="">
      <xdr:nvSpPr>
        <xdr:cNvPr id="592" name="n_3mainValue【消防施設】&#10;一人当たり面積"/>
        <xdr:cNvSpPr txBox="1"/>
      </xdr:nvSpPr>
      <xdr:spPr>
        <a:xfrm>
          <a:off x="19310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593" name="n_4mainValue【消防施設】&#10;一人当たり面積"/>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4" name="テキスト ボックス 6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6" name="テキスト ボックス 6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6" name="テキスト ボックス 6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19" name="直線コネクタ 618"/>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2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21" name="直線コネクタ 62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2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3" name="直線コネクタ 6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24"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25" name="フローチャート: 判断 62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26" name="フローチャート: 判断 62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27" name="フローチャート: 判断 62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28" name="フローチャート: 判断 627"/>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29" name="フローチャート: 判断 628"/>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139700</xdr:rowOff>
    </xdr:from>
    <xdr:to>
      <xdr:col>72</xdr:col>
      <xdr:colOff>38100</xdr:colOff>
      <xdr:row>106</xdr:row>
      <xdr:rowOff>69850</xdr:rowOff>
    </xdr:to>
    <xdr:sp macro="" textlink="">
      <xdr:nvSpPr>
        <xdr:cNvPr id="635" name="楕円 634"/>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105411</xdr:rowOff>
    </xdr:from>
    <xdr:to>
      <xdr:col>67</xdr:col>
      <xdr:colOff>101600</xdr:colOff>
      <xdr:row>107</xdr:row>
      <xdr:rowOff>35561</xdr:rowOff>
    </xdr:to>
    <xdr:sp macro="" textlink="">
      <xdr:nvSpPr>
        <xdr:cNvPr id="636" name="楕円 635"/>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156211</xdr:rowOff>
    </xdr:to>
    <xdr:cxnSp macro="">
      <xdr:nvCxnSpPr>
        <xdr:cNvPr id="637" name="直線コネクタ 636"/>
        <xdr:cNvCxnSpPr/>
      </xdr:nvCxnSpPr>
      <xdr:spPr>
        <a:xfrm flipV="1">
          <a:off x="12814300" y="181927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38"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39"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40"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41"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642" name="n_3mainValue【庁舎】&#10;有形固定資産減価償却率"/>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643" name="n_4mainValue【庁舎】&#10;有形固定資産減価償却率"/>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667" name="直線コネクタ 66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6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69" name="直線コネクタ 66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67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671" name="直線コネクタ 67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67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73" name="フローチャート: 判断 67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674" name="フローチャート: 判断 67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675" name="フローチャート: 判断 67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676" name="フローチャート: 判断 67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677" name="フローチャート: 判断 67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34925</xdr:rowOff>
    </xdr:from>
    <xdr:to>
      <xdr:col>102</xdr:col>
      <xdr:colOff>165100</xdr:colOff>
      <xdr:row>106</xdr:row>
      <xdr:rowOff>136525</xdr:rowOff>
    </xdr:to>
    <xdr:sp macro="" textlink="">
      <xdr:nvSpPr>
        <xdr:cNvPr id="683" name="楕円 682"/>
        <xdr:cNvSpPr/>
      </xdr:nvSpPr>
      <xdr:spPr>
        <a:xfrm>
          <a:off x="19494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84455</xdr:rowOff>
    </xdr:from>
    <xdr:to>
      <xdr:col>98</xdr:col>
      <xdr:colOff>38100</xdr:colOff>
      <xdr:row>107</xdr:row>
      <xdr:rowOff>14605</xdr:rowOff>
    </xdr:to>
    <xdr:sp macro="" textlink="">
      <xdr:nvSpPr>
        <xdr:cNvPr id="684" name="楕円 683"/>
        <xdr:cNvSpPr/>
      </xdr:nvSpPr>
      <xdr:spPr>
        <a:xfrm>
          <a:off x="18605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85725</xdr:rowOff>
    </xdr:from>
    <xdr:to>
      <xdr:col>102</xdr:col>
      <xdr:colOff>114300</xdr:colOff>
      <xdr:row>106</xdr:row>
      <xdr:rowOff>135255</xdr:rowOff>
    </xdr:to>
    <xdr:cxnSp macro="">
      <xdr:nvCxnSpPr>
        <xdr:cNvPr id="685" name="直線コネクタ 684"/>
        <xdr:cNvCxnSpPr/>
      </xdr:nvCxnSpPr>
      <xdr:spPr>
        <a:xfrm flipV="1">
          <a:off x="18656300" y="182594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686"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687"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688"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689"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127652</xdr:rowOff>
    </xdr:from>
    <xdr:ext cx="469744" cy="259045"/>
    <xdr:sp macro="" textlink="">
      <xdr:nvSpPr>
        <xdr:cNvPr id="690" name="n_3mainValue【庁舎】&#10;一人当たり面積"/>
        <xdr:cNvSpPr txBox="1"/>
      </xdr:nvSpPr>
      <xdr:spPr>
        <a:xfrm>
          <a:off x="19310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5732</xdr:rowOff>
    </xdr:from>
    <xdr:ext cx="469744" cy="259045"/>
    <xdr:sp macro="" textlink="">
      <xdr:nvSpPr>
        <xdr:cNvPr id="691" name="n_4mainValue【庁舎】&#10;一人当たり面積"/>
        <xdr:cNvSpPr txBox="1"/>
      </xdr:nvSpPr>
      <xdr:spPr>
        <a:xfrm>
          <a:off x="18421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プールを除いて類似団体平均より高くなっている。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％は誤りで正しくは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は整備中。</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15476894</v>
      </c>
      <c r="BO4" s="489"/>
      <c r="BP4" s="489"/>
      <c r="BQ4" s="489"/>
      <c r="BR4" s="489"/>
      <c r="BS4" s="489"/>
      <c r="BT4" s="489"/>
      <c r="BU4" s="490"/>
      <c r="BV4" s="488">
        <v>16272508</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10.1</v>
      </c>
      <c r="CU4" s="629"/>
      <c r="CV4" s="629"/>
      <c r="CW4" s="629"/>
      <c r="CX4" s="629"/>
      <c r="CY4" s="629"/>
      <c r="CZ4" s="629"/>
      <c r="DA4" s="630"/>
      <c r="DB4" s="628">
        <v>1.5</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14487465</v>
      </c>
      <c r="BO5" s="460"/>
      <c r="BP5" s="460"/>
      <c r="BQ5" s="460"/>
      <c r="BR5" s="460"/>
      <c r="BS5" s="460"/>
      <c r="BT5" s="460"/>
      <c r="BU5" s="461"/>
      <c r="BV5" s="459">
        <v>15550549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85.9</v>
      </c>
      <c r="CU5" s="457"/>
      <c r="CV5" s="457"/>
      <c r="CW5" s="457"/>
      <c r="CX5" s="457"/>
      <c r="CY5" s="457"/>
      <c r="CZ5" s="457"/>
      <c r="DA5" s="458"/>
      <c r="DB5" s="456">
        <v>96</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989429</v>
      </c>
      <c r="BO6" s="460"/>
      <c r="BP6" s="460"/>
      <c r="BQ6" s="460"/>
      <c r="BR6" s="460"/>
      <c r="BS6" s="460"/>
      <c r="BT6" s="460"/>
      <c r="BU6" s="461"/>
      <c r="BV6" s="459">
        <v>721959</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88.3</v>
      </c>
      <c r="CU6" s="603"/>
      <c r="CV6" s="603"/>
      <c r="CW6" s="603"/>
      <c r="CX6" s="603"/>
      <c r="CY6" s="603"/>
      <c r="CZ6" s="603"/>
      <c r="DA6" s="604"/>
      <c r="DB6" s="602">
        <v>102.1</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102</v>
      </c>
      <c r="AV7" s="518"/>
      <c r="AW7" s="518"/>
      <c r="AX7" s="518"/>
      <c r="AY7" s="473" t="s">
        <v>106</v>
      </c>
      <c r="AZ7" s="474"/>
      <c r="BA7" s="474"/>
      <c r="BB7" s="474"/>
      <c r="BC7" s="474"/>
      <c r="BD7" s="474"/>
      <c r="BE7" s="474"/>
      <c r="BF7" s="474"/>
      <c r="BG7" s="474"/>
      <c r="BH7" s="474"/>
      <c r="BI7" s="474"/>
      <c r="BJ7" s="474"/>
      <c r="BK7" s="474"/>
      <c r="BL7" s="474"/>
      <c r="BM7" s="475"/>
      <c r="BN7" s="459">
        <v>177172</v>
      </c>
      <c r="BO7" s="460"/>
      <c r="BP7" s="460"/>
      <c r="BQ7" s="460"/>
      <c r="BR7" s="460"/>
      <c r="BS7" s="460"/>
      <c r="BT7" s="460"/>
      <c r="BU7" s="461"/>
      <c r="BV7" s="459">
        <v>614860</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8043032</v>
      </c>
      <c r="CU7" s="460"/>
      <c r="CV7" s="460"/>
      <c r="CW7" s="460"/>
      <c r="CX7" s="460"/>
      <c r="CY7" s="460"/>
      <c r="CZ7" s="460"/>
      <c r="DA7" s="461"/>
      <c r="DB7" s="459">
        <v>7293281</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812257</v>
      </c>
      <c r="BO8" s="460"/>
      <c r="BP8" s="460"/>
      <c r="BQ8" s="460"/>
      <c r="BR8" s="460"/>
      <c r="BS8" s="460"/>
      <c r="BT8" s="460"/>
      <c r="BU8" s="461"/>
      <c r="BV8" s="459">
        <v>107099</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0.64</v>
      </c>
      <c r="CU8" s="563"/>
      <c r="CV8" s="563"/>
      <c r="CW8" s="563"/>
      <c r="CX8" s="563"/>
      <c r="CY8" s="563"/>
      <c r="CZ8" s="563"/>
      <c r="DA8" s="564"/>
      <c r="DB8" s="562">
        <v>0.6</v>
      </c>
      <c r="DC8" s="563"/>
      <c r="DD8" s="563"/>
      <c r="DE8" s="563"/>
      <c r="DF8" s="563"/>
      <c r="DG8" s="563"/>
      <c r="DH8" s="563"/>
      <c r="DI8" s="564"/>
    </row>
    <row r="9" spans="1:119" ht="18.75" customHeight="1" thickBot="1">
      <c r="A9" s="178"/>
      <c r="B9" s="591" t="s">
        <v>111</v>
      </c>
      <c r="C9" s="592"/>
      <c r="D9" s="592"/>
      <c r="E9" s="592"/>
      <c r="F9" s="592"/>
      <c r="G9" s="592"/>
      <c r="H9" s="592"/>
      <c r="I9" s="592"/>
      <c r="J9" s="592"/>
      <c r="K9" s="510"/>
      <c r="L9" s="593" t="s">
        <v>112</v>
      </c>
      <c r="M9" s="594"/>
      <c r="N9" s="594"/>
      <c r="O9" s="594"/>
      <c r="P9" s="594"/>
      <c r="Q9" s="595"/>
      <c r="R9" s="596">
        <v>23993</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705158</v>
      </c>
      <c r="BO9" s="460"/>
      <c r="BP9" s="460"/>
      <c r="BQ9" s="460"/>
      <c r="BR9" s="460"/>
      <c r="BS9" s="460"/>
      <c r="BT9" s="460"/>
      <c r="BU9" s="461"/>
      <c r="BV9" s="459">
        <v>-50923</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11.1</v>
      </c>
      <c r="CU9" s="457"/>
      <c r="CV9" s="457"/>
      <c r="CW9" s="457"/>
      <c r="CX9" s="457"/>
      <c r="CY9" s="457"/>
      <c r="CZ9" s="457"/>
      <c r="DA9" s="458"/>
      <c r="DB9" s="456">
        <v>12.5</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118</v>
      </c>
      <c r="M10" s="416"/>
      <c r="N10" s="416"/>
      <c r="O10" s="416"/>
      <c r="P10" s="416"/>
      <c r="Q10" s="417"/>
      <c r="R10" s="412">
        <v>26426</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94</v>
      </c>
      <c r="AV10" s="518"/>
      <c r="AW10" s="518"/>
      <c r="AX10" s="518"/>
      <c r="AY10" s="473" t="s">
        <v>120</v>
      </c>
      <c r="AZ10" s="474"/>
      <c r="BA10" s="474"/>
      <c r="BB10" s="474"/>
      <c r="BC10" s="474"/>
      <c r="BD10" s="474"/>
      <c r="BE10" s="474"/>
      <c r="BF10" s="474"/>
      <c r="BG10" s="474"/>
      <c r="BH10" s="474"/>
      <c r="BI10" s="474"/>
      <c r="BJ10" s="474"/>
      <c r="BK10" s="474"/>
      <c r="BL10" s="474"/>
      <c r="BM10" s="475"/>
      <c r="BN10" s="459">
        <v>541633</v>
      </c>
      <c r="BO10" s="460"/>
      <c r="BP10" s="460"/>
      <c r="BQ10" s="460"/>
      <c r="BR10" s="460"/>
      <c r="BS10" s="460"/>
      <c r="BT10" s="460"/>
      <c r="BU10" s="461"/>
      <c r="BV10" s="459">
        <v>172292</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c r="A12" s="178"/>
      <c r="B12" s="565" t="s">
        <v>129</v>
      </c>
      <c r="C12" s="566"/>
      <c r="D12" s="566"/>
      <c r="E12" s="566"/>
      <c r="F12" s="566"/>
      <c r="G12" s="566"/>
      <c r="H12" s="566"/>
      <c r="I12" s="566"/>
      <c r="J12" s="566"/>
      <c r="K12" s="567"/>
      <c r="L12" s="574" t="s">
        <v>130</v>
      </c>
      <c r="M12" s="575"/>
      <c r="N12" s="575"/>
      <c r="O12" s="575"/>
      <c r="P12" s="575"/>
      <c r="Q12" s="576"/>
      <c r="R12" s="577">
        <v>24071</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125</v>
      </c>
      <c r="AV12" s="518"/>
      <c r="AW12" s="518"/>
      <c r="AX12" s="518"/>
      <c r="AY12" s="473" t="s">
        <v>134</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128</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136</v>
      </c>
      <c r="N13" s="544"/>
      <c r="O13" s="544"/>
      <c r="P13" s="544"/>
      <c r="Q13" s="545"/>
      <c r="R13" s="546">
        <v>23819</v>
      </c>
      <c r="S13" s="547"/>
      <c r="T13" s="547"/>
      <c r="U13" s="547"/>
      <c r="V13" s="548"/>
      <c r="W13" s="549" t="s">
        <v>137</v>
      </c>
      <c r="X13" s="445"/>
      <c r="Y13" s="445"/>
      <c r="Z13" s="445"/>
      <c r="AA13" s="445"/>
      <c r="AB13" s="446"/>
      <c r="AC13" s="412">
        <v>522</v>
      </c>
      <c r="AD13" s="413"/>
      <c r="AE13" s="413"/>
      <c r="AF13" s="413"/>
      <c r="AG13" s="414"/>
      <c r="AH13" s="412">
        <v>686</v>
      </c>
      <c r="AI13" s="413"/>
      <c r="AJ13" s="413"/>
      <c r="AK13" s="413"/>
      <c r="AL13" s="472"/>
      <c r="AM13" s="516" t="s">
        <v>138</v>
      </c>
      <c r="AN13" s="416"/>
      <c r="AO13" s="416"/>
      <c r="AP13" s="416"/>
      <c r="AQ13" s="416"/>
      <c r="AR13" s="416"/>
      <c r="AS13" s="416"/>
      <c r="AT13" s="417"/>
      <c r="AU13" s="517" t="s">
        <v>125</v>
      </c>
      <c r="AV13" s="518"/>
      <c r="AW13" s="518"/>
      <c r="AX13" s="518"/>
      <c r="AY13" s="473" t="s">
        <v>139</v>
      </c>
      <c r="AZ13" s="474"/>
      <c r="BA13" s="474"/>
      <c r="BB13" s="474"/>
      <c r="BC13" s="474"/>
      <c r="BD13" s="474"/>
      <c r="BE13" s="474"/>
      <c r="BF13" s="474"/>
      <c r="BG13" s="474"/>
      <c r="BH13" s="474"/>
      <c r="BI13" s="474"/>
      <c r="BJ13" s="474"/>
      <c r="BK13" s="474"/>
      <c r="BL13" s="474"/>
      <c r="BM13" s="475"/>
      <c r="BN13" s="459">
        <v>1246791</v>
      </c>
      <c r="BO13" s="460"/>
      <c r="BP13" s="460"/>
      <c r="BQ13" s="460"/>
      <c r="BR13" s="460"/>
      <c r="BS13" s="460"/>
      <c r="BT13" s="460"/>
      <c r="BU13" s="461"/>
      <c r="BV13" s="459">
        <v>121369</v>
      </c>
      <c r="BW13" s="460"/>
      <c r="BX13" s="460"/>
      <c r="BY13" s="460"/>
      <c r="BZ13" s="460"/>
      <c r="CA13" s="460"/>
      <c r="CB13" s="460"/>
      <c r="CC13" s="461"/>
      <c r="CD13" s="499" t="s">
        <v>140</v>
      </c>
      <c r="CE13" s="419"/>
      <c r="CF13" s="419"/>
      <c r="CG13" s="419"/>
      <c r="CH13" s="419"/>
      <c r="CI13" s="419"/>
      <c r="CJ13" s="419"/>
      <c r="CK13" s="419"/>
      <c r="CL13" s="419"/>
      <c r="CM13" s="419"/>
      <c r="CN13" s="419"/>
      <c r="CO13" s="419"/>
      <c r="CP13" s="419"/>
      <c r="CQ13" s="419"/>
      <c r="CR13" s="419"/>
      <c r="CS13" s="500"/>
      <c r="CT13" s="456">
        <v>8.3000000000000007</v>
      </c>
      <c r="CU13" s="457"/>
      <c r="CV13" s="457"/>
      <c r="CW13" s="457"/>
      <c r="CX13" s="457"/>
      <c r="CY13" s="457"/>
      <c r="CZ13" s="457"/>
      <c r="DA13" s="458"/>
      <c r="DB13" s="456">
        <v>8.4</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141</v>
      </c>
      <c r="M14" s="586"/>
      <c r="N14" s="586"/>
      <c r="O14" s="586"/>
      <c r="P14" s="586"/>
      <c r="Q14" s="587"/>
      <c r="R14" s="546">
        <v>24543</v>
      </c>
      <c r="S14" s="547"/>
      <c r="T14" s="547"/>
      <c r="U14" s="547"/>
      <c r="V14" s="548"/>
      <c r="W14" s="550"/>
      <c r="X14" s="448"/>
      <c r="Y14" s="448"/>
      <c r="Z14" s="448"/>
      <c r="AA14" s="448"/>
      <c r="AB14" s="449"/>
      <c r="AC14" s="539">
        <v>4.9000000000000004</v>
      </c>
      <c r="AD14" s="540"/>
      <c r="AE14" s="540"/>
      <c r="AF14" s="540"/>
      <c r="AG14" s="541"/>
      <c r="AH14" s="539">
        <v>5.9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142</v>
      </c>
      <c r="CE14" s="497"/>
      <c r="CF14" s="497"/>
      <c r="CG14" s="497"/>
      <c r="CH14" s="497"/>
      <c r="CI14" s="497"/>
      <c r="CJ14" s="497"/>
      <c r="CK14" s="497"/>
      <c r="CL14" s="497"/>
      <c r="CM14" s="497"/>
      <c r="CN14" s="497"/>
      <c r="CO14" s="497"/>
      <c r="CP14" s="497"/>
      <c r="CQ14" s="497"/>
      <c r="CR14" s="497"/>
      <c r="CS14" s="498"/>
      <c r="CT14" s="556">
        <v>64.5</v>
      </c>
      <c r="CU14" s="557"/>
      <c r="CV14" s="557"/>
      <c r="CW14" s="557"/>
      <c r="CX14" s="557"/>
      <c r="CY14" s="557"/>
      <c r="CZ14" s="557"/>
      <c r="DA14" s="558"/>
      <c r="DB14" s="556">
        <v>94</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143</v>
      </c>
      <c r="N15" s="544"/>
      <c r="O15" s="544"/>
      <c r="P15" s="544"/>
      <c r="Q15" s="545"/>
      <c r="R15" s="546">
        <v>24272</v>
      </c>
      <c r="S15" s="547"/>
      <c r="T15" s="547"/>
      <c r="U15" s="547"/>
      <c r="V15" s="548"/>
      <c r="W15" s="549" t="s">
        <v>144</v>
      </c>
      <c r="X15" s="445"/>
      <c r="Y15" s="445"/>
      <c r="Z15" s="445"/>
      <c r="AA15" s="445"/>
      <c r="AB15" s="446"/>
      <c r="AC15" s="412">
        <v>3192</v>
      </c>
      <c r="AD15" s="413"/>
      <c r="AE15" s="413"/>
      <c r="AF15" s="413"/>
      <c r="AG15" s="414"/>
      <c r="AH15" s="412">
        <v>3499</v>
      </c>
      <c r="AI15" s="413"/>
      <c r="AJ15" s="413"/>
      <c r="AK15" s="413"/>
      <c r="AL15" s="472"/>
      <c r="AM15" s="516"/>
      <c r="AN15" s="416"/>
      <c r="AO15" s="416"/>
      <c r="AP15" s="416"/>
      <c r="AQ15" s="416"/>
      <c r="AR15" s="416"/>
      <c r="AS15" s="416"/>
      <c r="AT15" s="417"/>
      <c r="AU15" s="517"/>
      <c r="AV15" s="518"/>
      <c r="AW15" s="518"/>
      <c r="AX15" s="518"/>
      <c r="AY15" s="485" t="s">
        <v>145</v>
      </c>
      <c r="AZ15" s="486"/>
      <c r="BA15" s="486"/>
      <c r="BB15" s="486"/>
      <c r="BC15" s="486"/>
      <c r="BD15" s="486"/>
      <c r="BE15" s="486"/>
      <c r="BF15" s="486"/>
      <c r="BG15" s="486"/>
      <c r="BH15" s="486"/>
      <c r="BI15" s="486"/>
      <c r="BJ15" s="486"/>
      <c r="BK15" s="486"/>
      <c r="BL15" s="486"/>
      <c r="BM15" s="487"/>
      <c r="BN15" s="488">
        <v>4684428</v>
      </c>
      <c r="BO15" s="489"/>
      <c r="BP15" s="489"/>
      <c r="BQ15" s="489"/>
      <c r="BR15" s="489"/>
      <c r="BS15" s="489"/>
      <c r="BT15" s="489"/>
      <c r="BU15" s="490"/>
      <c r="BV15" s="488">
        <v>3456243</v>
      </c>
      <c r="BW15" s="489"/>
      <c r="BX15" s="489"/>
      <c r="BY15" s="489"/>
      <c r="BZ15" s="489"/>
      <c r="CA15" s="489"/>
      <c r="CB15" s="489"/>
      <c r="CC15" s="490"/>
      <c r="CD15" s="559" t="s">
        <v>146</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147</v>
      </c>
      <c r="M16" s="534"/>
      <c r="N16" s="534"/>
      <c r="O16" s="534"/>
      <c r="P16" s="534"/>
      <c r="Q16" s="535"/>
      <c r="R16" s="536" t="s">
        <v>148</v>
      </c>
      <c r="S16" s="537"/>
      <c r="T16" s="537"/>
      <c r="U16" s="537"/>
      <c r="V16" s="538"/>
      <c r="W16" s="550"/>
      <c r="X16" s="448"/>
      <c r="Y16" s="448"/>
      <c r="Z16" s="448"/>
      <c r="AA16" s="448"/>
      <c r="AB16" s="449"/>
      <c r="AC16" s="539">
        <v>30</v>
      </c>
      <c r="AD16" s="540"/>
      <c r="AE16" s="540"/>
      <c r="AF16" s="540"/>
      <c r="AG16" s="541"/>
      <c r="AH16" s="539">
        <v>30.1</v>
      </c>
      <c r="AI16" s="540"/>
      <c r="AJ16" s="540"/>
      <c r="AK16" s="540"/>
      <c r="AL16" s="542"/>
      <c r="AM16" s="516"/>
      <c r="AN16" s="416"/>
      <c r="AO16" s="416"/>
      <c r="AP16" s="416"/>
      <c r="AQ16" s="416"/>
      <c r="AR16" s="416"/>
      <c r="AS16" s="416"/>
      <c r="AT16" s="417"/>
      <c r="AU16" s="517"/>
      <c r="AV16" s="518"/>
      <c r="AW16" s="518"/>
      <c r="AX16" s="518"/>
      <c r="AY16" s="473" t="s">
        <v>149</v>
      </c>
      <c r="AZ16" s="474"/>
      <c r="BA16" s="474"/>
      <c r="BB16" s="474"/>
      <c r="BC16" s="474"/>
      <c r="BD16" s="474"/>
      <c r="BE16" s="474"/>
      <c r="BF16" s="474"/>
      <c r="BG16" s="474"/>
      <c r="BH16" s="474"/>
      <c r="BI16" s="474"/>
      <c r="BJ16" s="474"/>
      <c r="BK16" s="474"/>
      <c r="BL16" s="474"/>
      <c r="BM16" s="475"/>
      <c r="BN16" s="459">
        <v>6401896</v>
      </c>
      <c r="BO16" s="460"/>
      <c r="BP16" s="460"/>
      <c r="BQ16" s="460"/>
      <c r="BR16" s="460"/>
      <c r="BS16" s="460"/>
      <c r="BT16" s="460"/>
      <c r="BU16" s="461"/>
      <c r="BV16" s="459">
        <v>5962281</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150</v>
      </c>
      <c r="N17" s="553"/>
      <c r="O17" s="553"/>
      <c r="P17" s="553"/>
      <c r="Q17" s="554"/>
      <c r="R17" s="536" t="s">
        <v>148</v>
      </c>
      <c r="S17" s="537"/>
      <c r="T17" s="537"/>
      <c r="U17" s="537"/>
      <c r="V17" s="538"/>
      <c r="W17" s="549" t="s">
        <v>151</v>
      </c>
      <c r="X17" s="445"/>
      <c r="Y17" s="445"/>
      <c r="Z17" s="445"/>
      <c r="AA17" s="445"/>
      <c r="AB17" s="446"/>
      <c r="AC17" s="412">
        <v>6918</v>
      </c>
      <c r="AD17" s="413"/>
      <c r="AE17" s="413"/>
      <c r="AF17" s="413"/>
      <c r="AG17" s="414"/>
      <c r="AH17" s="412">
        <v>7424</v>
      </c>
      <c r="AI17" s="413"/>
      <c r="AJ17" s="413"/>
      <c r="AK17" s="413"/>
      <c r="AL17" s="472"/>
      <c r="AM17" s="516"/>
      <c r="AN17" s="416"/>
      <c r="AO17" s="416"/>
      <c r="AP17" s="416"/>
      <c r="AQ17" s="416"/>
      <c r="AR17" s="416"/>
      <c r="AS17" s="416"/>
      <c r="AT17" s="417"/>
      <c r="AU17" s="517"/>
      <c r="AV17" s="518"/>
      <c r="AW17" s="518"/>
      <c r="AX17" s="518"/>
      <c r="AY17" s="473" t="s">
        <v>152</v>
      </c>
      <c r="AZ17" s="474"/>
      <c r="BA17" s="474"/>
      <c r="BB17" s="474"/>
      <c r="BC17" s="474"/>
      <c r="BD17" s="474"/>
      <c r="BE17" s="474"/>
      <c r="BF17" s="474"/>
      <c r="BG17" s="474"/>
      <c r="BH17" s="474"/>
      <c r="BI17" s="474"/>
      <c r="BJ17" s="474"/>
      <c r="BK17" s="474"/>
      <c r="BL17" s="474"/>
      <c r="BM17" s="475"/>
      <c r="BN17" s="459">
        <v>6023183</v>
      </c>
      <c r="BO17" s="460"/>
      <c r="BP17" s="460"/>
      <c r="BQ17" s="460"/>
      <c r="BR17" s="460"/>
      <c r="BS17" s="460"/>
      <c r="BT17" s="460"/>
      <c r="BU17" s="461"/>
      <c r="BV17" s="459">
        <v>4391208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153</v>
      </c>
      <c r="C18" s="510"/>
      <c r="D18" s="510"/>
      <c r="E18" s="511"/>
      <c r="F18" s="511"/>
      <c r="G18" s="511"/>
      <c r="H18" s="511"/>
      <c r="I18" s="511"/>
      <c r="J18" s="511"/>
      <c r="K18" s="511"/>
      <c r="L18" s="512">
        <v>118.23</v>
      </c>
      <c r="M18" s="512"/>
      <c r="N18" s="512"/>
      <c r="O18" s="512"/>
      <c r="P18" s="512"/>
      <c r="Q18" s="512"/>
      <c r="R18" s="513"/>
      <c r="S18" s="513"/>
      <c r="T18" s="513"/>
      <c r="U18" s="513"/>
      <c r="V18" s="514"/>
      <c r="W18" s="530"/>
      <c r="X18" s="531"/>
      <c r="Y18" s="531"/>
      <c r="Z18" s="531"/>
      <c r="AA18" s="531"/>
      <c r="AB18" s="555"/>
      <c r="AC18" s="429">
        <v>65.099999999999994</v>
      </c>
      <c r="AD18" s="430"/>
      <c r="AE18" s="430"/>
      <c r="AF18" s="430"/>
      <c r="AG18" s="515"/>
      <c r="AH18" s="429">
        <v>64</v>
      </c>
      <c r="AI18" s="430"/>
      <c r="AJ18" s="430"/>
      <c r="AK18" s="430"/>
      <c r="AL18" s="431"/>
      <c r="AM18" s="516"/>
      <c r="AN18" s="416"/>
      <c r="AO18" s="416"/>
      <c r="AP18" s="416"/>
      <c r="AQ18" s="416"/>
      <c r="AR18" s="416"/>
      <c r="AS18" s="416"/>
      <c r="AT18" s="417"/>
      <c r="AU18" s="517"/>
      <c r="AV18" s="518"/>
      <c r="AW18" s="518"/>
      <c r="AX18" s="518"/>
      <c r="AY18" s="473" t="s">
        <v>154</v>
      </c>
      <c r="AZ18" s="474"/>
      <c r="BA18" s="474"/>
      <c r="BB18" s="474"/>
      <c r="BC18" s="474"/>
      <c r="BD18" s="474"/>
      <c r="BE18" s="474"/>
      <c r="BF18" s="474"/>
      <c r="BG18" s="474"/>
      <c r="BH18" s="474"/>
      <c r="BI18" s="474"/>
      <c r="BJ18" s="474"/>
      <c r="BK18" s="474"/>
      <c r="BL18" s="474"/>
      <c r="BM18" s="475"/>
      <c r="BN18" s="459">
        <v>7089834</v>
      </c>
      <c r="BO18" s="460"/>
      <c r="BP18" s="460"/>
      <c r="BQ18" s="460"/>
      <c r="BR18" s="460"/>
      <c r="BS18" s="460"/>
      <c r="BT18" s="460"/>
      <c r="BU18" s="461"/>
      <c r="BV18" s="459">
        <v>7054377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155</v>
      </c>
      <c r="C19" s="510"/>
      <c r="D19" s="510"/>
      <c r="E19" s="511"/>
      <c r="F19" s="511"/>
      <c r="G19" s="511"/>
      <c r="H19" s="511"/>
      <c r="I19" s="511"/>
      <c r="J19" s="511"/>
      <c r="K19" s="511"/>
      <c r="L19" s="519">
        <v>203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156</v>
      </c>
      <c r="AZ19" s="474"/>
      <c r="BA19" s="474"/>
      <c r="BB19" s="474"/>
      <c r="BC19" s="474"/>
      <c r="BD19" s="474"/>
      <c r="BE19" s="474"/>
      <c r="BF19" s="474"/>
      <c r="BG19" s="474"/>
      <c r="BH19" s="474"/>
      <c r="BI19" s="474"/>
      <c r="BJ19" s="474"/>
      <c r="BK19" s="474"/>
      <c r="BL19" s="474"/>
      <c r="BM19" s="475"/>
      <c r="BN19" s="459">
        <v>9703868</v>
      </c>
      <c r="BO19" s="460"/>
      <c r="BP19" s="460"/>
      <c r="BQ19" s="460"/>
      <c r="BR19" s="460"/>
      <c r="BS19" s="460"/>
      <c r="BT19" s="460"/>
      <c r="BU19" s="461"/>
      <c r="BV19" s="459">
        <v>8957083</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157</v>
      </c>
      <c r="C20" s="510"/>
      <c r="D20" s="510"/>
      <c r="E20" s="511"/>
      <c r="F20" s="511"/>
      <c r="G20" s="511"/>
      <c r="H20" s="511"/>
      <c r="I20" s="511"/>
      <c r="J20" s="511"/>
      <c r="K20" s="511"/>
      <c r="L20" s="519">
        <v>10682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158</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159</v>
      </c>
      <c r="C22" s="436"/>
      <c r="D22" s="437"/>
      <c r="E22" s="444" t="s">
        <v>1</v>
      </c>
      <c r="F22" s="445"/>
      <c r="G22" s="445"/>
      <c r="H22" s="445"/>
      <c r="I22" s="445"/>
      <c r="J22" s="445"/>
      <c r="K22" s="446"/>
      <c r="L22" s="444" t="s">
        <v>160</v>
      </c>
      <c r="M22" s="445"/>
      <c r="N22" s="445"/>
      <c r="O22" s="445"/>
      <c r="P22" s="446"/>
      <c r="Q22" s="450" t="s">
        <v>161</v>
      </c>
      <c r="R22" s="451"/>
      <c r="S22" s="451"/>
      <c r="T22" s="451"/>
      <c r="U22" s="451"/>
      <c r="V22" s="452"/>
      <c r="W22" s="501" t="s">
        <v>162</v>
      </c>
      <c r="X22" s="436"/>
      <c r="Y22" s="437"/>
      <c r="Z22" s="444" t="s">
        <v>1</v>
      </c>
      <c r="AA22" s="445"/>
      <c r="AB22" s="445"/>
      <c r="AC22" s="445"/>
      <c r="AD22" s="445"/>
      <c r="AE22" s="445"/>
      <c r="AF22" s="445"/>
      <c r="AG22" s="446"/>
      <c r="AH22" s="462" t="s">
        <v>163</v>
      </c>
      <c r="AI22" s="445"/>
      <c r="AJ22" s="445"/>
      <c r="AK22" s="445"/>
      <c r="AL22" s="446"/>
      <c r="AM22" s="462" t="s">
        <v>164</v>
      </c>
      <c r="AN22" s="463"/>
      <c r="AO22" s="463"/>
      <c r="AP22" s="463"/>
      <c r="AQ22" s="463"/>
      <c r="AR22" s="464"/>
      <c r="AS22" s="450" t="s">
        <v>161</v>
      </c>
      <c r="AT22" s="451"/>
      <c r="AU22" s="451"/>
      <c r="AV22" s="451"/>
      <c r="AW22" s="451"/>
      <c r="AX22" s="468"/>
      <c r="AY22" s="485" t="s">
        <v>165</v>
      </c>
      <c r="AZ22" s="486"/>
      <c r="BA22" s="486"/>
      <c r="BB22" s="486"/>
      <c r="BC22" s="486"/>
      <c r="BD22" s="486"/>
      <c r="BE22" s="486"/>
      <c r="BF22" s="486"/>
      <c r="BG22" s="486"/>
      <c r="BH22" s="486"/>
      <c r="BI22" s="486"/>
      <c r="BJ22" s="486"/>
      <c r="BK22" s="486"/>
      <c r="BL22" s="486"/>
      <c r="BM22" s="487"/>
      <c r="BN22" s="488">
        <v>13770910</v>
      </c>
      <c r="BO22" s="489"/>
      <c r="BP22" s="489"/>
      <c r="BQ22" s="489"/>
      <c r="BR22" s="489"/>
      <c r="BS22" s="489"/>
      <c r="BT22" s="489"/>
      <c r="BU22" s="490"/>
      <c r="BV22" s="488">
        <v>13558472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166</v>
      </c>
      <c r="AZ23" s="474"/>
      <c r="BA23" s="474"/>
      <c r="BB23" s="474"/>
      <c r="BC23" s="474"/>
      <c r="BD23" s="474"/>
      <c r="BE23" s="474"/>
      <c r="BF23" s="474"/>
      <c r="BG23" s="474"/>
      <c r="BH23" s="474"/>
      <c r="BI23" s="474"/>
      <c r="BJ23" s="474"/>
      <c r="BK23" s="474"/>
      <c r="BL23" s="474"/>
      <c r="BM23" s="475"/>
      <c r="BN23" s="459">
        <v>12705304</v>
      </c>
      <c r="BO23" s="460"/>
      <c r="BP23" s="460"/>
      <c r="BQ23" s="460"/>
      <c r="BR23" s="460"/>
      <c r="BS23" s="460"/>
      <c r="BT23" s="460"/>
      <c r="BU23" s="461"/>
      <c r="BV23" s="459">
        <v>12409072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167</v>
      </c>
      <c r="F24" s="416"/>
      <c r="G24" s="416"/>
      <c r="H24" s="416"/>
      <c r="I24" s="416"/>
      <c r="J24" s="416"/>
      <c r="K24" s="417"/>
      <c r="L24" s="412">
        <v>1</v>
      </c>
      <c r="M24" s="413"/>
      <c r="N24" s="413"/>
      <c r="O24" s="413"/>
      <c r="P24" s="414"/>
      <c r="Q24" s="412">
        <v>6928</v>
      </c>
      <c r="R24" s="413"/>
      <c r="S24" s="413"/>
      <c r="T24" s="413"/>
      <c r="U24" s="413"/>
      <c r="V24" s="414"/>
      <c r="W24" s="502"/>
      <c r="X24" s="439"/>
      <c r="Y24" s="440"/>
      <c r="Z24" s="415" t="s">
        <v>168</v>
      </c>
      <c r="AA24" s="416"/>
      <c r="AB24" s="416"/>
      <c r="AC24" s="416"/>
      <c r="AD24" s="416"/>
      <c r="AE24" s="416"/>
      <c r="AF24" s="416"/>
      <c r="AG24" s="417"/>
      <c r="AH24" s="412">
        <v>208</v>
      </c>
      <c r="AI24" s="413"/>
      <c r="AJ24" s="413"/>
      <c r="AK24" s="413"/>
      <c r="AL24" s="414"/>
      <c r="AM24" s="412">
        <v>654784</v>
      </c>
      <c r="AN24" s="413"/>
      <c r="AO24" s="413"/>
      <c r="AP24" s="413"/>
      <c r="AQ24" s="413"/>
      <c r="AR24" s="414"/>
      <c r="AS24" s="412">
        <v>3148</v>
      </c>
      <c r="AT24" s="413"/>
      <c r="AU24" s="413"/>
      <c r="AV24" s="413"/>
      <c r="AW24" s="413"/>
      <c r="AX24" s="472"/>
      <c r="AY24" s="432" t="s">
        <v>169</v>
      </c>
      <c r="AZ24" s="433"/>
      <c r="BA24" s="433"/>
      <c r="BB24" s="433"/>
      <c r="BC24" s="433"/>
      <c r="BD24" s="433"/>
      <c r="BE24" s="433"/>
      <c r="BF24" s="433"/>
      <c r="BG24" s="433"/>
      <c r="BH24" s="433"/>
      <c r="BI24" s="433"/>
      <c r="BJ24" s="433"/>
      <c r="BK24" s="433"/>
      <c r="BL24" s="433"/>
      <c r="BM24" s="434"/>
      <c r="BN24" s="459">
        <v>8332907</v>
      </c>
      <c r="BO24" s="460"/>
      <c r="BP24" s="460"/>
      <c r="BQ24" s="460"/>
      <c r="BR24" s="460"/>
      <c r="BS24" s="460"/>
      <c r="BT24" s="460"/>
      <c r="BU24" s="461"/>
      <c r="BV24" s="459">
        <v>7880855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170</v>
      </c>
      <c r="F25" s="416"/>
      <c r="G25" s="416"/>
      <c r="H25" s="416"/>
      <c r="I25" s="416"/>
      <c r="J25" s="416"/>
      <c r="K25" s="417"/>
      <c r="L25" s="412">
        <v>1</v>
      </c>
      <c r="M25" s="413"/>
      <c r="N25" s="413"/>
      <c r="O25" s="413"/>
      <c r="P25" s="414"/>
      <c r="Q25" s="412">
        <v>5852</v>
      </c>
      <c r="R25" s="413"/>
      <c r="S25" s="413"/>
      <c r="T25" s="413"/>
      <c r="U25" s="413"/>
      <c r="V25" s="414"/>
      <c r="W25" s="502"/>
      <c r="X25" s="439"/>
      <c r="Y25" s="440"/>
      <c r="Z25" s="415" t="s">
        <v>171</v>
      </c>
      <c r="AA25" s="416"/>
      <c r="AB25" s="416"/>
      <c r="AC25" s="416"/>
      <c r="AD25" s="416"/>
      <c r="AE25" s="416"/>
      <c r="AF25" s="416"/>
      <c r="AG25" s="417"/>
      <c r="AH25" s="412" t="s">
        <v>128</v>
      </c>
      <c r="AI25" s="413"/>
      <c r="AJ25" s="413"/>
      <c r="AK25" s="413"/>
      <c r="AL25" s="414"/>
      <c r="AM25" s="412" t="s">
        <v>172</v>
      </c>
      <c r="AN25" s="413"/>
      <c r="AO25" s="413"/>
      <c r="AP25" s="413"/>
      <c r="AQ25" s="413"/>
      <c r="AR25" s="414"/>
      <c r="AS25" s="412" t="s">
        <v>173</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1540290</v>
      </c>
      <c r="BO25" s="489"/>
      <c r="BP25" s="489"/>
      <c r="BQ25" s="489"/>
      <c r="BR25" s="489"/>
      <c r="BS25" s="489"/>
      <c r="BT25" s="489"/>
      <c r="BU25" s="490"/>
      <c r="BV25" s="488">
        <v>3144577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175</v>
      </c>
      <c r="F26" s="416"/>
      <c r="G26" s="416"/>
      <c r="H26" s="416"/>
      <c r="I26" s="416"/>
      <c r="J26" s="416"/>
      <c r="K26" s="417"/>
      <c r="L26" s="412">
        <v>1</v>
      </c>
      <c r="M26" s="413"/>
      <c r="N26" s="413"/>
      <c r="O26" s="413"/>
      <c r="P26" s="414"/>
      <c r="Q26" s="412">
        <v>5490</v>
      </c>
      <c r="R26" s="413"/>
      <c r="S26" s="413"/>
      <c r="T26" s="413"/>
      <c r="U26" s="413"/>
      <c r="V26" s="414"/>
      <c r="W26" s="502"/>
      <c r="X26" s="439"/>
      <c r="Y26" s="440"/>
      <c r="Z26" s="415" t="s">
        <v>176</v>
      </c>
      <c r="AA26" s="470"/>
      <c r="AB26" s="470"/>
      <c r="AC26" s="470"/>
      <c r="AD26" s="470"/>
      <c r="AE26" s="470"/>
      <c r="AF26" s="470"/>
      <c r="AG26" s="471"/>
      <c r="AH26" s="412">
        <v>6</v>
      </c>
      <c r="AI26" s="413"/>
      <c r="AJ26" s="413"/>
      <c r="AK26" s="413"/>
      <c r="AL26" s="414"/>
      <c r="AM26" s="412">
        <v>22008</v>
      </c>
      <c r="AN26" s="413"/>
      <c r="AO26" s="413"/>
      <c r="AP26" s="413"/>
      <c r="AQ26" s="413"/>
      <c r="AR26" s="414"/>
      <c r="AS26" s="412">
        <v>3668</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128</v>
      </c>
      <c r="BO26" s="460"/>
      <c r="BP26" s="460"/>
      <c r="BQ26" s="460"/>
      <c r="BR26" s="460"/>
      <c r="BS26" s="460"/>
      <c r="BT26" s="460"/>
      <c r="BU26" s="461"/>
      <c r="BV26" s="459" t="s">
        <v>128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178</v>
      </c>
      <c r="F27" s="416"/>
      <c r="G27" s="416"/>
      <c r="H27" s="416"/>
      <c r="I27" s="416"/>
      <c r="J27" s="416"/>
      <c r="K27" s="417"/>
      <c r="L27" s="412">
        <v>1</v>
      </c>
      <c r="M27" s="413"/>
      <c r="N27" s="413"/>
      <c r="O27" s="413"/>
      <c r="P27" s="414"/>
      <c r="Q27" s="412">
        <v>4268</v>
      </c>
      <c r="R27" s="413"/>
      <c r="S27" s="413"/>
      <c r="T27" s="413"/>
      <c r="U27" s="413"/>
      <c r="V27" s="414"/>
      <c r="W27" s="502"/>
      <c r="X27" s="439"/>
      <c r="Y27" s="440"/>
      <c r="Z27" s="415" t="s">
        <v>179</v>
      </c>
      <c r="AA27" s="416"/>
      <c r="AB27" s="416"/>
      <c r="AC27" s="416"/>
      <c r="AD27" s="416"/>
      <c r="AE27" s="416"/>
      <c r="AF27" s="416"/>
      <c r="AG27" s="417"/>
      <c r="AH27" s="412">
        <v>7</v>
      </c>
      <c r="AI27" s="413"/>
      <c r="AJ27" s="413"/>
      <c r="AK27" s="413"/>
      <c r="AL27" s="414"/>
      <c r="AM27" s="412">
        <v>17885</v>
      </c>
      <c r="AN27" s="413"/>
      <c r="AO27" s="413"/>
      <c r="AP27" s="413"/>
      <c r="AQ27" s="413"/>
      <c r="AR27" s="414"/>
      <c r="AS27" s="412">
        <v>2555</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v>434358</v>
      </c>
      <c r="BO27" s="494"/>
      <c r="BP27" s="494"/>
      <c r="BQ27" s="494"/>
      <c r="BR27" s="494"/>
      <c r="BS27" s="494"/>
      <c r="BT27" s="494"/>
      <c r="BU27" s="495"/>
      <c r="BV27" s="493">
        <v>434358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181</v>
      </c>
      <c r="F28" s="416"/>
      <c r="G28" s="416"/>
      <c r="H28" s="416"/>
      <c r="I28" s="416"/>
      <c r="J28" s="416"/>
      <c r="K28" s="417"/>
      <c r="L28" s="412">
        <v>1</v>
      </c>
      <c r="M28" s="413"/>
      <c r="N28" s="413"/>
      <c r="O28" s="413"/>
      <c r="P28" s="414"/>
      <c r="Q28" s="412">
        <v>3832</v>
      </c>
      <c r="R28" s="413"/>
      <c r="S28" s="413"/>
      <c r="T28" s="413"/>
      <c r="U28" s="413"/>
      <c r="V28" s="414"/>
      <c r="W28" s="502"/>
      <c r="X28" s="439"/>
      <c r="Y28" s="440"/>
      <c r="Z28" s="415" t="s">
        <v>182</v>
      </c>
      <c r="AA28" s="416"/>
      <c r="AB28" s="416"/>
      <c r="AC28" s="416"/>
      <c r="AD28" s="416"/>
      <c r="AE28" s="416"/>
      <c r="AF28" s="416"/>
      <c r="AG28" s="417"/>
      <c r="AH28" s="412" t="s">
        <v>172</v>
      </c>
      <c r="AI28" s="413"/>
      <c r="AJ28" s="413"/>
      <c r="AK28" s="413"/>
      <c r="AL28" s="414"/>
      <c r="AM28" s="412" t="s">
        <v>172</v>
      </c>
      <c r="AN28" s="413"/>
      <c r="AO28" s="413"/>
      <c r="AP28" s="413"/>
      <c r="AQ28" s="413"/>
      <c r="AR28" s="414"/>
      <c r="AS28" s="412" t="s">
        <v>172</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1337041</v>
      </c>
      <c r="BO28" s="489"/>
      <c r="BP28" s="489"/>
      <c r="BQ28" s="489"/>
      <c r="BR28" s="489"/>
      <c r="BS28" s="489"/>
      <c r="BT28" s="489"/>
      <c r="BU28" s="490"/>
      <c r="BV28" s="488">
        <v>741859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184</v>
      </c>
      <c r="F29" s="416"/>
      <c r="G29" s="416"/>
      <c r="H29" s="416"/>
      <c r="I29" s="416"/>
      <c r="J29" s="416"/>
      <c r="K29" s="417"/>
      <c r="L29" s="412">
        <v>12</v>
      </c>
      <c r="M29" s="413"/>
      <c r="N29" s="413"/>
      <c r="O29" s="413"/>
      <c r="P29" s="414"/>
      <c r="Q29" s="412">
        <v>3444</v>
      </c>
      <c r="R29" s="413"/>
      <c r="S29" s="413"/>
      <c r="T29" s="413"/>
      <c r="U29" s="413"/>
      <c r="V29" s="414"/>
      <c r="W29" s="503"/>
      <c r="X29" s="504"/>
      <c r="Y29" s="505"/>
      <c r="Z29" s="415" t="s">
        <v>185</v>
      </c>
      <c r="AA29" s="416"/>
      <c r="AB29" s="416"/>
      <c r="AC29" s="416"/>
      <c r="AD29" s="416"/>
      <c r="AE29" s="416"/>
      <c r="AF29" s="416"/>
      <c r="AG29" s="417"/>
      <c r="AH29" s="412">
        <v>215</v>
      </c>
      <c r="AI29" s="413"/>
      <c r="AJ29" s="413"/>
      <c r="AK29" s="413"/>
      <c r="AL29" s="414"/>
      <c r="AM29" s="412">
        <v>672669</v>
      </c>
      <c r="AN29" s="413"/>
      <c r="AO29" s="413"/>
      <c r="AP29" s="413"/>
      <c r="AQ29" s="413"/>
      <c r="AR29" s="414"/>
      <c r="AS29" s="412">
        <v>3129</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122287</v>
      </c>
      <c r="BO29" s="460"/>
      <c r="BP29" s="460"/>
      <c r="BQ29" s="460"/>
      <c r="BR29" s="460"/>
      <c r="BS29" s="460"/>
      <c r="BT29" s="460"/>
      <c r="BU29" s="461"/>
      <c r="BV29" s="459">
        <v>39451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96.8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1280715</v>
      </c>
      <c r="BO30" s="494"/>
      <c r="BP30" s="494"/>
      <c r="BQ30" s="494"/>
      <c r="BR30" s="494"/>
      <c r="BS30" s="494"/>
      <c r="BT30" s="494"/>
      <c r="BU30" s="495"/>
      <c r="BV30" s="493">
        <v>970790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196</v>
      </c>
      <c r="AN33" s="411"/>
      <c r="AO33" s="410" t="s">
        <v>195</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200</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5</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後期高齢者医療広域連合（一般会計）</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竹原流通センター株式会社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f>IF(E35="","",C34+1)</f>
        <v>2</v>
      </c>
      <c r="D35" s="407"/>
      <c r="E35" s="408" t="str">
        <f>IF('各会計、関係団体の財政状況及び健全化判断比率'!B8="","",'各会計、関係団体の財政状況及び健全化判断比率'!B8)</f>
        <v>貸付資金特別会計</v>
      </c>
      <c r="F35" s="408"/>
      <c r="G35" s="408"/>
      <c r="H35" s="408"/>
      <c r="I35" s="408"/>
      <c r="J35" s="408"/>
      <c r="K35" s="408"/>
      <c r="L35" s="408"/>
      <c r="M35" s="408"/>
      <c r="N35" s="408"/>
      <c r="O35" s="408"/>
      <c r="P35" s="408"/>
      <c r="Q35" s="408"/>
      <c r="R35" s="408"/>
      <c r="S35" s="408"/>
      <c r="T35" s="178"/>
      <c r="U35" s="407">
        <f>IF(W35="","",U34+1)</f>
        <v>6</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後期高齢者医療広域連合（特別会計）</v>
      </c>
      <c r="BZ35" s="408"/>
      <c r="CA35" s="408"/>
      <c r="CB35" s="408"/>
      <c r="CC35" s="408"/>
      <c r="CD35" s="408"/>
      <c r="CE35" s="408"/>
      <c r="CF35" s="408"/>
      <c r="CG35" s="408"/>
      <c r="CH35" s="408"/>
      <c r="CI35" s="408"/>
      <c r="CJ35" s="408"/>
      <c r="CK35" s="408"/>
      <c r="CL35" s="408"/>
      <c r="CM35" s="408"/>
      <c r="CN35" s="178"/>
      <c r="CO35" s="407">
        <f t="shared" ref="CO35:CO43" si="3">IF(CQ35="","",CO34+1)</f>
        <v>15</v>
      </c>
      <c r="CP35" s="407"/>
      <c r="CQ35" s="408" t="str">
        <f>IF('各会計、関係団体の財政状況及び健全化判断比率'!BS8="","",'各会計、関係団体の財政状況及び健全化判断比率'!BS8)</f>
        <v>株式会社いいね竹原</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f>IF(E36="","",C35+1)</f>
        <v>3</v>
      </c>
      <c r="D36" s="407"/>
      <c r="E36" s="408" t="str">
        <f>IF('各会計、関係団体の財政状況及び健全化判断比率'!B9="","",'各会計、関係団体の財政状況及び健全化判断比率'!B9)</f>
        <v>港湾事業特別会計</v>
      </c>
      <c r="F36" s="408"/>
      <c r="G36" s="408"/>
      <c r="H36" s="408"/>
      <c r="I36" s="408"/>
      <c r="J36" s="408"/>
      <c r="K36" s="408"/>
      <c r="L36" s="408"/>
      <c r="M36" s="408"/>
      <c r="N36" s="408"/>
      <c r="O36" s="408"/>
      <c r="P36" s="408"/>
      <c r="Q36" s="408"/>
      <c r="R36" s="408"/>
      <c r="S36" s="408"/>
      <c r="T36" s="178"/>
      <c r="U36" s="407">
        <f t="shared" ref="U36:U43" si="4">IF(W36="","",U35+1)</f>
        <v>7</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広島中央環境衛生組合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f>IF(E37="","",C36+1)</f>
        <v>4</v>
      </c>
      <c r="D37" s="407"/>
      <c r="E37" s="408" t="str">
        <f>IF('各会計、関係団体の財政状況及び健全化判断比率'!B10="","",'各会計、関係団体の財政状況及び健全化判断比率'!B10)</f>
        <v>公共用地先行取得事業特別会計</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広島県市町総合組合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0" t="s">
        <v>599</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224</v>
      </c>
      <c r="C5" s="653"/>
      <c r="D5" s="653"/>
      <c r="E5" s="653"/>
      <c r="F5" s="653"/>
      <c r="G5" s="653"/>
      <c r="H5" s="653"/>
      <c r="I5" s="653"/>
      <c r="J5" s="653"/>
      <c r="K5" s="653"/>
      <c r="L5" s="653"/>
      <c r="M5" s="653"/>
      <c r="N5" s="653"/>
      <c r="O5" s="653"/>
      <c r="P5" s="653"/>
      <c r="Q5" s="654"/>
      <c r="R5" s="655">
        <v>5415806</v>
      </c>
      <c r="S5" s="656"/>
      <c r="T5" s="656"/>
      <c r="U5" s="656"/>
      <c r="V5" s="656"/>
      <c r="W5" s="656"/>
      <c r="X5" s="656"/>
      <c r="Y5" s="657"/>
      <c r="Z5" s="658">
        <v>35</v>
      </c>
      <c r="AA5" s="658"/>
      <c r="AB5" s="658"/>
      <c r="AC5" s="658"/>
      <c r="AD5" s="659">
        <v>5415806</v>
      </c>
      <c r="AE5" s="659"/>
      <c r="AF5" s="659"/>
      <c r="AG5" s="659"/>
      <c r="AH5" s="659"/>
      <c r="AI5" s="659"/>
      <c r="AJ5" s="659"/>
      <c r="AK5" s="659"/>
      <c r="AL5" s="660">
        <v>67.400000000000006</v>
      </c>
      <c r="AM5" s="661"/>
      <c r="AN5" s="661"/>
      <c r="AO5" s="662"/>
      <c r="AP5" s="652" t="s">
        <v>225</v>
      </c>
      <c r="AQ5" s="653"/>
      <c r="AR5" s="653"/>
      <c r="AS5" s="653"/>
      <c r="AT5" s="653"/>
      <c r="AU5" s="653"/>
      <c r="AV5" s="653"/>
      <c r="AW5" s="653"/>
      <c r="AX5" s="653"/>
      <c r="AY5" s="653"/>
      <c r="AZ5" s="653"/>
      <c r="BA5" s="653"/>
      <c r="BB5" s="653"/>
      <c r="BC5" s="653"/>
      <c r="BD5" s="653"/>
      <c r="BE5" s="653"/>
      <c r="BF5" s="654"/>
      <c r="BG5" s="666">
        <v>5409472</v>
      </c>
      <c r="BH5" s="667"/>
      <c r="BI5" s="667"/>
      <c r="BJ5" s="667"/>
      <c r="BK5" s="667"/>
      <c r="BL5" s="667"/>
      <c r="BM5" s="667"/>
      <c r="BN5" s="668"/>
      <c r="BO5" s="669">
        <v>99.9</v>
      </c>
      <c r="BP5" s="669"/>
      <c r="BQ5" s="669"/>
      <c r="BR5" s="669"/>
      <c r="BS5" s="670">
        <v>54418</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c r="B6" s="663" t="s">
        <v>229</v>
      </c>
      <c r="C6" s="664"/>
      <c r="D6" s="664"/>
      <c r="E6" s="664"/>
      <c r="F6" s="664"/>
      <c r="G6" s="664"/>
      <c r="H6" s="664"/>
      <c r="I6" s="664"/>
      <c r="J6" s="664"/>
      <c r="K6" s="664"/>
      <c r="L6" s="664"/>
      <c r="M6" s="664"/>
      <c r="N6" s="664"/>
      <c r="O6" s="664"/>
      <c r="P6" s="664"/>
      <c r="Q6" s="665"/>
      <c r="R6" s="666">
        <v>127112</v>
      </c>
      <c r="S6" s="667"/>
      <c r="T6" s="667"/>
      <c r="U6" s="667"/>
      <c r="V6" s="667"/>
      <c r="W6" s="667"/>
      <c r="X6" s="667"/>
      <c r="Y6" s="668"/>
      <c r="Z6" s="669">
        <v>0.8</v>
      </c>
      <c r="AA6" s="669"/>
      <c r="AB6" s="669"/>
      <c r="AC6" s="669"/>
      <c r="AD6" s="670">
        <v>127112</v>
      </c>
      <c r="AE6" s="670"/>
      <c r="AF6" s="670"/>
      <c r="AG6" s="670"/>
      <c r="AH6" s="670"/>
      <c r="AI6" s="670"/>
      <c r="AJ6" s="670"/>
      <c r="AK6" s="670"/>
      <c r="AL6" s="671">
        <v>1.6</v>
      </c>
      <c r="AM6" s="672"/>
      <c r="AN6" s="672"/>
      <c r="AO6" s="673"/>
      <c r="AP6" s="663" t="s">
        <v>230</v>
      </c>
      <c r="AQ6" s="664"/>
      <c r="AR6" s="664"/>
      <c r="AS6" s="664"/>
      <c r="AT6" s="664"/>
      <c r="AU6" s="664"/>
      <c r="AV6" s="664"/>
      <c r="AW6" s="664"/>
      <c r="AX6" s="664"/>
      <c r="AY6" s="664"/>
      <c r="AZ6" s="664"/>
      <c r="BA6" s="664"/>
      <c r="BB6" s="664"/>
      <c r="BC6" s="664"/>
      <c r="BD6" s="664"/>
      <c r="BE6" s="664"/>
      <c r="BF6" s="665"/>
      <c r="BG6" s="666">
        <v>5409472</v>
      </c>
      <c r="BH6" s="667"/>
      <c r="BI6" s="667"/>
      <c r="BJ6" s="667"/>
      <c r="BK6" s="667"/>
      <c r="BL6" s="667"/>
      <c r="BM6" s="667"/>
      <c r="BN6" s="668"/>
      <c r="BO6" s="669">
        <v>99.9</v>
      </c>
      <c r="BP6" s="669"/>
      <c r="BQ6" s="669"/>
      <c r="BR6" s="669"/>
      <c r="BS6" s="670">
        <v>54418</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135780</v>
      </c>
      <c r="CS6" s="667"/>
      <c r="CT6" s="667"/>
      <c r="CU6" s="667"/>
      <c r="CV6" s="667"/>
      <c r="CW6" s="667"/>
      <c r="CX6" s="667"/>
      <c r="CY6" s="668"/>
      <c r="CZ6" s="660">
        <v>0.9</v>
      </c>
      <c r="DA6" s="661"/>
      <c r="DB6" s="661"/>
      <c r="DC6" s="680"/>
      <c r="DD6" s="675" t="s">
        <v>128</v>
      </c>
      <c r="DE6" s="667"/>
      <c r="DF6" s="667"/>
      <c r="DG6" s="667"/>
      <c r="DH6" s="667"/>
      <c r="DI6" s="667"/>
      <c r="DJ6" s="667"/>
      <c r="DK6" s="667"/>
      <c r="DL6" s="667"/>
      <c r="DM6" s="667"/>
      <c r="DN6" s="667"/>
      <c r="DO6" s="667"/>
      <c r="DP6" s="668"/>
      <c r="DQ6" s="675">
        <v>135780</v>
      </c>
      <c r="DR6" s="667"/>
      <c r="DS6" s="667"/>
      <c r="DT6" s="667"/>
      <c r="DU6" s="667"/>
      <c r="DV6" s="667"/>
      <c r="DW6" s="667"/>
      <c r="DX6" s="667"/>
      <c r="DY6" s="667"/>
      <c r="DZ6" s="667"/>
      <c r="EA6" s="667"/>
      <c r="EB6" s="667"/>
      <c r="EC6" s="676"/>
    </row>
    <row r="7" spans="2:143" ht="11.25" customHeight="1">
      <c r="B7" s="663" t="s">
        <v>232</v>
      </c>
      <c r="C7" s="664"/>
      <c r="D7" s="664"/>
      <c r="E7" s="664"/>
      <c r="F7" s="664"/>
      <c r="G7" s="664"/>
      <c r="H7" s="664"/>
      <c r="I7" s="664"/>
      <c r="J7" s="664"/>
      <c r="K7" s="664"/>
      <c r="L7" s="664"/>
      <c r="M7" s="664"/>
      <c r="N7" s="664"/>
      <c r="O7" s="664"/>
      <c r="P7" s="664"/>
      <c r="Q7" s="665"/>
      <c r="R7" s="666">
        <v>2744</v>
      </c>
      <c r="S7" s="667"/>
      <c r="T7" s="667"/>
      <c r="U7" s="667"/>
      <c r="V7" s="667"/>
      <c r="W7" s="667"/>
      <c r="X7" s="667"/>
      <c r="Y7" s="668"/>
      <c r="Z7" s="669">
        <v>0</v>
      </c>
      <c r="AA7" s="669"/>
      <c r="AB7" s="669"/>
      <c r="AC7" s="669"/>
      <c r="AD7" s="670">
        <v>2744</v>
      </c>
      <c r="AE7" s="670"/>
      <c r="AF7" s="670"/>
      <c r="AG7" s="670"/>
      <c r="AH7" s="670"/>
      <c r="AI7" s="670"/>
      <c r="AJ7" s="670"/>
      <c r="AK7" s="670"/>
      <c r="AL7" s="671">
        <v>0</v>
      </c>
      <c r="AM7" s="672"/>
      <c r="AN7" s="672"/>
      <c r="AO7" s="673"/>
      <c r="AP7" s="663" t="s">
        <v>233</v>
      </c>
      <c r="AQ7" s="664"/>
      <c r="AR7" s="664"/>
      <c r="AS7" s="664"/>
      <c r="AT7" s="664"/>
      <c r="AU7" s="664"/>
      <c r="AV7" s="664"/>
      <c r="AW7" s="664"/>
      <c r="AX7" s="664"/>
      <c r="AY7" s="664"/>
      <c r="AZ7" s="664"/>
      <c r="BA7" s="664"/>
      <c r="BB7" s="664"/>
      <c r="BC7" s="664"/>
      <c r="BD7" s="664"/>
      <c r="BE7" s="664"/>
      <c r="BF7" s="665"/>
      <c r="BG7" s="666">
        <v>1297250</v>
      </c>
      <c r="BH7" s="667"/>
      <c r="BI7" s="667"/>
      <c r="BJ7" s="667"/>
      <c r="BK7" s="667"/>
      <c r="BL7" s="667"/>
      <c r="BM7" s="667"/>
      <c r="BN7" s="668"/>
      <c r="BO7" s="669">
        <v>24</v>
      </c>
      <c r="BP7" s="669"/>
      <c r="BQ7" s="669"/>
      <c r="BR7" s="669"/>
      <c r="BS7" s="670">
        <v>54418</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2345467</v>
      </c>
      <c r="CS7" s="667"/>
      <c r="CT7" s="667"/>
      <c r="CU7" s="667"/>
      <c r="CV7" s="667"/>
      <c r="CW7" s="667"/>
      <c r="CX7" s="667"/>
      <c r="CY7" s="668"/>
      <c r="CZ7" s="669">
        <v>16.2</v>
      </c>
      <c r="DA7" s="669"/>
      <c r="DB7" s="669"/>
      <c r="DC7" s="669"/>
      <c r="DD7" s="675">
        <v>40615</v>
      </c>
      <c r="DE7" s="667"/>
      <c r="DF7" s="667"/>
      <c r="DG7" s="667"/>
      <c r="DH7" s="667"/>
      <c r="DI7" s="667"/>
      <c r="DJ7" s="667"/>
      <c r="DK7" s="667"/>
      <c r="DL7" s="667"/>
      <c r="DM7" s="667"/>
      <c r="DN7" s="667"/>
      <c r="DO7" s="667"/>
      <c r="DP7" s="668"/>
      <c r="DQ7" s="675">
        <v>1981431</v>
      </c>
      <c r="DR7" s="667"/>
      <c r="DS7" s="667"/>
      <c r="DT7" s="667"/>
      <c r="DU7" s="667"/>
      <c r="DV7" s="667"/>
      <c r="DW7" s="667"/>
      <c r="DX7" s="667"/>
      <c r="DY7" s="667"/>
      <c r="DZ7" s="667"/>
      <c r="EA7" s="667"/>
      <c r="EB7" s="667"/>
      <c r="EC7" s="676"/>
    </row>
    <row r="8" spans="2:143" ht="11.25" customHeight="1">
      <c r="B8" s="663" t="s">
        <v>235</v>
      </c>
      <c r="C8" s="664"/>
      <c r="D8" s="664"/>
      <c r="E8" s="664"/>
      <c r="F8" s="664"/>
      <c r="G8" s="664"/>
      <c r="H8" s="664"/>
      <c r="I8" s="664"/>
      <c r="J8" s="664"/>
      <c r="K8" s="664"/>
      <c r="L8" s="664"/>
      <c r="M8" s="664"/>
      <c r="N8" s="664"/>
      <c r="O8" s="664"/>
      <c r="P8" s="664"/>
      <c r="Q8" s="665"/>
      <c r="R8" s="666">
        <v>17419</v>
      </c>
      <c r="S8" s="667"/>
      <c r="T8" s="667"/>
      <c r="U8" s="667"/>
      <c r="V8" s="667"/>
      <c r="W8" s="667"/>
      <c r="X8" s="667"/>
      <c r="Y8" s="668"/>
      <c r="Z8" s="669">
        <v>0.1</v>
      </c>
      <c r="AA8" s="669"/>
      <c r="AB8" s="669"/>
      <c r="AC8" s="669"/>
      <c r="AD8" s="670">
        <v>17419</v>
      </c>
      <c r="AE8" s="670"/>
      <c r="AF8" s="670"/>
      <c r="AG8" s="670"/>
      <c r="AH8" s="670"/>
      <c r="AI8" s="670"/>
      <c r="AJ8" s="670"/>
      <c r="AK8" s="670"/>
      <c r="AL8" s="671">
        <v>0.2</v>
      </c>
      <c r="AM8" s="672"/>
      <c r="AN8" s="672"/>
      <c r="AO8" s="673"/>
      <c r="AP8" s="663" t="s">
        <v>236</v>
      </c>
      <c r="AQ8" s="664"/>
      <c r="AR8" s="664"/>
      <c r="AS8" s="664"/>
      <c r="AT8" s="664"/>
      <c r="AU8" s="664"/>
      <c r="AV8" s="664"/>
      <c r="AW8" s="664"/>
      <c r="AX8" s="664"/>
      <c r="AY8" s="664"/>
      <c r="AZ8" s="664"/>
      <c r="BA8" s="664"/>
      <c r="BB8" s="664"/>
      <c r="BC8" s="664"/>
      <c r="BD8" s="664"/>
      <c r="BE8" s="664"/>
      <c r="BF8" s="665"/>
      <c r="BG8" s="666">
        <v>42330</v>
      </c>
      <c r="BH8" s="667"/>
      <c r="BI8" s="667"/>
      <c r="BJ8" s="667"/>
      <c r="BK8" s="667"/>
      <c r="BL8" s="667"/>
      <c r="BM8" s="667"/>
      <c r="BN8" s="668"/>
      <c r="BO8" s="669">
        <v>0.8</v>
      </c>
      <c r="BP8" s="669"/>
      <c r="BQ8" s="669"/>
      <c r="BR8" s="669"/>
      <c r="BS8" s="670" t="s">
        <v>128</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5117345</v>
      </c>
      <c r="CS8" s="667"/>
      <c r="CT8" s="667"/>
      <c r="CU8" s="667"/>
      <c r="CV8" s="667"/>
      <c r="CW8" s="667"/>
      <c r="CX8" s="667"/>
      <c r="CY8" s="668"/>
      <c r="CZ8" s="669">
        <v>35.299999999999997</v>
      </c>
      <c r="DA8" s="669"/>
      <c r="DB8" s="669"/>
      <c r="DC8" s="669"/>
      <c r="DD8" s="675">
        <v>56460</v>
      </c>
      <c r="DE8" s="667"/>
      <c r="DF8" s="667"/>
      <c r="DG8" s="667"/>
      <c r="DH8" s="667"/>
      <c r="DI8" s="667"/>
      <c r="DJ8" s="667"/>
      <c r="DK8" s="667"/>
      <c r="DL8" s="667"/>
      <c r="DM8" s="667"/>
      <c r="DN8" s="667"/>
      <c r="DO8" s="667"/>
      <c r="DP8" s="668"/>
      <c r="DQ8" s="675">
        <v>2494359</v>
      </c>
      <c r="DR8" s="667"/>
      <c r="DS8" s="667"/>
      <c r="DT8" s="667"/>
      <c r="DU8" s="667"/>
      <c r="DV8" s="667"/>
      <c r="DW8" s="667"/>
      <c r="DX8" s="667"/>
      <c r="DY8" s="667"/>
      <c r="DZ8" s="667"/>
      <c r="EA8" s="667"/>
      <c r="EB8" s="667"/>
      <c r="EC8" s="676"/>
    </row>
    <row r="9" spans="2:143" ht="11.25" customHeight="1">
      <c r="B9" s="663" t="s">
        <v>238</v>
      </c>
      <c r="C9" s="664"/>
      <c r="D9" s="664"/>
      <c r="E9" s="664"/>
      <c r="F9" s="664"/>
      <c r="G9" s="664"/>
      <c r="H9" s="664"/>
      <c r="I9" s="664"/>
      <c r="J9" s="664"/>
      <c r="K9" s="664"/>
      <c r="L9" s="664"/>
      <c r="M9" s="664"/>
      <c r="N9" s="664"/>
      <c r="O9" s="664"/>
      <c r="P9" s="664"/>
      <c r="Q9" s="665"/>
      <c r="R9" s="666">
        <v>18920</v>
      </c>
      <c r="S9" s="667"/>
      <c r="T9" s="667"/>
      <c r="U9" s="667"/>
      <c r="V9" s="667"/>
      <c r="W9" s="667"/>
      <c r="X9" s="667"/>
      <c r="Y9" s="668"/>
      <c r="Z9" s="669">
        <v>0.1</v>
      </c>
      <c r="AA9" s="669"/>
      <c r="AB9" s="669"/>
      <c r="AC9" s="669"/>
      <c r="AD9" s="670">
        <v>18920</v>
      </c>
      <c r="AE9" s="670"/>
      <c r="AF9" s="670"/>
      <c r="AG9" s="670"/>
      <c r="AH9" s="670"/>
      <c r="AI9" s="670"/>
      <c r="AJ9" s="670"/>
      <c r="AK9" s="670"/>
      <c r="AL9" s="671">
        <v>0.2</v>
      </c>
      <c r="AM9" s="672"/>
      <c r="AN9" s="672"/>
      <c r="AO9" s="673"/>
      <c r="AP9" s="663" t="s">
        <v>239</v>
      </c>
      <c r="AQ9" s="664"/>
      <c r="AR9" s="664"/>
      <c r="AS9" s="664"/>
      <c r="AT9" s="664"/>
      <c r="AU9" s="664"/>
      <c r="AV9" s="664"/>
      <c r="AW9" s="664"/>
      <c r="AX9" s="664"/>
      <c r="AY9" s="664"/>
      <c r="AZ9" s="664"/>
      <c r="BA9" s="664"/>
      <c r="BB9" s="664"/>
      <c r="BC9" s="664"/>
      <c r="BD9" s="664"/>
      <c r="BE9" s="664"/>
      <c r="BF9" s="665"/>
      <c r="BG9" s="666">
        <v>994263</v>
      </c>
      <c r="BH9" s="667"/>
      <c r="BI9" s="667"/>
      <c r="BJ9" s="667"/>
      <c r="BK9" s="667"/>
      <c r="BL9" s="667"/>
      <c r="BM9" s="667"/>
      <c r="BN9" s="668"/>
      <c r="BO9" s="669">
        <v>18.399999999999999</v>
      </c>
      <c r="BP9" s="669"/>
      <c r="BQ9" s="669"/>
      <c r="BR9" s="669"/>
      <c r="BS9" s="670" t="s">
        <v>128</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1164106</v>
      </c>
      <c r="CS9" s="667"/>
      <c r="CT9" s="667"/>
      <c r="CU9" s="667"/>
      <c r="CV9" s="667"/>
      <c r="CW9" s="667"/>
      <c r="CX9" s="667"/>
      <c r="CY9" s="668"/>
      <c r="CZ9" s="669">
        <v>8</v>
      </c>
      <c r="DA9" s="669"/>
      <c r="DB9" s="669"/>
      <c r="DC9" s="669"/>
      <c r="DD9" s="675">
        <v>89216</v>
      </c>
      <c r="DE9" s="667"/>
      <c r="DF9" s="667"/>
      <c r="DG9" s="667"/>
      <c r="DH9" s="667"/>
      <c r="DI9" s="667"/>
      <c r="DJ9" s="667"/>
      <c r="DK9" s="667"/>
      <c r="DL9" s="667"/>
      <c r="DM9" s="667"/>
      <c r="DN9" s="667"/>
      <c r="DO9" s="667"/>
      <c r="DP9" s="668"/>
      <c r="DQ9" s="675">
        <v>787461</v>
      </c>
      <c r="DR9" s="667"/>
      <c r="DS9" s="667"/>
      <c r="DT9" s="667"/>
      <c r="DU9" s="667"/>
      <c r="DV9" s="667"/>
      <c r="DW9" s="667"/>
      <c r="DX9" s="667"/>
      <c r="DY9" s="667"/>
      <c r="DZ9" s="667"/>
      <c r="EA9" s="667"/>
      <c r="EB9" s="667"/>
      <c r="EC9" s="676"/>
    </row>
    <row r="10" spans="2:143" ht="11.25" customHeight="1">
      <c r="B10" s="663" t="s">
        <v>241</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73793</v>
      </c>
      <c r="BH10" s="667"/>
      <c r="BI10" s="667"/>
      <c r="BJ10" s="667"/>
      <c r="BK10" s="667"/>
      <c r="BL10" s="667"/>
      <c r="BM10" s="667"/>
      <c r="BN10" s="668"/>
      <c r="BO10" s="669">
        <v>1.4</v>
      </c>
      <c r="BP10" s="669"/>
      <c r="BQ10" s="669"/>
      <c r="BR10" s="669"/>
      <c r="BS10" s="670" t="s">
        <v>128</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41536</v>
      </c>
      <c r="CS10" s="667"/>
      <c r="CT10" s="667"/>
      <c r="CU10" s="667"/>
      <c r="CV10" s="667"/>
      <c r="CW10" s="667"/>
      <c r="CX10" s="667"/>
      <c r="CY10" s="668"/>
      <c r="CZ10" s="669">
        <v>0.3</v>
      </c>
      <c r="DA10" s="669"/>
      <c r="DB10" s="669"/>
      <c r="DC10" s="669"/>
      <c r="DD10" s="675" t="s">
        <v>128</v>
      </c>
      <c r="DE10" s="667"/>
      <c r="DF10" s="667"/>
      <c r="DG10" s="667"/>
      <c r="DH10" s="667"/>
      <c r="DI10" s="667"/>
      <c r="DJ10" s="667"/>
      <c r="DK10" s="667"/>
      <c r="DL10" s="667"/>
      <c r="DM10" s="667"/>
      <c r="DN10" s="667"/>
      <c r="DO10" s="667"/>
      <c r="DP10" s="668"/>
      <c r="DQ10" s="675">
        <v>11536</v>
      </c>
      <c r="DR10" s="667"/>
      <c r="DS10" s="667"/>
      <c r="DT10" s="667"/>
      <c r="DU10" s="667"/>
      <c r="DV10" s="667"/>
      <c r="DW10" s="667"/>
      <c r="DX10" s="667"/>
      <c r="DY10" s="667"/>
      <c r="DZ10" s="667"/>
      <c r="EA10" s="667"/>
      <c r="EB10" s="667"/>
      <c r="EC10" s="676"/>
    </row>
    <row r="11" spans="2:143" ht="11.25" customHeight="1">
      <c r="B11" s="663" t="s">
        <v>244</v>
      </c>
      <c r="C11" s="664"/>
      <c r="D11" s="664"/>
      <c r="E11" s="664"/>
      <c r="F11" s="664"/>
      <c r="G11" s="664"/>
      <c r="H11" s="664"/>
      <c r="I11" s="664"/>
      <c r="J11" s="664"/>
      <c r="K11" s="664"/>
      <c r="L11" s="664"/>
      <c r="M11" s="664"/>
      <c r="N11" s="664"/>
      <c r="O11" s="664"/>
      <c r="P11" s="664"/>
      <c r="Q11" s="665"/>
      <c r="R11" s="666">
        <v>605814</v>
      </c>
      <c r="S11" s="667"/>
      <c r="T11" s="667"/>
      <c r="U11" s="667"/>
      <c r="V11" s="667"/>
      <c r="W11" s="667"/>
      <c r="X11" s="667"/>
      <c r="Y11" s="668"/>
      <c r="Z11" s="671">
        <v>3.9</v>
      </c>
      <c r="AA11" s="672"/>
      <c r="AB11" s="672"/>
      <c r="AC11" s="684"/>
      <c r="AD11" s="675">
        <v>605814</v>
      </c>
      <c r="AE11" s="667"/>
      <c r="AF11" s="667"/>
      <c r="AG11" s="667"/>
      <c r="AH11" s="667"/>
      <c r="AI11" s="667"/>
      <c r="AJ11" s="667"/>
      <c r="AK11" s="668"/>
      <c r="AL11" s="671">
        <v>7.5</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186864</v>
      </c>
      <c r="BH11" s="667"/>
      <c r="BI11" s="667"/>
      <c r="BJ11" s="667"/>
      <c r="BK11" s="667"/>
      <c r="BL11" s="667"/>
      <c r="BM11" s="667"/>
      <c r="BN11" s="668"/>
      <c r="BO11" s="669">
        <v>3.5</v>
      </c>
      <c r="BP11" s="669"/>
      <c r="BQ11" s="669"/>
      <c r="BR11" s="669"/>
      <c r="BS11" s="670">
        <v>54418</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277969</v>
      </c>
      <c r="CS11" s="667"/>
      <c r="CT11" s="667"/>
      <c r="CU11" s="667"/>
      <c r="CV11" s="667"/>
      <c r="CW11" s="667"/>
      <c r="CX11" s="667"/>
      <c r="CY11" s="668"/>
      <c r="CZ11" s="669">
        <v>1.9</v>
      </c>
      <c r="DA11" s="669"/>
      <c r="DB11" s="669"/>
      <c r="DC11" s="669"/>
      <c r="DD11" s="675">
        <v>121530</v>
      </c>
      <c r="DE11" s="667"/>
      <c r="DF11" s="667"/>
      <c r="DG11" s="667"/>
      <c r="DH11" s="667"/>
      <c r="DI11" s="667"/>
      <c r="DJ11" s="667"/>
      <c r="DK11" s="667"/>
      <c r="DL11" s="667"/>
      <c r="DM11" s="667"/>
      <c r="DN11" s="667"/>
      <c r="DO11" s="667"/>
      <c r="DP11" s="668"/>
      <c r="DQ11" s="675">
        <v>113585</v>
      </c>
      <c r="DR11" s="667"/>
      <c r="DS11" s="667"/>
      <c r="DT11" s="667"/>
      <c r="DU11" s="667"/>
      <c r="DV11" s="667"/>
      <c r="DW11" s="667"/>
      <c r="DX11" s="667"/>
      <c r="DY11" s="667"/>
      <c r="DZ11" s="667"/>
      <c r="EA11" s="667"/>
      <c r="EB11" s="667"/>
      <c r="EC11" s="676"/>
    </row>
    <row r="12" spans="2:143" ht="11.25" customHeight="1">
      <c r="B12" s="663" t="s">
        <v>247</v>
      </c>
      <c r="C12" s="664"/>
      <c r="D12" s="664"/>
      <c r="E12" s="664"/>
      <c r="F12" s="664"/>
      <c r="G12" s="664"/>
      <c r="H12" s="664"/>
      <c r="I12" s="664"/>
      <c r="J12" s="664"/>
      <c r="K12" s="664"/>
      <c r="L12" s="664"/>
      <c r="M12" s="664"/>
      <c r="N12" s="664"/>
      <c r="O12" s="664"/>
      <c r="P12" s="664"/>
      <c r="Q12" s="665"/>
      <c r="R12" s="666">
        <v>22236</v>
      </c>
      <c r="S12" s="667"/>
      <c r="T12" s="667"/>
      <c r="U12" s="667"/>
      <c r="V12" s="667"/>
      <c r="W12" s="667"/>
      <c r="X12" s="667"/>
      <c r="Y12" s="668"/>
      <c r="Z12" s="669">
        <v>0.1</v>
      </c>
      <c r="AA12" s="669"/>
      <c r="AB12" s="669"/>
      <c r="AC12" s="669"/>
      <c r="AD12" s="670">
        <v>22236</v>
      </c>
      <c r="AE12" s="670"/>
      <c r="AF12" s="670"/>
      <c r="AG12" s="670"/>
      <c r="AH12" s="670"/>
      <c r="AI12" s="670"/>
      <c r="AJ12" s="670"/>
      <c r="AK12" s="670"/>
      <c r="AL12" s="671">
        <v>0.3</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3855387</v>
      </c>
      <c r="BH12" s="667"/>
      <c r="BI12" s="667"/>
      <c r="BJ12" s="667"/>
      <c r="BK12" s="667"/>
      <c r="BL12" s="667"/>
      <c r="BM12" s="667"/>
      <c r="BN12" s="668"/>
      <c r="BO12" s="669">
        <v>71.2</v>
      </c>
      <c r="BP12" s="669"/>
      <c r="BQ12" s="669"/>
      <c r="BR12" s="669"/>
      <c r="BS12" s="670" t="s">
        <v>128</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499144</v>
      </c>
      <c r="CS12" s="667"/>
      <c r="CT12" s="667"/>
      <c r="CU12" s="667"/>
      <c r="CV12" s="667"/>
      <c r="CW12" s="667"/>
      <c r="CX12" s="667"/>
      <c r="CY12" s="668"/>
      <c r="CZ12" s="669">
        <v>3.4</v>
      </c>
      <c r="DA12" s="669"/>
      <c r="DB12" s="669"/>
      <c r="DC12" s="669"/>
      <c r="DD12" s="675" t="s">
        <v>128</v>
      </c>
      <c r="DE12" s="667"/>
      <c r="DF12" s="667"/>
      <c r="DG12" s="667"/>
      <c r="DH12" s="667"/>
      <c r="DI12" s="667"/>
      <c r="DJ12" s="667"/>
      <c r="DK12" s="667"/>
      <c r="DL12" s="667"/>
      <c r="DM12" s="667"/>
      <c r="DN12" s="667"/>
      <c r="DO12" s="667"/>
      <c r="DP12" s="668"/>
      <c r="DQ12" s="675">
        <v>260762</v>
      </c>
      <c r="DR12" s="667"/>
      <c r="DS12" s="667"/>
      <c r="DT12" s="667"/>
      <c r="DU12" s="667"/>
      <c r="DV12" s="667"/>
      <c r="DW12" s="667"/>
      <c r="DX12" s="667"/>
      <c r="DY12" s="667"/>
      <c r="DZ12" s="667"/>
      <c r="EA12" s="667"/>
      <c r="EB12" s="667"/>
      <c r="EC12" s="676"/>
    </row>
    <row r="13" spans="2:143" ht="11.25" customHeight="1">
      <c r="B13" s="663" t="s">
        <v>250</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3850153</v>
      </c>
      <c r="BH13" s="667"/>
      <c r="BI13" s="667"/>
      <c r="BJ13" s="667"/>
      <c r="BK13" s="667"/>
      <c r="BL13" s="667"/>
      <c r="BM13" s="667"/>
      <c r="BN13" s="668"/>
      <c r="BO13" s="669">
        <v>71.099999999999994</v>
      </c>
      <c r="BP13" s="669"/>
      <c r="BQ13" s="669"/>
      <c r="BR13" s="669"/>
      <c r="BS13" s="670" t="s">
        <v>128</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1400531</v>
      </c>
      <c r="CS13" s="667"/>
      <c r="CT13" s="667"/>
      <c r="CU13" s="667"/>
      <c r="CV13" s="667"/>
      <c r="CW13" s="667"/>
      <c r="CX13" s="667"/>
      <c r="CY13" s="668"/>
      <c r="CZ13" s="669">
        <v>9.6999999999999993</v>
      </c>
      <c r="DA13" s="669"/>
      <c r="DB13" s="669"/>
      <c r="DC13" s="669"/>
      <c r="DD13" s="675">
        <v>515863</v>
      </c>
      <c r="DE13" s="667"/>
      <c r="DF13" s="667"/>
      <c r="DG13" s="667"/>
      <c r="DH13" s="667"/>
      <c r="DI13" s="667"/>
      <c r="DJ13" s="667"/>
      <c r="DK13" s="667"/>
      <c r="DL13" s="667"/>
      <c r="DM13" s="667"/>
      <c r="DN13" s="667"/>
      <c r="DO13" s="667"/>
      <c r="DP13" s="668"/>
      <c r="DQ13" s="675">
        <v>720250</v>
      </c>
      <c r="DR13" s="667"/>
      <c r="DS13" s="667"/>
      <c r="DT13" s="667"/>
      <c r="DU13" s="667"/>
      <c r="DV13" s="667"/>
      <c r="DW13" s="667"/>
      <c r="DX13" s="667"/>
      <c r="DY13" s="667"/>
      <c r="DZ13" s="667"/>
      <c r="EA13" s="667"/>
      <c r="EB13" s="667"/>
      <c r="EC13" s="676"/>
    </row>
    <row r="14" spans="2:143" ht="11.25" customHeight="1">
      <c r="B14" s="663" t="s">
        <v>253</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89701</v>
      </c>
      <c r="BH14" s="667"/>
      <c r="BI14" s="667"/>
      <c r="BJ14" s="667"/>
      <c r="BK14" s="667"/>
      <c r="BL14" s="667"/>
      <c r="BM14" s="667"/>
      <c r="BN14" s="668"/>
      <c r="BO14" s="669">
        <v>1.7</v>
      </c>
      <c r="BP14" s="669"/>
      <c r="BQ14" s="669"/>
      <c r="BR14" s="669"/>
      <c r="BS14" s="670" t="s">
        <v>128</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532965</v>
      </c>
      <c r="CS14" s="667"/>
      <c r="CT14" s="667"/>
      <c r="CU14" s="667"/>
      <c r="CV14" s="667"/>
      <c r="CW14" s="667"/>
      <c r="CX14" s="667"/>
      <c r="CY14" s="668"/>
      <c r="CZ14" s="669">
        <v>3.7</v>
      </c>
      <c r="DA14" s="669"/>
      <c r="DB14" s="669"/>
      <c r="DC14" s="669"/>
      <c r="DD14" s="675">
        <v>12101</v>
      </c>
      <c r="DE14" s="667"/>
      <c r="DF14" s="667"/>
      <c r="DG14" s="667"/>
      <c r="DH14" s="667"/>
      <c r="DI14" s="667"/>
      <c r="DJ14" s="667"/>
      <c r="DK14" s="667"/>
      <c r="DL14" s="667"/>
      <c r="DM14" s="667"/>
      <c r="DN14" s="667"/>
      <c r="DO14" s="667"/>
      <c r="DP14" s="668"/>
      <c r="DQ14" s="675">
        <v>499037</v>
      </c>
      <c r="DR14" s="667"/>
      <c r="DS14" s="667"/>
      <c r="DT14" s="667"/>
      <c r="DU14" s="667"/>
      <c r="DV14" s="667"/>
      <c r="DW14" s="667"/>
      <c r="DX14" s="667"/>
      <c r="DY14" s="667"/>
      <c r="DZ14" s="667"/>
      <c r="EA14" s="667"/>
      <c r="EB14" s="667"/>
      <c r="EC14" s="676"/>
    </row>
    <row r="15" spans="2:143" ht="11.25" customHeight="1">
      <c r="B15" s="663" t="s">
        <v>256</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167134</v>
      </c>
      <c r="BH15" s="667"/>
      <c r="BI15" s="667"/>
      <c r="BJ15" s="667"/>
      <c r="BK15" s="667"/>
      <c r="BL15" s="667"/>
      <c r="BM15" s="667"/>
      <c r="BN15" s="668"/>
      <c r="BO15" s="669">
        <v>3.1</v>
      </c>
      <c r="BP15" s="669"/>
      <c r="BQ15" s="669"/>
      <c r="BR15" s="669"/>
      <c r="BS15" s="670" t="s">
        <v>128</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689621</v>
      </c>
      <c r="CS15" s="667"/>
      <c r="CT15" s="667"/>
      <c r="CU15" s="667"/>
      <c r="CV15" s="667"/>
      <c r="CW15" s="667"/>
      <c r="CX15" s="667"/>
      <c r="CY15" s="668"/>
      <c r="CZ15" s="669">
        <v>4.8</v>
      </c>
      <c r="DA15" s="669"/>
      <c r="DB15" s="669"/>
      <c r="DC15" s="669"/>
      <c r="DD15" s="675">
        <v>31521</v>
      </c>
      <c r="DE15" s="667"/>
      <c r="DF15" s="667"/>
      <c r="DG15" s="667"/>
      <c r="DH15" s="667"/>
      <c r="DI15" s="667"/>
      <c r="DJ15" s="667"/>
      <c r="DK15" s="667"/>
      <c r="DL15" s="667"/>
      <c r="DM15" s="667"/>
      <c r="DN15" s="667"/>
      <c r="DO15" s="667"/>
      <c r="DP15" s="668"/>
      <c r="DQ15" s="675">
        <v>622786</v>
      </c>
      <c r="DR15" s="667"/>
      <c r="DS15" s="667"/>
      <c r="DT15" s="667"/>
      <c r="DU15" s="667"/>
      <c r="DV15" s="667"/>
      <c r="DW15" s="667"/>
      <c r="DX15" s="667"/>
      <c r="DY15" s="667"/>
      <c r="DZ15" s="667"/>
      <c r="EA15" s="667"/>
      <c r="EB15" s="667"/>
      <c r="EC15" s="676"/>
    </row>
    <row r="16" spans="2:143" ht="11.25" customHeight="1">
      <c r="B16" s="663" t="s">
        <v>259</v>
      </c>
      <c r="C16" s="664"/>
      <c r="D16" s="664"/>
      <c r="E16" s="664"/>
      <c r="F16" s="664"/>
      <c r="G16" s="664"/>
      <c r="H16" s="664"/>
      <c r="I16" s="664"/>
      <c r="J16" s="664"/>
      <c r="K16" s="664"/>
      <c r="L16" s="664"/>
      <c r="M16" s="664"/>
      <c r="N16" s="664"/>
      <c r="O16" s="664"/>
      <c r="P16" s="664"/>
      <c r="Q16" s="665"/>
      <c r="R16" s="666">
        <v>11872</v>
      </c>
      <c r="S16" s="667"/>
      <c r="T16" s="667"/>
      <c r="U16" s="667"/>
      <c r="V16" s="667"/>
      <c r="W16" s="667"/>
      <c r="X16" s="667"/>
      <c r="Y16" s="668"/>
      <c r="Z16" s="669">
        <v>0.1</v>
      </c>
      <c r="AA16" s="669"/>
      <c r="AB16" s="669"/>
      <c r="AC16" s="669"/>
      <c r="AD16" s="670">
        <v>11872</v>
      </c>
      <c r="AE16" s="670"/>
      <c r="AF16" s="670"/>
      <c r="AG16" s="670"/>
      <c r="AH16" s="670"/>
      <c r="AI16" s="670"/>
      <c r="AJ16" s="670"/>
      <c r="AK16" s="670"/>
      <c r="AL16" s="671">
        <v>0.1</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v>1178805</v>
      </c>
      <c r="CS16" s="667"/>
      <c r="CT16" s="667"/>
      <c r="CU16" s="667"/>
      <c r="CV16" s="667"/>
      <c r="CW16" s="667"/>
      <c r="CX16" s="667"/>
      <c r="CY16" s="668"/>
      <c r="CZ16" s="669">
        <v>8.1</v>
      </c>
      <c r="DA16" s="669"/>
      <c r="DB16" s="669"/>
      <c r="DC16" s="669"/>
      <c r="DD16" s="675" t="s">
        <v>128</v>
      </c>
      <c r="DE16" s="667"/>
      <c r="DF16" s="667"/>
      <c r="DG16" s="667"/>
      <c r="DH16" s="667"/>
      <c r="DI16" s="667"/>
      <c r="DJ16" s="667"/>
      <c r="DK16" s="667"/>
      <c r="DL16" s="667"/>
      <c r="DM16" s="667"/>
      <c r="DN16" s="667"/>
      <c r="DO16" s="667"/>
      <c r="DP16" s="668"/>
      <c r="DQ16" s="675">
        <v>13248</v>
      </c>
      <c r="DR16" s="667"/>
      <c r="DS16" s="667"/>
      <c r="DT16" s="667"/>
      <c r="DU16" s="667"/>
      <c r="DV16" s="667"/>
      <c r="DW16" s="667"/>
      <c r="DX16" s="667"/>
      <c r="DY16" s="667"/>
      <c r="DZ16" s="667"/>
      <c r="EA16" s="667"/>
      <c r="EB16" s="667"/>
      <c r="EC16" s="676"/>
    </row>
    <row r="17" spans="2:133" ht="11.25" customHeight="1">
      <c r="B17" s="663" t="s">
        <v>262</v>
      </c>
      <c r="C17" s="664"/>
      <c r="D17" s="664"/>
      <c r="E17" s="664"/>
      <c r="F17" s="664"/>
      <c r="G17" s="664"/>
      <c r="H17" s="664"/>
      <c r="I17" s="664"/>
      <c r="J17" s="664"/>
      <c r="K17" s="664"/>
      <c r="L17" s="664"/>
      <c r="M17" s="664"/>
      <c r="N17" s="664"/>
      <c r="O17" s="664"/>
      <c r="P17" s="664"/>
      <c r="Q17" s="665"/>
      <c r="R17" s="666">
        <v>43648</v>
      </c>
      <c r="S17" s="667"/>
      <c r="T17" s="667"/>
      <c r="U17" s="667"/>
      <c r="V17" s="667"/>
      <c r="W17" s="667"/>
      <c r="X17" s="667"/>
      <c r="Y17" s="668"/>
      <c r="Z17" s="669">
        <v>0.3</v>
      </c>
      <c r="AA17" s="669"/>
      <c r="AB17" s="669"/>
      <c r="AC17" s="669"/>
      <c r="AD17" s="670">
        <v>43648</v>
      </c>
      <c r="AE17" s="670"/>
      <c r="AF17" s="670"/>
      <c r="AG17" s="670"/>
      <c r="AH17" s="670"/>
      <c r="AI17" s="670"/>
      <c r="AJ17" s="670"/>
      <c r="AK17" s="670"/>
      <c r="AL17" s="671">
        <v>0.5</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1104196</v>
      </c>
      <c r="CS17" s="667"/>
      <c r="CT17" s="667"/>
      <c r="CU17" s="667"/>
      <c r="CV17" s="667"/>
      <c r="CW17" s="667"/>
      <c r="CX17" s="667"/>
      <c r="CY17" s="668"/>
      <c r="CZ17" s="669">
        <v>7.6</v>
      </c>
      <c r="DA17" s="669"/>
      <c r="DB17" s="669"/>
      <c r="DC17" s="669"/>
      <c r="DD17" s="675" t="s">
        <v>128</v>
      </c>
      <c r="DE17" s="667"/>
      <c r="DF17" s="667"/>
      <c r="DG17" s="667"/>
      <c r="DH17" s="667"/>
      <c r="DI17" s="667"/>
      <c r="DJ17" s="667"/>
      <c r="DK17" s="667"/>
      <c r="DL17" s="667"/>
      <c r="DM17" s="667"/>
      <c r="DN17" s="667"/>
      <c r="DO17" s="667"/>
      <c r="DP17" s="668"/>
      <c r="DQ17" s="675">
        <v>1074204</v>
      </c>
      <c r="DR17" s="667"/>
      <c r="DS17" s="667"/>
      <c r="DT17" s="667"/>
      <c r="DU17" s="667"/>
      <c r="DV17" s="667"/>
      <c r="DW17" s="667"/>
      <c r="DX17" s="667"/>
      <c r="DY17" s="667"/>
      <c r="DZ17" s="667"/>
      <c r="EA17" s="667"/>
      <c r="EB17" s="667"/>
      <c r="EC17" s="676"/>
    </row>
    <row r="18" spans="2:133" ht="11.25" customHeight="1">
      <c r="B18" s="681" t="s">
        <v>265</v>
      </c>
      <c r="C18" s="682"/>
      <c r="D18" s="682"/>
      <c r="E18" s="682"/>
      <c r="F18" s="682"/>
      <c r="G18" s="682"/>
      <c r="H18" s="682"/>
      <c r="I18" s="682"/>
      <c r="J18" s="682"/>
      <c r="K18" s="682"/>
      <c r="L18" s="682"/>
      <c r="M18" s="682"/>
      <c r="N18" s="682"/>
      <c r="O18" s="682"/>
      <c r="P18" s="682"/>
      <c r="Q18" s="683"/>
      <c r="R18" s="666">
        <v>47718</v>
      </c>
      <c r="S18" s="667"/>
      <c r="T18" s="667"/>
      <c r="U18" s="667"/>
      <c r="V18" s="667"/>
      <c r="W18" s="667"/>
      <c r="X18" s="667"/>
      <c r="Y18" s="668"/>
      <c r="Z18" s="669">
        <v>0.3</v>
      </c>
      <c r="AA18" s="669"/>
      <c r="AB18" s="669"/>
      <c r="AC18" s="669"/>
      <c r="AD18" s="670">
        <v>47718</v>
      </c>
      <c r="AE18" s="670"/>
      <c r="AF18" s="670"/>
      <c r="AG18" s="670"/>
      <c r="AH18" s="670"/>
      <c r="AI18" s="670"/>
      <c r="AJ18" s="670"/>
      <c r="AK18" s="670"/>
      <c r="AL18" s="671">
        <v>0.60000002384185791</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c r="B19" s="663" t="s">
        <v>268</v>
      </c>
      <c r="C19" s="664"/>
      <c r="D19" s="664"/>
      <c r="E19" s="664"/>
      <c r="F19" s="664"/>
      <c r="G19" s="664"/>
      <c r="H19" s="664"/>
      <c r="I19" s="664"/>
      <c r="J19" s="664"/>
      <c r="K19" s="664"/>
      <c r="L19" s="664"/>
      <c r="M19" s="664"/>
      <c r="N19" s="664"/>
      <c r="O19" s="664"/>
      <c r="P19" s="664"/>
      <c r="Q19" s="665"/>
      <c r="R19" s="666">
        <v>13319</v>
      </c>
      <c r="S19" s="667"/>
      <c r="T19" s="667"/>
      <c r="U19" s="667"/>
      <c r="V19" s="667"/>
      <c r="W19" s="667"/>
      <c r="X19" s="667"/>
      <c r="Y19" s="668"/>
      <c r="Z19" s="669">
        <v>0.1</v>
      </c>
      <c r="AA19" s="669"/>
      <c r="AB19" s="669"/>
      <c r="AC19" s="669"/>
      <c r="AD19" s="670">
        <v>13319</v>
      </c>
      <c r="AE19" s="670"/>
      <c r="AF19" s="670"/>
      <c r="AG19" s="670"/>
      <c r="AH19" s="670"/>
      <c r="AI19" s="670"/>
      <c r="AJ19" s="670"/>
      <c r="AK19" s="670"/>
      <c r="AL19" s="671">
        <v>0.2</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6334</v>
      </c>
      <c r="BH19" s="667"/>
      <c r="BI19" s="667"/>
      <c r="BJ19" s="667"/>
      <c r="BK19" s="667"/>
      <c r="BL19" s="667"/>
      <c r="BM19" s="667"/>
      <c r="BN19" s="668"/>
      <c r="BO19" s="669">
        <v>0.1</v>
      </c>
      <c r="BP19" s="669"/>
      <c r="BQ19" s="669"/>
      <c r="BR19" s="669"/>
      <c r="BS19" s="670" t="s">
        <v>128</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c r="B20" s="663" t="s">
        <v>271</v>
      </c>
      <c r="C20" s="664"/>
      <c r="D20" s="664"/>
      <c r="E20" s="664"/>
      <c r="F20" s="664"/>
      <c r="G20" s="664"/>
      <c r="H20" s="664"/>
      <c r="I20" s="664"/>
      <c r="J20" s="664"/>
      <c r="K20" s="664"/>
      <c r="L20" s="664"/>
      <c r="M20" s="664"/>
      <c r="N20" s="664"/>
      <c r="O20" s="664"/>
      <c r="P20" s="664"/>
      <c r="Q20" s="665"/>
      <c r="R20" s="666">
        <v>3702</v>
      </c>
      <c r="S20" s="667"/>
      <c r="T20" s="667"/>
      <c r="U20" s="667"/>
      <c r="V20" s="667"/>
      <c r="W20" s="667"/>
      <c r="X20" s="667"/>
      <c r="Y20" s="668"/>
      <c r="Z20" s="669">
        <v>0</v>
      </c>
      <c r="AA20" s="669"/>
      <c r="AB20" s="669"/>
      <c r="AC20" s="669"/>
      <c r="AD20" s="670">
        <v>3702</v>
      </c>
      <c r="AE20" s="670"/>
      <c r="AF20" s="670"/>
      <c r="AG20" s="670"/>
      <c r="AH20" s="670"/>
      <c r="AI20" s="670"/>
      <c r="AJ20" s="670"/>
      <c r="AK20" s="670"/>
      <c r="AL20" s="671">
        <v>0</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6334</v>
      </c>
      <c r="BH20" s="667"/>
      <c r="BI20" s="667"/>
      <c r="BJ20" s="667"/>
      <c r="BK20" s="667"/>
      <c r="BL20" s="667"/>
      <c r="BM20" s="667"/>
      <c r="BN20" s="668"/>
      <c r="BO20" s="669">
        <v>0.1</v>
      </c>
      <c r="BP20" s="669"/>
      <c r="BQ20" s="669"/>
      <c r="BR20" s="669"/>
      <c r="BS20" s="670" t="s">
        <v>128</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14487465</v>
      </c>
      <c r="CS20" s="667"/>
      <c r="CT20" s="667"/>
      <c r="CU20" s="667"/>
      <c r="CV20" s="667"/>
      <c r="CW20" s="667"/>
      <c r="CX20" s="667"/>
      <c r="CY20" s="668"/>
      <c r="CZ20" s="669">
        <v>100</v>
      </c>
      <c r="DA20" s="669"/>
      <c r="DB20" s="669"/>
      <c r="DC20" s="669"/>
      <c r="DD20" s="675">
        <v>867306</v>
      </c>
      <c r="DE20" s="667"/>
      <c r="DF20" s="667"/>
      <c r="DG20" s="667"/>
      <c r="DH20" s="667"/>
      <c r="DI20" s="667"/>
      <c r="DJ20" s="667"/>
      <c r="DK20" s="667"/>
      <c r="DL20" s="667"/>
      <c r="DM20" s="667"/>
      <c r="DN20" s="667"/>
      <c r="DO20" s="667"/>
      <c r="DP20" s="668"/>
      <c r="DQ20" s="675">
        <v>8714439</v>
      </c>
      <c r="DR20" s="667"/>
      <c r="DS20" s="667"/>
      <c r="DT20" s="667"/>
      <c r="DU20" s="667"/>
      <c r="DV20" s="667"/>
      <c r="DW20" s="667"/>
      <c r="DX20" s="667"/>
      <c r="DY20" s="667"/>
      <c r="DZ20" s="667"/>
      <c r="EA20" s="667"/>
      <c r="EB20" s="667"/>
      <c r="EC20" s="676"/>
    </row>
    <row r="21" spans="2:133" ht="11.25" customHeight="1">
      <c r="B21" s="663" t="s">
        <v>274</v>
      </c>
      <c r="C21" s="664"/>
      <c r="D21" s="664"/>
      <c r="E21" s="664"/>
      <c r="F21" s="664"/>
      <c r="G21" s="664"/>
      <c r="H21" s="664"/>
      <c r="I21" s="664"/>
      <c r="J21" s="664"/>
      <c r="K21" s="664"/>
      <c r="L21" s="664"/>
      <c r="M21" s="664"/>
      <c r="N21" s="664"/>
      <c r="O21" s="664"/>
      <c r="P21" s="664"/>
      <c r="Q21" s="665"/>
      <c r="R21" s="666">
        <v>1778</v>
      </c>
      <c r="S21" s="667"/>
      <c r="T21" s="667"/>
      <c r="U21" s="667"/>
      <c r="V21" s="667"/>
      <c r="W21" s="667"/>
      <c r="X21" s="667"/>
      <c r="Y21" s="668"/>
      <c r="Z21" s="669">
        <v>0</v>
      </c>
      <c r="AA21" s="669"/>
      <c r="AB21" s="669"/>
      <c r="AC21" s="669"/>
      <c r="AD21" s="670">
        <v>1778</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v>6334</v>
      </c>
      <c r="BH21" s="667"/>
      <c r="BI21" s="667"/>
      <c r="BJ21" s="667"/>
      <c r="BK21" s="667"/>
      <c r="BL21" s="667"/>
      <c r="BM21" s="667"/>
      <c r="BN21" s="668"/>
      <c r="BO21" s="669">
        <v>0.1</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4" t="s">
        <v>276</v>
      </c>
      <c r="C22" s="705"/>
      <c r="D22" s="705"/>
      <c r="E22" s="705"/>
      <c r="F22" s="705"/>
      <c r="G22" s="705"/>
      <c r="H22" s="705"/>
      <c r="I22" s="705"/>
      <c r="J22" s="705"/>
      <c r="K22" s="705"/>
      <c r="L22" s="705"/>
      <c r="M22" s="705"/>
      <c r="N22" s="705"/>
      <c r="O22" s="705"/>
      <c r="P22" s="705"/>
      <c r="Q22" s="706"/>
      <c r="R22" s="666">
        <v>28919</v>
      </c>
      <c r="S22" s="667"/>
      <c r="T22" s="667"/>
      <c r="U22" s="667"/>
      <c r="V22" s="667"/>
      <c r="W22" s="667"/>
      <c r="X22" s="667"/>
      <c r="Y22" s="668"/>
      <c r="Z22" s="669">
        <v>0.2</v>
      </c>
      <c r="AA22" s="669"/>
      <c r="AB22" s="669"/>
      <c r="AC22" s="669"/>
      <c r="AD22" s="670">
        <v>28919</v>
      </c>
      <c r="AE22" s="670"/>
      <c r="AF22" s="670"/>
      <c r="AG22" s="670"/>
      <c r="AH22" s="670"/>
      <c r="AI22" s="670"/>
      <c r="AJ22" s="670"/>
      <c r="AK22" s="670"/>
      <c r="AL22" s="671">
        <v>0.40000000596046448</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279</v>
      </c>
      <c r="C23" s="664"/>
      <c r="D23" s="664"/>
      <c r="E23" s="664"/>
      <c r="F23" s="664"/>
      <c r="G23" s="664"/>
      <c r="H23" s="664"/>
      <c r="I23" s="664"/>
      <c r="J23" s="664"/>
      <c r="K23" s="664"/>
      <c r="L23" s="664"/>
      <c r="M23" s="664"/>
      <c r="N23" s="664"/>
      <c r="O23" s="664"/>
      <c r="P23" s="664"/>
      <c r="Q23" s="665"/>
      <c r="R23" s="666">
        <v>2257863</v>
      </c>
      <c r="S23" s="667"/>
      <c r="T23" s="667"/>
      <c r="U23" s="667"/>
      <c r="V23" s="667"/>
      <c r="W23" s="667"/>
      <c r="X23" s="667"/>
      <c r="Y23" s="668"/>
      <c r="Z23" s="669">
        <v>14.6</v>
      </c>
      <c r="AA23" s="669"/>
      <c r="AB23" s="669"/>
      <c r="AC23" s="669"/>
      <c r="AD23" s="670">
        <v>1717817</v>
      </c>
      <c r="AE23" s="670"/>
      <c r="AF23" s="670"/>
      <c r="AG23" s="670"/>
      <c r="AH23" s="670"/>
      <c r="AI23" s="670"/>
      <c r="AJ23" s="670"/>
      <c r="AK23" s="670"/>
      <c r="AL23" s="671">
        <v>21.4</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697" t="s">
        <v>284</v>
      </c>
      <c r="DM23" s="698"/>
      <c r="DN23" s="698"/>
      <c r="DO23" s="698"/>
      <c r="DP23" s="698"/>
      <c r="DQ23" s="698"/>
      <c r="DR23" s="698"/>
      <c r="DS23" s="698"/>
      <c r="DT23" s="698"/>
      <c r="DU23" s="698"/>
      <c r="DV23" s="699"/>
      <c r="DW23" s="648" t="s">
        <v>285</v>
      </c>
      <c r="DX23" s="649"/>
      <c r="DY23" s="649"/>
      <c r="DZ23" s="649"/>
      <c r="EA23" s="649"/>
      <c r="EB23" s="649"/>
      <c r="EC23" s="650"/>
    </row>
    <row r="24" spans="2:133" ht="11.25" customHeight="1">
      <c r="B24" s="663" t="s">
        <v>286</v>
      </c>
      <c r="C24" s="664"/>
      <c r="D24" s="664"/>
      <c r="E24" s="664"/>
      <c r="F24" s="664"/>
      <c r="G24" s="664"/>
      <c r="H24" s="664"/>
      <c r="I24" s="664"/>
      <c r="J24" s="664"/>
      <c r="K24" s="664"/>
      <c r="L24" s="664"/>
      <c r="M24" s="664"/>
      <c r="N24" s="664"/>
      <c r="O24" s="664"/>
      <c r="P24" s="664"/>
      <c r="Q24" s="665"/>
      <c r="R24" s="666">
        <v>1717817</v>
      </c>
      <c r="S24" s="667"/>
      <c r="T24" s="667"/>
      <c r="U24" s="667"/>
      <c r="V24" s="667"/>
      <c r="W24" s="667"/>
      <c r="X24" s="667"/>
      <c r="Y24" s="668"/>
      <c r="Z24" s="669">
        <v>11.1</v>
      </c>
      <c r="AA24" s="669"/>
      <c r="AB24" s="669"/>
      <c r="AC24" s="669"/>
      <c r="AD24" s="670">
        <v>1717817</v>
      </c>
      <c r="AE24" s="670"/>
      <c r="AF24" s="670"/>
      <c r="AG24" s="670"/>
      <c r="AH24" s="670"/>
      <c r="AI24" s="670"/>
      <c r="AJ24" s="670"/>
      <c r="AK24" s="670"/>
      <c r="AL24" s="671">
        <v>21.4</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6103201</v>
      </c>
      <c r="CS24" s="656"/>
      <c r="CT24" s="656"/>
      <c r="CU24" s="656"/>
      <c r="CV24" s="656"/>
      <c r="CW24" s="656"/>
      <c r="CX24" s="656"/>
      <c r="CY24" s="657"/>
      <c r="CZ24" s="660">
        <v>42.1</v>
      </c>
      <c r="DA24" s="661"/>
      <c r="DB24" s="661"/>
      <c r="DC24" s="680"/>
      <c r="DD24" s="707">
        <v>3704598</v>
      </c>
      <c r="DE24" s="656"/>
      <c r="DF24" s="656"/>
      <c r="DG24" s="656"/>
      <c r="DH24" s="656"/>
      <c r="DI24" s="656"/>
      <c r="DJ24" s="656"/>
      <c r="DK24" s="657"/>
      <c r="DL24" s="707">
        <v>3674457</v>
      </c>
      <c r="DM24" s="656"/>
      <c r="DN24" s="656"/>
      <c r="DO24" s="656"/>
      <c r="DP24" s="656"/>
      <c r="DQ24" s="656"/>
      <c r="DR24" s="656"/>
      <c r="DS24" s="656"/>
      <c r="DT24" s="656"/>
      <c r="DU24" s="656"/>
      <c r="DV24" s="657"/>
      <c r="DW24" s="660">
        <v>44.5</v>
      </c>
      <c r="DX24" s="661"/>
      <c r="DY24" s="661"/>
      <c r="DZ24" s="661"/>
      <c r="EA24" s="661"/>
      <c r="EB24" s="661"/>
      <c r="EC24" s="662"/>
    </row>
    <row r="25" spans="2:133" ht="11.25" customHeight="1">
      <c r="B25" s="663" t="s">
        <v>289</v>
      </c>
      <c r="C25" s="664"/>
      <c r="D25" s="664"/>
      <c r="E25" s="664"/>
      <c r="F25" s="664"/>
      <c r="G25" s="664"/>
      <c r="H25" s="664"/>
      <c r="I25" s="664"/>
      <c r="J25" s="664"/>
      <c r="K25" s="664"/>
      <c r="L25" s="664"/>
      <c r="M25" s="664"/>
      <c r="N25" s="664"/>
      <c r="O25" s="664"/>
      <c r="P25" s="664"/>
      <c r="Q25" s="665"/>
      <c r="R25" s="666">
        <v>540046</v>
      </c>
      <c r="S25" s="667"/>
      <c r="T25" s="667"/>
      <c r="U25" s="667"/>
      <c r="V25" s="667"/>
      <c r="W25" s="667"/>
      <c r="X25" s="667"/>
      <c r="Y25" s="668"/>
      <c r="Z25" s="669">
        <v>3.5</v>
      </c>
      <c r="AA25" s="669"/>
      <c r="AB25" s="669"/>
      <c r="AC25" s="669"/>
      <c r="AD25" s="670" t="s">
        <v>128</v>
      </c>
      <c r="AE25" s="670"/>
      <c r="AF25" s="670"/>
      <c r="AG25" s="670"/>
      <c r="AH25" s="670"/>
      <c r="AI25" s="670"/>
      <c r="AJ25" s="670"/>
      <c r="AK25" s="670"/>
      <c r="AL25" s="671" t="s">
        <v>128</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2266169</v>
      </c>
      <c r="CS25" s="700"/>
      <c r="CT25" s="700"/>
      <c r="CU25" s="700"/>
      <c r="CV25" s="700"/>
      <c r="CW25" s="700"/>
      <c r="CX25" s="700"/>
      <c r="CY25" s="701"/>
      <c r="CZ25" s="671">
        <v>15.6</v>
      </c>
      <c r="DA25" s="702"/>
      <c r="DB25" s="702"/>
      <c r="DC25" s="708"/>
      <c r="DD25" s="675">
        <v>2013443</v>
      </c>
      <c r="DE25" s="700"/>
      <c r="DF25" s="700"/>
      <c r="DG25" s="700"/>
      <c r="DH25" s="700"/>
      <c r="DI25" s="700"/>
      <c r="DJ25" s="700"/>
      <c r="DK25" s="701"/>
      <c r="DL25" s="675">
        <v>1991667</v>
      </c>
      <c r="DM25" s="700"/>
      <c r="DN25" s="700"/>
      <c r="DO25" s="700"/>
      <c r="DP25" s="700"/>
      <c r="DQ25" s="700"/>
      <c r="DR25" s="700"/>
      <c r="DS25" s="700"/>
      <c r="DT25" s="700"/>
      <c r="DU25" s="700"/>
      <c r="DV25" s="701"/>
      <c r="DW25" s="671">
        <v>24.1</v>
      </c>
      <c r="DX25" s="702"/>
      <c r="DY25" s="702"/>
      <c r="DZ25" s="702"/>
      <c r="EA25" s="702"/>
      <c r="EB25" s="702"/>
      <c r="EC25" s="703"/>
    </row>
    <row r="26" spans="2:133" ht="11.25" customHeight="1">
      <c r="B26" s="663" t="s">
        <v>292</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293</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1262018</v>
      </c>
      <c r="CS26" s="667"/>
      <c r="CT26" s="667"/>
      <c r="CU26" s="667"/>
      <c r="CV26" s="667"/>
      <c r="CW26" s="667"/>
      <c r="CX26" s="667"/>
      <c r="CY26" s="668"/>
      <c r="CZ26" s="671">
        <v>8.6999999999999993</v>
      </c>
      <c r="DA26" s="702"/>
      <c r="DB26" s="702"/>
      <c r="DC26" s="708"/>
      <c r="DD26" s="675">
        <v>1117566</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2"/>
      <c r="DY26" s="702"/>
      <c r="DZ26" s="702"/>
      <c r="EA26" s="702"/>
      <c r="EB26" s="702"/>
      <c r="EC26" s="703"/>
    </row>
    <row r="27" spans="2:133" ht="11.25" customHeight="1">
      <c r="B27" s="663" t="s">
        <v>295</v>
      </c>
      <c r="C27" s="664"/>
      <c r="D27" s="664"/>
      <c r="E27" s="664"/>
      <c r="F27" s="664"/>
      <c r="G27" s="664"/>
      <c r="H27" s="664"/>
      <c r="I27" s="664"/>
      <c r="J27" s="664"/>
      <c r="K27" s="664"/>
      <c r="L27" s="664"/>
      <c r="M27" s="664"/>
      <c r="N27" s="664"/>
      <c r="O27" s="664"/>
      <c r="P27" s="664"/>
      <c r="Q27" s="665"/>
      <c r="R27" s="666">
        <v>8571152</v>
      </c>
      <c r="S27" s="667"/>
      <c r="T27" s="667"/>
      <c r="U27" s="667"/>
      <c r="V27" s="667"/>
      <c r="W27" s="667"/>
      <c r="X27" s="667"/>
      <c r="Y27" s="668"/>
      <c r="Z27" s="669">
        <v>55.4</v>
      </c>
      <c r="AA27" s="669"/>
      <c r="AB27" s="669"/>
      <c r="AC27" s="669"/>
      <c r="AD27" s="670">
        <v>8031106</v>
      </c>
      <c r="AE27" s="670"/>
      <c r="AF27" s="670"/>
      <c r="AG27" s="670"/>
      <c r="AH27" s="670"/>
      <c r="AI27" s="670"/>
      <c r="AJ27" s="670"/>
      <c r="AK27" s="670"/>
      <c r="AL27" s="671">
        <v>100</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5415806</v>
      </c>
      <c r="BH27" s="667"/>
      <c r="BI27" s="667"/>
      <c r="BJ27" s="667"/>
      <c r="BK27" s="667"/>
      <c r="BL27" s="667"/>
      <c r="BM27" s="667"/>
      <c r="BN27" s="668"/>
      <c r="BO27" s="669">
        <v>100</v>
      </c>
      <c r="BP27" s="669"/>
      <c r="BQ27" s="669"/>
      <c r="BR27" s="669"/>
      <c r="BS27" s="670">
        <v>54418</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2732836</v>
      </c>
      <c r="CS27" s="700"/>
      <c r="CT27" s="700"/>
      <c r="CU27" s="700"/>
      <c r="CV27" s="700"/>
      <c r="CW27" s="700"/>
      <c r="CX27" s="700"/>
      <c r="CY27" s="701"/>
      <c r="CZ27" s="671">
        <v>18.899999999999999</v>
      </c>
      <c r="DA27" s="702"/>
      <c r="DB27" s="702"/>
      <c r="DC27" s="708"/>
      <c r="DD27" s="675">
        <v>616951</v>
      </c>
      <c r="DE27" s="700"/>
      <c r="DF27" s="700"/>
      <c r="DG27" s="700"/>
      <c r="DH27" s="700"/>
      <c r="DI27" s="700"/>
      <c r="DJ27" s="700"/>
      <c r="DK27" s="701"/>
      <c r="DL27" s="675">
        <v>608586</v>
      </c>
      <c r="DM27" s="700"/>
      <c r="DN27" s="700"/>
      <c r="DO27" s="700"/>
      <c r="DP27" s="700"/>
      <c r="DQ27" s="700"/>
      <c r="DR27" s="700"/>
      <c r="DS27" s="700"/>
      <c r="DT27" s="700"/>
      <c r="DU27" s="700"/>
      <c r="DV27" s="701"/>
      <c r="DW27" s="671">
        <v>7.4</v>
      </c>
      <c r="DX27" s="702"/>
      <c r="DY27" s="702"/>
      <c r="DZ27" s="702"/>
      <c r="EA27" s="702"/>
      <c r="EB27" s="702"/>
      <c r="EC27" s="703"/>
    </row>
    <row r="28" spans="2:133" ht="11.25" customHeight="1">
      <c r="B28" s="663" t="s">
        <v>298</v>
      </c>
      <c r="C28" s="664"/>
      <c r="D28" s="664"/>
      <c r="E28" s="664"/>
      <c r="F28" s="664"/>
      <c r="G28" s="664"/>
      <c r="H28" s="664"/>
      <c r="I28" s="664"/>
      <c r="J28" s="664"/>
      <c r="K28" s="664"/>
      <c r="L28" s="664"/>
      <c r="M28" s="664"/>
      <c r="N28" s="664"/>
      <c r="O28" s="664"/>
      <c r="P28" s="664"/>
      <c r="Q28" s="665"/>
      <c r="R28" s="666">
        <v>2254</v>
      </c>
      <c r="S28" s="667"/>
      <c r="T28" s="667"/>
      <c r="U28" s="667"/>
      <c r="V28" s="667"/>
      <c r="W28" s="667"/>
      <c r="X28" s="667"/>
      <c r="Y28" s="668"/>
      <c r="Z28" s="669">
        <v>0</v>
      </c>
      <c r="AA28" s="669"/>
      <c r="AB28" s="669"/>
      <c r="AC28" s="669"/>
      <c r="AD28" s="670">
        <v>2254</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1104196</v>
      </c>
      <c r="CS28" s="667"/>
      <c r="CT28" s="667"/>
      <c r="CU28" s="667"/>
      <c r="CV28" s="667"/>
      <c r="CW28" s="667"/>
      <c r="CX28" s="667"/>
      <c r="CY28" s="668"/>
      <c r="CZ28" s="671">
        <v>7.6</v>
      </c>
      <c r="DA28" s="702"/>
      <c r="DB28" s="702"/>
      <c r="DC28" s="708"/>
      <c r="DD28" s="675">
        <v>1074204</v>
      </c>
      <c r="DE28" s="667"/>
      <c r="DF28" s="667"/>
      <c r="DG28" s="667"/>
      <c r="DH28" s="667"/>
      <c r="DI28" s="667"/>
      <c r="DJ28" s="667"/>
      <c r="DK28" s="668"/>
      <c r="DL28" s="675">
        <v>1074204</v>
      </c>
      <c r="DM28" s="667"/>
      <c r="DN28" s="667"/>
      <c r="DO28" s="667"/>
      <c r="DP28" s="667"/>
      <c r="DQ28" s="667"/>
      <c r="DR28" s="667"/>
      <c r="DS28" s="667"/>
      <c r="DT28" s="667"/>
      <c r="DU28" s="667"/>
      <c r="DV28" s="668"/>
      <c r="DW28" s="671">
        <v>13</v>
      </c>
      <c r="DX28" s="702"/>
      <c r="DY28" s="702"/>
      <c r="DZ28" s="702"/>
      <c r="EA28" s="702"/>
      <c r="EB28" s="702"/>
      <c r="EC28" s="703"/>
    </row>
    <row r="29" spans="2:133" ht="11.25" customHeight="1">
      <c r="B29" s="663" t="s">
        <v>300</v>
      </c>
      <c r="C29" s="664"/>
      <c r="D29" s="664"/>
      <c r="E29" s="664"/>
      <c r="F29" s="664"/>
      <c r="G29" s="664"/>
      <c r="H29" s="664"/>
      <c r="I29" s="664"/>
      <c r="J29" s="664"/>
      <c r="K29" s="664"/>
      <c r="L29" s="664"/>
      <c r="M29" s="664"/>
      <c r="N29" s="664"/>
      <c r="O29" s="664"/>
      <c r="P29" s="664"/>
      <c r="Q29" s="665"/>
      <c r="R29" s="666">
        <v>98549</v>
      </c>
      <c r="S29" s="667"/>
      <c r="T29" s="667"/>
      <c r="U29" s="667"/>
      <c r="V29" s="667"/>
      <c r="W29" s="667"/>
      <c r="X29" s="667"/>
      <c r="Y29" s="668"/>
      <c r="Z29" s="669">
        <v>0.6</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301</v>
      </c>
      <c r="CE29" s="716"/>
      <c r="CF29" s="681" t="s">
        <v>70</v>
      </c>
      <c r="CG29" s="682"/>
      <c r="CH29" s="682"/>
      <c r="CI29" s="682"/>
      <c r="CJ29" s="682"/>
      <c r="CK29" s="682"/>
      <c r="CL29" s="682"/>
      <c r="CM29" s="682"/>
      <c r="CN29" s="682"/>
      <c r="CO29" s="682"/>
      <c r="CP29" s="682"/>
      <c r="CQ29" s="683"/>
      <c r="CR29" s="666">
        <v>1104189</v>
      </c>
      <c r="CS29" s="700"/>
      <c r="CT29" s="700"/>
      <c r="CU29" s="700"/>
      <c r="CV29" s="700"/>
      <c r="CW29" s="700"/>
      <c r="CX29" s="700"/>
      <c r="CY29" s="701"/>
      <c r="CZ29" s="671">
        <v>7.6</v>
      </c>
      <c r="DA29" s="702"/>
      <c r="DB29" s="702"/>
      <c r="DC29" s="708"/>
      <c r="DD29" s="675">
        <v>1074197</v>
      </c>
      <c r="DE29" s="700"/>
      <c r="DF29" s="700"/>
      <c r="DG29" s="700"/>
      <c r="DH29" s="700"/>
      <c r="DI29" s="700"/>
      <c r="DJ29" s="700"/>
      <c r="DK29" s="701"/>
      <c r="DL29" s="675">
        <v>1074197</v>
      </c>
      <c r="DM29" s="700"/>
      <c r="DN29" s="700"/>
      <c r="DO29" s="700"/>
      <c r="DP29" s="700"/>
      <c r="DQ29" s="700"/>
      <c r="DR29" s="700"/>
      <c r="DS29" s="700"/>
      <c r="DT29" s="700"/>
      <c r="DU29" s="700"/>
      <c r="DV29" s="701"/>
      <c r="DW29" s="671">
        <v>13</v>
      </c>
      <c r="DX29" s="702"/>
      <c r="DY29" s="702"/>
      <c r="DZ29" s="702"/>
      <c r="EA29" s="702"/>
      <c r="EB29" s="702"/>
      <c r="EC29" s="703"/>
    </row>
    <row r="30" spans="2:133" ht="11.25" customHeight="1">
      <c r="B30" s="663" t="s">
        <v>302</v>
      </c>
      <c r="C30" s="664"/>
      <c r="D30" s="664"/>
      <c r="E30" s="664"/>
      <c r="F30" s="664"/>
      <c r="G30" s="664"/>
      <c r="H30" s="664"/>
      <c r="I30" s="664"/>
      <c r="J30" s="664"/>
      <c r="K30" s="664"/>
      <c r="L30" s="664"/>
      <c r="M30" s="664"/>
      <c r="N30" s="664"/>
      <c r="O30" s="664"/>
      <c r="P30" s="664"/>
      <c r="Q30" s="665"/>
      <c r="R30" s="666">
        <v>159384</v>
      </c>
      <c r="S30" s="667"/>
      <c r="T30" s="667"/>
      <c r="U30" s="667"/>
      <c r="V30" s="667"/>
      <c r="W30" s="667"/>
      <c r="X30" s="667"/>
      <c r="Y30" s="668"/>
      <c r="Z30" s="669">
        <v>1</v>
      </c>
      <c r="AA30" s="669"/>
      <c r="AB30" s="669"/>
      <c r="AC30" s="669"/>
      <c r="AD30" s="670" t="s">
        <v>128</v>
      </c>
      <c r="AE30" s="670"/>
      <c r="AF30" s="670"/>
      <c r="AG30" s="670"/>
      <c r="AH30" s="670"/>
      <c r="AI30" s="670"/>
      <c r="AJ30" s="670"/>
      <c r="AK30" s="670"/>
      <c r="AL30" s="671" t="s">
        <v>128</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1" t="s">
        <v>305</v>
      </c>
      <c r="CG30" s="682"/>
      <c r="CH30" s="682"/>
      <c r="CI30" s="682"/>
      <c r="CJ30" s="682"/>
      <c r="CK30" s="682"/>
      <c r="CL30" s="682"/>
      <c r="CM30" s="682"/>
      <c r="CN30" s="682"/>
      <c r="CO30" s="682"/>
      <c r="CP30" s="682"/>
      <c r="CQ30" s="683"/>
      <c r="CR30" s="666">
        <v>1048837</v>
      </c>
      <c r="CS30" s="667"/>
      <c r="CT30" s="667"/>
      <c r="CU30" s="667"/>
      <c r="CV30" s="667"/>
      <c r="CW30" s="667"/>
      <c r="CX30" s="667"/>
      <c r="CY30" s="668"/>
      <c r="CZ30" s="671">
        <v>7.2</v>
      </c>
      <c r="DA30" s="702"/>
      <c r="DB30" s="702"/>
      <c r="DC30" s="708"/>
      <c r="DD30" s="675">
        <v>1018845</v>
      </c>
      <c r="DE30" s="667"/>
      <c r="DF30" s="667"/>
      <c r="DG30" s="667"/>
      <c r="DH30" s="667"/>
      <c r="DI30" s="667"/>
      <c r="DJ30" s="667"/>
      <c r="DK30" s="668"/>
      <c r="DL30" s="675">
        <v>1018845</v>
      </c>
      <c r="DM30" s="667"/>
      <c r="DN30" s="667"/>
      <c r="DO30" s="667"/>
      <c r="DP30" s="667"/>
      <c r="DQ30" s="667"/>
      <c r="DR30" s="667"/>
      <c r="DS30" s="667"/>
      <c r="DT30" s="667"/>
      <c r="DU30" s="667"/>
      <c r="DV30" s="668"/>
      <c r="DW30" s="671">
        <v>12.3</v>
      </c>
      <c r="DX30" s="702"/>
      <c r="DY30" s="702"/>
      <c r="DZ30" s="702"/>
      <c r="EA30" s="702"/>
      <c r="EB30" s="702"/>
      <c r="EC30" s="703"/>
    </row>
    <row r="31" spans="2:133" ht="11.25" customHeight="1">
      <c r="B31" s="663" t="s">
        <v>306</v>
      </c>
      <c r="C31" s="664"/>
      <c r="D31" s="664"/>
      <c r="E31" s="664"/>
      <c r="F31" s="664"/>
      <c r="G31" s="664"/>
      <c r="H31" s="664"/>
      <c r="I31" s="664"/>
      <c r="J31" s="664"/>
      <c r="K31" s="664"/>
      <c r="L31" s="664"/>
      <c r="M31" s="664"/>
      <c r="N31" s="664"/>
      <c r="O31" s="664"/>
      <c r="P31" s="664"/>
      <c r="Q31" s="665"/>
      <c r="R31" s="666">
        <v>57027</v>
      </c>
      <c r="S31" s="667"/>
      <c r="T31" s="667"/>
      <c r="U31" s="667"/>
      <c r="V31" s="667"/>
      <c r="W31" s="667"/>
      <c r="X31" s="667"/>
      <c r="Y31" s="668"/>
      <c r="Z31" s="669">
        <v>0.4</v>
      </c>
      <c r="AA31" s="669"/>
      <c r="AB31" s="669"/>
      <c r="AC31" s="669"/>
      <c r="AD31" s="670" t="s">
        <v>128</v>
      </c>
      <c r="AE31" s="670"/>
      <c r="AF31" s="670"/>
      <c r="AG31" s="670"/>
      <c r="AH31" s="670"/>
      <c r="AI31" s="670"/>
      <c r="AJ31" s="670"/>
      <c r="AK31" s="670"/>
      <c r="AL31" s="671" t="s">
        <v>128</v>
      </c>
      <c r="AM31" s="672"/>
      <c r="AN31" s="672"/>
      <c r="AO31" s="673"/>
      <c r="AP31" s="726" t="s">
        <v>307</v>
      </c>
      <c r="AQ31" s="727"/>
      <c r="AR31" s="727"/>
      <c r="AS31" s="727"/>
      <c r="AT31" s="732" t="s">
        <v>308</v>
      </c>
      <c r="AU31" s="361"/>
      <c r="AV31" s="361"/>
      <c r="AW31" s="361"/>
      <c r="AX31" s="652" t="s">
        <v>185</v>
      </c>
      <c r="AY31" s="653"/>
      <c r="AZ31" s="653"/>
      <c r="BA31" s="653"/>
      <c r="BB31" s="653"/>
      <c r="BC31" s="653"/>
      <c r="BD31" s="653"/>
      <c r="BE31" s="653"/>
      <c r="BF31" s="654"/>
      <c r="BG31" s="725">
        <v>99.7</v>
      </c>
      <c r="BH31" s="721"/>
      <c r="BI31" s="721"/>
      <c r="BJ31" s="721"/>
      <c r="BK31" s="721"/>
      <c r="BL31" s="721"/>
      <c r="BM31" s="661">
        <v>98.6</v>
      </c>
      <c r="BN31" s="721"/>
      <c r="BO31" s="721"/>
      <c r="BP31" s="721"/>
      <c r="BQ31" s="722"/>
      <c r="BR31" s="725">
        <v>98</v>
      </c>
      <c r="BS31" s="721"/>
      <c r="BT31" s="721"/>
      <c r="BU31" s="721"/>
      <c r="BV31" s="721"/>
      <c r="BW31" s="721"/>
      <c r="BX31" s="661">
        <v>96.3</v>
      </c>
      <c r="BY31" s="721"/>
      <c r="BZ31" s="721"/>
      <c r="CA31" s="721"/>
      <c r="CB31" s="722"/>
      <c r="CD31" s="717"/>
      <c r="CE31" s="718"/>
      <c r="CF31" s="681" t="s">
        <v>309</v>
      </c>
      <c r="CG31" s="682"/>
      <c r="CH31" s="682"/>
      <c r="CI31" s="682"/>
      <c r="CJ31" s="682"/>
      <c r="CK31" s="682"/>
      <c r="CL31" s="682"/>
      <c r="CM31" s="682"/>
      <c r="CN31" s="682"/>
      <c r="CO31" s="682"/>
      <c r="CP31" s="682"/>
      <c r="CQ31" s="683"/>
      <c r="CR31" s="666">
        <v>55352</v>
      </c>
      <c r="CS31" s="700"/>
      <c r="CT31" s="700"/>
      <c r="CU31" s="700"/>
      <c r="CV31" s="700"/>
      <c r="CW31" s="700"/>
      <c r="CX31" s="700"/>
      <c r="CY31" s="701"/>
      <c r="CZ31" s="671">
        <v>0.4</v>
      </c>
      <c r="DA31" s="702"/>
      <c r="DB31" s="702"/>
      <c r="DC31" s="708"/>
      <c r="DD31" s="675">
        <v>55352</v>
      </c>
      <c r="DE31" s="700"/>
      <c r="DF31" s="700"/>
      <c r="DG31" s="700"/>
      <c r="DH31" s="700"/>
      <c r="DI31" s="700"/>
      <c r="DJ31" s="700"/>
      <c r="DK31" s="701"/>
      <c r="DL31" s="675">
        <v>55352</v>
      </c>
      <c r="DM31" s="700"/>
      <c r="DN31" s="700"/>
      <c r="DO31" s="700"/>
      <c r="DP31" s="700"/>
      <c r="DQ31" s="700"/>
      <c r="DR31" s="700"/>
      <c r="DS31" s="700"/>
      <c r="DT31" s="700"/>
      <c r="DU31" s="700"/>
      <c r="DV31" s="701"/>
      <c r="DW31" s="671">
        <v>0.7</v>
      </c>
      <c r="DX31" s="702"/>
      <c r="DY31" s="702"/>
      <c r="DZ31" s="702"/>
      <c r="EA31" s="702"/>
      <c r="EB31" s="702"/>
      <c r="EC31" s="703"/>
    </row>
    <row r="32" spans="2:133" ht="11.25" customHeight="1">
      <c r="B32" s="663" t="s">
        <v>310</v>
      </c>
      <c r="C32" s="664"/>
      <c r="D32" s="664"/>
      <c r="E32" s="664"/>
      <c r="F32" s="664"/>
      <c r="G32" s="664"/>
      <c r="H32" s="664"/>
      <c r="I32" s="664"/>
      <c r="J32" s="664"/>
      <c r="K32" s="664"/>
      <c r="L32" s="664"/>
      <c r="M32" s="664"/>
      <c r="N32" s="664"/>
      <c r="O32" s="664"/>
      <c r="P32" s="664"/>
      <c r="Q32" s="665"/>
      <c r="R32" s="666">
        <v>3185303</v>
      </c>
      <c r="S32" s="667"/>
      <c r="T32" s="667"/>
      <c r="U32" s="667"/>
      <c r="V32" s="667"/>
      <c r="W32" s="667"/>
      <c r="X32" s="667"/>
      <c r="Y32" s="668"/>
      <c r="Z32" s="669">
        <v>20.6</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2" t="s">
        <v>311</v>
      </c>
      <c r="AV32" s="362"/>
      <c r="AW32" s="362"/>
      <c r="AX32" s="663" t="s">
        <v>312</v>
      </c>
      <c r="AY32" s="664"/>
      <c r="AZ32" s="664"/>
      <c r="BA32" s="664"/>
      <c r="BB32" s="664"/>
      <c r="BC32" s="664"/>
      <c r="BD32" s="664"/>
      <c r="BE32" s="664"/>
      <c r="BF32" s="665"/>
      <c r="BG32" s="735">
        <v>99.3</v>
      </c>
      <c r="BH32" s="700"/>
      <c r="BI32" s="700"/>
      <c r="BJ32" s="700"/>
      <c r="BK32" s="700"/>
      <c r="BL32" s="700"/>
      <c r="BM32" s="672">
        <v>96.9</v>
      </c>
      <c r="BN32" s="723"/>
      <c r="BO32" s="723"/>
      <c r="BP32" s="723"/>
      <c r="BQ32" s="724"/>
      <c r="BR32" s="735">
        <v>99.1</v>
      </c>
      <c r="BS32" s="700"/>
      <c r="BT32" s="700"/>
      <c r="BU32" s="700"/>
      <c r="BV32" s="700"/>
      <c r="BW32" s="700"/>
      <c r="BX32" s="672">
        <v>96.6</v>
      </c>
      <c r="BY32" s="723"/>
      <c r="BZ32" s="723"/>
      <c r="CA32" s="723"/>
      <c r="CB32" s="724"/>
      <c r="CD32" s="719"/>
      <c r="CE32" s="720"/>
      <c r="CF32" s="681" t="s">
        <v>313</v>
      </c>
      <c r="CG32" s="682"/>
      <c r="CH32" s="682"/>
      <c r="CI32" s="682"/>
      <c r="CJ32" s="682"/>
      <c r="CK32" s="682"/>
      <c r="CL32" s="682"/>
      <c r="CM32" s="682"/>
      <c r="CN32" s="682"/>
      <c r="CO32" s="682"/>
      <c r="CP32" s="682"/>
      <c r="CQ32" s="683"/>
      <c r="CR32" s="666">
        <v>7</v>
      </c>
      <c r="CS32" s="667"/>
      <c r="CT32" s="667"/>
      <c r="CU32" s="667"/>
      <c r="CV32" s="667"/>
      <c r="CW32" s="667"/>
      <c r="CX32" s="667"/>
      <c r="CY32" s="668"/>
      <c r="CZ32" s="671">
        <v>0</v>
      </c>
      <c r="DA32" s="702"/>
      <c r="DB32" s="702"/>
      <c r="DC32" s="708"/>
      <c r="DD32" s="675">
        <v>7</v>
      </c>
      <c r="DE32" s="667"/>
      <c r="DF32" s="667"/>
      <c r="DG32" s="667"/>
      <c r="DH32" s="667"/>
      <c r="DI32" s="667"/>
      <c r="DJ32" s="667"/>
      <c r="DK32" s="668"/>
      <c r="DL32" s="675">
        <v>7</v>
      </c>
      <c r="DM32" s="667"/>
      <c r="DN32" s="667"/>
      <c r="DO32" s="667"/>
      <c r="DP32" s="667"/>
      <c r="DQ32" s="667"/>
      <c r="DR32" s="667"/>
      <c r="DS32" s="667"/>
      <c r="DT32" s="667"/>
      <c r="DU32" s="667"/>
      <c r="DV32" s="668"/>
      <c r="DW32" s="671">
        <v>0</v>
      </c>
      <c r="DX32" s="702"/>
      <c r="DY32" s="702"/>
      <c r="DZ32" s="702"/>
      <c r="EA32" s="702"/>
      <c r="EB32" s="702"/>
      <c r="EC32" s="703"/>
    </row>
    <row r="33" spans="2:133" ht="11.25" customHeight="1">
      <c r="B33" s="740" t="s">
        <v>314</v>
      </c>
      <c r="C33" s="741"/>
      <c r="D33" s="741"/>
      <c r="E33" s="741"/>
      <c r="F33" s="741"/>
      <c r="G33" s="741"/>
      <c r="H33" s="741"/>
      <c r="I33" s="741"/>
      <c r="J33" s="741"/>
      <c r="K33" s="741"/>
      <c r="L33" s="741"/>
      <c r="M33" s="741"/>
      <c r="N33" s="741"/>
      <c r="O33" s="741"/>
      <c r="P33" s="741"/>
      <c r="Q33" s="742"/>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3"/>
      <c r="AV33" s="363"/>
      <c r="AW33" s="363"/>
      <c r="AX33" s="710" t="s">
        <v>315</v>
      </c>
      <c r="AY33" s="711"/>
      <c r="AZ33" s="711"/>
      <c r="BA33" s="711"/>
      <c r="BB33" s="711"/>
      <c r="BC33" s="711"/>
      <c r="BD33" s="711"/>
      <c r="BE33" s="711"/>
      <c r="BF33" s="712"/>
      <c r="BG33" s="736">
        <v>99.8</v>
      </c>
      <c r="BH33" s="737"/>
      <c r="BI33" s="737"/>
      <c r="BJ33" s="737"/>
      <c r="BK33" s="737"/>
      <c r="BL33" s="737"/>
      <c r="BM33" s="738">
        <v>99.2</v>
      </c>
      <c r="BN33" s="737"/>
      <c r="BO33" s="737"/>
      <c r="BP33" s="737"/>
      <c r="BQ33" s="739"/>
      <c r="BR33" s="736">
        <v>97.1</v>
      </c>
      <c r="BS33" s="737"/>
      <c r="BT33" s="737"/>
      <c r="BU33" s="737"/>
      <c r="BV33" s="737"/>
      <c r="BW33" s="737"/>
      <c r="BX33" s="738">
        <v>95.8</v>
      </c>
      <c r="BY33" s="737"/>
      <c r="BZ33" s="737"/>
      <c r="CA33" s="737"/>
      <c r="CB33" s="739"/>
      <c r="CD33" s="681" t="s">
        <v>316</v>
      </c>
      <c r="CE33" s="682"/>
      <c r="CF33" s="682"/>
      <c r="CG33" s="682"/>
      <c r="CH33" s="682"/>
      <c r="CI33" s="682"/>
      <c r="CJ33" s="682"/>
      <c r="CK33" s="682"/>
      <c r="CL33" s="682"/>
      <c r="CM33" s="682"/>
      <c r="CN33" s="682"/>
      <c r="CO33" s="682"/>
      <c r="CP33" s="682"/>
      <c r="CQ33" s="683"/>
      <c r="CR33" s="666">
        <v>6338153</v>
      </c>
      <c r="CS33" s="700"/>
      <c r="CT33" s="700"/>
      <c r="CU33" s="700"/>
      <c r="CV33" s="700"/>
      <c r="CW33" s="700"/>
      <c r="CX33" s="700"/>
      <c r="CY33" s="701"/>
      <c r="CZ33" s="671">
        <v>43.7</v>
      </c>
      <c r="DA33" s="702"/>
      <c r="DB33" s="702"/>
      <c r="DC33" s="708"/>
      <c r="DD33" s="675">
        <v>4890050</v>
      </c>
      <c r="DE33" s="700"/>
      <c r="DF33" s="700"/>
      <c r="DG33" s="700"/>
      <c r="DH33" s="700"/>
      <c r="DI33" s="700"/>
      <c r="DJ33" s="700"/>
      <c r="DK33" s="701"/>
      <c r="DL33" s="675">
        <v>3415377</v>
      </c>
      <c r="DM33" s="700"/>
      <c r="DN33" s="700"/>
      <c r="DO33" s="700"/>
      <c r="DP33" s="700"/>
      <c r="DQ33" s="700"/>
      <c r="DR33" s="700"/>
      <c r="DS33" s="700"/>
      <c r="DT33" s="700"/>
      <c r="DU33" s="700"/>
      <c r="DV33" s="701"/>
      <c r="DW33" s="671">
        <v>41.4</v>
      </c>
      <c r="DX33" s="702"/>
      <c r="DY33" s="702"/>
      <c r="DZ33" s="702"/>
      <c r="EA33" s="702"/>
      <c r="EB33" s="702"/>
      <c r="EC33" s="703"/>
    </row>
    <row r="34" spans="2:133" ht="11.25" customHeight="1">
      <c r="B34" s="663" t="s">
        <v>317</v>
      </c>
      <c r="C34" s="664"/>
      <c r="D34" s="664"/>
      <c r="E34" s="664"/>
      <c r="F34" s="664"/>
      <c r="G34" s="664"/>
      <c r="H34" s="664"/>
      <c r="I34" s="664"/>
      <c r="J34" s="664"/>
      <c r="K34" s="664"/>
      <c r="L34" s="664"/>
      <c r="M34" s="664"/>
      <c r="N34" s="664"/>
      <c r="O34" s="664"/>
      <c r="P34" s="664"/>
      <c r="Q34" s="665"/>
      <c r="R34" s="666">
        <v>978040</v>
      </c>
      <c r="S34" s="667"/>
      <c r="T34" s="667"/>
      <c r="U34" s="667"/>
      <c r="V34" s="667"/>
      <c r="W34" s="667"/>
      <c r="X34" s="667"/>
      <c r="Y34" s="668"/>
      <c r="Z34" s="669">
        <v>6.3</v>
      </c>
      <c r="AA34" s="669"/>
      <c r="AB34" s="669"/>
      <c r="AC34" s="669"/>
      <c r="AD34" s="670" t="s">
        <v>128</v>
      </c>
      <c r="AE34" s="670"/>
      <c r="AF34" s="670"/>
      <c r="AG34" s="670"/>
      <c r="AH34" s="670"/>
      <c r="AI34" s="670"/>
      <c r="AJ34" s="670"/>
      <c r="AK34" s="670"/>
      <c r="AL34" s="671" t="s">
        <v>128</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1782579</v>
      </c>
      <c r="CS34" s="667"/>
      <c r="CT34" s="667"/>
      <c r="CU34" s="667"/>
      <c r="CV34" s="667"/>
      <c r="CW34" s="667"/>
      <c r="CX34" s="667"/>
      <c r="CY34" s="668"/>
      <c r="CZ34" s="671">
        <v>12.3</v>
      </c>
      <c r="DA34" s="702"/>
      <c r="DB34" s="702"/>
      <c r="DC34" s="708"/>
      <c r="DD34" s="675">
        <v>1153038</v>
      </c>
      <c r="DE34" s="667"/>
      <c r="DF34" s="667"/>
      <c r="DG34" s="667"/>
      <c r="DH34" s="667"/>
      <c r="DI34" s="667"/>
      <c r="DJ34" s="667"/>
      <c r="DK34" s="668"/>
      <c r="DL34" s="675">
        <v>958627</v>
      </c>
      <c r="DM34" s="667"/>
      <c r="DN34" s="667"/>
      <c r="DO34" s="667"/>
      <c r="DP34" s="667"/>
      <c r="DQ34" s="667"/>
      <c r="DR34" s="667"/>
      <c r="DS34" s="667"/>
      <c r="DT34" s="667"/>
      <c r="DU34" s="667"/>
      <c r="DV34" s="668"/>
      <c r="DW34" s="671">
        <v>11.6</v>
      </c>
      <c r="DX34" s="702"/>
      <c r="DY34" s="702"/>
      <c r="DZ34" s="702"/>
      <c r="EA34" s="702"/>
      <c r="EB34" s="702"/>
      <c r="EC34" s="703"/>
    </row>
    <row r="35" spans="2:133" ht="11.25" customHeight="1">
      <c r="B35" s="663" t="s">
        <v>319</v>
      </c>
      <c r="C35" s="664"/>
      <c r="D35" s="664"/>
      <c r="E35" s="664"/>
      <c r="F35" s="664"/>
      <c r="G35" s="664"/>
      <c r="H35" s="664"/>
      <c r="I35" s="664"/>
      <c r="J35" s="664"/>
      <c r="K35" s="664"/>
      <c r="L35" s="664"/>
      <c r="M35" s="664"/>
      <c r="N35" s="664"/>
      <c r="O35" s="664"/>
      <c r="P35" s="664"/>
      <c r="Q35" s="665"/>
      <c r="R35" s="666">
        <v>30271</v>
      </c>
      <c r="S35" s="667"/>
      <c r="T35" s="667"/>
      <c r="U35" s="667"/>
      <c r="V35" s="667"/>
      <c r="W35" s="667"/>
      <c r="X35" s="667"/>
      <c r="Y35" s="668"/>
      <c r="Z35" s="669">
        <v>0.2</v>
      </c>
      <c r="AA35" s="669"/>
      <c r="AB35" s="669"/>
      <c r="AC35" s="669"/>
      <c r="AD35" s="670" t="s">
        <v>128</v>
      </c>
      <c r="AE35" s="670"/>
      <c r="AF35" s="670"/>
      <c r="AG35" s="670"/>
      <c r="AH35" s="670"/>
      <c r="AI35" s="670"/>
      <c r="AJ35" s="670"/>
      <c r="AK35" s="670"/>
      <c r="AL35" s="671" t="s">
        <v>128</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152781</v>
      </c>
      <c r="CS35" s="700"/>
      <c r="CT35" s="700"/>
      <c r="CU35" s="700"/>
      <c r="CV35" s="700"/>
      <c r="CW35" s="700"/>
      <c r="CX35" s="700"/>
      <c r="CY35" s="701"/>
      <c r="CZ35" s="671">
        <v>1.1000000000000001</v>
      </c>
      <c r="DA35" s="702"/>
      <c r="DB35" s="702"/>
      <c r="DC35" s="708"/>
      <c r="DD35" s="675">
        <v>70281</v>
      </c>
      <c r="DE35" s="700"/>
      <c r="DF35" s="700"/>
      <c r="DG35" s="700"/>
      <c r="DH35" s="700"/>
      <c r="DI35" s="700"/>
      <c r="DJ35" s="700"/>
      <c r="DK35" s="701"/>
      <c r="DL35" s="675">
        <v>70281</v>
      </c>
      <c r="DM35" s="700"/>
      <c r="DN35" s="700"/>
      <c r="DO35" s="700"/>
      <c r="DP35" s="700"/>
      <c r="DQ35" s="700"/>
      <c r="DR35" s="700"/>
      <c r="DS35" s="700"/>
      <c r="DT35" s="700"/>
      <c r="DU35" s="700"/>
      <c r="DV35" s="701"/>
      <c r="DW35" s="671">
        <v>0.9</v>
      </c>
      <c r="DX35" s="702"/>
      <c r="DY35" s="702"/>
      <c r="DZ35" s="702"/>
      <c r="EA35" s="702"/>
      <c r="EB35" s="702"/>
      <c r="EC35" s="703"/>
    </row>
    <row r="36" spans="2:133" ht="11.25" customHeight="1">
      <c r="B36" s="663" t="s">
        <v>323</v>
      </c>
      <c r="C36" s="664"/>
      <c r="D36" s="664"/>
      <c r="E36" s="664"/>
      <c r="F36" s="664"/>
      <c r="G36" s="664"/>
      <c r="H36" s="664"/>
      <c r="I36" s="664"/>
      <c r="J36" s="664"/>
      <c r="K36" s="664"/>
      <c r="L36" s="664"/>
      <c r="M36" s="664"/>
      <c r="N36" s="664"/>
      <c r="O36" s="664"/>
      <c r="P36" s="664"/>
      <c r="Q36" s="665"/>
      <c r="R36" s="666">
        <v>93700</v>
      </c>
      <c r="S36" s="667"/>
      <c r="T36" s="667"/>
      <c r="U36" s="667"/>
      <c r="V36" s="667"/>
      <c r="W36" s="667"/>
      <c r="X36" s="667"/>
      <c r="Y36" s="668"/>
      <c r="Z36" s="669">
        <v>0.6</v>
      </c>
      <c r="AA36" s="669"/>
      <c r="AB36" s="669"/>
      <c r="AC36" s="669"/>
      <c r="AD36" s="670" t="s">
        <v>128</v>
      </c>
      <c r="AE36" s="670"/>
      <c r="AF36" s="670"/>
      <c r="AG36" s="670"/>
      <c r="AH36" s="670"/>
      <c r="AI36" s="670"/>
      <c r="AJ36" s="670"/>
      <c r="AK36" s="670"/>
      <c r="AL36" s="671" t="s">
        <v>128</v>
      </c>
      <c r="AM36" s="672"/>
      <c r="AN36" s="672"/>
      <c r="AO36" s="673"/>
      <c r="AP36" s="218"/>
      <c r="AQ36" s="743" t="s">
        <v>324</v>
      </c>
      <c r="AR36" s="744"/>
      <c r="AS36" s="744"/>
      <c r="AT36" s="744"/>
      <c r="AU36" s="744"/>
      <c r="AV36" s="744"/>
      <c r="AW36" s="744"/>
      <c r="AX36" s="744"/>
      <c r="AY36" s="745"/>
      <c r="AZ36" s="655">
        <v>1775461</v>
      </c>
      <c r="BA36" s="656"/>
      <c r="BB36" s="656"/>
      <c r="BC36" s="656"/>
      <c r="BD36" s="656"/>
      <c r="BE36" s="656"/>
      <c r="BF36" s="746"/>
      <c r="BG36" s="677" t="s">
        <v>325</v>
      </c>
      <c r="BH36" s="678"/>
      <c r="BI36" s="678"/>
      <c r="BJ36" s="678"/>
      <c r="BK36" s="678"/>
      <c r="BL36" s="678"/>
      <c r="BM36" s="678"/>
      <c r="BN36" s="678"/>
      <c r="BO36" s="678"/>
      <c r="BP36" s="678"/>
      <c r="BQ36" s="678"/>
      <c r="BR36" s="678"/>
      <c r="BS36" s="678"/>
      <c r="BT36" s="678"/>
      <c r="BU36" s="679"/>
      <c r="BV36" s="655">
        <v>22734</v>
      </c>
      <c r="BW36" s="656"/>
      <c r="BX36" s="656"/>
      <c r="BY36" s="656"/>
      <c r="BZ36" s="656"/>
      <c r="CA36" s="656"/>
      <c r="CB36" s="746"/>
      <c r="CD36" s="681" t="s">
        <v>326</v>
      </c>
      <c r="CE36" s="682"/>
      <c r="CF36" s="682"/>
      <c r="CG36" s="682"/>
      <c r="CH36" s="682"/>
      <c r="CI36" s="682"/>
      <c r="CJ36" s="682"/>
      <c r="CK36" s="682"/>
      <c r="CL36" s="682"/>
      <c r="CM36" s="682"/>
      <c r="CN36" s="682"/>
      <c r="CO36" s="682"/>
      <c r="CP36" s="682"/>
      <c r="CQ36" s="683"/>
      <c r="CR36" s="666">
        <v>1851484</v>
      </c>
      <c r="CS36" s="667"/>
      <c r="CT36" s="667"/>
      <c r="CU36" s="667"/>
      <c r="CV36" s="667"/>
      <c r="CW36" s="667"/>
      <c r="CX36" s="667"/>
      <c r="CY36" s="668"/>
      <c r="CZ36" s="671">
        <v>12.8</v>
      </c>
      <c r="DA36" s="702"/>
      <c r="DB36" s="702"/>
      <c r="DC36" s="708"/>
      <c r="DD36" s="675">
        <v>1634325</v>
      </c>
      <c r="DE36" s="667"/>
      <c r="DF36" s="667"/>
      <c r="DG36" s="667"/>
      <c r="DH36" s="667"/>
      <c r="DI36" s="667"/>
      <c r="DJ36" s="667"/>
      <c r="DK36" s="668"/>
      <c r="DL36" s="675">
        <v>1304019</v>
      </c>
      <c r="DM36" s="667"/>
      <c r="DN36" s="667"/>
      <c r="DO36" s="667"/>
      <c r="DP36" s="667"/>
      <c r="DQ36" s="667"/>
      <c r="DR36" s="667"/>
      <c r="DS36" s="667"/>
      <c r="DT36" s="667"/>
      <c r="DU36" s="667"/>
      <c r="DV36" s="668"/>
      <c r="DW36" s="671">
        <v>15.8</v>
      </c>
      <c r="DX36" s="702"/>
      <c r="DY36" s="702"/>
      <c r="DZ36" s="702"/>
      <c r="EA36" s="702"/>
      <c r="EB36" s="702"/>
      <c r="EC36" s="703"/>
    </row>
    <row r="37" spans="2:133" ht="11.25" customHeight="1">
      <c r="B37" s="663" t="s">
        <v>327</v>
      </c>
      <c r="C37" s="664"/>
      <c r="D37" s="664"/>
      <c r="E37" s="664"/>
      <c r="F37" s="664"/>
      <c r="G37" s="664"/>
      <c r="H37" s="664"/>
      <c r="I37" s="664"/>
      <c r="J37" s="664"/>
      <c r="K37" s="664"/>
      <c r="L37" s="664"/>
      <c r="M37" s="664"/>
      <c r="N37" s="664"/>
      <c r="O37" s="664"/>
      <c r="P37" s="664"/>
      <c r="Q37" s="665"/>
      <c r="R37" s="666">
        <v>32020</v>
      </c>
      <c r="S37" s="667"/>
      <c r="T37" s="667"/>
      <c r="U37" s="667"/>
      <c r="V37" s="667"/>
      <c r="W37" s="667"/>
      <c r="X37" s="667"/>
      <c r="Y37" s="668"/>
      <c r="Z37" s="669">
        <v>0.2</v>
      </c>
      <c r="AA37" s="669"/>
      <c r="AB37" s="669"/>
      <c r="AC37" s="669"/>
      <c r="AD37" s="670" t="s">
        <v>128</v>
      </c>
      <c r="AE37" s="670"/>
      <c r="AF37" s="670"/>
      <c r="AG37" s="670"/>
      <c r="AH37" s="670"/>
      <c r="AI37" s="670"/>
      <c r="AJ37" s="670"/>
      <c r="AK37" s="670"/>
      <c r="AL37" s="671" t="s">
        <v>128</v>
      </c>
      <c r="AM37" s="672"/>
      <c r="AN37" s="672"/>
      <c r="AO37" s="673"/>
      <c r="AQ37" s="747" t="s">
        <v>328</v>
      </c>
      <c r="AR37" s="748"/>
      <c r="AS37" s="748"/>
      <c r="AT37" s="748"/>
      <c r="AU37" s="748"/>
      <c r="AV37" s="748"/>
      <c r="AW37" s="748"/>
      <c r="AX37" s="748"/>
      <c r="AY37" s="749"/>
      <c r="AZ37" s="666">
        <v>378123</v>
      </c>
      <c r="BA37" s="667"/>
      <c r="BB37" s="667"/>
      <c r="BC37" s="667"/>
      <c r="BD37" s="700"/>
      <c r="BE37" s="700"/>
      <c r="BF37" s="724"/>
      <c r="BG37" s="681" t="s">
        <v>329</v>
      </c>
      <c r="BH37" s="682"/>
      <c r="BI37" s="682"/>
      <c r="BJ37" s="682"/>
      <c r="BK37" s="682"/>
      <c r="BL37" s="682"/>
      <c r="BM37" s="682"/>
      <c r="BN37" s="682"/>
      <c r="BO37" s="682"/>
      <c r="BP37" s="682"/>
      <c r="BQ37" s="682"/>
      <c r="BR37" s="682"/>
      <c r="BS37" s="682"/>
      <c r="BT37" s="682"/>
      <c r="BU37" s="683"/>
      <c r="BV37" s="666">
        <v>-26525</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365883</v>
      </c>
      <c r="CS37" s="700"/>
      <c r="CT37" s="700"/>
      <c r="CU37" s="700"/>
      <c r="CV37" s="700"/>
      <c r="CW37" s="700"/>
      <c r="CX37" s="700"/>
      <c r="CY37" s="701"/>
      <c r="CZ37" s="671">
        <v>2.5</v>
      </c>
      <c r="DA37" s="702"/>
      <c r="DB37" s="702"/>
      <c r="DC37" s="708"/>
      <c r="DD37" s="675">
        <v>351792</v>
      </c>
      <c r="DE37" s="700"/>
      <c r="DF37" s="700"/>
      <c r="DG37" s="700"/>
      <c r="DH37" s="700"/>
      <c r="DI37" s="700"/>
      <c r="DJ37" s="700"/>
      <c r="DK37" s="701"/>
      <c r="DL37" s="675">
        <v>338449</v>
      </c>
      <c r="DM37" s="700"/>
      <c r="DN37" s="700"/>
      <c r="DO37" s="700"/>
      <c r="DP37" s="700"/>
      <c r="DQ37" s="700"/>
      <c r="DR37" s="700"/>
      <c r="DS37" s="700"/>
      <c r="DT37" s="700"/>
      <c r="DU37" s="700"/>
      <c r="DV37" s="701"/>
      <c r="DW37" s="671">
        <v>4.0999999999999996</v>
      </c>
      <c r="DX37" s="702"/>
      <c r="DY37" s="702"/>
      <c r="DZ37" s="702"/>
      <c r="EA37" s="702"/>
      <c r="EB37" s="702"/>
      <c r="EC37" s="703"/>
    </row>
    <row r="38" spans="2:133" ht="11.25" customHeight="1">
      <c r="B38" s="663" t="s">
        <v>331</v>
      </c>
      <c r="C38" s="664"/>
      <c r="D38" s="664"/>
      <c r="E38" s="664"/>
      <c r="F38" s="664"/>
      <c r="G38" s="664"/>
      <c r="H38" s="664"/>
      <c r="I38" s="664"/>
      <c r="J38" s="664"/>
      <c r="K38" s="664"/>
      <c r="L38" s="664"/>
      <c r="M38" s="664"/>
      <c r="N38" s="664"/>
      <c r="O38" s="664"/>
      <c r="P38" s="664"/>
      <c r="Q38" s="665"/>
      <c r="R38" s="666">
        <v>668410</v>
      </c>
      <c r="S38" s="667"/>
      <c r="T38" s="667"/>
      <c r="U38" s="667"/>
      <c r="V38" s="667"/>
      <c r="W38" s="667"/>
      <c r="X38" s="667"/>
      <c r="Y38" s="668"/>
      <c r="Z38" s="669">
        <v>4.3</v>
      </c>
      <c r="AA38" s="669"/>
      <c r="AB38" s="669"/>
      <c r="AC38" s="669"/>
      <c r="AD38" s="670" t="s">
        <v>128</v>
      </c>
      <c r="AE38" s="670"/>
      <c r="AF38" s="670"/>
      <c r="AG38" s="670"/>
      <c r="AH38" s="670"/>
      <c r="AI38" s="670"/>
      <c r="AJ38" s="670"/>
      <c r="AK38" s="670"/>
      <c r="AL38" s="671" t="s">
        <v>128</v>
      </c>
      <c r="AM38" s="672"/>
      <c r="AN38" s="672"/>
      <c r="AO38" s="673"/>
      <c r="AQ38" s="747" t="s">
        <v>332</v>
      </c>
      <c r="AR38" s="748"/>
      <c r="AS38" s="748"/>
      <c r="AT38" s="748"/>
      <c r="AU38" s="748"/>
      <c r="AV38" s="748"/>
      <c r="AW38" s="748"/>
      <c r="AX38" s="748"/>
      <c r="AY38" s="749"/>
      <c r="AZ38" s="666">
        <v>22303</v>
      </c>
      <c r="BA38" s="667"/>
      <c r="BB38" s="667"/>
      <c r="BC38" s="667"/>
      <c r="BD38" s="700"/>
      <c r="BE38" s="700"/>
      <c r="BF38" s="724"/>
      <c r="BG38" s="681" t="s">
        <v>333</v>
      </c>
      <c r="BH38" s="682"/>
      <c r="BI38" s="682"/>
      <c r="BJ38" s="682"/>
      <c r="BK38" s="682"/>
      <c r="BL38" s="682"/>
      <c r="BM38" s="682"/>
      <c r="BN38" s="682"/>
      <c r="BO38" s="682"/>
      <c r="BP38" s="682"/>
      <c r="BQ38" s="682"/>
      <c r="BR38" s="682"/>
      <c r="BS38" s="682"/>
      <c r="BT38" s="682"/>
      <c r="BU38" s="683"/>
      <c r="BV38" s="666">
        <v>3660</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1375035</v>
      </c>
      <c r="CS38" s="667"/>
      <c r="CT38" s="667"/>
      <c r="CU38" s="667"/>
      <c r="CV38" s="667"/>
      <c r="CW38" s="667"/>
      <c r="CX38" s="667"/>
      <c r="CY38" s="668"/>
      <c r="CZ38" s="671">
        <v>9.5</v>
      </c>
      <c r="DA38" s="702"/>
      <c r="DB38" s="702"/>
      <c r="DC38" s="708"/>
      <c r="DD38" s="675">
        <v>1130913</v>
      </c>
      <c r="DE38" s="667"/>
      <c r="DF38" s="667"/>
      <c r="DG38" s="667"/>
      <c r="DH38" s="667"/>
      <c r="DI38" s="667"/>
      <c r="DJ38" s="667"/>
      <c r="DK38" s="668"/>
      <c r="DL38" s="675">
        <v>1082450</v>
      </c>
      <c r="DM38" s="667"/>
      <c r="DN38" s="667"/>
      <c r="DO38" s="667"/>
      <c r="DP38" s="667"/>
      <c r="DQ38" s="667"/>
      <c r="DR38" s="667"/>
      <c r="DS38" s="667"/>
      <c r="DT38" s="667"/>
      <c r="DU38" s="667"/>
      <c r="DV38" s="668"/>
      <c r="DW38" s="671">
        <v>13.1</v>
      </c>
      <c r="DX38" s="702"/>
      <c r="DY38" s="702"/>
      <c r="DZ38" s="702"/>
      <c r="EA38" s="702"/>
      <c r="EB38" s="702"/>
      <c r="EC38" s="703"/>
    </row>
    <row r="39" spans="2:133" ht="11.25" customHeight="1">
      <c r="B39" s="663" t="s">
        <v>335</v>
      </c>
      <c r="C39" s="664"/>
      <c r="D39" s="664"/>
      <c r="E39" s="664"/>
      <c r="F39" s="664"/>
      <c r="G39" s="664"/>
      <c r="H39" s="664"/>
      <c r="I39" s="664"/>
      <c r="J39" s="664"/>
      <c r="K39" s="664"/>
      <c r="L39" s="664"/>
      <c r="M39" s="664"/>
      <c r="N39" s="664"/>
      <c r="O39" s="664"/>
      <c r="P39" s="664"/>
      <c r="Q39" s="665"/>
      <c r="R39" s="666">
        <v>339509</v>
      </c>
      <c r="S39" s="667"/>
      <c r="T39" s="667"/>
      <c r="U39" s="667"/>
      <c r="V39" s="667"/>
      <c r="W39" s="667"/>
      <c r="X39" s="667"/>
      <c r="Y39" s="668"/>
      <c r="Z39" s="669">
        <v>2.2000000000000002</v>
      </c>
      <c r="AA39" s="669"/>
      <c r="AB39" s="669"/>
      <c r="AC39" s="669"/>
      <c r="AD39" s="670" t="s">
        <v>128</v>
      </c>
      <c r="AE39" s="670"/>
      <c r="AF39" s="670"/>
      <c r="AG39" s="670"/>
      <c r="AH39" s="670"/>
      <c r="AI39" s="670"/>
      <c r="AJ39" s="670"/>
      <c r="AK39" s="670"/>
      <c r="AL39" s="671" t="s">
        <v>128</v>
      </c>
      <c r="AM39" s="672"/>
      <c r="AN39" s="672"/>
      <c r="AO39" s="673"/>
      <c r="AQ39" s="747" t="s">
        <v>336</v>
      </c>
      <c r="AR39" s="748"/>
      <c r="AS39" s="748"/>
      <c r="AT39" s="748"/>
      <c r="AU39" s="748"/>
      <c r="AV39" s="748"/>
      <c r="AW39" s="748"/>
      <c r="AX39" s="748"/>
      <c r="AY39" s="749"/>
      <c r="AZ39" s="666" t="s">
        <v>128</v>
      </c>
      <c r="BA39" s="667"/>
      <c r="BB39" s="667"/>
      <c r="BC39" s="667"/>
      <c r="BD39" s="700"/>
      <c r="BE39" s="700"/>
      <c r="BF39" s="724"/>
      <c r="BG39" s="681" t="s">
        <v>337</v>
      </c>
      <c r="BH39" s="682"/>
      <c r="BI39" s="682"/>
      <c r="BJ39" s="682"/>
      <c r="BK39" s="682"/>
      <c r="BL39" s="682"/>
      <c r="BM39" s="682"/>
      <c r="BN39" s="682"/>
      <c r="BO39" s="682"/>
      <c r="BP39" s="682"/>
      <c r="BQ39" s="682"/>
      <c r="BR39" s="682"/>
      <c r="BS39" s="682"/>
      <c r="BT39" s="682"/>
      <c r="BU39" s="683"/>
      <c r="BV39" s="666">
        <v>5310</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965134</v>
      </c>
      <c r="CS39" s="700"/>
      <c r="CT39" s="700"/>
      <c r="CU39" s="700"/>
      <c r="CV39" s="700"/>
      <c r="CW39" s="700"/>
      <c r="CX39" s="700"/>
      <c r="CY39" s="701"/>
      <c r="CZ39" s="671">
        <v>6.7</v>
      </c>
      <c r="DA39" s="702"/>
      <c r="DB39" s="702"/>
      <c r="DC39" s="708"/>
      <c r="DD39" s="675">
        <v>901493</v>
      </c>
      <c r="DE39" s="700"/>
      <c r="DF39" s="700"/>
      <c r="DG39" s="700"/>
      <c r="DH39" s="700"/>
      <c r="DI39" s="700"/>
      <c r="DJ39" s="700"/>
      <c r="DK39" s="701"/>
      <c r="DL39" s="675" t="s">
        <v>128</v>
      </c>
      <c r="DM39" s="700"/>
      <c r="DN39" s="700"/>
      <c r="DO39" s="700"/>
      <c r="DP39" s="700"/>
      <c r="DQ39" s="700"/>
      <c r="DR39" s="700"/>
      <c r="DS39" s="700"/>
      <c r="DT39" s="700"/>
      <c r="DU39" s="700"/>
      <c r="DV39" s="701"/>
      <c r="DW39" s="671" t="s">
        <v>128</v>
      </c>
      <c r="DX39" s="702"/>
      <c r="DY39" s="702"/>
      <c r="DZ39" s="702"/>
      <c r="EA39" s="702"/>
      <c r="EB39" s="702"/>
      <c r="EC39" s="703"/>
    </row>
    <row r="40" spans="2:133" ht="11.25" customHeight="1">
      <c r="B40" s="663" t="s">
        <v>339</v>
      </c>
      <c r="C40" s="664"/>
      <c r="D40" s="664"/>
      <c r="E40" s="664"/>
      <c r="F40" s="664"/>
      <c r="G40" s="664"/>
      <c r="H40" s="664"/>
      <c r="I40" s="664"/>
      <c r="J40" s="664"/>
      <c r="K40" s="664"/>
      <c r="L40" s="664"/>
      <c r="M40" s="664"/>
      <c r="N40" s="664"/>
      <c r="O40" s="664"/>
      <c r="P40" s="664"/>
      <c r="Q40" s="665"/>
      <c r="R40" s="666">
        <v>1261275</v>
      </c>
      <c r="S40" s="667"/>
      <c r="T40" s="667"/>
      <c r="U40" s="667"/>
      <c r="V40" s="667"/>
      <c r="W40" s="667"/>
      <c r="X40" s="667"/>
      <c r="Y40" s="668"/>
      <c r="Z40" s="669">
        <v>8.1</v>
      </c>
      <c r="AA40" s="669"/>
      <c r="AB40" s="669"/>
      <c r="AC40" s="669"/>
      <c r="AD40" s="670" t="s">
        <v>128</v>
      </c>
      <c r="AE40" s="670"/>
      <c r="AF40" s="670"/>
      <c r="AG40" s="670"/>
      <c r="AH40" s="670"/>
      <c r="AI40" s="670"/>
      <c r="AJ40" s="670"/>
      <c r="AK40" s="670"/>
      <c r="AL40" s="671" t="s">
        <v>128</v>
      </c>
      <c r="AM40" s="672"/>
      <c r="AN40" s="672"/>
      <c r="AO40" s="673"/>
      <c r="AQ40" s="747" t="s">
        <v>340</v>
      </c>
      <c r="AR40" s="748"/>
      <c r="AS40" s="748"/>
      <c r="AT40" s="748"/>
      <c r="AU40" s="748"/>
      <c r="AV40" s="748"/>
      <c r="AW40" s="748"/>
      <c r="AX40" s="748"/>
      <c r="AY40" s="749"/>
      <c r="AZ40" s="666" t="s">
        <v>128</v>
      </c>
      <c r="BA40" s="667"/>
      <c r="BB40" s="667"/>
      <c r="BC40" s="667"/>
      <c r="BD40" s="700"/>
      <c r="BE40" s="700"/>
      <c r="BF40" s="724"/>
      <c r="BG40" s="750" t="s">
        <v>341</v>
      </c>
      <c r="BH40" s="751"/>
      <c r="BI40" s="751"/>
      <c r="BJ40" s="751"/>
      <c r="BK40" s="751"/>
      <c r="BL40" s="364"/>
      <c r="BM40" s="682" t="s">
        <v>342</v>
      </c>
      <c r="BN40" s="682"/>
      <c r="BO40" s="682"/>
      <c r="BP40" s="682"/>
      <c r="BQ40" s="682"/>
      <c r="BR40" s="682"/>
      <c r="BS40" s="682"/>
      <c r="BT40" s="682"/>
      <c r="BU40" s="683"/>
      <c r="BV40" s="666">
        <v>84</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v>211140</v>
      </c>
      <c r="CS40" s="667"/>
      <c r="CT40" s="667"/>
      <c r="CU40" s="667"/>
      <c r="CV40" s="667"/>
      <c r="CW40" s="667"/>
      <c r="CX40" s="667"/>
      <c r="CY40" s="668"/>
      <c r="CZ40" s="671">
        <v>1.5</v>
      </c>
      <c r="DA40" s="702"/>
      <c r="DB40" s="702"/>
      <c r="DC40" s="708"/>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2"/>
      <c r="DY40" s="702"/>
      <c r="DZ40" s="702"/>
      <c r="EA40" s="702"/>
      <c r="EB40" s="702"/>
      <c r="EC40" s="703"/>
    </row>
    <row r="41" spans="2:133" ht="11.25" customHeight="1">
      <c r="B41" s="663" t="s">
        <v>344</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7" t="s">
        <v>345</v>
      </c>
      <c r="AR41" s="748"/>
      <c r="AS41" s="748"/>
      <c r="AT41" s="748"/>
      <c r="AU41" s="748"/>
      <c r="AV41" s="748"/>
      <c r="AW41" s="748"/>
      <c r="AX41" s="748"/>
      <c r="AY41" s="749"/>
      <c r="AZ41" s="666">
        <v>258981</v>
      </c>
      <c r="BA41" s="667"/>
      <c r="BB41" s="667"/>
      <c r="BC41" s="667"/>
      <c r="BD41" s="700"/>
      <c r="BE41" s="700"/>
      <c r="BF41" s="724"/>
      <c r="BG41" s="750"/>
      <c r="BH41" s="751"/>
      <c r="BI41" s="751"/>
      <c r="BJ41" s="751"/>
      <c r="BK41" s="751"/>
      <c r="BL41" s="364"/>
      <c r="BM41" s="682" t="s">
        <v>346</v>
      </c>
      <c r="BN41" s="682"/>
      <c r="BO41" s="682"/>
      <c r="BP41" s="682"/>
      <c r="BQ41" s="682"/>
      <c r="BR41" s="682"/>
      <c r="BS41" s="682"/>
      <c r="BT41" s="682"/>
      <c r="BU41" s="683"/>
      <c r="BV41" s="666" t="s">
        <v>128</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128</v>
      </c>
      <c r="CS41" s="700"/>
      <c r="CT41" s="700"/>
      <c r="CU41" s="700"/>
      <c r="CV41" s="700"/>
      <c r="CW41" s="700"/>
      <c r="CX41" s="700"/>
      <c r="CY41" s="701"/>
      <c r="CZ41" s="671" t="s">
        <v>128</v>
      </c>
      <c r="DA41" s="702"/>
      <c r="DB41" s="702"/>
      <c r="DC41" s="708"/>
      <c r="DD41" s="675" t="s">
        <v>128</v>
      </c>
      <c r="DE41" s="700"/>
      <c r="DF41" s="700"/>
      <c r="DG41" s="700"/>
      <c r="DH41" s="700"/>
      <c r="DI41" s="700"/>
      <c r="DJ41" s="700"/>
      <c r="DK41" s="701"/>
      <c r="DL41" s="760"/>
      <c r="DM41" s="761"/>
      <c r="DN41" s="761"/>
      <c r="DO41" s="761"/>
      <c r="DP41" s="761"/>
      <c r="DQ41" s="761"/>
      <c r="DR41" s="761"/>
      <c r="DS41" s="761"/>
      <c r="DT41" s="761"/>
      <c r="DU41" s="761"/>
      <c r="DV41" s="762"/>
      <c r="DW41" s="754"/>
      <c r="DX41" s="755"/>
      <c r="DY41" s="755"/>
      <c r="DZ41" s="755"/>
      <c r="EA41" s="755"/>
      <c r="EB41" s="755"/>
      <c r="EC41" s="756"/>
    </row>
    <row r="42" spans="2:133" ht="11.25" customHeight="1">
      <c r="B42" s="663" t="s">
        <v>348</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7" t="s">
        <v>349</v>
      </c>
      <c r="AR42" s="758"/>
      <c r="AS42" s="758"/>
      <c r="AT42" s="758"/>
      <c r="AU42" s="758"/>
      <c r="AV42" s="758"/>
      <c r="AW42" s="758"/>
      <c r="AX42" s="758"/>
      <c r="AY42" s="759"/>
      <c r="AZ42" s="763">
        <v>1116054</v>
      </c>
      <c r="BA42" s="764"/>
      <c r="BB42" s="764"/>
      <c r="BC42" s="764"/>
      <c r="BD42" s="737"/>
      <c r="BE42" s="737"/>
      <c r="BF42" s="739"/>
      <c r="BG42" s="752"/>
      <c r="BH42" s="753"/>
      <c r="BI42" s="753"/>
      <c r="BJ42" s="753"/>
      <c r="BK42" s="753"/>
      <c r="BL42" s="365"/>
      <c r="BM42" s="692" t="s">
        <v>350</v>
      </c>
      <c r="BN42" s="692"/>
      <c r="BO42" s="692"/>
      <c r="BP42" s="692"/>
      <c r="BQ42" s="692"/>
      <c r="BR42" s="692"/>
      <c r="BS42" s="692"/>
      <c r="BT42" s="692"/>
      <c r="BU42" s="693"/>
      <c r="BV42" s="763">
        <v>424</v>
      </c>
      <c r="BW42" s="764"/>
      <c r="BX42" s="764"/>
      <c r="BY42" s="764"/>
      <c r="BZ42" s="764"/>
      <c r="CA42" s="764"/>
      <c r="CB42" s="776"/>
      <c r="CD42" s="663" t="s">
        <v>351</v>
      </c>
      <c r="CE42" s="664"/>
      <c r="CF42" s="664"/>
      <c r="CG42" s="664"/>
      <c r="CH42" s="664"/>
      <c r="CI42" s="664"/>
      <c r="CJ42" s="664"/>
      <c r="CK42" s="664"/>
      <c r="CL42" s="664"/>
      <c r="CM42" s="664"/>
      <c r="CN42" s="664"/>
      <c r="CO42" s="664"/>
      <c r="CP42" s="664"/>
      <c r="CQ42" s="665"/>
      <c r="CR42" s="666">
        <v>2046111</v>
      </c>
      <c r="CS42" s="700"/>
      <c r="CT42" s="700"/>
      <c r="CU42" s="700"/>
      <c r="CV42" s="700"/>
      <c r="CW42" s="700"/>
      <c r="CX42" s="700"/>
      <c r="CY42" s="701"/>
      <c r="CZ42" s="671">
        <v>14.1</v>
      </c>
      <c r="DA42" s="702"/>
      <c r="DB42" s="702"/>
      <c r="DC42" s="708"/>
      <c r="DD42" s="675">
        <v>119791</v>
      </c>
      <c r="DE42" s="700"/>
      <c r="DF42" s="700"/>
      <c r="DG42" s="700"/>
      <c r="DH42" s="700"/>
      <c r="DI42" s="700"/>
      <c r="DJ42" s="700"/>
      <c r="DK42" s="701"/>
      <c r="DL42" s="760"/>
      <c r="DM42" s="761"/>
      <c r="DN42" s="761"/>
      <c r="DO42" s="761"/>
      <c r="DP42" s="761"/>
      <c r="DQ42" s="761"/>
      <c r="DR42" s="761"/>
      <c r="DS42" s="761"/>
      <c r="DT42" s="761"/>
      <c r="DU42" s="761"/>
      <c r="DV42" s="762"/>
      <c r="DW42" s="754"/>
      <c r="DX42" s="755"/>
      <c r="DY42" s="755"/>
      <c r="DZ42" s="755"/>
      <c r="EA42" s="755"/>
      <c r="EB42" s="755"/>
      <c r="EC42" s="756"/>
    </row>
    <row r="43" spans="2:133" ht="11.25" customHeight="1">
      <c r="B43" s="663" t="s">
        <v>352</v>
      </c>
      <c r="C43" s="664"/>
      <c r="D43" s="664"/>
      <c r="E43" s="664"/>
      <c r="F43" s="664"/>
      <c r="G43" s="664"/>
      <c r="H43" s="664"/>
      <c r="I43" s="664"/>
      <c r="J43" s="664"/>
      <c r="K43" s="664"/>
      <c r="L43" s="664"/>
      <c r="M43" s="664"/>
      <c r="N43" s="664"/>
      <c r="O43" s="664"/>
      <c r="P43" s="664"/>
      <c r="Q43" s="665"/>
      <c r="R43" s="666">
        <v>219275</v>
      </c>
      <c r="S43" s="667"/>
      <c r="T43" s="667"/>
      <c r="U43" s="667"/>
      <c r="V43" s="667"/>
      <c r="W43" s="667"/>
      <c r="X43" s="667"/>
      <c r="Y43" s="668"/>
      <c r="Z43" s="669">
        <v>1.4</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67114</v>
      </c>
      <c r="CS43" s="700"/>
      <c r="CT43" s="700"/>
      <c r="CU43" s="700"/>
      <c r="CV43" s="700"/>
      <c r="CW43" s="700"/>
      <c r="CX43" s="700"/>
      <c r="CY43" s="701"/>
      <c r="CZ43" s="671">
        <v>0.5</v>
      </c>
      <c r="DA43" s="702"/>
      <c r="DB43" s="702"/>
      <c r="DC43" s="708"/>
      <c r="DD43" s="675">
        <v>31114</v>
      </c>
      <c r="DE43" s="700"/>
      <c r="DF43" s="700"/>
      <c r="DG43" s="700"/>
      <c r="DH43" s="700"/>
      <c r="DI43" s="700"/>
      <c r="DJ43" s="700"/>
      <c r="DK43" s="701"/>
      <c r="DL43" s="760"/>
      <c r="DM43" s="761"/>
      <c r="DN43" s="761"/>
      <c r="DO43" s="761"/>
      <c r="DP43" s="761"/>
      <c r="DQ43" s="761"/>
      <c r="DR43" s="761"/>
      <c r="DS43" s="761"/>
      <c r="DT43" s="761"/>
      <c r="DU43" s="761"/>
      <c r="DV43" s="762"/>
      <c r="DW43" s="754"/>
      <c r="DX43" s="755"/>
      <c r="DY43" s="755"/>
      <c r="DZ43" s="755"/>
      <c r="EA43" s="755"/>
      <c r="EB43" s="755"/>
      <c r="EC43" s="756"/>
    </row>
    <row r="44" spans="2:133" ht="11.25" customHeight="1">
      <c r="B44" s="710" t="s">
        <v>354</v>
      </c>
      <c r="C44" s="711"/>
      <c r="D44" s="711"/>
      <c r="E44" s="711"/>
      <c r="F44" s="711"/>
      <c r="G44" s="711"/>
      <c r="H44" s="711"/>
      <c r="I44" s="711"/>
      <c r="J44" s="711"/>
      <c r="K44" s="711"/>
      <c r="L44" s="711"/>
      <c r="M44" s="711"/>
      <c r="N44" s="711"/>
      <c r="O44" s="711"/>
      <c r="P44" s="711"/>
      <c r="Q44" s="712"/>
      <c r="R44" s="763">
        <v>15476894</v>
      </c>
      <c r="S44" s="764"/>
      <c r="T44" s="764"/>
      <c r="U44" s="764"/>
      <c r="V44" s="764"/>
      <c r="W44" s="764"/>
      <c r="X44" s="764"/>
      <c r="Y44" s="765"/>
      <c r="Z44" s="766">
        <v>100</v>
      </c>
      <c r="AA44" s="766"/>
      <c r="AB44" s="766"/>
      <c r="AC44" s="766"/>
      <c r="AD44" s="767">
        <v>8033360</v>
      </c>
      <c r="AE44" s="767"/>
      <c r="AF44" s="767"/>
      <c r="AG44" s="767"/>
      <c r="AH44" s="767"/>
      <c r="AI44" s="767"/>
      <c r="AJ44" s="767"/>
      <c r="AK44" s="767"/>
      <c r="AL44" s="768">
        <v>100</v>
      </c>
      <c r="AM44" s="738"/>
      <c r="AN44" s="738"/>
      <c r="AO44" s="769"/>
      <c r="CD44" s="770" t="s">
        <v>301</v>
      </c>
      <c r="CE44" s="771"/>
      <c r="CF44" s="663" t="s">
        <v>355</v>
      </c>
      <c r="CG44" s="664"/>
      <c r="CH44" s="664"/>
      <c r="CI44" s="664"/>
      <c r="CJ44" s="664"/>
      <c r="CK44" s="664"/>
      <c r="CL44" s="664"/>
      <c r="CM44" s="664"/>
      <c r="CN44" s="664"/>
      <c r="CO44" s="664"/>
      <c r="CP44" s="664"/>
      <c r="CQ44" s="665"/>
      <c r="CR44" s="666">
        <v>867306</v>
      </c>
      <c r="CS44" s="667"/>
      <c r="CT44" s="667"/>
      <c r="CU44" s="667"/>
      <c r="CV44" s="667"/>
      <c r="CW44" s="667"/>
      <c r="CX44" s="667"/>
      <c r="CY44" s="668"/>
      <c r="CZ44" s="671">
        <v>6</v>
      </c>
      <c r="DA44" s="672"/>
      <c r="DB44" s="672"/>
      <c r="DC44" s="684"/>
      <c r="DD44" s="675">
        <v>106543</v>
      </c>
      <c r="DE44" s="667"/>
      <c r="DF44" s="667"/>
      <c r="DG44" s="667"/>
      <c r="DH44" s="667"/>
      <c r="DI44" s="667"/>
      <c r="DJ44" s="667"/>
      <c r="DK44" s="668"/>
      <c r="DL44" s="760"/>
      <c r="DM44" s="761"/>
      <c r="DN44" s="761"/>
      <c r="DO44" s="761"/>
      <c r="DP44" s="761"/>
      <c r="DQ44" s="761"/>
      <c r="DR44" s="761"/>
      <c r="DS44" s="761"/>
      <c r="DT44" s="761"/>
      <c r="DU44" s="761"/>
      <c r="DV44" s="762"/>
      <c r="DW44" s="754"/>
      <c r="DX44" s="755"/>
      <c r="DY44" s="755"/>
      <c r="DZ44" s="755"/>
      <c r="EA44" s="755"/>
      <c r="EB44" s="755"/>
      <c r="EC44" s="756"/>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2"/>
      <c r="CE45" s="773"/>
      <c r="CF45" s="663" t="s">
        <v>356</v>
      </c>
      <c r="CG45" s="664"/>
      <c r="CH45" s="664"/>
      <c r="CI45" s="664"/>
      <c r="CJ45" s="664"/>
      <c r="CK45" s="664"/>
      <c r="CL45" s="664"/>
      <c r="CM45" s="664"/>
      <c r="CN45" s="664"/>
      <c r="CO45" s="664"/>
      <c r="CP45" s="664"/>
      <c r="CQ45" s="665"/>
      <c r="CR45" s="666">
        <v>295738</v>
      </c>
      <c r="CS45" s="700"/>
      <c r="CT45" s="700"/>
      <c r="CU45" s="700"/>
      <c r="CV45" s="700"/>
      <c r="CW45" s="700"/>
      <c r="CX45" s="700"/>
      <c r="CY45" s="701"/>
      <c r="CZ45" s="671">
        <v>2</v>
      </c>
      <c r="DA45" s="702"/>
      <c r="DB45" s="702"/>
      <c r="DC45" s="708"/>
      <c r="DD45" s="675">
        <v>28333</v>
      </c>
      <c r="DE45" s="700"/>
      <c r="DF45" s="700"/>
      <c r="DG45" s="700"/>
      <c r="DH45" s="700"/>
      <c r="DI45" s="700"/>
      <c r="DJ45" s="700"/>
      <c r="DK45" s="701"/>
      <c r="DL45" s="760"/>
      <c r="DM45" s="761"/>
      <c r="DN45" s="761"/>
      <c r="DO45" s="761"/>
      <c r="DP45" s="761"/>
      <c r="DQ45" s="761"/>
      <c r="DR45" s="761"/>
      <c r="DS45" s="761"/>
      <c r="DT45" s="761"/>
      <c r="DU45" s="761"/>
      <c r="DV45" s="762"/>
      <c r="DW45" s="754"/>
      <c r="DX45" s="755"/>
      <c r="DY45" s="755"/>
      <c r="DZ45" s="755"/>
      <c r="EA45" s="755"/>
      <c r="EB45" s="755"/>
      <c r="EC45" s="756"/>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2"/>
      <c r="CE46" s="773"/>
      <c r="CF46" s="663" t="s">
        <v>358</v>
      </c>
      <c r="CG46" s="664"/>
      <c r="CH46" s="664"/>
      <c r="CI46" s="664"/>
      <c r="CJ46" s="664"/>
      <c r="CK46" s="664"/>
      <c r="CL46" s="664"/>
      <c r="CM46" s="664"/>
      <c r="CN46" s="664"/>
      <c r="CO46" s="664"/>
      <c r="CP46" s="664"/>
      <c r="CQ46" s="665"/>
      <c r="CR46" s="666">
        <v>545788</v>
      </c>
      <c r="CS46" s="667"/>
      <c r="CT46" s="667"/>
      <c r="CU46" s="667"/>
      <c r="CV46" s="667"/>
      <c r="CW46" s="667"/>
      <c r="CX46" s="667"/>
      <c r="CY46" s="668"/>
      <c r="CZ46" s="671">
        <v>3.8</v>
      </c>
      <c r="DA46" s="672"/>
      <c r="DB46" s="672"/>
      <c r="DC46" s="684"/>
      <c r="DD46" s="675">
        <v>76442</v>
      </c>
      <c r="DE46" s="667"/>
      <c r="DF46" s="667"/>
      <c r="DG46" s="667"/>
      <c r="DH46" s="667"/>
      <c r="DI46" s="667"/>
      <c r="DJ46" s="667"/>
      <c r="DK46" s="668"/>
      <c r="DL46" s="760"/>
      <c r="DM46" s="761"/>
      <c r="DN46" s="761"/>
      <c r="DO46" s="761"/>
      <c r="DP46" s="761"/>
      <c r="DQ46" s="761"/>
      <c r="DR46" s="761"/>
      <c r="DS46" s="761"/>
      <c r="DT46" s="761"/>
      <c r="DU46" s="761"/>
      <c r="DV46" s="762"/>
      <c r="DW46" s="754"/>
      <c r="DX46" s="755"/>
      <c r="DY46" s="755"/>
      <c r="DZ46" s="755"/>
      <c r="EA46" s="755"/>
      <c r="EB46" s="755"/>
      <c r="EC46" s="756"/>
    </row>
    <row r="47" spans="2:133" ht="11.25" customHeight="1">
      <c r="B47" s="788" t="s">
        <v>359</v>
      </c>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8"/>
      <c r="BJ47" s="788"/>
      <c r="BK47" s="788"/>
      <c r="BL47" s="788"/>
      <c r="BM47" s="788"/>
      <c r="BN47" s="788"/>
      <c r="BO47" s="788"/>
      <c r="BP47" s="788"/>
      <c r="BQ47" s="788"/>
      <c r="BR47" s="788"/>
      <c r="BS47" s="788"/>
      <c r="BT47" s="788"/>
      <c r="BU47" s="788"/>
      <c r="BV47" s="788"/>
      <c r="BW47" s="788"/>
      <c r="BX47" s="788"/>
      <c r="BY47" s="788"/>
      <c r="BZ47" s="788"/>
      <c r="CA47" s="788"/>
      <c r="CB47" s="788"/>
      <c r="CD47" s="772"/>
      <c r="CE47" s="773"/>
      <c r="CF47" s="663" t="s">
        <v>360</v>
      </c>
      <c r="CG47" s="664"/>
      <c r="CH47" s="664"/>
      <c r="CI47" s="664"/>
      <c r="CJ47" s="664"/>
      <c r="CK47" s="664"/>
      <c r="CL47" s="664"/>
      <c r="CM47" s="664"/>
      <c r="CN47" s="664"/>
      <c r="CO47" s="664"/>
      <c r="CP47" s="664"/>
      <c r="CQ47" s="665"/>
      <c r="CR47" s="666">
        <v>1178805</v>
      </c>
      <c r="CS47" s="700"/>
      <c r="CT47" s="700"/>
      <c r="CU47" s="700"/>
      <c r="CV47" s="700"/>
      <c r="CW47" s="700"/>
      <c r="CX47" s="700"/>
      <c r="CY47" s="701"/>
      <c r="CZ47" s="671">
        <v>8.1</v>
      </c>
      <c r="DA47" s="702"/>
      <c r="DB47" s="702"/>
      <c r="DC47" s="708"/>
      <c r="DD47" s="675">
        <v>13248</v>
      </c>
      <c r="DE47" s="700"/>
      <c r="DF47" s="700"/>
      <c r="DG47" s="700"/>
      <c r="DH47" s="700"/>
      <c r="DI47" s="700"/>
      <c r="DJ47" s="700"/>
      <c r="DK47" s="701"/>
      <c r="DL47" s="760"/>
      <c r="DM47" s="761"/>
      <c r="DN47" s="761"/>
      <c r="DO47" s="761"/>
      <c r="DP47" s="761"/>
      <c r="DQ47" s="761"/>
      <c r="DR47" s="761"/>
      <c r="DS47" s="761"/>
      <c r="DT47" s="761"/>
      <c r="DU47" s="761"/>
      <c r="DV47" s="762"/>
      <c r="DW47" s="754"/>
      <c r="DX47" s="755"/>
      <c r="DY47" s="755"/>
      <c r="DZ47" s="755"/>
      <c r="EA47" s="755"/>
      <c r="EB47" s="755"/>
      <c r="EC47" s="756"/>
    </row>
    <row r="48" spans="2:133" ht="11">
      <c r="B48" s="787" t="s">
        <v>361</v>
      </c>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787"/>
      <c r="AP48" s="787"/>
      <c r="AQ48" s="787"/>
      <c r="AR48" s="787"/>
      <c r="AS48" s="787"/>
      <c r="AT48" s="787"/>
      <c r="AU48" s="787"/>
      <c r="AV48" s="787"/>
      <c r="AW48" s="787"/>
      <c r="AX48" s="787"/>
      <c r="AY48" s="787"/>
      <c r="AZ48" s="787"/>
      <c r="BA48" s="787"/>
      <c r="BB48" s="787"/>
      <c r="BC48" s="787"/>
      <c r="BD48" s="787"/>
      <c r="BE48" s="787"/>
      <c r="BF48" s="787"/>
      <c r="BG48" s="787"/>
      <c r="BH48" s="787"/>
      <c r="BI48" s="787"/>
      <c r="BJ48" s="787"/>
      <c r="BK48" s="787"/>
      <c r="BL48" s="787"/>
      <c r="BM48" s="787"/>
      <c r="BN48" s="787"/>
      <c r="BO48" s="787"/>
      <c r="BP48" s="787"/>
      <c r="BQ48" s="787"/>
      <c r="BR48" s="787"/>
      <c r="BS48" s="787"/>
      <c r="BT48" s="787"/>
      <c r="BU48" s="787"/>
      <c r="BV48" s="787"/>
      <c r="BW48" s="787"/>
      <c r="BX48" s="787"/>
      <c r="BY48" s="787"/>
      <c r="BZ48" s="787"/>
      <c r="CA48" s="787"/>
      <c r="CB48" s="787"/>
      <c r="CD48" s="774"/>
      <c r="CE48" s="775"/>
      <c r="CF48" s="663" t="s">
        <v>362</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60"/>
      <c r="DM48" s="761"/>
      <c r="DN48" s="761"/>
      <c r="DO48" s="761"/>
      <c r="DP48" s="761"/>
      <c r="DQ48" s="761"/>
      <c r="DR48" s="761"/>
      <c r="DS48" s="761"/>
      <c r="DT48" s="761"/>
      <c r="DU48" s="761"/>
      <c r="DV48" s="762"/>
      <c r="DW48" s="754"/>
      <c r="DX48" s="755"/>
      <c r="DY48" s="755"/>
      <c r="DZ48" s="755"/>
      <c r="EA48" s="755"/>
      <c r="EB48" s="755"/>
      <c r="EC48" s="756"/>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63">
        <v>14487465</v>
      </c>
      <c r="CS49" s="737"/>
      <c r="CT49" s="737"/>
      <c r="CU49" s="737"/>
      <c r="CV49" s="737"/>
      <c r="CW49" s="737"/>
      <c r="CX49" s="737"/>
      <c r="CY49" s="777"/>
      <c r="CZ49" s="768">
        <v>100</v>
      </c>
      <c r="DA49" s="778"/>
      <c r="DB49" s="778"/>
      <c r="DC49" s="779"/>
      <c r="DD49" s="780">
        <v>8714439</v>
      </c>
      <c r="DE49" s="737"/>
      <c r="DF49" s="737"/>
      <c r="DG49" s="737"/>
      <c r="DH49" s="737"/>
      <c r="DI49" s="737"/>
      <c r="DJ49" s="737"/>
      <c r="DK49" s="777"/>
      <c r="DL49" s="781"/>
      <c r="DM49" s="782"/>
      <c r="DN49" s="782"/>
      <c r="DO49" s="782"/>
      <c r="DP49" s="782"/>
      <c r="DQ49" s="782"/>
      <c r="DR49" s="782"/>
      <c r="DS49" s="782"/>
      <c r="DT49" s="782"/>
      <c r="DU49" s="782"/>
      <c r="DV49" s="783"/>
      <c r="DW49" s="784"/>
      <c r="DX49" s="785"/>
      <c r="DY49" s="785"/>
      <c r="DZ49" s="785"/>
      <c r="EA49" s="785"/>
      <c r="EB49" s="785"/>
      <c r="EC49" s="786"/>
    </row>
    <row r="50" spans="2:133" ht="11"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 zeroHeight="1"/>
  <cols>
    <col min="1" max="130" width="2.7265625" style="227" customWidth="1"/>
    <col min="131" max="131" width="1.63281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8" t="s">
        <v>364</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365</v>
      </c>
      <c r="DK2" s="1160"/>
      <c r="DL2" s="1160"/>
      <c r="DM2" s="1160"/>
      <c r="DN2" s="1160"/>
      <c r="DO2" s="1161"/>
      <c r="DP2" s="224"/>
      <c r="DQ2" s="1159" t="s">
        <v>366</v>
      </c>
      <c r="DR2" s="1160"/>
      <c r="DS2" s="1160"/>
      <c r="DT2" s="1160"/>
      <c r="DU2" s="1160"/>
      <c r="DV2" s="1160"/>
      <c r="DW2" s="1160"/>
      <c r="DX2" s="1160"/>
      <c r="DY2" s="1160"/>
      <c r="DZ2" s="116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7" t="s">
        <v>367</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28"/>
      <c r="BA4" s="228"/>
      <c r="BB4" s="228"/>
      <c r="BC4" s="228"/>
      <c r="BD4" s="228"/>
      <c r="BE4" s="229"/>
      <c r="BF4" s="229"/>
      <c r="BG4" s="229"/>
      <c r="BH4" s="229"/>
      <c r="BI4" s="229"/>
      <c r="BJ4" s="229"/>
      <c r="BK4" s="229"/>
      <c r="BL4" s="229"/>
      <c r="BM4" s="229"/>
      <c r="BN4" s="229"/>
      <c r="BO4" s="229"/>
      <c r="BP4" s="229"/>
      <c r="BQ4" s="798" t="s">
        <v>368</v>
      </c>
      <c r="BR4" s="798"/>
      <c r="BS4" s="798"/>
      <c r="BT4" s="798"/>
      <c r="BU4" s="798"/>
      <c r="BV4" s="798"/>
      <c r="BW4" s="798"/>
      <c r="BX4" s="798"/>
      <c r="BY4" s="798"/>
      <c r="BZ4" s="798"/>
      <c r="CA4" s="798"/>
      <c r="CB4" s="798"/>
      <c r="CC4" s="798"/>
      <c r="CD4" s="798"/>
      <c r="CE4" s="798"/>
      <c r="CF4" s="798"/>
      <c r="CG4" s="798"/>
      <c r="CH4" s="798"/>
      <c r="CI4" s="798"/>
      <c r="CJ4" s="798"/>
      <c r="CK4" s="798"/>
      <c r="CL4" s="798"/>
      <c r="CM4" s="798"/>
      <c r="CN4" s="798"/>
      <c r="CO4" s="798"/>
      <c r="CP4" s="798"/>
      <c r="CQ4" s="798"/>
      <c r="CR4" s="798"/>
      <c r="CS4" s="798"/>
      <c r="CT4" s="798"/>
      <c r="CU4" s="798"/>
      <c r="CV4" s="798"/>
      <c r="CW4" s="798"/>
      <c r="CX4" s="798"/>
      <c r="CY4" s="798"/>
      <c r="CZ4" s="798"/>
      <c r="DA4" s="798"/>
      <c r="DB4" s="798"/>
      <c r="DC4" s="798"/>
      <c r="DD4" s="798"/>
      <c r="DE4" s="798"/>
      <c r="DF4" s="798"/>
      <c r="DG4" s="798"/>
      <c r="DH4" s="798"/>
      <c r="DI4" s="798"/>
      <c r="DJ4" s="798"/>
      <c r="DK4" s="798"/>
      <c r="DL4" s="798"/>
      <c r="DM4" s="798"/>
      <c r="DN4" s="798"/>
      <c r="DO4" s="798"/>
      <c r="DP4" s="798"/>
      <c r="DQ4" s="798"/>
      <c r="DR4" s="798"/>
      <c r="DS4" s="798"/>
      <c r="DT4" s="798"/>
      <c r="DU4" s="798"/>
      <c r="DV4" s="798"/>
      <c r="DW4" s="798"/>
      <c r="DX4" s="798"/>
      <c r="DY4" s="798"/>
      <c r="DZ4" s="798"/>
      <c r="EA4" s="230"/>
    </row>
    <row r="5" spans="1:131" s="231" customFormat="1" ht="26.25" customHeight="1">
      <c r="A5" s="1063" t="s">
        <v>369</v>
      </c>
      <c r="B5" s="1064"/>
      <c r="C5" s="1064"/>
      <c r="D5" s="1064"/>
      <c r="E5" s="1064"/>
      <c r="F5" s="1064"/>
      <c r="G5" s="1064"/>
      <c r="H5" s="1064"/>
      <c r="I5" s="1064"/>
      <c r="J5" s="1064"/>
      <c r="K5" s="1064"/>
      <c r="L5" s="1064"/>
      <c r="M5" s="1064"/>
      <c r="N5" s="1064"/>
      <c r="O5" s="1064"/>
      <c r="P5" s="1065"/>
      <c r="Q5" s="1069" t="s">
        <v>370</v>
      </c>
      <c r="R5" s="1070"/>
      <c r="S5" s="1070"/>
      <c r="T5" s="1070"/>
      <c r="U5" s="1071"/>
      <c r="V5" s="1069" t="s">
        <v>371</v>
      </c>
      <c r="W5" s="1070"/>
      <c r="X5" s="1070"/>
      <c r="Y5" s="1070"/>
      <c r="Z5" s="1071"/>
      <c r="AA5" s="1069" t="s">
        <v>372</v>
      </c>
      <c r="AB5" s="1070"/>
      <c r="AC5" s="1070"/>
      <c r="AD5" s="1070"/>
      <c r="AE5" s="1070"/>
      <c r="AF5" s="1162" t="s">
        <v>373</v>
      </c>
      <c r="AG5" s="1070"/>
      <c r="AH5" s="1070"/>
      <c r="AI5" s="1070"/>
      <c r="AJ5" s="1083"/>
      <c r="AK5" s="1070" t="s">
        <v>374</v>
      </c>
      <c r="AL5" s="1070"/>
      <c r="AM5" s="1070"/>
      <c r="AN5" s="1070"/>
      <c r="AO5" s="1071"/>
      <c r="AP5" s="1069" t="s">
        <v>375</v>
      </c>
      <c r="AQ5" s="1070"/>
      <c r="AR5" s="1070"/>
      <c r="AS5" s="1070"/>
      <c r="AT5" s="1071"/>
      <c r="AU5" s="1069" t="s">
        <v>376</v>
      </c>
      <c r="AV5" s="1070"/>
      <c r="AW5" s="1070"/>
      <c r="AX5" s="1070"/>
      <c r="AY5" s="1083"/>
      <c r="AZ5" s="228"/>
      <c r="BA5" s="228"/>
      <c r="BB5" s="228"/>
      <c r="BC5" s="228"/>
      <c r="BD5" s="228"/>
      <c r="BE5" s="229"/>
      <c r="BF5" s="229"/>
      <c r="BG5" s="229"/>
      <c r="BH5" s="229"/>
      <c r="BI5" s="229"/>
      <c r="BJ5" s="229"/>
      <c r="BK5" s="229"/>
      <c r="BL5" s="229"/>
      <c r="BM5" s="229"/>
      <c r="BN5" s="229"/>
      <c r="BO5" s="229"/>
      <c r="BP5" s="229"/>
      <c r="BQ5" s="1063" t="s">
        <v>377</v>
      </c>
      <c r="BR5" s="1064"/>
      <c r="BS5" s="1064"/>
      <c r="BT5" s="1064"/>
      <c r="BU5" s="1064"/>
      <c r="BV5" s="1064"/>
      <c r="BW5" s="1064"/>
      <c r="BX5" s="1064"/>
      <c r="BY5" s="1064"/>
      <c r="BZ5" s="1064"/>
      <c r="CA5" s="1064"/>
      <c r="CB5" s="1064"/>
      <c r="CC5" s="1064"/>
      <c r="CD5" s="1064"/>
      <c r="CE5" s="1064"/>
      <c r="CF5" s="1064"/>
      <c r="CG5" s="1065"/>
      <c r="CH5" s="1069" t="s">
        <v>378</v>
      </c>
      <c r="CI5" s="1070"/>
      <c r="CJ5" s="1070"/>
      <c r="CK5" s="1070"/>
      <c r="CL5" s="1071"/>
      <c r="CM5" s="1069" t="s">
        <v>379</v>
      </c>
      <c r="CN5" s="1070"/>
      <c r="CO5" s="1070"/>
      <c r="CP5" s="1070"/>
      <c r="CQ5" s="1071"/>
      <c r="CR5" s="1069" t="s">
        <v>380</v>
      </c>
      <c r="CS5" s="1070"/>
      <c r="CT5" s="1070"/>
      <c r="CU5" s="1070"/>
      <c r="CV5" s="1071"/>
      <c r="CW5" s="1069" t="s">
        <v>381</v>
      </c>
      <c r="CX5" s="1070"/>
      <c r="CY5" s="1070"/>
      <c r="CZ5" s="1070"/>
      <c r="DA5" s="1071"/>
      <c r="DB5" s="1069" t="s">
        <v>382</v>
      </c>
      <c r="DC5" s="1070"/>
      <c r="DD5" s="1070"/>
      <c r="DE5" s="1070"/>
      <c r="DF5" s="1071"/>
      <c r="DG5" s="1152" t="s">
        <v>383</v>
      </c>
      <c r="DH5" s="1153"/>
      <c r="DI5" s="1153"/>
      <c r="DJ5" s="1153"/>
      <c r="DK5" s="1154"/>
      <c r="DL5" s="1152" t="s">
        <v>384</v>
      </c>
      <c r="DM5" s="1153"/>
      <c r="DN5" s="1153"/>
      <c r="DO5" s="1153"/>
      <c r="DP5" s="1154"/>
      <c r="DQ5" s="1069" t="s">
        <v>385</v>
      </c>
      <c r="DR5" s="1070"/>
      <c r="DS5" s="1070"/>
      <c r="DT5" s="1070"/>
      <c r="DU5" s="1071"/>
      <c r="DV5" s="1069" t="s">
        <v>376</v>
      </c>
      <c r="DW5" s="1070"/>
      <c r="DX5" s="1070"/>
      <c r="DY5" s="1070"/>
      <c r="DZ5" s="1083"/>
      <c r="EA5" s="230"/>
    </row>
    <row r="6" spans="1:131" s="231" customFormat="1" ht="26.25" customHeight="1" thickBot="1">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0"/>
    </row>
    <row r="7" spans="1:131" s="231" customFormat="1" ht="26.25" customHeight="1" thickTop="1">
      <c r="A7" s="232">
        <v>1</v>
      </c>
      <c r="B7" s="1115" t="s">
        <v>386</v>
      </c>
      <c r="C7" s="1116"/>
      <c r="D7" s="1116"/>
      <c r="E7" s="1116"/>
      <c r="F7" s="1116"/>
      <c r="G7" s="1116"/>
      <c r="H7" s="1116"/>
      <c r="I7" s="1116"/>
      <c r="J7" s="1116"/>
      <c r="K7" s="1116"/>
      <c r="L7" s="1116"/>
      <c r="M7" s="1116"/>
      <c r="N7" s="1116"/>
      <c r="O7" s="1116"/>
      <c r="P7" s="1117"/>
      <c r="Q7" s="1170">
        <v>15423</v>
      </c>
      <c r="R7" s="1171"/>
      <c r="S7" s="1171"/>
      <c r="T7" s="1171"/>
      <c r="U7" s="1171"/>
      <c r="V7" s="1171">
        <v>14454</v>
      </c>
      <c r="W7" s="1171"/>
      <c r="X7" s="1171"/>
      <c r="Y7" s="1171"/>
      <c r="Z7" s="1171"/>
      <c r="AA7" s="1171">
        <v>969</v>
      </c>
      <c r="AB7" s="1171"/>
      <c r="AC7" s="1171"/>
      <c r="AD7" s="1171"/>
      <c r="AE7" s="1172"/>
      <c r="AF7" s="1173">
        <v>792</v>
      </c>
      <c r="AG7" s="1174"/>
      <c r="AH7" s="1174"/>
      <c r="AI7" s="1174"/>
      <c r="AJ7" s="1175"/>
      <c r="AK7" s="1176">
        <v>6</v>
      </c>
      <c r="AL7" s="1177"/>
      <c r="AM7" s="1177"/>
      <c r="AN7" s="1177"/>
      <c r="AO7" s="1177"/>
      <c r="AP7" s="1177">
        <v>13771</v>
      </c>
      <c r="AQ7" s="1177"/>
      <c r="AR7" s="1177"/>
      <c r="AS7" s="1177"/>
      <c r="AT7" s="1177"/>
      <c r="AU7" s="1178"/>
      <c r="AV7" s="1178"/>
      <c r="AW7" s="1178"/>
      <c r="AX7" s="1178"/>
      <c r="AY7" s="1179"/>
      <c r="AZ7" s="228"/>
      <c r="BA7" s="228"/>
      <c r="BB7" s="228"/>
      <c r="BC7" s="228"/>
      <c r="BD7" s="228"/>
      <c r="BE7" s="229"/>
      <c r="BF7" s="229"/>
      <c r="BG7" s="229"/>
      <c r="BH7" s="229"/>
      <c r="BI7" s="229"/>
      <c r="BJ7" s="229"/>
      <c r="BK7" s="229"/>
      <c r="BL7" s="229"/>
      <c r="BM7" s="229"/>
      <c r="BN7" s="229"/>
      <c r="BO7" s="229"/>
      <c r="BP7" s="229"/>
      <c r="BQ7" s="232">
        <v>1</v>
      </c>
      <c r="BR7" s="233"/>
      <c r="BS7" s="1167" t="s">
        <v>590</v>
      </c>
      <c r="BT7" s="1168"/>
      <c r="BU7" s="1168"/>
      <c r="BV7" s="1168"/>
      <c r="BW7" s="1168"/>
      <c r="BX7" s="1168"/>
      <c r="BY7" s="1168"/>
      <c r="BZ7" s="1168"/>
      <c r="CA7" s="1168"/>
      <c r="CB7" s="1168"/>
      <c r="CC7" s="1168"/>
      <c r="CD7" s="1168"/>
      <c r="CE7" s="1168"/>
      <c r="CF7" s="1168"/>
      <c r="CG7" s="1180"/>
      <c r="CH7" s="1164">
        <v>6</v>
      </c>
      <c r="CI7" s="1165"/>
      <c r="CJ7" s="1165"/>
      <c r="CK7" s="1165"/>
      <c r="CL7" s="1166"/>
      <c r="CM7" s="1164">
        <v>106</v>
      </c>
      <c r="CN7" s="1165"/>
      <c r="CO7" s="1165"/>
      <c r="CP7" s="1165"/>
      <c r="CQ7" s="1166"/>
      <c r="CR7" s="1164">
        <v>27</v>
      </c>
      <c r="CS7" s="1165"/>
      <c r="CT7" s="1165"/>
      <c r="CU7" s="1165"/>
      <c r="CV7" s="1166"/>
      <c r="CW7" s="1164" t="s">
        <v>592</v>
      </c>
      <c r="CX7" s="1165"/>
      <c r="CY7" s="1165"/>
      <c r="CZ7" s="1165"/>
      <c r="DA7" s="1166"/>
      <c r="DB7" s="1164" t="s">
        <v>519</v>
      </c>
      <c r="DC7" s="1165"/>
      <c r="DD7" s="1165"/>
      <c r="DE7" s="1165"/>
      <c r="DF7" s="1166"/>
      <c r="DG7" s="1164" t="s">
        <v>592</v>
      </c>
      <c r="DH7" s="1165"/>
      <c r="DI7" s="1165"/>
      <c r="DJ7" s="1165"/>
      <c r="DK7" s="1166"/>
      <c r="DL7" s="1164" t="s">
        <v>592</v>
      </c>
      <c r="DM7" s="1165"/>
      <c r="DN7" s="1165"/>
      <c r="DO7" s="1165"/>
      <c r="DP7" s="1166"/>
      <c r="DQ7" s="1164" t="s">
        <v>592</v>
      </c>
      <c r="DR7" s="1165"/>
      <c r="DS7" s="1165"/>
      <c r="DT7" s="1165"/>
      <c r="DU7" s="1166"/>
      <c r="DV7" s="1167"/>
      <c r="DW7" s="1168"/>
      <c r="DX7" s="1168"/>
      <c r="DY7" s="1168"/>
      <c r="DZ7" s="1169"/>
      <c r="EA7" s="230"/>
    </row>
    <row r="8" spans="1:131" s="231" customFormat="1" ht="26.25" customHeight="1">
      <c r="A8" s="234">
        <v>2</v>
      </c>
      <c r="B8" s="1098" t="s">
        <v>387</v>
      </c>
      <c r="C8" s="1099"/>
      <c r="D8" s="1099"/>
      <c r="E8" s="1099"/>
      <c r="F8" s="1099"/>
      <c r="G8" s="1099"/>
      <c r="H8" s="1099"/>
      <c r="I8" s="1099"/>
      <c r="J8" s="1099"/>
      <c r="K8" s="1099"/>
      <c r="L8" s="1099"/>
      <c r="M8" s="1099"/>
      <c r="N8" s="1099"/>
      <c r="O8" s="1099"/>
      <c r="P8" s="1100"/>
      <c r="Q8" s="1106">
        <v>7</v>
      </c>
      <c r="R8" s="1107"/>
      <c r="S8" s="1107"/>
      <c r="T8" s="1107"/>
      <c r="U8" s="1107"/>
      <c r="V8" s="1107">
        <v>7</v>
      </c>
      <c r="W8" s="1107"/>
      <c r="X8" s="1107"/>
      <c r="Y8" s="1107"/>
      <c r="Z8" s="1107"/>
      <c r="AA8" s="1107">
        <v>0</v>
      </c>
      <c r="AB8" s="1107"/>
      <c r="AC8" s="1107"/>
      <c r="AD8" s="1107"/>
      <c r="AE8" s="1108"/>
      <c r="AF8" s="1103" t="s">
        <v>388</v>
      </c>
      <c r="AG8" s="1104"/>
      <c r="AH8" s="1104"/>
      <c r="AI8" s="1104"/>
      <c r="AJ8" s="1105"/>
      <c r="AK8" s="1148" t="s">
        <v>585</v>
      </c>
      <c r="AL8" s="1149"/>
      <c r="AM8" s="1149"/>
      <c r="AN8" s="1149"/>
      <c r="AO8" s="1149"/>
      <c r="AP8" s="1149" t="s">
        <v>585</v>
      </c>
      <c r="AQ8" s="1149"/>
      <c r="AR8" s="1149"/>
      <c r="AS8" s="1149"/>
      <c r="AT8" s="1149"/>
      <c r="AU8" s="1150"/>
      <c r="AV8" s="1150"/>
      <c r="AW8" s="1150"/>
      <c r="AX8" s="1150"/>
      <c r="AY8" s="1151"/>
      <c r="AZ8" s="228"/>
      <c r="BA8" s="228"/>
      <c r="BB8" s="228"/>
      <c r="BC8" s="228"/>
      <c r="BD8" s="228"/>
      <c r="BE8" s="229"/>
      <c r="BF8" s="229"/>
      <c r="BG8" s="229"/>
      <c r="BH8" s="229"/>
      <c r="BI8" s="229"/>
      <c r="BJ8" s="229"/>
      <c r="BK8" s="229"/>
      <c r="BL8" s="229"/>
      <c r="BM8" s="229"/>
      <c r="BN8" s="229"/>
      <c r="BO8" s="229"/>
      <c r="BP8" s="229"/>
      <c r="BQ8" s="234">
        <v>2</v>
      </c>
      <c r="BR8" s="235"/>
      <c r="BS8" s="1060" t="s">
        <v>591</v>
      </c>
      <c r="BT8" s="1061"/>
      <c r="BU8" s="1061"/>
      <c r="BV8" s="1061"/>
      <c r="BW8" s="1061"/>
      <c r="BX8" s="1061"/>
      <c r="BY8" s="1061"/>
      <c r="BZ8" s="1061"/>
      <c r="CA8" s="1061"/>
      <c r="CB8" s="1061"/>
      <c r="CC8" s="1061"/>
      <c r="CD8" s="1061"/>
      <c r="CE8" s="1061"/>
      <c r="CF8" s="1061"/>
      <c r="CG8" s="1082"/>
      <c r="CH8" s="1057">
        <v>-5</v>
      </c>
      <c r="CI8" s="1058"/>
      <c r="CJ8" s="1058"/>
      <c r="CK8" s="1058"/>
      <c r="CL8" s="1059"/>
      <c r="CM8" s="1057">
        <v>-6</v>
      </c>
      <c r="CN8" s="1058"/>
      <c r="CO8" s="1058"/>
      <c r="CP8" s="1058"/>
      <c r="CQ8" s="1059"/>
      <c r="CR8" s="1057">
        <v>1</v>
      </c>
      <c r="CS8" s="1058"/>
      <c r="CT8" s="1058"/>
      <c r="CU8" s="1058"/>
      <c r="CV8" s="1059"/>
      <c r="CW8" s="1057" t="s">
        <v>519</v>
      </c>
      <c r="CX8" s="1058"/>
      <c r="CY8" s="1058"/>
      <c r="CZ8" s="1058"/>
      <c r="DA8" s="1059"/>
      <c r="DB8" s="1057" t="s">
        <v>519</v>
      </c>
      <c r="DC8" s="1058"/>
      <c r="DD8" s="1058"/>
      <c r="DE8" s="1058"/>
      <c r="DF8" s="1059"/>
      <c r="DG8" s="1057" t="s">
        <v>519</v>
      </c>
      <c r="DH8" s="1058"/>
      <c r="DI8" s="1058"/>
      <c r="DJ8" s="1058"/>
      <c r="DK8" s="1059"/>
      <c r="DL8" s="1057" t="s">
        <v>519</v>
      </c>
      <c r="DM8" s="1058"/>
      <c r="DN8" s="1058"/>
      <c r="DO8" s="1058"/>
      <c r="DP8" s="1059"/>
      <c r="DQ8" s="1057" t="s">
        <v>519</v>
      </c>
      <c r="DR8" s="1058"/>
      <c r="DS8" s="1058"/>
      <c r="DT8" s="1058"/>
      <c r="DU8" s="1059"/>
      <c r="DV8" s="1060"/>
      <c r="DW8" s="1061"/>
      <c r="DX8" s="1061"/>
      <c r="DY8" s="1061"/>
      <c r="DZ8" s="1062"/>
      <c r="EA8" s="230"/>
    </row>
    <row r="9" spans="1:131" s="231" customFormat="1" ht="26.25" customHeight="1">
      <c r="A9" s="234">
        <v>3</v>
      </c>
      <c r="B9" s="1098" t="s">
        <v>389</v>
      </c>
      <c r="C9" s="1099"/>
      <c r="D9" s="1099"/>
      <c r="E9" s="1099"/>
      <c r="F9" s="1099"/>
      <c r="G9" s="1099"/>
      <c r="H9" s="1099"/>
      <c r="I9" s="1099"/>
      <c r="J9" s="1099"/>
      <c r="K9" s="1099"/>
      <c r="L9" s="1099"/>
      <c r="M9" s="1099"/>
      <c r="N9" s="1099"/>
      <c r="O9" s="1099"/>
      <c r="P9" s="1100"/>
      <c r="Q9" s="1106">
        <v>52</v>
      </c>
      <c r="R9" s="1107"/>
      <c r="S9" s="1107"/>
      <c r="T9" s="1107"/>
      <c r="U9" s="1107"/>
      <c r="V9" s="1107">
        <v>32</v>
      </c>
      <c r="W9" s="1107"/>
      <c r="X9" s="1107"/>
      <c r="Y9" s="1107"/>
      <c r="Z9" s="1107"/>
      <c r="AA9" s="1107">
        <v>20</v>
      </c>
      <c r="AB9" s="1107"/>
      <c r="AC9" s="1107"/>
      <c r="AD9" s="1107"/>
      <c r="AE9" s="1108"/>
      <c r="AF9" s="1103">
        <v>20</v>
      </c>
      <c r="AG9" s="1104"/>
      <c r="AH9" s="1104"/>
      <c r="AI9" s="1104"/>
      <c r="AJ9" s="1105"/>
      <c r="AK9" s="1148" t="s">
        <v>585</v>
      </c>
      <c r="AL9" s="1149"/>
      <c r="AM9" s="1149"/>
      <c r="AN9" s="1149"/>
      <c r="AO9" s="1149"/>
      <c r="AP9" s="1149" t="s">
        <v>598</v>
      </c>
      <c r="AQ9" s="1149"/>
      <c r="AR9" s="1149"/>
      <c r="AS9" s="1149"/>
      <c r="AT9" s="1149"/>
      <c r="AU9" s="1150"/>
      <c r="AV9" s="1150"/>
      <c r="AW9" s="1150"/>
      <c r="AX9" s="1150"/>
      <c r="AY9" s="1151"/>
      <c r="AZ9" s="228"/>
      <c r="BA9" s="228"/>
      <c r="BB9" s="228"/>
      <c r="BC9" s="228"/>
      <c r="BD9" s="228"/>
      <c r="BE9" s="229"/>
      <c r="BF9" s="229"/>
      <c r="BG9" s="229"/>
      <c r="BH9" s="229"/>
      <c r="BI9" s="229"/>
      <c r="BJ9" s="229"/>
      <c r="BK9" s="229"/>
      <c r="BL9" s="229"/>
      <c r="BM9" s="229"/>
      <c r="BN9" s="229"/>
      <c r="BO9" s="229"/>
      <c r="BP9" s="229"/>
      <c r="BQ9" s="234">
        <v>3</v>
      </c>
      <c r="BR9" s="235"/>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0"/>
    </row>
    <row r="10" spans="1:131" s="231" customFormat="1" ht="26.25" customHeight="1">
      <c r="A10" s="234">
        <v>4</v>
      </c>
      <c r="B10" s="1098" t="s">
        <v>390</v>
      </c>
      <c r="C10" s="1099"/>
      <c r="D10" s="1099"/>
      <c r="E10" s="1099"/>
      <c r="F10" s="1099"/>
      <c r="G10" s="1099"/>
      <c r="H10" s="1099"/>
      <c r="I10" s="1099"/>
      <c r="J10" s="1099"/>
      <c r="K10" s="1099"/>
      <c r="L10" s="1099"/>
      <c r="M10" s="1099"/>
      <c r="N10" s="1099"/>
      <c r="O10" s="1099"/>
      <c r="P10" s="1100"/>
      <c r="Q10" s="1106">
        <v>0</v>
      </c>
      <c r="R10" s="1107"/>
      <c r="S10" s="1107"/>
      <c r="T10" s="1107"/>
      <c r="U10" s="1107"/>
      <c r="V10" s="1107">
        <v>0</v>
      </c>
      <c r="W10" s="1107"/>
      <c r="X10" s="1107"/>
      <c r="Y10" s="1107"/>
      <c r="Z10" s="1107"/>
      <c r="AA10" s="1107">
        <v>0</v>
      </c>
      <c r="AB10" s="1107"/>
      <c r="AC10" s="1107"/>
      <c r="AD10" s="1107"/>
      <c r="AE10" s="1108"/>
      <c r="AF10" s="1103" t="s">
        <v>391</v>
      </c>
      <c r="AG10" s="1104"/>
      <c r="AH10" s="1104"/>
      <c r="AI10" s="1104"/>
      <c r="AJ10" s="1105"/>
      <c r="AK10" s="1148" t="s">
        <v>585</v>
      </c>
      <c r="AL10" s="1149"/>
      <c r="AM10" s="1149"/>
      <c r="AN10" s="1149"/>
      <c r="AO10" s="1149"/>
      <c r="AP10" s="1149" t="s">
        <v>585</v>
      </c>
      <c r="AQ10" s="1149"/>
      <c r="AR10" s="1149"/>
      <c r="AS10" s="1149"/>
      <c r="AT10" s="1149"/>
      <c r="AU10" s="1150"/>
      <c r="AV10" s="1150"/>
      <c r="AW10" s="1150"/>
      <c r="AX10" s="1150"/>
      <c r="AY10" s="1151"/>
      <c r="AZ10" s="228"/>
      <c r="BA10" s="228"/>
      <c r="BB10" s="228"/>
      <c r="BC10" s="228"/>
      <c r="BD10" s="228"/>
      <c r="BE10" s="229"/>
      <c r="BF10" s="229"/>
      <c r="BG10" s="229"/>
      <c r="BH10" s="229"/>
      <c r="BI10" s="229"/>
      <c r="BJ10" s="229"/>
      <c r="BK10" s="229"/>
      <c r="BL10" s="229"/>
      <c r="BM10" s="229"/>
      <c r="BN10" s="229"/>
      <c r="BO10" s="229"/>
      <c r="BP10" s="229"/>
      <c r="BQ10" s="234">
        <v>4</v>
      </c>
      <c r="BR10" s="235"/>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0"/>
    </row>
    <row r="11" spans="1:131" s="231" customFormat="1" ht="26.25" customHeight="1">
      <c r="A11" s="234">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28"/>
      <c r="BA11" s="228"/>
      <c r="BB11" s="228"/>
      <c r="BC11" s="228"/>
      <c r="BD11" s="228"/>
      <c r="BE11" s="229"/>
      <c r="BF11" s="229"/>
      <c r="BG11" s="229"/>
      <c r="BH11" s="229"/>
      <c r="BI11" s="229"/>
      <c r="BJ11" s="229"/>
      <c r="BK11" s="229"/>
      <c r="BL11" s="229"/>
      <c r="BM11" s="229"/>
      <c r="BN11" s="229"/>
      <c r="BO11" s="229"/>
      <c r="BP11" s="229"/>
      <c r="BQ11" s="234">
        <v>5</v>
      </c>
      <c r="BR11" s="235"/>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0"/>
    </row>
    <row r="12" spans="1:131" s="231" customFormat="1" ht="26.25" customHeight="1">
      <c r="A12" s="234">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28"/>
      <c r="BA12" s="228"/>
      <c r="BB12" s="228"/>
      <c r="BC12" s="228"/>
      <c r="BD12" s="228"/>
      <c r="BE12" s="229"/>
      <c r="BF12" s="229"/>
      <c r="BG12" s="229"/>
      <c r="BH12" s="229"/>
      <c r="BI12" s="229"/>
      <c r="BJ12" s="229"/>
      <c r="BK12" s="229"/>
      <c r="BL12" s="229"/>
      <c r="BM12" s="229"/>
      <c r="BN12" s="229"/>
      <c r="BO12" s="229"/>
      <c r="BP12" s="229"/>
      <c r="BQ12" s="234">
        <v>6</v>
      </c>
      <c r="BR12" s="235"/>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0"/>
    </row>
    <row r="13" spans="1:131" s="231" customFormat="1" ht="26.25" customHeight="1">
      <c r="A13" s="234">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c r="A14" s="234">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c r="A15" s="234">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c r="A22" s="234">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392</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c r="A23" s="236" t="s">
        <v>393</v>
      </c>
      <c r="B23" s="1005" t="s">
        <v>394</v>
      </c>
      <c r="C23" s="1006"/>
      <c r="D23" s="1006"/>
      <c r="E23" s="1006"/>
      <c r="F23" s="1006"/>
      <c r="G23" s="1006"/>
      <c r="H23" s="1006"/>
      <c r="I23" s="1006"/>
      <c r="J23" s="1006"/>
      <c r="K23" s="1006"/>
      <c r="L23" s="1006"/>
      <c r="M23" s="1006"/>
      <c r="N23" s="1006"/>
      <c r="O23" s="1006"/>
      <c r="P23" s="1016"/>
      <c r="Q23" s="1135">
        <v>15477</v>
      </c>
      <c r="R23" s="1129"/>
      <c r="S23" s="1129"/>
      <c r="T23" s="1129"/>
      <c r="U23" s="1129"/>
      <c r="V23" s="1129">
        <v>14487</v>
      </c>
      <c r="W23" s="1129"/>
      <c r="X23" s="1129"/>
      <c r="Y23" s="1129"/>
      <c r="Z23" s="1129"/>
      <c r="AA23" s="1129">
        <v>989</v>
      </c>
      <c r="AB23" s="1129"/>
      <c r="AC23" s="1129"/>
      <c r="AD23" s="1129"/>
      <c r="AE23" s="1136"/>
      <c r="AF23" s="1137">
        <v>812</v>
      </c>
      <c r="AG23" s="1129"/>
      <c r="AH23" s="1129"/>
      <c r="AI23" s="1129"/>
      <c r="AJ23" s="1138"/>
      <c r="AK23" s="1139"/>
      <c r="AL23" s="1140"/>
      <c r="AM23" s="1140"/>
      <c r="AN23" s="1140"/>
      <c r="AO23" s="1140"/>
      <c r="AP23" s="1129">
        <v>13771</v>
      </c>
      <c r="AQ23" s="1129"/>
      <c r="AR23" s="1129"/>
      <c r="AS23" s="1129"/>
      <c r="AT23" s="1129"/>
      <c r="AU23" s="1130"/>
      <c r="AV23" s="1130"/>
      <c r="AW23" s="1130"/>
      <c r="AX23" s="1130"/>
      <c r="AY23" s="1131"/>
      <c r="AZ23" s="1132" t="s">
        <v>395</v>
      </c>
      <c r="BA23" s="1133"/>
      <c r="BB23" s="1133"/>
      <c r="BC23" s="1133"/>
      <c r="BD23" s="1134"/>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c r="A24" s="1128" t="s">
        <v>396</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c r="A25" s="1127" t="s">
        <v>397</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c r="A26" s="1063" t="s">
        <v>369</v>
      </c>
      <c r="B26" s="1064"/>
      <c r="C26" s="1064"/>
      <c r="D26" s="1064"/>
      <c r="E26" s="1064"/>
      <c r="F26" s="1064"/>
      <c r="G26" s="1064"/>
      <c r="H26" s="1064"/>
      <c r="I26" s="1064"/>
      <c r="J26" s="1064"/>
      <c r="K26" s="1064"/>
      <c r="L26" s="1064"/>
      <c r="M26" s="1064"/>
      <c r="N26" s="1064"/>
      <c r="O26" s="1064"/>
      <c r="P26" s="1065"/>
      <c r="Q26" s="1069" t="s">
        <v>398</v>
      </c>
      <c r="R26" s="1070"/>
      <c r="S26" s="1070"/>
      <c r="T26" s="1070"/>
      <c r="U26" s="1071"/>
      <c r="V26" s="1069" t="s">
        <v>399</v>
      </c>
      <c r="W26" s="1070"/>
      <c r="X26" s="1070"/>
      <c r="Y26" s="1070"/>
      <c r="Z26" s="1071"/>
      <c r="AA26" s="1069" t="s">
        <v>400</v>
      </c>
      <c r="AB26" s="1070"/>
      <c r="AC26" s="1070"/>
      <c r="AD26" s="1070"/>
      <c r="AE26" s="1070"/>
      <c r="AF26" s="1123" t="s">
        <v>401</v>
      </c>
      <c r="AG26" s="1076"/>
      <c r="AH26" s="1076"/>
      <c r="AI26" s="1076"/>
      <c r="AJ26" s="1124"/>
      <c r="AK26" s="1070" t="s">
        <v>402</v>
      </c>
      <c r="AL26" s="1070"/>
      <c r="AM26" s="1070"/>
      <c r="AN26" s="1070"/>
      <c r="AO26" s="1071"/>
      <c r="AP26" s="1069" t="s">
        <v>403</v>
      </c>
      <c r="AQ26" s="1070"/>
      <c r="AR26" s="1070"/>
      <c r="AS26" s="1070"/>
      <c r="AT26" s="1071"/>
      <c r="AU26" s="1069" t="s">
        <v>404</v>
      </c>
      <c r="AV26" s="1070"/>
      <c r="AW26" s="1070"/>
      <c r="AX26" s="1070"/>
      <c r="AY26" s="1071"/>
      <c r="AZ26" s="1069" t="s">
        <v>405</v>
      </c>
      <c r="BA26" s="1070"/>
      <c r="BB26" s="1070"/>
      <c r="BC26" s="1070"/>
      <c r="BD26" s="1071"/>
      <c r="BE26" s="1069" t="s">
        <v>376</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c r="A28" s="238">
        <v>1</v>
      </c>
      <c r="B28" s="1115" t="s">
        <v>406</v>
      </c>
      <c r="C28" s="1116"/>
      <c r="D28" s="1116"/>
      <c r="E28" s="1116"/>
      <c r="F28" s="1116"/>
      <c r="G28" s="1116"/>
      <c r="H28" s="1116"/>
      <c r="I28" s="1116"/>
      <c r="J28" s="1116"/>
      <c r="K28" s="1116"/>
      <c r="L28" s="1116"/>
      <c r="M28" s="1116"/>
      <c r="N28" s="1116"/>
      <c r="O28" s="1116"/>
      <c r="P28" s="1117"/>
      <c r="Q28" s="1118">
        <v>3096</v>
      </c>
      <c r="R28" s="1119"/>
      <c r="S28" s="1119"/>
      <c r="T28" s="1119"/>
      <c r="U28" s="1119"/>
      <c r="V28" s="1119">
        <v>3073</v>
      </c>
      <c r="W28" s="1119"/>
      <c r="X28" s="1119"/>
      <c r="Y28" s="1119"/>
      <c r="Z28" s="1119"/>
      <c r="AA28" s="1119">
        <v>23</v>
      </c>
      <c r="AB28" s="1119"/>
      <c r="AC28" s="1119"/>
      <c r="AD28" s="1119"/>
      <c r="AE28" s="1120"/>
      <c r="AF28" s="1121">
        <v>23</v>
      </c>
      <c r="AG28" s="1119"/>
      <c r="AH28" s="1119"/>
      <c r="AI28" s="1119"/>
      <c r="AJ28" s="1122"/>
      <c r="AK28" s="1110">
        <v>259</v>
      </c>
      <c r="AL28" s="1111"/>
      <c r="AM28" s="1111"/>
      <c r="AN28" s="1111"/>
      <c r="AO28" s="1111"/>
      <c r="AP28" s="1111" t="s">
        <v>585</v>
      </c>
      <c r="AQ28" s="1111"/>
      <c r="AR28" s="1111"/>
      <c r="AS28" s="1111"/>
      <c r="AT28" s="1111"/>
      <c r="AU28" s="1111" t="s">
        <v>585</v>
      </c>
      <c r="AV28" s="1111"/>
      <c r="AW28" s="1111"/>
      <c r="AX28" s="1111"/>
      <c r="AY28" s="1111"/>
      <c r="AZ28" s="1112" t="s">
        <v>585</v>
      </c>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c r="A29" s="238">
        <v>2</v>
      </c>
      <c r="B29" s="1098" t="s">
        <v>407</v>
      </c>
      <c r="C29" s="1099"/>
      <c r="D29" s="1099"/>
      <c r="E29" s="1099"/>
      <c r="F29" s="1099"/>
      <c r="G29" s="1099"/>
      <c r="H29" s="1099"/>
      <c r="I29" s="1099"/>
      <c r="J29" s="1099"/>
      <c r="K29" s="1099"/>
      <c r="L29" s="1099"/>
      <c r="M29" s="1099"/>
      <c r="N29" s="1099"/>
      <c r="O29" s="1099"/>
      <c r="P29" s="1100"/>
      <c r="Q29" s="1106">
        <v>3480</v>
      </c>
      <c r="R29" s="1107"/>
      <c r="S29" s="1107"/>
      <c r="T29" s="1107"/>
      <c r="U29" s="1107"/>
      <c r="V29" s="1107">
        <v>3352</v>
      </c>
      <c r="W29" s="1107"/>
      <c r="X29" s="1107"/>
      <c r="Y29" s="1107"/>
      <c r="Z29" s="1107"/>
      <c r="AA29" s="1107">
        <v>128</v>
      </c>
      <c r="AB29" s="1107"/>
      <c r="AC29" s="1107"/>
      <c r="AD29" s="1107"/>
      <c r="AE29" s="1108"/>
      <c r="AF29" s="1103">
        <v>128</v>
      </c>
      <c r="AG29" s="1104"/>
      <c r="AH29" s="1104"/>
      <c r="AI29" s="1104"/>
      <c r="AJ29" s="1105"/>
      <c r="AK29" s="1048">
        <v>539</v>
      </c>
      <c r="AL29" s="1039"/>
      <c r="AM29" s="1039"/>
      <c r="AN29" s="1039"/>
      <c r="AO29" s="1039"/>
      <c r="AP29" s="1039" t="s">
        <v>585</v>
      </c>
      <c r="AQ29" s="1039"/>
      <c r="AR29" s="1039"/>
      <c r="AS29" s="1039"/>
      <c r="AT29" s="1039"/>
      <c r="AU29" s="1039" t="s">
        <v>585</v>
      </c>
      <c r="AV29" s="1039"/>
      <c r="AW29" s="1039"/>
      <c r="AX29" s="1039"/>
      <c r="AY29" s="1039"/>
      <c r="AZ29" s="1109" t="s">
        <v>585</v>
      </c>
      <c r="BA29" s="1109"/>
      <c r="BB29" s="1109"/>
      <c r="BC29" s="1109"/>
      <c r="BD29" s="1109"/>
      <c r="BE29" s="1040"/>
      <c r="BF29" s="1040"/>
      <c r="BG29" s="1040"/>
      <c r="BH29" s="1040"/>
      <c r="BI29" s="1041"/>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c r="A30" s="238">
        <v>3</v>
      </c>
      <c r="B30" s="1098" t="s">
        <v>408</v>
      </c>
      <c r="C30" s="1099"/>
      <c r="D30" s="1099"/>
      <c r="E30" s="1099"/>
      <c r="F30" s="1099"/>
      <c r="G30" s="1099"/>
      <c r="H30" s="1099"/>
      <c r="I30" s="1099"/>
      <c r="J30" s="1099"/>
      <c r="K30" s="1099"/>
      <c r="L30" s="1099"/>
      <c r="M30" s="1099"/>
      <c r="N30" s="1099"/>
      <c r="O30" s="1099"/>
      <c r="P30" s="1100"/>
      <c r="Q30" s="1106">
        <v>498</v>
      </c>
      <c r="R30" s="1107"/>
      <c r="S30" s="1107"/>
      <c r="T30" s="1107"/>
      <c r="U30" s="1107"/>
      <c r="V30" s="1107">
        <v>496</v>
      </c>
      <c r="W30" s="1107"/>
      <c r="X30" s="1107"/>
      <c r="Y30" s="1107"/>
      <c r="Z30" s="1107"/>
      <c r="AA30" s="1107">
        <v>2</v>
      </c>
      <c r="AB30" s="1107"/>
      <c r="AC30" s="1107"/>
      <c r="AD30" s="1107"/>
      <c r="AE30" s="1108"/>
      <c r="AF30" s="1103">
        <v>2</v>
      </c>
      <c r="AG30" s="1104"/>
      <c r="AH30" s="1104"/>
      <c r="AI30" s="1104"/>
      <c r="AJ30" s="1105"/>
      <c r="AK30" s="1048">
        <v>142</v>
      </c>
      <c r="AL30" s="1039"/>
      <c r="AM30" s="1039"/>
      <c r="AN30" s="1039"/>
      <c r="AO30" s="1039"/>
      <c r="AP30" s="1039" t="s">
        <v>585</v>
      </c>
      <c r="AQ30" s="1039"/>
      <c r="AR30" s="1039"/>
      <c r="AS30" s="1039"/>
      <c r="AT30" s="1039"/>
      <c r="AU30" s="1039" t="s">
        <v>585</v>
      </c>
      <c r="AV30" s="1039"/>
      <c r="AW30" s="1039"/>
      <c r="AX30" s="1039"/>
      <c r="AY30" s="1039"/>
      <c r="AZ30" s="1109" t="s">
        <v>585</v>
      </c>
      <c r="BA30" s="1109"/>
      <c r="BB30" s="1109"/>
      <c r="BC30" s="1109"/>
      <c r="BD30" s="1109"/>
      <c r="BE30" s="1040"/>
      <c r="BF30" s="1040"/>
      <c r="BG30" s="1040"/>
      <c r="BH30" s="1040"/>
      <c r="BI30" s="1041"/>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c r="A31" s="238">
        <v>4</v>
      </c>
      <c r="B31" s="1098" t="s">
        <v>409</v>
      </c>
      <c r="C31" s="1099"/>
      <c r="D31" s="1099"/>
      <c r="E31" s="1099"/>
      <c r="F31" s="1099"/>
      <c r="G31" s="1099"/>
      <c r="H31" s="1099"/>
      <c r="I31" s="1099"/>
      <c r="J31" s="1099"/>
      <c r="K31" s="1099"/>
      <c r="L31" s="1099"/>
      <c r="M31" s="1099"/>
      <c r="N31" s="1099"/>
      <c r="O31" s="1099"/>
      <c r="P31" s="1100"/>
      <c r="Q31" s="1106">
        <v>916</v>
      </c>
      <c r="R31" s="1107"/>
      <c r="S31" s="1107"/>
      <c r="T31" s="1107"/>
      <c r="U31" s="1107"/>
      <c r="V31" s="1107">
        <v>741</v>
      </c>
      <c r="W31" s="1107"/>
      <c r="X31" s="1107"/>
      <c r="Y31" s="1107"/>
      <c r="Z31" s="1107"/>
      <c r="AA31" s="1107">
        <v>175</v>
      </c>
      <c r="AB31" s="1107"/>
      <c r="AC31" s="1107"/>
      <c r="AD31" s="1107"/>
      <c r="AE31" s="1108"/>
      <c r="AF31" s="1103">
        <v>1188</v>
      </c>
      <c r="AG31" s="1104"/>
      <c r="AH31" s="1104"/>
      <c r="AI31" s="1104"/>
      <c r="AJ31" s="1105"/>
      <c r="AK31" s="1048">
        <v>3</v>
      </c>
      <c r="AL31" s="1039"/>
      <c r="AM31" s="1039"/>
      <c r="AN31" s="1039"/>
      <c r="AO31" s="1039"/>
      <c r="AP31" s="1039">
        <v>275</v>
      </c>
      <c r="AQ31" s="1039"/>
      <c r="AR31" s="1039"/>
      <c r="AS31" s="1039"/>
      <c r="AT31" s="1039"/>
      <c r="AU31" s="1039">
        <v>60</v>
      </c>
      <c r="AV31" s="1039"/>
      <c r="AW31" s="1039"/>
      <c r="AX31" s="1039"/>
      <c r="AY31" s="1039"/>
      <c r="AZ31" s="1109" t="s">
        <v>585</v>
      </c>
      <c r="BA31" s="1109"/>
      <c r="BB31" s="1109"/>
      <c r="BC31" s="1109"/>
      <c r="BD31" s="1109"/>
      <c r="BE31" s="1040" t="s">
        <v>410</v>
      </c>
      <c r="BF31" s="1040"/>
      <c r="BG31" s="1040"/>
      <c r="BH31" s="1040"/>
      <c r="BI31" s="1041"/>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c r="A32" s="238">
        <v>5</v>
      </c>
      <c r="B32" s="1098" t="s">
        <v>411</v>
      </c>
      <c r="C32" s="1099"/>
      <c r="D32" s="1099"/>
      <c r="E32" s="1099"/>
      <c r="F32" s="1099"/>
      <c r="G32" s="1099"/>
      <c r="H32" s="1099"/>
      <c r="I32" s="1099"/>
      <c r="J32" s="1099"/>
      <c r="K32" s="1099"/>
      <c r="L32" s="1099"/>
      <c r="M32" s="1099"/>
      <c r="N32" s="1099"/>
      <c r="O32" s="1099"/>
      <c r="P32" s="1100"/>
      <c r="Q32" s="1106">
        <v>584</v>
      </c>
      <c r="R32" s="1107"/>
      <c r="S32" s="1107"/>
      <c r="T32" s="1107"/>
      <c r="U32" s="1107"/>
      <c r="V32" s="1107">
        <v>584</v>
      </c>
      <c r="W32" s="1107"/>
      <c r="X32" s="1107"/>
      <c r="Y32" s="1107"/>
      <c r="Z32" s="1107"/>
      <c r="AA32" s="1107">
        <v>0</v>
      </c>
      <c r="AB32" s="1107"/>
      <c r="AC32" s="1107"/>
      <c r="AD32" s="1107"/>
      <c r="AE32" s="1108"/>
      <c r="AF32" s="1103">
        <v>18</v>
      </c>
      <c r="AG32" s="1104"/>
      <c r="AH32" s="1104"/>
      <c r="AI32" s="1104"/>
      <c r="AJ32" s="1105"/>
      <c r="AK32" s="1048">
        <v>329</v>
      </c>
      <c r="AL32" s="1039"/>
      <c r="AM32" s="1039"/>
      <c r="AN32" s="1039"/>
      <c r="AO32" s="1039"/>
      <c r="AP32" s="1039">
        <v>5062</v>
      </c>
      <c r="AQ32" s="1039"/>
      <c r="AR32" s="1039"/>
      <c r="AS32" s="1039"/>
      <c r="AT32" s="1039"/>
      <c r="AU32" s="1039">
        <v>4369</v>
      </c>
      <c r="AV32" s="1039"/>
      <c r="AW32" s="1039"/>
      <c r="AX32" s="1039"/>
      <c r="AY32" s="1039"/>
      <c r="AZ32" s="1109" t="s">
        <v>585</v>
      </c>
      <c r="BA32" s="1109"/>
      <c r="BB32" s="1109"/>
      <c r="BC32" s="1109"/>
      <c r="BD32" s="1109"/>
      <c r="BE32" s="1040" t="s">
        <v>410</v>
      </c>
      <c r="BF32" s="1040"/>
      <c r="BG32" s="1040"/>
      <c r="BH32" s="1040"/>
      <c r="BI32" s="1041"/>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c r="A33" s="238">
        <v>6</v>
      </c>
      <c r="B33" s="1098"/>
      <c r="C33" s="1099"/>
      <c r="D33" s="1099"/>
      <c r="E33" s="1099"/>
      <c r="F33" s="1099"/>
      <c r="G33" s="1099"/>
      <c r="H33" s="1099"/>
      <c r="I33" s="1099"/>
      <c r="J33" s="1099"/>
      <c r="K33" s="1099"/>
      <c r="L33" s="1099"/>
      <c r="M33" s="1099"/>
      <c r="N33" s="1099"/>
      <c r="O33" s="1099"/>
      <c r="P33" s="1100"/>
      <c r="Q33" s="1106"/>
      <c r="R33" s="1107"/>
      <c r="S33" s="1107"/>
      <c r="T33" s="1107"/>
      <c r="U33" s="1107"/>
      <c r="V33" s="1107"/>
      <c r="W33" s="1107"/>
      <c r="X33" s="1107"/>
      <c r="Y33" s="1107"/>
      <c r="Z33" s="1107"/>
      <c r="AA33" s="1107"/>
      <c r="AB33" s="1107"/>
      <c r="AC33" s="1107"/>
      <c r="AD33" s="1107"/>
      <c r="AE33" s="1108"/>
      <c r="AF33" s="1103"/>
      <c r="AG33" s="1104"/>
      <c r="AH33" s="1104"/>
      <c r="AI33" s="1104"/>
      <c r="AJ33" s="1105"/>
      <c r="AK33" s="1048"/>
      <c r="AL33" s="1039"/>
      <c r="AM33" s="1039"/>
      <c r="AN33" s="1039"/>
      <c r="AO33" s="1039"/>
      <c r="AP33" s="1039"/>
      <c r="AQ33" s="1039"/>
      <c r="AR33" s="1039"/>
      <c r="AS33" s="1039"/>
      <c r="AT33" s="1039"/>
      <c r="AU33" s="1039"/>
      <c r="AV33" s="1039"/>
      <c r="AW33" s="1039"/>
      <c r="AX33" s="1039"/>
      <c r="AY33" s="1039"/>
      <c r="AZ33" s="1109"/>
      <c r="BA33" s="1109"/>
      <c r="BB33" s="1109"/>
      <c r="BC33" s="1109"/>
      <c r="BD33" s="1109"/>
      <c r="BE33" s="1040"/>
      <c r="BF33" s="1040"/>
      <c r="BG33" s="1040"/>
      <c r="BH33" s="1040"/>
      <c r="BI33" s="1041"/>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c r="A34" s="238">
        <v>7</v>
      </c>
      <c r="B34" s="1098"/>
      <c r="C34" s="1099"/>
      <c r="D34" s="1099"/>
      <c r="E34" s="1099"/>
      <c r="F34" s="1099"/>
      <c r="G34" s="1099"/>
      <c r="H34" s="1099"/>
      <c r="I34" s="1099"/>
      <c r="J34" s="1099"/>
      <c r="K34" s="1099"/>
      <c r="L34" s="1099"/>
      <c r="M34" s="1099"/>
      <c r="N34" s="1099"/>
      <c r="O34" s="1099"/>
      <c r="P34" s="1100"/>
      <c r="Q34" s="1106"/>
      <c r="R34" s="1107"/>
      <c r="S34" s="1107"/>
      <c r="T34" s="1107"/>
      <c r="U34" s="1107"/>
      <c r="V34" s="1107"/>
      <c r="W34" s="1107"/>
      <c r="X34" s="1107"/>
      <c r="Y34" s="1107"/>
      <c r="Z34" s="1107"/>
      <c r="AA34" s="1107"/>
      <c r="AB34" s="1107"/>
      <c r="AC34" s="1107"/>
      <c r="AD34" s="1107"/>
      <c r="AE34" s="1108"/>
      <c r="AF34" s="1103"/>
      <c r="AG34" s="1104"/>
      <c r="AH34" s="1104"/>
      <c r="AI34" s="1104"/>
      <c r="AJ34" s="1105"/>
      <c r="AK34" s="1048"/>
      <c r="AL34" s="1039"/>
      <c r="AM34" s="1039"/>
      <c r="AN34" s="1039"/>
      <c r="AO34" s="1039"/>
      <c r="AP34" s="1039"/>
      <c r="AQ34" s="1039"/>
      <c r="AR34" s="1039"/>
      <c r="AS34" s="1039"/>
      <c r="AT34" s="1039"/>
      <c r="AU34" s="1039"/>
      <c r="AV34" s="1039"/>
      <c r="AW34" s="1039"/>
      <c r="AX34" s="1039"/>
      <c r="AY34" s="1039"/>
      <c r="AZ34" s="1109"/>
      <c r="BA34" s="1109"/>
      <c r="BB34" s="1109"/>
      <c r="BC34" s="1109"/>
      <c r="BD34" s="1109"/>
      <c r="BE34" s="1040"/>
      <c r="BF34" s="1040"/>
      <c r="BG34" s="1040"/>
      <c r="BH34" s="1040"/>
      <c r="BI34" s="1041"/>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c r="A35" s="238">
        <v>8</v>
      </c>
      <c r="B35" s="1098"/>
      <c r="C35" s="1099"/>
      <c r="D35" s="1099"/>
      <c r="E35" s="1099"/>
      <c r="F35" s="1099"/>
      <c r="G35" s="1099"/>
      <c r="H35" s="1099"/>
      <c r="I35" s="1099"/>
      <c r="J35" s="1099"/>
      <c r="K35" s="1099"/>
      <c r="L35" s="1099"/>
      <c r="M35" s="1099"/>
      <c r="N35" s="1099"/>
      <c r="O35" s="1099"/>
      <c r="P35" s="1100"/>
      <c r="Q35" s="1106"/>
      <c r="R35" s="1107"/>
      <c r="S35" s="1107"/>
      <c r="T35" s="1107"/>
      <c r="U35" s="1107"/>
      <c r="V35" s="1107"/>
      <c r="W35" s="1107"/>
      <c r="X35" s="1107"/>
      <c r="Y35" s="1107"/>
      <c r="Z35" s="1107"/>
      <c r="AA35" s="1107"/>
      <c r="AB35" s="1107"/>
      <c r="AC35" s="1107"/>
      <c r="AD35" s="1107"/>
      <c r="AE35" s="1108"/>
      <c r="AF35" s="1103"/>
      <c r="AG35" s="1104"/>
      <c r="AH35" s="1104"/>
      <c r="AI35" s="1104"/>
      <c r="AJ35" s="1105"/>
      <c r="AK35" s="1048"/>
      <c r="AL35" s="1039"/>
      <c r="AM35" s="1039"/>
      <c r="AN35" s="1039"/>
      <c r="AO35" s="1039"/>
      <c r="AP35" s="1039"/>
      <c r="AQ35" s="1039"/>
      <c r="AR35" s="1039"/>
      <c r="AS35" s="1039"/>
      <c r="AT35" s="1039"/>
      <c r="AU35" s="1039"/>
      <c r="AV35" s="1039"/>
      <c r="AW35" s="1039"/>
      <c r="AX35" s="1039"/>
      <c r="AY35" s="1039"/>
      <c r="AZ35" s="1109"/>
      <c r="BA35" s="1109"/>
      <c r="BB35" s="1109"/>
      <c r="BC35" s="1109"/>
      <c r="BD35" s="1109"/>
      <c r="BE35" s="1040"/>
      <c r="BF35" s="1040"/>
      <c r="BG35" s="1040"/>
      <c r="BH35" s="1040"/>
      <c r="BI35" s="1041"/>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c r="A36" s="238">
        <v>9</v>
      </c>
      <c r="B36" s="1098"/>
      <c r="C36" s="1099"/>
      <c r="D36" s="1099"/>
      <c r="E36" s="1099"/>
      <c r="F36" s="1099"/>
      <c r="G36" s="1099"/>
      <c r="H36" s="1099"/>
      <c r="I36" s="1099"/>
      <c r="J36" s="1099"/>
      <c r="K36" s="1099"/>
      <c r="L36" s="1099"/>
      <c r="M36" s="1099"/>
      <c r="N36" s="1099"/>
      <c r="O36" s="1099"/>
      <c r="P36" s="1100"/>
      <c r="Q36" s="1106"/>
      <c r="R36" s="1107"/>
      <c r="S36" s="1107"/>
      <c r="T36" s="1107"/>
      <c r="U36" s="1107"/>
      <c r="V36" s="1107"/>
      <c r="W36" s="1107"/>
      <c r="X36" s="1107"/>
      <c r="Y36" s="1107"/>
      <c r="Z36" s="1107"/>
      <c r="AA36" s="1107"/>
      <c r="AB36" s="1107"/>
      <c r="AC36" s="1107"/>
      <c r="AD36" s="1107"/>
      <c r="AE36" s="1108"/>
      <c r="AF36" s="1103"/>
      <c r="AG36" s="1104"/>
      <c r="AH36" s="1104"/>
      <c r="AI36" s="1104"/>
      <c r="AJ36" s="1105"/>
      <c r="AK36" s="1048"/>
      <c r="AL36" s="1039"/>
      <c r="AM36" s="1039"/>
      <c r="AN36" s="1039"/>
      <c r="AO36" s="1039"/>
      <c r="AP36" s="1039"/>
      <c r="AQ36" s="1039"/>
      <c r="AR36" s="1039"/>
      <c r="AS36" s="1039"/>
      <c r="AT36" s="1039"/>
      <c r="AU36" s="1039"/>
      <c r="AV36" s="1039"/>
      <c r="AW36" s="1039"/>
      <c r="AX36" s="1039"/>
      <c r="AY36" s="1039"/>
      <c r="AZ36" s="1109"/>
      <c r="BA36" s="1109"/>
      <c r="BB36" s="1109"/>
      <c r="BC36" s="1109"/>
      <c r="BD36" s="1109"/>
      <c r="BE36" s="1040"/>
      <c r="BF36" s="1040"/>
      <c r="BG36" s="1040"/>
      <c r="BH36" s="1040"/>
      <c r="BI36" s="1041"/>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c r="A37" s="238">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8"/>
      <c r="AL37" s="1039"/>
      <c r="AM37" s="1039"/>
      <c r="AN37" s="1039"/>
      <c r="AO37" s="1039"/>
      <c r="AP37" s="1039"/>
      <c r="AQ37" s="1039"/>
      <c r="AR37" s="1039"/>
      <c r="AS37" s="1039"/>
      <c r="AT37" s="1039"/>
      <c r="AU37" s="1039"/>
      <c r="AV37" s="1039"/>
      <c r="AW37" s="1039"/>
      <c r="AX37" s="1039"/>
      <c r="AY37" s="1039"/>
      <c r="AZ37" s="1109"/>
      <c r="BA37" s="1109"/>
      <c r="BB37" s="1109"/>
      <c r="BC37" s="1109"/>
      <c r="BD37" s="1109"/>
      <c r="BE37" s="1040"/>
      <c r="BF37" s="1040"/>
      <c r="BG37" s="1040"/>
      <c r="BH37" s="1040"/>
      <c r="BI37" s="1041"/>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c r="A38" s="238">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8"/>
      <c r="AL38" s="1039"/>
      <c r="AM38" s="1039"/>
      <c r="AN38" s="1039"/>
      <c r="AO38" s="1039"/>
      <c r="AP38" s="1039"/>
      <c r="AQ38" s="1039"/>
      <c r="AR38" s="1039"/>
      <c r="AS38" s="1039"/>
      <c r="AT38" s="1039"/>
      <c r="AU38" s="1039"/>
      <c r="AV38" s="1039"/>
      <c r="AW38" s="1039"/>
      <c r="AX38" s="1039"/>
      <c r="AY38" s="1039"/>
      <c r="AZ38" s="1109"/>
      <c r="BA38" s="1109"/>
      <c r="BB38" s="1109"/>
      <c r="BC38" s="1109"/>
      <c r="BD38" s="1109"/>
      <c r="BE38" s="1040"/>
      <c r="BF38" s="1040"/>
      <c r="BG38" s="1040"/>
      <c r="BH38" s="1040"/>
      <c r="BI38" s="1041"/>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c r="A39" s="238">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8"/>
      <c r="AL39" s="1039"/>
      <c r="AM39" s="1039"/>
      <c r="AN39" s="1039"/>
      <c r="AO39" s="1039"/>
      <c r="AP39" s="1039"/>
      <c r="AQ39" s="1039"/>
      <c r="AR39" s="1039"/>
      <c r="AS39" s="1039"/>
      <c r="AT39" s="1039"/>
      <c r="AU39" s="1039"/>
      <c r="AV39" s="1039"/>
      <c r="AW39" s="1039"/>
      <c r="AX39" s="1039"/>
      <c r="AY39" s="1039"/>
      <c r="AZ39" s="1109"/>
      <c r="BA39" s="1109"/>
      <c r="BB39" s="1109"/>
      <c r="BC39" s="1109"/>
      <c r="BD39" s="1109"/>
      <c r="BE39" s="1040"/>
      <c r="BF39" s="1040"/>
      <c r="BG39" s="1040"/>
      <c r="BH39" s="1040"/>
      <c r="BI39" s="1041"/>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c r="A40" s="234">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8"/>
      <c r="AL40" s="1039"/>
      <c r="AM40" s="1039"/>
      <c r="AN40" s="1039"/>
      <c r="AO40" s="1039"/>
      <c r="AP40" s="1039"/>
      <c r="AQ40" s="1039"/>
      <c r="AR40" s="1039"/>
      <c r="AS40" s="1039"/>
      <c r="AT40" s="1039"/>
      <c r="AU40" s="1039"/>
      <c r="AV40" s="1039"/>
      <c r="AW40" s="1039"/>
      <c r="AX40" s="1039"/>
      <c r="AY40" s="1039"/>
      <c r="AZ40" s="1109"/>
      <c r="BA40" s="1109"/>
      <c r="BB40" s="1109"/>
      <c r="BC40" s="1109"/>
      <c r="BD40" s="1109"/>
      <c r="BE40" s="1040"/>
      <c r="BF40" s="1040"/>
      <c r="BG40" s="1040"/>
      <c r="BH40" s="1040"/>
      <c r="BI40" s="1041"/>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c r="A41" s="234">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8"/>
      <c r="AL41" s="1039"/>
      <c r="AM41" s="1039"/>
      <c r="AN41" s="1039"/>
      <c r="AO41" s="1039"/>
      <c r="AP41" s="1039"/>
      <c r="AQ41" s="1039"/>
      <c r="AR41" s="1039"/>
      <c r="AS41" s="1039"/>
      <c r="AT41" s="1039"/>
      <c r="AU41" s="1039"/>
      <c r="AV41" s="1039"/>
      <c r="AW41" s="1039"/>
      <c r="AX41" s="1039"/>
      <c r="AY41" s="1039"/>
      <c r="AZ41" s="1109"/>
      <c r="BA41" s="1109"/>
      <c r="BB41" s="1109"/>
      <c r="BC41" s="1109"/>
      <c r="BD41" s="1109"/>
      <c r="BE41" s="1040"/>
      <c r="BF41" s="1040"/>
      <c r="BG41" s="1040"/>
      <c r="BH41" s="1040"/>
      <c r="BI41" s="1041"/>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8"/>
      <c r="AL42" s="1039"/>
      <c r="AM42" s="1039"/>
      <c r="AN42" s="1039"/>
      <c r="AO42" s="1039"/>
      <c r="AP42" s="1039"/>
      <c r="AQ42" s="1039"/>
      <c r="AR42" s="1039"/>
      <c r="AS42" s="1039"/>
      <c r="AT42" s="1039"/>
      <c r="AU42" s="1039"/>
      <c r="AV42" s="1039"/>
      <c r="AW42" s="1039"/>
      <c r="AX42" s="1039"/>
      <c r="AY42" s="1039"/>
      <c r="AZ42" s="1109"/>
      <c r="BA42" s="1109"/>
      <c r="BB42" s="1109"/>
      <c r="BC42" s="1109"/>
      <c r="BD42" s="1109"/>
      <c r="BE42" s="1040"/>
      <c r="BF42" s="1040"/>
      <c r="BG42" s="1040"/>
      <c r="BH42" s="1040"/>
      <c r="BI42" s="1041"/>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8"/>
      <c r="AL43" s="1039"/>
      <c r="AM43" s="1039"/>
      <c r="AN43" s="1039"/>
      <c r="AO43" s="1039"/>
      <c r="AP43" s="1039"/>
      <c r="AQ43" s="1039"/>
      <c r="AR43" s="1039"/>
      <c r="AS43" s="1039"/>
      <c r="AT43" s="1039"/>
      <c r="AU43" s="1039"/>
      <c r="AV43" s="1039"/>
      <c r="AW43" s="1039"/>
      <c r="AX43" s="1039"/>
      <c r="AY43" s="1039"/>
      <c r="AZ43" s="1109"/>
      <c r="BA43" s="1109"/>
      <c r="BB43" s="1109"/>
      <c r="BC43" s="1109"/>
      <c r="BD43" s="1109"/>
      <c r="BE43" s="1040"/>
      <c r="BF43" s="1040"/>
      <c r="BG43" s="1040"/>
      <c r="BH43" s="1040"/>
      <c r="BI43" s="1041"/>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8"/>
      <c r="AL44" s="1039"/>
      <c r="AM44" s="1039"/>
      <c r="AN44" s="1039"/>
      <c r="AO44" s="1039"/>
      <c r="AP44" s="1039"/>
      <c r="AQ44" s="1039"/>
      <c r="AR44" s="1039"/>
      <c r="AS44" s="1039"/>
      <c r="AT44" s="1039"/>
      <c r="AU44" s="1039"/>
      <c r="AV44" s="1039"/>
      <c r="AW44" s="1039"/>
      <c r="AX44" s="1039"/>
      <c r="AY44" s="1039"/>
      <c r="AZ44" s="1109"/>
      <c r="BA44" s="1109"/>
      <c r="BB44" s="1109"/>
      <c r="BC44" s="1109"/>
      <c r="BD44" s="1109"/>
      <c r="BE44" s="1040"/>
      <c r="BF44" s="1040"/>
      <c r="BG44" s="1040"/>
      <c r="BH44" s="1040"/>
      <c r="BI44" s="1041"/>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8"/>
      <c r="AL45" s="1039"/>
      <c r="AM45" s="1039"/>
      <c r="AN45" s="1039"/>
      <c r="AO45" s="1039"/>
      <c r="AP45" s="1039"/>
      <c r="AQ45" s="1039"/>
      <c r="AR45" s="1039"/>
      <c r="AS45" s="1039"/>
      <c r="AT45" s="1039"/>
      <c r="AU45" s="1039"/>
      <c r="AV45" s="1039"/>
      <c r="AW45" s="1039"/>
      <c r="AX45" s="1039"/>
      <c r="AY45" s="1039"/>
      <c r="AZ45" s="1109"/>
      <c r="BA45" s="1109"/>
      <c r="BB45" s="1109"/>
      <c r="BC45" s="1109"/>
      <c r="BD45" s="1109"/>
      <c r="BE45" s="1040"/>
      <c r="BF45" s="1040"/>
      <c r="BG45" s="1040"/>
      <c r="BH45" s="1040"/>
      <c r="BI45" s="1041"/>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8"/>
      <c r="AL46" s="1039"/>
      <c r="AM46" s="1039"/>
      <c r="AN46" s="1039"/>
      <c r="AO46" s="1039"/>
      <c r="AP46" s="1039"/>
      <c r="AQ46" s="1039"/>
      <c r="AR46" s="1039"/>
      <c r="AS46" s="1039"/>
      <c r="AT46" s="1039"/>
      <c r="AU46" s="1039"/>
      <c r="AV46" s="1039"/>
      <c r="AW46" s="1039"/>
      <c r="AX46" s="1039"/>
      <c r="AY46" s="1039"/>
      <c r="AZ46" s="1109"/>
      <c r="BA46" s="1109"/>
      <c r="BB46" s="1109"/>
      <c r="BC46" s="1109"/>
      <c r="BD46" s="1109"/>
      <c r="BE46" s="1040"/>
      <c r="BF46" s="1040"/>
      <c r="BG46" s="1040"/>
      <c r="BH46" s="1040"/>
      <c r="BI46" s="1041"/>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8"/>
      <c r="AL47" s="1039"/>
      <c r="AM47" s="1039"/>
      <c r="AN47" s="1039"/>
      <c r="AO47" s="1039"/>
      <c r="AP47" s="1039"/>
      <c r="AQ47" s="1039"/>
      <c r="AR47" s="1039"/>
      <c r="AS47" s="1039"/>
      <c r="AT47" s="1039"/>
      <c r="AU47" s="1039"/>
      <c r="AV47" s="1039"/>
      <c r="AW47" s="1039"/>
      <c r="AX47" s="1039"/>
      <c r="AY47" s="1039"/>
      <c r="AZ47" s="1109"/>
      <c r="BA47" s="1109"/>
      <c r="BB47" s="1109"/>
      <c r="BC47" s="1109"/>
      <c r="BD47" s="1109"/>
      <c r="BE47" s="1040"/>
      <c r="BF47" s="1040"/>
      <c r="BG47" s="1040"/>
      <c r="BH47" s="1040"/>
      <c r="BI47" s="1041"/>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8"/>
      <c r="AL48" s="1039"/>
      <c r="AM48" s="1039"/>
      <c r="AN48" s="1039"/>
      <c r="AO48" s="1039"/>
      <c r="AP48" s="1039"/>
      <c r="AQ48" s="1039"/>
      <c r="AR48" s="1039"/>
      <c r="AS48" s="1039"/>
      <c r="AT48" s="1039"/>
      <c r="AU48" s="1039"/>
      <c r="AV48" s="1039"/>
      <c r="AW48" s="1039"/>
      <c r="AX48" s="1039"/>
      <c r="AY48" s="1039"/>
      <c r="AZ48" s="1109"/>
      <c r="BA48" s="1109"/>
      <c r="BB48" s="1109"/>
      <c r="BC48" s="1109"/>
      <c r="BD48" s="1109"/>
      <c r="BE48" s="1040"/>
      <c r="BF48" s="1040"/>
      <c r="BG48" s="1040"/>
      <c r="BH48" s="1040"/>
      <c r="BI48" s="1041"/>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8"/>
      <c r="AL49" s="1039"/>
      <c r="AM49" s="1039"/>
      <c r="AN49" s="1039"/>
      <c r="AO49" s="1039"/>
      <c r="AP49" s="1039"/>
      <c r="AQ49" s="1039"/>
      <c r="AR49" s="1039"/>
      <c r="AS49" s="1039"/>
      <c r="AT49" s="1039"/>
      <c r="AU49" s="1039"/>
      <c r="AV49" s="1039"/>
      <c r="AW49" s="1039"/>
      <c r="AX49" s="1039"/>
      <c r="AY49" s="1039"/>
      <c r="AZ49" s="1109"/>
      <c r="BA49" s="1109"/>
      <c r="BB49" s="1109"/>
      <c r="BC49" s="1109"/>
      <c r="BD49" s="1109"/>
      <c r="BE49" s="1040"/>
      <c r="BF49" s="1040"/>
      <c r="BG49" s="1040"/>
      <c r="BH49" s="1040"/>
      <c r="BI49" s="1041"/>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40"/>
      <c r="BF50" s="1040"/>
      <c r="BG50" s="1040"/>
      <c r="BH50" s="1040"/>
      <c r="BI50" s="1041"/>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40"/>
      <c r="BF51" s="1040"/>
      <c r="BG51" s="1040"/>
      <c r="BH51" s="1040"/>
      <c r="BI51" s="1041"/>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40"/>
      <c r="BF52" s="1040"/>
      <c r="BG52" s="1040"/>
      <c r="BH52" s="1040"/>
      <c r="BI52" s="1041"/>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40"/>
      <c r="BF53" s="1040"/>
      <c r="BG53" s="1040"/>
      <c r="BH53" s="1040"/>
      <c r="BI53" s="1041"/>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40"/>
      <c r="BF54" s="1040"/>
      <c r="BG54" s="1040"/>
      <c r="BH54" s="1040"/>
      <c r="BI54" s="1041"/>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40"/>
      <c r="BF55" s="1040"/>
      <c r="BG55" s="1040"/>
      <c r="BH55" s="1040"/>
      <c r="BI55" s="1041"/>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40"/>
      <c r="BF56" s="1040"/>
      <c r="BG56" s="1040"/>
      <c r="BH56" s="1040"/>
      <c r="BI56" s="1041"/>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40"/>
      <c r="BF57" s="1040"/>
      <c r="BG57" s="1040"/>
      <c r="BH57" s="1040"/>
      <c r="BI57" s="1041"/>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40"/>
      <c r="BF58" s="1040"/>
      <c r="BG58" s="1040"/>
      <c r="BH58" s="1040"/>
      <c r="BI58" s="1041"/>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40"/>
      <c r="BF59" s="1040"/>
      <c r="BG59" s="1040"/>
      <c r="BH59" s="1040"/>
      <c r="BI59" s="1041"/>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40"/>
      <c r="BF60" s="1040"/>
      <c r="BG60" s="1040"/>
      <c r="BH60" s="1040"/>
      <c r="BI60" s="1041"/>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40"/>
      <c r="BF61" s="1040"/>
      <c r="BG61" s="1040"/>
      <c r="BH61" s="1040"/>
      <c r="BI61" s="1041"/>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40"/>
      <c r="BF62" s="1040"/>
      <c r="BG62" s="1040"/>
      <c r="BH62" s="1040"/>
      <c r="BI62" s="1041"/>
      <c r="BJ62" s="1095" t="s">
        <v>412</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c r="A63" s="236" t="s">
        <v>393</v>
      </c>
      <c r="B63" s="1005" t="s">
        <v>413</v>
      </c>
      <c r="C63" s="1006"/>
      <c r="D63" s="1006"/>
      <c r="E63" s="1006"/>
      <c r="F63" s="1006"/>
      <c r="G63" s="1006"/>
      <c r="H63" s="1006"/>
      <c r="I63" s="1006"/>
      <c r="J63" s="1006"/>
      <c r="K63" s="1006"/>
      <c r="L63" s="1006"/>
      <c r="M63" s="1006"/>
      <c r="N63" s="1006"/>
      <c r="O63" s="1006"/>
      <c r="P63" s="1016"/>
      <c r="Q63" s="1030"/>
      <c r="R63" s="1031"/>
      <c r="S63" s="1031"/>
      <c r="T63" s="1031"/>
      <c r="U63" s="1031"/>
      <c r="V63" s="1031"/>
      <c r="W63" s="1031"/>
      <c r="X63" s="1031"/>
      <c r="Y63" s="1031"/>
      <c r="Z63" s="1031"/>
      <c r="AA63" s="1031"/>
      <c r="AB63" s="1031"/>
      <c r="AC63" s="1031"/>
      <c r="AD63" s="1031"/>
      <c r="AE63" s="1088"/>
      <c r="AF63" s="1089">
        <v>1359</v>
      </c>
      <c r="AG63" s="1027"/>
      <c r="AH63" s="1027"/>
      <c r="AI63" s="1027"/>
      <c r="AJ63" s="1090"/>
      <c r="AK63" s="1091"/>
      <c r="AL63" s="1031"/>
      <c r="AM63" s="1031"/>
      <c r="AN63" s="1031"/>
      <c r="AO63" s="1031"/>
      <c r="AP63" s="1027">
        <v>5337</v>
      </c>
      <c r="AQ63" s="1027"/>
      <c r="AR63" s="1027"/>
      <c r="AS63" s="1027"/>
      <c r="AT63" s="1027"/>
      <c r="AU63" s="1027">
        <v>4429</v>
      </c>
      <c r="AV63" s="1027"/>
      <c r="AW63" s="1027"/>
      <c r="AX63" s="1027"/>
      <c r="AY63" s="1027"/>
      <c r="AZ63" s="1085"/>
      <c r="BA63" s="1085"/>
      <c r="BB63" s="1085"/>
      <c r="BC63" s="1085"/>
      <c r="BD63" s="1085"/>
      <c r="BE63" s="1028"/>
      <c r="BF63" s="1028"/>
      <c r="BG63" s="1028"/>
      <c r="BH63" s="1028"/>
      <c r="BI63" s="1029"/>
      <c r="BJ63" s="1086" t="s">
        <v>414</v>
      </c>
      <c r="BK63" s="1021"/>
      <c r="BL63" s="1021"/>
      <c r="BM63" s="1021"/>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c r="A66" s="1063" t="s">
        <v>416</v>
      </c>
      <c r="B66" s="1064"/>
      <c r="C66" s="1064"/>
      <c r="D66" s="1064"/>
      <c r="E66" s="1064"/>
      <c r="F66" s="1064"/>
      <c r="G66" s="1064"/>
      <c r="H66" s="1064"/>
      <c r="I66" s="1064"/>
      <c r="J66" s="1064"/>
      <c r="K66" s="1064"/>
      <c r="L66" s="1064"/>
      <c r="M66" s="1064"/>
      <c r="N66" s="1064"/>
      <c r="O66" s="1064"/>
      <c r="P66" s="1065"/>
      <c r="Q66" s="1069" t="s">
        <v>417</v>
      </c>
      <c r="R66" s="1070"/>
      <c r="S66" s="1070"/>
      <c r="T66" s="1070"/>
      <c r="U66" s="1071"/>
      <c r="V66" s="1069" t="s">
        <v>418</v>
      </c>
      <c r="W66" s="1070"/>
      <c r="X66" s="1070"/>
      <c r="Y66" s="1070"/>
      <c r="Z66" s="1071"/>
      <c r="AA66" s="1069" t="s">
        <v>419</v>
      </c>
      <c r="AB66" s="1070"/>
      <c r="AC66" s="1070"/>
      <c r="AD66" s="1070"/>
      <c r="AE66" s="1071"/>
      <c r="AF66" s="1075" t="s">
        <v>420</v>
      </c>
      <c r="AG66" s="1076"/>
      <c r="AH66" s="1076"/>
      <c r="AI66" s="1076"/>
      <c r="AJ66" s="1077"/>
      <c r="AK66" s="1069" t="s">
        <v>421</v>
      </c>
      <c r="AL66" s="1064"/>
      <c r="AM66" s="1064"/>
      <c r="AN66" s="1064"/>
      <c r="AO66" s="1065"/>
      <c r="AP66" s="1069" t="s">
        <v>422</v>
      </c>
      <c r="AQ66" s="1070"/>
      <c r="AR66" s="1070"/>
      <c r="AS66" s="1070"/>
      <c r="AT66" s="1071"/>
      <c r="AU66" s="1069" t="s">
        <v>423</v>
      </c>
      <c r="AV66" s="1070"/>
      <c r="AW66" s="1070"/>
      <c r="AX66" s="1070"/>
      <c r="AY66" s="1071"/>
      <c r="AZ66" s="1069" t="s">
        <v>376</v>
      </c>
      <c r="BA66" s="1070"/>
      <c r="BB66" s="1070"/>
      <c r="BC66" s="1070"/>
      <c r="BD66" s="1083"/>
      <c r="BE66" s="237"/>
      <c r="BF66" s="237"/>
      <c r="BG66" s="237"/>
      <c r="BH66" s="237"/>
      <c r="BI66" s="237"/>
      <c r="BJ66" s="237"/>
      <c r="BK66" s="237"/>
      <c r="BL66" s="237"/>
      <c r="BM66" s="237"/>
      <c r="BN66" s="237"/>
      <c r="BO66" s="237"/>
      <c r="BP66" s="237"/>
      <c r="BQ66" s="234">
        <v>60</v>
      </c>
      <c r="BR66" s="239"/>
      <c r="BS66" s="1013"/>
      <c r="BT66" s="1014"/>
      <c r="BU66" s="1014"/>
      <c r="BV66" s="1014"/>
      <c r="BW66" s="1014"/>
      <c r="BX66" s="1014"/>
      <c r="BY66" s="1014"/>
      <c r="BZ66" s="1014"/>
      <c r="CA66" s="1014"/>
      <c r="CB66" s="1014"/>
      <c r="CC66" s="1014"/>
      <c r="CD66" s="1014"/>
      <c r="CE66" s="1014"/>
      <c r="CF66" s="1014"/>
      <c r="CG66" s="1023"/>
      <c r="CH66" s="1024"/>
      <c r="CI66" s="1025"/>
      <c r="CJ66" s="1025"/>
      <c r="CK66" s="1025"/>
      <c r="CL66" s="1026"/>
      <c r="CM66" s="1024"/>
      <c r="CN66" s="1025"/>
      <c r="CO66" s="1025"/>
      <c r="CP66" s="1025"/>
      <c r="CQ66" s="1026"/>
      <c r="CR66" s="1024"/>
      <c r="CS66" s="1025"/>
      <c r="CT66" s="1025"/>
      <c r="CU66" s="1025"/>
      <c r="CV66" s="1026"/>
      <c r="CW66" s="1024"/>
      <c r="CX66" s="1025"/>
      <c r="CY66" s="1025"/>
      <c r="CZ66" s="1025"/>
      <c r="DA66" s="1026"/>
      <c r="DB66" s="1024"/>
      <c r="DC66" s="1025"/>
      <c r="DD66" s="1025"/>
      <c r="DE66" s="1025"/>
      <c r="DF66" s="1026"/>
      <c r="DG66" s="1024"/>
      <c r="DH66" s="1025"/>
      <c r="DI66" s="1025"/>
      <c r="DJ66" s="1025"/>
      <c r="DK66" s="1026"/>
      <c r="DL66" s="1024"/>
      <c r="DM66" s="1025"/>
      <c r="DN66" s="1025"/>
      <c r="DO66" s="1025"/>
      <c r="DP66" s="1026"/>
      <c r="DQ66" s="1024"/>
      <c r="DR66" s="1025"/>
      <c r="DS66" s="1025"/>
      <c r="DT66" s="1025"/>
      <c r="DU66" s="1026"/>
      <c r="DV66" s="1013"/>
      <c r="DW66" s="1014"/>
      <c r="DX66" s="1014"/>
      <c r="DY66" s="1014"/>
      <c r="DZ66" s="1015"/>
      <c r="EA66" s="226"/>
    </row>
    <row r="67" spans="1:131" ht="26.25" customHeight="1" thickBot="1">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3"/>
      <c r="BT67" s="1014"/>
      <c r="BU67" s="1014"/>
      <c r="BV67" s="1014"/>
      <c r="BW67" s="1014"/>
      <c r="BX67" s="1014"/>
      <c r="BY67" s="1014"/>
      <c r="BZ67" s="1014"/>
      <c r="CA67" s="1014"/>
      <c r="CB67" s="1014"/>
      <c r="CC67" s="1014"/>
      <c r="CD67" s="1014"/>
      <c r="CE67" s="1014"/>
      <c r="CF67" s="1014"/>
      <c r="CG67" s="1023"/>
      <c r="CH67" s="1024"/>
      <c r="CI67" s="1025"/>
      <c r="CJ67" s="1025"/>
      <c r="CK67" s="1025"/>
      <c r="CL67" s="1026"/>
      <c r="CM67" s="1024"/>
      <c r="CN67" s="1025"/>
      <c r="CO67" s="1025"/>
      <c r="CP67" s="1025"/>
      <c r="CQ67" s="1026"/>
      <c r="CR67" s="1024"/>
      <c r="CS67" s="1025"/>
      <c r="CT67" s="1025"/>
      <c r="CU67" s="1025"/>
      <c r="CV67" s="1026"/>
      <c r="CW67" s="1024"/>
      <c r="CX67" s="1025"/>
      <c r="CY67" s="1025"/>
      <c r="CZ67" s="1025"/>
      <c r="DA67" s="1026"/>
      <c r="DB67" s="1024"/>
      <c r="DC67" s="1025"/>
      <c r="DD67" s="1025"/>
      <c r="DE67" s="1025"/>
      <c r="DF67" s="1026"/>
      <c r="DG67" s="1024"/>
      <c r="DH67" s="1025"/>
      <c r="DI67" s="1025"/>
      <c r="DJ67" s="1025"/>
      <c r="DK67" s="1026"/>
      <c r="DL67" s="1024"/>
      <c r="DM67" s="1025"/>
      <c r="DN67" s="1025"/>
      <c r="DO67" s="1025"/>
      <c r="DP67" s="1026"/>
      <c r="DQ67" s="1024"/>
      <c r="DR67" s="1025"/>
      <c r="DS67" s="1025"/>
      <c r="DT67" s="1025"/>
      <c r="DU67" s="1026"/>
      <c r="DV67" s="1013"/>
      <c r="DW67" s="1014"/>
      <c r="DX67" s="1014"/>
      <c r="DY67" s="1014"/>
      <c r="DZ67" s="1015"/>
      <c r="EA67" s="226"/>
    </row>
    <row r="68" spans="1:131" ht="26.25" customHeight="1" thickTop="1">
      <c r="A68" s="232">
        <v>1</v>
      </c>
      <c r="B68" s="1053" t="s">
        <v>586</v>
      </c>
      <c r="C68" s="1054"/>
      <c r="D68" s="1054"/>
      <c r="E68" s="1054"/>
      <c r="F68" s="1054"/>
      <c r="G68" s="1054"/>
      <c r="H68" s="1054"/>
      <c r="I68" s="1054"/>
      <c r="J68" s="1054"/>
      <c r="K68" s="1054"/>
      <c r="L68" s="1054"/>
      <c r="M68" s="1054"/>
      <c r="N68" s="1054"/>
      <c r="O68" s="1054"/>
      <c r="P68" s="1055"/>
      <c r="Q68" s="1056">
        <v>1465</v>
      </c>
      <c r="R68" s="1050"/>
      <c r="S68" s="1050"/>
      <c r="T68" s="1050"/>
      <c r="U68" s="1050"/>
      <c r="V68" s="1050">
        <v>1311</v>
      </c>
      <c r="W68" s="1050"/>
      <c r="X68" s="1050"/>
      <c r="Y68" s="1050"/>
      <c r="Z68" s="1050"/>
      <c r="AA68" s="1050">
        <v>154</v>
      </c>
      <c r="AB68" s="1050"/>
      <c r="AC68" s="1050"/>
      <c r="AD68" s="1050"/>
      <c r="AE68" s="1050"/>
      <c r="AF68" s="1050">
        <v>154</v>
      </c>
      <c r="AG68" s="1050"/>
      <c r="AH68" s="1050"/>
      <c r="AI68" s="1050"/>
      <c r="AJ68" s="1050"/>
      <c r="AK68" s="1050" t="s">
        <v>598</v>
      </c>
      <c r="AL68" s="1050"/>
      <c r="AM68" s="1050"/>
      <c r="AN68" s="1050"/>
      <c r="AO68" s="1050"/>
      <c r="AP68" s="1050" t="s">
        <v>598</v>
      </c>
      <c r="AQ68" s="1050"/>
      <c r="AR68" s="1050"/>
      <c r="AS68" s="1050"/>
      <c r="AT68" s="1050"/>
      <c r="AU68" s="1050" t="s">
        <v>598</v>
      </c>
      <c r="AV68" s="1050"/>
      <c r="AW68" s="1050"/>
      <c r="AX68" s="1050"/>
      <c r="AY68" s="1050"/>
      <c r="AZ68" s="1051"/>
      <c r="BA68" s="1051"/>
      <c r="BB68" s="1051"/>
      <c r="BC68" s="1051"/>
      <c r="BD68" s="1052"/>
      <c r="BE68" s="237"/>
      <c r="BF68" s="237"/>
      <c r="BG68" s="237"/>
      <c r="BH68" s="237"/>
      <c r="BI68" s="237"/>
      <c r="BJ68" s="237"/>
      <c r="BK68" s="237"/>
      <c r="BL68" s="237"/>
      <c r="BM68" s="237"/>
      <c r="BN68" s="237"/>
      <c r="BO68" s="237"/>
      <c r="BP68" s="237"/>
      <c r="BQ68" s="234">
        <v>62</v>
      </c>
      <c r="BR68" s="239"/>
      <c r="BS68" s="1013"/>
      <c r="BT68" s="1014"/>
      <c r="BU68" s="1014"/>
      <c r="BV68" s="1014"/>
      <c r="BW68" s="1014"/>
      <c r="BX68" s="1014"/>
      <c r="BY68" s="1014"/>
      <c r="BZ68" s="1014"/>
      <c r="CA68" s="1014"/>
      <c r="CB68" s="1014"/>
      <c r="CC68" s="1014"/>
      <c r="CD68" s="1014"/>
      <c r="CE68" s="1014"/>
      <c r="CF68" s="1014"/>
      <c r="CG68" s="1023"/>
      <c r="CH68" s="1024"/>
      <c r="CI68" s="1025"/>
      <c r="CJ68" s="1025"/>
      <c r="CK68" s="1025"/>
      <c r="CL68" s="1026"/>
      <c r="CM68" s="1024"/>
      <c r="CN68" s="1025"/>
      <c r="CO68" s="1025"/>
      <c r="CP68" s="1025"/>
      <c r="CQ68" s="1026"/>
      <c r="CR68" s="1024"/>
      <c r="CS68" s="1025"/>
      <c r="CT68" s="1025"/>
      <c r="CU68" s="1025"/>
      <c r="CV68" s="1026"/>
      <c r="CW68" s="1024"/>
      <c r="CX68" s="1025"/>
      <c r="CY68" s="1025"/>
      <c r="CZ68" s="1025"/>
      <c r="DA68" s="1026"/>
      <c r="DB68" s="1024"/>
      <c r="DC68" s="1025"/>
      <c r="DD68" s="1025"/>
      <c r="DE68" s="1025"/>
      <c r="DF68" s="1026"/>
      <c r="DG68" s="1024"/>
      <c r="DH68" s="1025"/>
      <c r="DI68" s="1025"/>
      <c r="DJ68" s="1025"/>
      <c r="DK68" s="1026"/>
      <c r="DL68" s="1024"/>
      <c r="DM68" s="1025"/>
      <c r="DN68" s="1025"/>
      <c r="DO68" s="1025"/>
      <c r="DP68" s="1026"/>
      <c r="DQ68" s="1024"/>
      <c r="DR68" s="1025"/>
      <c r="DS68" s="1025"/>
      <c r="DT68" s="1025"/>
      <c r="DU68" s="1026"/>
      <c r="DV68" s="1013"/>
      <c r="DW68" s="1014"/>
      <c r="DX68" s="1014"/>
      <c r="DY68" s="1014"/>
      <c r="DZ68" s="1015"/>
      <c r="EA68" s="226"/>
    </row>
    <row r="69" spans="1:131" ht="26.25" customHeight="1">
      <c r="A69" s="234">
        <v>2</v>
      </c>
      <c r="B69" s="1042" t="s">
        <v>587</v>
      </c>
      <c r="C69" s="1043"/>
      <c r="D69" s="1043"/>
      <c r="E69" s="1043"/>
      <c r="F69" s="1043"/>
      <c r="G69" s="1043"/>
      <c r="H69" s="1043"/>
      <c r="I69" s="1043"/>
      <c r="J69" s="1043"/>
      <c r="K69" s="1043"/>
      <c r="L69" s="1043"/>
      <c r="M69" s="1043"/>
      <c r="N69" s="1043"/>
      <c r="O69" s="1043"/>
      <c r="P69" s="1044"/>
      <c r="Q69" s="1045">
        <v>434039</v>
      </c>
      <c r="R69" s="1039"/>
      <c r="S69" s="1039"/>
      <c r="T69" s="1039"/>
      <c r="U69" s="1039"/>
      <c r="V69" s="1039">
        <v>424630</v>
      </c>
      <c r="W69" s="1039"/>
      <c r="X69" s="1039"/>
      <c r="Y69" s="1039"/>
      <c r="Z69" s="1039"/>
      <c r="AA69" s="1039">
        <v>9409</v>
      </c>
      <c r="AB69" s="1039"/>
      <c r="AC69" s="1039"/>
      <c r="AD69" s="1039"/>
      <c r="AE69" s="1039"/>
      <c r="AF69" s="1039">
        <v>9409</v>
      </c>
      <c r="AG69" s="1039"/>
      <c r="AH69" s="1039"/>
      <c r="AI69" s="1039"/>
      <c r="AJ69" s="1039"/>
      <c r="AK69" s="1039">
        <v>840</v>
      </c>
      <c r="AL69" s="1039"/>
      <c r="AM69" s="1039"/>
      <c r="AN69" s="1039"/>
      <c r="AO69" s="1039"/>
      <c r="AP69" s="1039" t="s">
        <v>598</v>
      </c>
      <c r="AQ69" s="1039"/>
      <c r="AR69" s="1039"/>
      <c r="AS69" s="1039"/>
      <c r="AT69" s="1039"/>
      <c r="AU69" s="1039" t="s">
        <v>598</v>
      </c>
      <c r="AV69" s="1039"/>
      <c r="AW69" s="1039"/>
      <c r="AX69" s="1039"/>
      <c r="AY69" s="1039"/>
      <c r="AZ69" s="1040"/>
      <c r="BA69" s="1040"/>
      <c r="BB69" s="1040"/>
      <c r="BC69" s="1040"/>
      <c r="BD69" s="1041"/>
      <c r="BE69" s="237"/>
      <c r="BF69" s="237"/>
      <c r="BG69" s="237"/>
      <c r="BH69" s="237"/>
      <c r="BI69" s="237"/>
      <c r="BJ69" s="237"/>
      <c r="BK69" s="237"/>
      <c r="BL69" s="237"/>
      <c r="BM69" s="237"/>
      <c r="BN69" s="237"/>
      <c r="BO69" s="237"/>
      <c r="BP69" s="237"/>
      <c r="BQ69" s="234">
        <v>63</v>
      </c>
      <c r="BR69" s="239"/>
      <c r="BS69" s="1013"/>
      <c r="BT69" s="1014"/>
      <c r="BU69" s="1014"/>
      <c r="BV69" s="1014"/>
      <c r="BW69" s="1014"/>
      <c r="BX69" s="1014"/>
      <c r="BY69" s="1014"/>
      <c r="BZ69" s="1014"/>
      <c r="CA69" s="1014"/>
      <c r="CB69" s="1014"/>
      <c r="CC69" s="1014"/>
      <c r="CD69" s="1014"/>
      <c r="CE69" s="1014"/>
      <c r="CF69" s="1014"/>
      <c r="CG69" s="1023"/>
      <c r="CH69" s="1024"/>
      <c r="CI69" s="1025"/>
      <c r="CJ69" s="1025"/>
      <c r="CK69" s="1025"/>
      <c r="CL69" s="1026"/>
      <c r="CM69" s="1024"/>
      <c r="CN69" s="1025"/>
      <c r="CO69" s="1025"/>
      <c r="CP69" s="1025"/>
      <c r="CQ69" s="1026"/>
      <c r="CR69" s="1024"/>
      <c r="CS69" s="1025"/>
      <c r="CT69" s="1025"/>
      <c r="CU69" s="1025"/>
      <c r="CV69" s="1026"/>
      <c r="CW69" s="1024"/>
      <c r="CX69" s="1025"/>
      <c r="CY69" s="1025"/>
      <c r="CZ69" s="1025"/>
      <c r="DA69" s="1026"/>
      <c r="DB69" s="1024"/>
      <c r="DC69" s="1025"/>
      <c r="DD69" s="1025"/>
      <c r="DE69" s="1025"/>
      <c r="DF69" s="1026"/>
      <c r="DG69" s="1024"/>
      <c r="DH69" s="1025"/>
      <c r="DI69" s="1025"/>
      <c r="DJ69" s="1025"/>
      <c r="DK69" s="1026"/>
      <c r="DL69" s="1024"/>
      <c r="DM69" s="1025"/>
      <c r="DN69" s="1025"/>
      <c r="DO69" s="1025"/>
      <c r="DP69" s="1026"/>
      <c r="DQ69" s="1024"/>
      <c r="DR69" s="1025"/>
      <c r="DS69" s="1025"/>
      <c r="DT69" s="1025"/>
      <c r="DU69" s="1026"/>
      <c r="DV69" s="1013"/>
      <c r="DW69" s="1014"/>
      <c r="DX69" s="1014"/>
      <c r="DY69" s="1014"/>
      <c r="DZ69" s="1015"/>
      <c r="EA69" s="226"/>
    </row>
    <row r="70" spans="1:131" ht="26.25" customHeight="1">
      <c r="A70" s="234">
        <v>3</v>
      </c>
      <c r="B70" s="1042" t="s">
        <v>588</v>
      </c>
      <c r="C70" s="1043"/>
      <c r="D70" s="1043"/>
      <c r="E70" s="1043"/>
      <c r="F70" s="1043"/>
      <c r="G70" s="1043"/>
      <c r="H70" s="1043"/>
      <c r="I70" s="1043"/>
      <c r="J70" s="1043"/>
      <c r="K70" s="1043"/>
      <c r="L70" s="1043"/>
      <c r="M70" s="1043"/>
      <c r="N70" s="1043"/>
      <c r="O70" s="1043"/>
      <c r="P70" s="1044"/>
      <c r="Q70" s="1045">
        <v>9225</v>
      </c>
      <c r="R70" s="1039"/>
      <c r="S70" s="1039"/>
      <c r="T70" s="1039"/>
      <c r="U70" s="1039"/>
      <c r="V70" s="1039">
        <v>9225</v>
      </c>
      <c r="W70" s="1039"/>
      <c r="X70" s="1039"/>
      <c r="Y70" s="1039"/>
      <c r="Z70" s="1039"/>
      <c r="AA70" s="1039">
        <v>0</v>
      </c>
      <c r="AB70" s="1039"/>
      <c r="AC70" s="1039"/>
      <c r="AD70" s="1039"/>
      <c r="AE70" s="1039"/>
      <c r="AF70" s="1039">
        <v>0</v>
      </c>
      <c r="AG70" s="1039"/>
      <c r="AH70" s="1039"/>
      <c r="AI70" s="1039"/>
      <c r="AJ70" s="1039"/>
      <c r="AK70" s="1039" t="s">
        <v>598</v>
      </c>
      <c r="AL70" s="1039"/>
      <c r="AM70" s="1039"/>
      <c r="AN70" s="1039"/>
      <c r="AO70" s="1039"/>
      <c r="AP70" s="1039">
        <v>16422</v>
      </c>
      <c r="AQ70" s="1039"/>
      <c r="AR70" s="1039"/>
      <c r="AS70" s="1039"/>
      <c r="AT70" s="1039"/>
      <c r="AU70" s="1039">
        <v>2201</v>
      </c>
      <c r="AV70" s="1039"/>
      <c r="AW70" s="1039"/>
      <c r="AX70" s="1039"/>
      <c r="AY70" s="1039"/>
      <c r="AZ70" s="1040"/>
      <c r="BA70" s="1040"/>
      <c r="BB70" s="1040"/>
      <c r="BC70" s="1040"/>
      <c r="BD70" s="1041"/>
      <c r="BE70" s="237"/>
      <c r="BF70" s="237"/>
      <c r="BG70" s="237"/>
      <c r="BH70" s="237"/>
      <c r="BI70" s="237"/>
      <c r="BJ70" s="237"/>
      <c r="BK70" s="237"/>
      <c r="BL70" s="237"/>
      <c r="BM70" s="237"/>
      <c r="BN70" s="237"/>
      <c r="BO70" s="237"/>
      <c r="BP70" s="237"/>
      <c r="BQ70" s="234">
        <v>64</v>
      </c>
      <c r="BR70" s="239"/>
      <c r="BS70" s="1013"/>
      <c r="BT70" s="1014"/>
      <c r="BU70" s="1014"/>
      <c r="BV70" s="1014"/>
      <c r="BW70" s="1014"/>
      <c r="BX70" s="1014"/>
      <c r="BY70" s="1014"/>
      <c r="BZ70" s="1014"/>
      <c r="CA70" s="1014"/>
      <c r="CB70" s="1014"/>
      <c r="CC70" s="1014"/>
      <c r="CD70" s="1014"/>
      <c r="CE70" s="1014"/>
      <c r="CF70" s="1014"/>
      <c r="CG70" s="1023"/>
      <c r="CH70" s="1024"/>
      <c r="CI70" s="1025"/>
      <c r="CJ70" s="1025"/>
      <c r="CK70" s="1025"/>
      <c r="CL70" s="1026"/>
      <c r="CM70" s="1024"/>
      <c r="CN70" s="1025"/>
      <c r="CO70" s="1025"/>
      <c r="CP70" s="1025"/>
      <c r="CQ70" s="1026"/>
      <c r="CR70" s="1024"/>
      <c r="CS70" s="1025"/>
      <c r="CT70" s="1025"/>
      <c r="CU70" s="1025"/>
      <c r="CV70" s="1026"/>
      <c r="CW70" s="1024"/>
      <c r="CX70" s="1025"/>
      <c r="CY70" s="1025"/>
      <c r="CZ70" s="1025"/>
      <c r="DA70" s="1026"/>
      <c r="DB70" s="1024"/>
      <c r="DC70" s="1025"/>
      <c r="DD70" s="1025"/>
      <c r="DE70" s="1025"/>
      <c r="DF70" s="1026"/>
      <c r="DG70" s="1024"/>
      <c r="DH70" s="1025"/>
      <c r="DI70" s="1025"/>
      <c r="DJ70" s="1025"/>
      <c r="DK70" s="1026"/>
      <c r="DL70" s="1024"/>
      <c r="DM70" s="1025"/>
      <c r="DN70" s="1025"/>
      <c r="DO70" s="1025"/>
      <c r="DP70" s="1026"/>
      <c r="DQ70" s="1024"/>
      <c r="DR70" s="1025"/>
      <c r="DS70" s="1025"/>
      <c r="DT70" s="1025"/>
      <c r="DU70" s="1026"/>
      <c r="DV70" s="1013"/>
      <c r="DW70" s="1014"/>
      <c r="DX70" s="1014"/>
      <c r="DY70" s="1014"/>
      <c r="DZ70" s="1015"/>
      <c r="EA70" s="226"/>
    </row>
    <row r="71" spans="1:131" ht="26.25" customHeight="1">
      <c r="A71" s="234">
        <v>4</v>
      </c>
      <c r="B71" s="1042" t="s">
        <v>589</v>
      </c>
      <c r="C71" s="1043"/>
      <c r="D71" s="1043"/>
      <c r="E71" s="1043"/>
      <c r="F71" s="1043"/>
      <c r="G71" s="1043"/>
      <c r="H71" s="1043"/>
      <c r="I71" s="1043"/>
      <c r="J71" s="1043"/>
      <c r="K71" s="1043"/>
      <c r="L71" s="1043"/>
      <c r="M71" s="1043"/>
      <c r="N71" s="1043"/>
      <c r="O71" s="1043"/>
      <c r="P71" s="1044"/>
      <c r="Q71" s="1045">
        <v>4748</v>
      </c>
      <c r="R71" s="1039"/>
      <c r="S71" s="1039"/>
      <c r="T71" s="1039"/>
      <c r="U71" s="1039"/>
      <c r="V71" s="1039">
        <v>4460</v>
      </c>
      <c r="W71" s="1039"/>
      <c r="X71" s="1039"/>
      <c r="Y71" s="1039"/>
      <c r="Z71" s="1039"/>
      <c r="AA71" s="1039">
        <v>288</v>
      </c>
      <c r="AB71" s="1039"/>
      <c r="AC71" s="1039"/>
      <c r="AD71" s="1039"/>
      <c r="AE71" s="1039"/>
      <c r="AF71" s="1039">
        <v>288</v>
      </c>
      <c r="AG71" s="1039"/>
      <c r="AH71" s="1039"/>
      <c r="AI71" s="1039"/>
      <c r="AJ71" s="1039"/>
      <c r="AK71" s="1039" t="s">
        <v>598</v>
      </c>
      <c r="AL71" s="1039"/>
      <c r="AM71" s="1039"/>
      <c r="AN71" s="1039"/>
      <c r="AO71" s="1039"/>
      <c r="AP71" s="1039" t="s">
        <v>598</v>
      </c>
      <c r="AQ71" s="1039"/>
      <c r="AR71" s="1039"/>
      <c r="AS71" s="1039"/>
      <c r="AT71" s="1039"/>
      <c r="AU71" s="1039" t="s">
        <v>598</v>
      </c>
      <c r="AV71" s="1039"/>
      <c r="AW71" s="1039"/>
      <c r="AX71" s="1039"/>
      <c r="AY71" s="1039"/>
      <c r="AZ71" s="1040"/>
      <c r="BA71" s="1040"/>
      <c r="BB71" s="1040"/>
      <c r="BC71" s="1040"/>
      <c r="BD71" s="1041"/>
      <c r="BE71" s="237"/>
      <c r="BF71" s="237"/>
      <c r="BG71" s="237"/>
      <c r="BH71" s="237"/>
      <c r="BI71" s="237"/>
      <c r="BJ71" s="237"/>
      <c r="BK71" s="237"/>
      <c r="BL71" s="237"/>
      <c r="BM71" s="237"/>
      <c r="BN71" s="237"/>
      <c r="BO71" s="237"/>
      <c r="BP71" s="237"/>
      <c r="BQ71" s="234">
        <v>65</v>
      </c>
      <c r="BR71" s="239"/>
      <c r="BS71" s="1013"/>
      <c r="BT71" s="1014"/>
      <c r="BU71" s="1014"/>
      <c r="BV71" s="1014"/>
      <c r="BW71" s="1014"/>
      <c r="BX71" s="1014"/>
      <c r="BY71" s="1014"/>
      <c r="BZ71" s="1014"/>
      <c r="CA71" s="1014"/>
      <c r="CB71" s="1014"/>
      <c r="CC71" s="1014"/>
      <c r="CD71" s="1014"/>
      <c r="CE71" s="1014"/>
      <c r="CF71" s="1014"/>
      <c r="CG71" s="1023"/>
      <c r="CH71" s="1024"/>
      <c r="CI71" s="1025"/>
      <c r="CJ71" s="1025"/>
      <c r="CK71" s="1025"/>
      <c r="CL71" s="1026"/>
      <c r="CM71" s="1024"/>
      <c r="CN71" s="1025"/>
      <c r="CO71" s="1025"/>
      <c r="CP71" s="1025"/>
      <c r="CQ71" s="1026"/>
      <c r="CR71" s="1024"/>
      <c r="CS71" s="1025"/>
      <c r="CT71" s="1025"/>
      <c r="CU71" s="1025"/>
      <c r="CV71" s="1026"/>
      <c r="CW71" s="1024"/>
      <c r="CX71" s="1025"/>
      <c r="CY71" s="1025"/>
      <c r="CZ71" s="1025"/>
      <c r="DA71" s="1026"/>
      <c r="DB71" s="1024"/>
      <c r="DC71" s="1025"/>
      <c r="DD71" s="1025"/>
      <c r="DE71" s="1025"/>
      <c r="DF71" s="1026"/>
      <c r="DG71" s="1024"/>
      <c r="DH71" s="1025"/>
      <c r="DI71" s="1025"/>
      <c r="DJ71" s="1025"/>
      <c r="DK71" s="1026"/>
      <c r="DL71" s="1024"/>
      <c r="DM71" s="1025"/>
      <c r="DN71" s="1025"/>
      <c r="DO71" s="1025"/>
      <c r="DP71" s="1026"/>
      <c r="DQ71" s="1024"/>
      <c r="DR71" s="1025"/>
      <c r="DS71" s="1025"/>
      <c r="DT71" s="1025"/>
      <c r="DU71" s="1026"/>
      <c r="DV71" s="1013"/>
      <c r="DW71" s="1014"/>
      <c r="DX71" s="1014"/>
      <c r="DY71" s="1014"/>
      <c r="DZ71" s="1015"/>
      <c r="EA71" s="226"/>
    </row>
    <row r="72" spans="1:131" ht="26.25" customHeight="1">
      <c r="A72" s="234">
        <v>5</v>
      </c>
      <c r="B72" s="1042"/>
      <c r="C72" s="1043"/>
      <c r="D72" s="1043"/>
      <c r="E72" s="1043"/>
      <c r="F72" s="1043"/>
      <c r="G72" s="1043"/>
      <c r="H72" s="1043"/>
      <c r="I72" s="1043"/>
      <c r="J72" s="1043"/>
      <c r="K72" s="1043"/>
      <c r="L72" s="1043"/>
      <c r="M72" s="1043"/>
      <c r="N72" s="1043"/>
      <c r="O72" s="1043"/>
      <c r="P72" s="1044"/>
      <c r="Q72" s="1045"/>
      <c r="R72" s="1039"/>
      <c r="S72" s="1039"/>
      <c r="T72" s="1039"/>
      <c r="U72" s="1039"/>
      <c r="V72" s="1039"/>
      <c r="W72" s="1039"/>
      <c r="X72" s="1039"/>
      <c r="Y72" s="1039"/>
      <c r="Z72" s="1039"/>
      <c r="AA72" s="1039"/>
      <c r="AB72" s="1039"/>
      <c r="AC72" s="1039"/>
      <c r="AD72" s="1039"/>
      <c r="AE72" s="1039"/>
      <c r="AF72" s="1039"/>
      <c r="AG72" s="1039"/>
      <c r="AH72" s="1039"/>
      <c r="AI72" s="1039"/>
      <c r="AJ72" s="1039"/>
      <c r="AK72" s="1039"/>
      <c r="AL72" s="1039"/>
      <c r="AM72" s="1039"/>
      <c r="AN72" s="1039"/>
      <c r="AO72" s="1039"/>
      <c r="AP72" s="1039"/>
      <c r="AQ72" s="1039"/>
      <c r="AR72" s="1039"/>
      <c r="AS72" s="1039"/>
      <c r="AT72" s="1039"/>
      <c r="AU72" s="1039"/>
      <c r="AV72" s="1039"/>
      <c r="AW72" s="1039"/>
      <c r="AX72" s="1039"/>
      <c r="AY72" s="1039"/>
      <c r="AZ72" s="1040"/>
      <c r="BA72" s="1040"/>
      <c r="BB72" s="1040"/>
      <c r="BC72" s="1040"/>
      <c r="BD72" s="1041"/>
      <c r="BE72" s="237"/>
      <c r="BF72" s="237"/>
      <c r="BG72" s="237"/>
      <c r="BH72" s="237"/>
      <c r="BI72" s="237"/>
      <c r="BJ72" s="237"/>
      <c r="BK72" s="237"/>
      <c r="BL72" s="237"/>
      <c r="BM72" s="237"/>
      <c r="BN72" s="237"/>
      <c r="BO72" s="237"/>
      <c r="BP72" s="237"/>
      <c r="BQ72" s="234">
        <v>66</v>
      </c>
      <c r="BR72" s="239"/>
      <c r="BS72" s="1013"/>
      <c r="BT72" s="1014"/>
      <c r="BU72" s="1014"/>
      <c r="BV72" s="1014"/>
      <c r="BW72" s="1014"/>
      <c r="BX72" s="1014"/>
      <c r="BY72" s="1014"/>
      <c r="BZ72" s="1014"/>
      <c r="CA72" s="1014"/>
      <c r="CB72" s="1014"/>
      <c r="CC72" s="1014"/>
      <c r="CD72" s="1014"/>
      <c r="CE72" s="1014"/>
      <c r="CF72" s="1014"/>
      <c r="CG72" s="1023"/>
      <c r="CH72" s="1024"/>
      <c r="CI72" s="1025"/>
      <c r="CJ72" s="1025"/>
      <c r="CK72" s="1025"/>
      <c r="CL72" s="1026"/>
      <c r="CM72" s="1024"/>
      <c r="CN72" s="1025"/>
      <c r="CO72" s="1025"/>
      <c r="CP72" s="1025"/>
      <c r="CQ72" s="1026"/>
      <c r="CR72" s="1024"/>
      <c r="CS72" s="1025"/>
      <c r="CT72" s="1025"/>
      <c r="CU72" s="1025"/>
      <c r="CV72" s="1026"/>
      <c r="CW72" s="1024"/>
      <c r="CX72" s="1025"/>
      <c r="CY72" s="1025"/>
      <c r="CZ72" s="1025"/>
      <c r="DA72" s="1026"/>
      <c r="DB72" s="1024"/>
      <c r="DC72" s="1025"/>
      <c r="DD72" s="1025"/>
      <c r="DE72" s="1025"/>
      <c r="DF72" s="1026"/>
      <c r="DG72" s="1024"/>
      <c r="DH72" s="1025"/>
      <c r="DI72" s="1025"/>
      <c r="DJ72" s="1025"/>
      <c r="DK72" s="1026"/>
      <c r="DL72" s="1024"/>
      <c r="DM72" s="1025"/>
      <c r="DN72" s="1025"/>
      <c r="DO72" s="1025"/>
      <c r="DP72" s="1026"/>
      <c r="DQ72" s="1024"/>
      <c r="DR72" s="1025"/>
      <c r="DS72" s="1025"/>
      <c r="DT72" s="1025"/>
      <c r="DU72" s="1026"/>
      <c r="DV72" s="1013"/>
      <c r="DW72" s="1014"/>
      <c r="DX72" s="1014"/>
      <c r="DY72" s="1014"/>
      <c r="DZ72" s="1015"/>
      <c r="EA72" s="226"/>
    </row>
    <row r="73" spans="1:131" ht="26.25" customHeight="1">
      <c r="A73" s="234">
        <v>6</v>
      </c>
      <c r="B73" s="1042"/>
      <c r="C73" s="1043"/>
      <c r="D73" s="1043"/>
      <c r="E73" s="1043"/>
      <c r="F73" s="1043"/>
      <c r="G73" s="1043"/>
      <c r="H73" s="1043"/>
      <c r="I73" s="1043"/>
      <c r="J73" s="1043"/>
      <c r="K73" s="1043"/>
      <c r="L73" s="1043"/>
      <c r="M73" s="1043"/>
      <c r="N73" s="1043"/>
      <c r="O73" s="1043"/>
      <c r="P73" s="1044"/>
      <c r="Q73" s="1045"/>
      <c r="R73" s="1039"/>
      <c r="S73" s="1039"/>
      <c r="T73" s="1039"/>
      <c r="U73" s="1039"/>
      <c r="V73" s="1039"/>
      <c r="W73" s="1039"/>
      <c r="X73" s="1039"/>
      <c r="Y73" s="1039"/>
      <c r="Z73" s="1039"/>
      <c r="AA73" s="1039"/>
      <c r="AB73" s="1039"/>
      <c r="AC73" s="1039"/>
      <c r="AD73" s="1039"/>
      <c r="AE73" s="1039"/>
      <c r="AF73" s="1039"/>
      <c r="AG73" s="1039"/>
      <c r="AH73" s="1039"/>
      <c r="AI73" s="1039"/>
      <c r="AJ73" s="1039"/>
      <c r="AK73" s="1039"/>
      <c r="AL73" s="1039"/>
      <c r="AM73" s="1039"/>
      <c r="AN73" s="1039"/>
      <c r="AO73" s="1039"/>
      <c r="AP73" s="1039"/>
      <c r="AQ73" s="1039"/>
      <c r="AR73" s="1039"/>
      <c r="AS73" s="1039"/>
      <c r="AT73" s="1039"/>
      <c r="AU73" s="1039"/>
      <c r="AV73" s="1039"/>
      <c r="AW73" s="1039"/>
      <c r="AX73" s="1039"/>
      <c r="AY73" s="1039"/>
      <c r="AZ73" s="1040"/>
      <c r="BA73" s="1040"/>
      <c r="BB73" s="1040"/>
      <c r="BC73" s="1040"/>
      <c r="BD73" s="1041"/>
      <c r="BE73" s="237"/>
      <c r="BF73" s="237"/>
      <c r="BG73" s="237"/>
      <c r="BH73" s="237"/>
      <c r="BI73" s="237"/>
      <c r="BJ73" s="237"/>
      <c r="BK73" s="237"/>
      <c r="BL73" s="237"/>
      <c r="BM73" s="237"/>
      <c r="BN73" s="237"/>
      <c r="BO73" s="237"/>
      <c r="BP73" s="237"/>
      <c r="BQ73" s="234">
        <v>67</v>
      </c>
      <c r="BR73" s="239"/>
      <c r="BS73" s="1013"/>
      <c r="BT73" s="1014"/>
      <c r="BU73" s="1014"/>
      <c r="BV73" s="1014"/>
      <c r="BW73" s="1014"/>
      <c r="BX73" s="1014"/>
      <c r="BY73" s="1014"/>
      <c r="BZ73" s="1014"/>
      <c r="CA73" s="1014"/>
      <c r="CB73" s="1014"/>
      <c r="CC73" s="1014"/>
      <c r="CD73" s="1014"/>
      <c r="CE73" s="1014"/>
      <c r="CF73" s="1014"/>
      <c r="CG73" s="1023"/>
      <c r="CH73" s="1024"/>
      <c r="CI73" s="1025"/>
      <c r="CJ73" s="1025"/>
      <c r="CK73" s="1025"/>
      <c r="CL73" s="1026"/>
      <c r="CM73" s="1024"/>
      <c r="CN73" s="1025"/>
      <c r="CO73" s="1025"/>
      <c r="CP73" s="1025"/>
      <c r="CQ73" s="1026"/>
      <c r="CR73" s="1024"/>
      <c r="CS73" s="1025"/>
      <c r="CT73" s="1025"/>
      <c r="CU73" s="1025"/>
      <c r="CV73" s="1026"/>
      <c r="CW73" s="1024"/>
      <c r="CX73" s="1025"/>
      <c r="CY73" s="1025"/>
      <c r="CZ73" s="1025"/>
      <c r="DA73" s="1026"/>
      <c r="DB73" s="1024"/>
      <c r="DC73" s="1025"/>
      <c r="DD73" s="1025"/>
      <c r="DE73" s="1025"/>
      <c r="DF73" s="1026"/>
      <c r="DG73" s="1024"/>
      <c r="DH73" s="1025"/>
      <c r="DI73" s="1025"/>
      <c r="DJ73" s="1025"/>
      <c r="DK73" s="1026"/>
      <c r="DL73" s="1024"/>
      <c r="DM73" s="1025"/>
      <c r="DN73" s="1025"/>
      <c r="DO73" s="1025"/>
      <c r="DP73" s="1026"/>
      <c r="DQ73" s="1024"/>
      <c r="DR73" s="1025"/>
      <c r="DS73" s="1025"/>
      <c r="DT73" s="1025"/>
      <c r="DU73" s="1026"/>
      <c r="DV73" s="1013"/>
      <c r="DW73" s="1014"/>
      <c r="DX73" s="1014"/>
      <c r="DY73" s="1014"/>
      <c r="DZ73" s="1015"/>
      <c r="EA73" s="226"/>
    </row>
    <row r="74" spans="1:131" ht="26.25" customHeight="1">
      <c r="A74" s="234">
        <v>7</v>
      </c>
      <c r="B74" s="1042"/>
      <c r="C74" s="1043"/>
      <c r="D74" s="1043"/>
      <c r="E74" s="1043"/>
      <c r="F74" s="1043"/>
      <c r="G74" s="1043"/>
      <c r="H74" s="1043"/>
      <c r="I74" s="1043"/>
      <c r="J74" s="1043"/>
      <c r="K74" s="1043"/>
      <c r="L74" s="1043"/>
      <c r="M74" s="1043"/>
      <c r="N74" s="1043"/>
      <c r="O74" s="1043"/>
      <c r="P74" s="1044"/>
      <c r="Q74" s="1045"/>
      <c r="R74" s="1039"/>
      <c r="S74" s="1039"/>
      <c r="T74" s="1039"/>
      <c r="U74" s="1039"/>
      <c r="V74" s="1039"/>
      <c r="W74" s="1039"/>
      <c r="X74" s="1039"/>
      <c r="Y74" s="1039"/>
      <c r="Z74" s="1039"/>
      <c r="AA74" s="1039"/>
      <c r="AB74" s="1039"/>
      <c r="AC74" s="1039"/>
      <c r="AD74" s="1039"/>
      <c r="AE74" s="1039"/>
      <c r="AF74" s="1039"/>
      <c r="AG74" s="1039"/>
      <c r="AH74" s="1039"/>
      <c r="AI74" s="1039"/>
      <c r="AJ74" s="1039"/>
      <c r="AK74" s="1039"/>
      <c r="AL74" s="1039"/>
      <c r="AM74" s="1039"/>
      <c r="AN74" s="1039"/>
      <c r="AO74" s="1039"/>
      <c r="AP74" s="1039"/>
      <c r="AQ74" s="1039"/>
      <c r="AR74" s="1039"/>
      <c r="AS74" s="1039"/>
      <c r="AT74" s="1039"/>
      <c r="AU74" s="1039"/>
      <c r="AV74" s="1039"/>
      <c r="AW74" s="1039"/>
      <c r="AX74" s="1039"/>
      <c r="AY74" s="1039"/>
      <c r="AZ74" s="1040"/>
      <c r="BA74" s="1040"/>
      <c r="BB74" s="1040"/>
      <c r="BC74" s="1040"/>
      <c r="BD74" s="1041"/>
      <c r="BE74" s="237"/>
      <c r="BF74" s="237"/>
      <c r="BG74" s="237"/>
      <c r="BH74" s="237"/>
      <c r="BI74" s="237"/>
      <c r="BJ74" s="237"/>
      <c r="BK74" s="237"/>
      <c r="BL74" s="237"/>
      <c r="BM74" s="237"/>
      <c r="BN74" s="237"/>
      <c r="BO74" s="237"/>
      <c r="BP74" s="237"/>
      <c r="BQ74" s="234">
        <v>68</v>
      </c>
      <c r="BR74" s="239"/>
      <c r="BS74" s="1013"/>
      <c r="BT74" s="1014"/>
      <c r="BU74" s="1014"/>
      <c r="BV74" s="1014"/>
      <c r="BW74" s="1014"/>
      <c r="BX74" s="1014"/>
      <c r="BY74" s="1014"/>
      <c r="BZ74" s="1014"/>
      <c r="CA74" s="1014"/>
      <c r="CB74" s="1014"/>
      <c r="CC74" s="1014"/>
      <c r="CD74" s="1014"/>
      <c r="CE74" s="1014"/>
      <c r="CF74" s="1014"/>
      <c r="CG74" s="1023"/>
      <c r="CH74" s="1024"/>
      <c r="CI74" s="1025"/>
      <c r="CJ74" s="1025"/>
      <c r="CK74" s="1025"/>
      <c r="CL74" s="1026"/>
      <c r="CM74" s="1024"/>
      <c r="CN74" s="1025"/>
      <c r="CO74" s="1025"/>
      <c r="CP74" s="1025"/>
      <c r="CQ74" s="1026"/>
      <c r="CR74" s="1024"/>
      <c r="CS74" s="1025"/>
      <c r="CT74" s="1025"/>
      <c r="CU74" s="1025"/>
      <c r="CV74" s="1026"/>
      <c r="CW74" s="1024"/>
      <c r="CX74" s="1025"/>
      <c r="CY74" s="1025"/>
      <c r="CZ74" s="1025"/>
      <c r="DA74" s="1026"/>
      <c r="DB74" s="1024"/>
      <c r="DC74" s="1025"/>
      <c r="DD74" s="1025"/>
      <c r="DE74" s="1025"/>
      <c r="DF74" s="1026"/>
      <c r="DG74" s="1024"/>
      <c r="DH74" s="1025"/>
      <c r="DI74" s="1025"/>
      <c r="DJ74" s="1025"/>
      <c r="DK74" s="1026"/>
      <c r="DL74" s="1024"/>
      <c r="DM74" s="1025"/>
      <c r="DN74" s="1025"/>
      <c r="DO74" s="1025"/>
      <c r="DP74" s="1026"/>
      <c r="DQ74" s="1024"/>
      <c r="DR74" s="1025"/>
      <c r="DS74" s="1025"/>
      <c r="DT74" s="1025"/>
      <c r="DU74" s="1026"/>
      <c r="DV74" s="1013"/>
      <c r="DW74" s="1014"/>
      <c r="DX74" s="1014"/>
      <c r="DY74" s="1014"/>
      <c r="DZ74" s="1015"/>
      <c r="EA74" s="226"/>
    </row>
    <row r="75" spans="1:131" ht="26.25" customHeight="1">
      <c r="A75" s="234">
        <v>8</v>
      </c>
      <c r="B75" s="1042"/>
      <c r="C75" s="1043"/>
      <c r="D75" s="1043"/>
      <c r="E75" s="1043"/>
      <c r="F75" s="1043"/>
      <c r="G75" s="1043"/>
      <c r="H75" s="1043"/>
      <c r="I75" s="1043"/>
      <c r="J75" s="1043"/>
      <c r="K75" s="1043"/>
      <c r="L75" s="1043"/>
      <c r="M75" s="1043"/>
      <c r="N75" s="1043"/>
      <c r="O75" s="1043"/>
      <c r="P75" s="1044"/>
      <c r="Q75" s="1046"/>
      <c r="R75" s="1047"/>
      <c r="S75" s="1047"/>
      <c r="T75" s="1047"/>
      <c r="U75" s="1048"/>
      <c r="V75" s="1049"/>
      <c r="W75" s="1047"/>
      <c r="X75" s="1047"/>
      <c r="Y75" s="1047"/>
      <c r="Z75" s="1048"/>
      <c r="AA75" s="1049"/>
      <c r="AB75" s="1047"/>
      <c r="AC75" s="1047"/>
      <c r="AD75" s="1047"/>
      <c r="AE75" s="1048"/>
      <c r="AF75" s="1049"/>
      <c r="AG75" s="1047"/>
      <c r="AH75" s="1047"/>
      <c r="AI75" s="1047"/>
      <c r="AJ75" s="1048"/>
      <c r="AK75" s="1049"/>
      <c r="AL75" s="1047"/>
      <c r="AM75" s="1047"/>
      <c r="AN75" s="1047"/>
      <c r="AO75" s="1048"/>
      <c r="AP75" s="1049"/>
      <c r="AQ75" s="1047"/>
      <c r="AR75" s="1047"/>
      <c r="AS75" s="1047"/>
      <c r="AT75" s="1048"/>
      <c r="AU75" s="1049"/>
      <c r="AV75" s="1047"/>
      <c r="AW75" s="1047"/>
      <c r="AX75" s="1047"/>
      <c r="AY75" s="1048"/>
      <c r="AZ75" s="1040"/>
      <c r="BA75" s="1040"/>
      <c r="BB75" s="1040"/>
      <c r="BC75" s="1040"/>
      <c r="BD75" s="1041"/>
      <c r="BE75" s="237"/>
      <c r="BF75" s="237"/>
      <c r="BG75" s="237"/>
      <c r="BH75" s="237"/>
      <c r="BI75" s="237"/>
      <c r="BJ75" s="237"/>
      <c r="BK75" s="237"/>
      <c r="BL75" s="237"/>
      <c r="BM75" s="237"/>
      <c r="BN75" s="237"/>
      <c r="BO75" s="237"/>
      <c r="BP75" s="237"/>
      <c r="BQ75" s="234">
        <v>69</v>
      </c>
      <c r="BR75" s="239"/>
      <c r="BS75" s="1013"/>
      <c r="BT75" s="1014"/>
      <c r="BU75" s="1014"/>
      <c r="BV75" s="1014"/>
      <c r="BW75" s="1014"/>
      <c r="BX75" s="1014"/>
      <c r="BY75" s="1014"/>
      <c r="BZ75" s="1014"/>
      <c r="CA75" s="1014"/>
      <c r="CB75" s="1014"/>
      <c r="CC75" s="1014"/>
      <c r="CD75" s="1014"/>
      <c r="CE75" s="1014"/>
      <c r="CF75" s="1014"/>
      <c r="CG75" s="1023"/>
      <c r="CH75" s="1024"/>
      <c r="CI75" s="1025"/>
      <c r="CJ75" s="1025"/>
      <c r="CK75" s="1025"/>
      <c r="CL75" s="1026"/>
      <c r="CM75" s="1024"/>
      <c r="CN75" s="1025"/>
      <c r="CO75" s="1025"/>
      <c r="CP75" s="1025"/>
      <c r="CQ75" s="1026"/>
      <c r="CR75" s="1024"/>
      <c r="CS75" s="1025"/>
      <c r="CT75" s="1025"/>
      <c r="CU75" s="1025"/>
      <c r="CV75" s="1026"/>
      <c r="CW75" s="1024"/>
      <c r="CX75" s="1025"/>
      <c r="CY75" s="1025"/>
      <c r="CZ75" s="1025"/>
      <c r="DA75" s="1026"/>
      <c r="DB75" s="1024"/>
      <c r="DC75" s="1025"/>
      <c r="DD75" s="1025"/>
      <c r="DE75" s="1025"/>
      <c r="DF75" s="1026"/>
      <c r="DG75" s="1024"/>
      <c r="DH75" s="1025"/>
      <c r="DI75" s="1025"/>
      <c r="DJ75" s="1025"/>
      <c r="DK75" s="1026"/>
      <c r="DL75" s="1024"/>
      <c r="DM75" s="1025"/>
      <c r="DN75" s="1025"/>
      <c r="DO75" s="1025"/>
      <c r="DP75" s="1026"/>
      <c r="DQ75" s="1024"/>
      <c r="DR75" s="1025"/>
      <c r="DS75" s="1025"/>
      <c r="DT75" s="1025"/>
      <c r="DU75" s="1026"/>
      <c r="DV75" s="1013"/>
      <c r="DW75" s="1014"/>
      <c r="DX75" s="1014"/>
      <c r="DY75" s="1014"/>
      <c r="DZ75" s="1015"/>
      <c r="EA75" s="226"/>
    </row>
    <row r="76" spans="1:131" ht="26.25" customHeight="1">
      <c r="A76" s="234">
        <v>9</v>
      </c>
      <c r="B76" s="1042"/>
      <c r="C76" s="1043"/>
      <c r="D76" s="1043"/>
      <c r="E76" s="1043"/>
      <c r="F76" s="1043"/>
      <c r="G76" s="1043"/>
      <c r="H76" s="1043"/>
      <c r="I76" s="1043"/>
      <c r="J76" s="1043"/>
      <c r="K76" s="1043"/>
      <c r="L76" s="1043"/>
      <c r="M76" s="1043"/>
      <c r="N76" s="1043"/>
      <c r="O76" s="1043"/>
      <c r="P76" s="1044"/>
      <c r="Q76" s="1046"/>
      <c r="R76" s="1047"/>
      <c r="S76" s="1047"/>
      <c r="T76" s="1047"/>
      <c r="U76" s="1048"/>
      <c r="V76" s="1049"/>
      <c r="W76" s="1047"/>
      <c r="X76" s="1047"/>
      <c r="Y76" s="1047"/>
      <c r="Z76" s="1048"/>
      <c r="AA76" s="1049"/>
      <c r="AB76" s="1047"/>
      <c r="AC76" s="1047"/>
      <c r="AD76" s="1047"/>
      <c r="AE76" s="1048"/>
      <c r="AF76" s="1049"/>
      <c r="AG76" s="1047"/>
      <c r="AH76" s="1047"/>
      <c r="AI76" s="1047"/>
      <c r="AJ76" s="1048"/>
      <c r="AK76" s="1049"/>
      <c r="AL76" s="1047"/>
      <c r="AM76" s="1047"/>
      <c r="AN76" s="1047"/>
      <c r="AO76" s="1048"/>
      <c r="AP76" s="1049"/>
      <c r="AQ76" s="1047"/>
      <c r="AR76" s="1047"/>
      <c r="AS76" s="1047"/>
      <c r="AT76" s="1048"/>
      <c r="AU76" s="1049"/>
      <c r="AV76" s="1047"/>
      <c r="AW76" s="1047"/>
      <c r="AX76" s="1047"/>
      <c r="AY76" s="1048"/>
      <c r="AZ76" s="1040"/>
      <c r="BA76" s="1040"/>
      <c r="BB76" s="1040"/>
      <c r="BC76" s="1040"/>
      <c r="BD76" s="1041"/>
      <c r="BE76" s="237"/>
      <c r="BF76" s="237"/>
      <c r="BG76" s="237"/>
      <c r="BH76" s="237"/>
      <c r="BI76" s="237"/>
      <c r="BJ76" s="237"/>
      <c r="BK76" s="237"/>
      <c r="BL76" s="237"/>
      <c r="BM76" s="237"/>
      <c r="BN76" s="237"/>
      <c r="BO76" s="237"/>
      <c r="BP76" s="237"/>
      <c r="BQ76" s="234">
        <v>70</v>
      </c>
      <c r="BR76" s="239"/>
      <c r="BS76" s="1013"/>
      <c r="BT76" s="1014"/>
      <c r="BU76" s="1014"/>
      <c r="BV76" s="1014"/>
      <c r="BW76" s="1014"/>
      <c r="BX76" s="1014"/>
      <c r="BY76" s="1014"/>
      <c r="BZ76" s="1014"/>
      <c r="CA76" s="1014"/>
      <c r="CB76" s="1014"/>
      <c r="CC76" s="1014"/>
      <c r="CD76" s="1014"/>
      <c r="CE76" s="1014"/>
      <c r="CF76" s="1014"/>
      <c r="CG76" s="1023"/>
      <c r="CH76" s="1024"/>
      <c r="CI76" s="1025"/>
      <c r="CJ76" s="1025"/>
      <c r="CK76" s="1025"/>
      <c r="CL76" s="1026"/>
      <c r="CM76" s="1024"/>
      <c r="CN76" s="1025"/>
      <c r="CO76" s="1025"/>
      <c r="CP76" s="1025"/>
      <c r="CQ76" s="1026"/>
      <c r="CR76" s="1024"/>
      <c r="CS76" s="1025"/>
      <c r="CT76" s="1025"/>
      <c r="CU76" s="1025"/>
      <c r="CV76" s="1026"/>
      <c r="CW76" s="1024"/>
      <c r="CX76" s="1025"/>
      <c r="CY76" s="1025"/>
      <c r="CZ76" s="1025"/>
      <c r="DA76" s="1026"/>
      <c r="DB76" s="1024"/>
      <c r="DC76" s="1025"/>
      <c r="DD76" s="1025"/>
      <c r="DE76" s="1025"/>
      <c r="DF76" s="1026"/>
      <c r="DG76" s="1024"/>
      <c r="DH76" s="1025"/>
      <c r="DI76" s="1025"/>
      <c r="DJ76" s="1025"/>
      <c r="DK76" s="1026"/>
      <c r="DL76" s="1024"/>
      <c r="DM76" s="1025"/>
      <c r="DN76" s="1025"/>
      <c r="DO76" s="1025"/>
      <c r="DP76" s="1026"/>
      <c r="DQ76" s="1024"/>
      <c r="DR76" s="1025"/>
      <c r="DS76" s="1025"/>
      <c r="DT76" s="1025"/>
      <c r="DU76" s="1026"/>
      <c r="DV76" s="1013"/>
      <c r="DW76" s="1014"/>
      <c r="DX76" s="1014"/>
      <c r="DY76" s="1014"/>
      <c r="DZ76" s="1015"/>
      <c r="EA76" s="226"/>
    </row>
    <row r="77" spans="1:131" ht="26.25" customHeight="1">
      <c r="A77" s="234">
        <v>10</v>
      </c>
      <c r="B77" s="1042"/>
      <c r="C77" s="1043"/>
      <c r="D77" s="1043"/>
      <c r="E77" s="1043"/>
      <c r="F77" s="1043"/>
      <c r="G77" s="1043"/>
      <c r="H77" s="1043"/>
      <c r="I77" s="1043"/>
      <c r="J77" s="1043"/>
      <c r="K77" s="1043"/>
      <c r="L77" s="1043"/>
      <c r="M77" s="1043"/>
      <c r="N77" s="1043"/>
      <c r="O77" s="1043"/>
      <c r="P77" s="1044"/>
      <c r="Q77" s="1046"/>
      <c r="R77" s="1047"/>
      <c r="S77" s="1047"/>
      <c r="T77" s="1047"/>
      <c r="U77" s="1048"/>
      <c r="V77" s="1049"/>
      <c r="W77" s="1047"/>
      <c r="X77" s="1047"/>
      <c r="Y77" s="1047"/>
      <c r="Z77" s="1048"/>
      <c r="AA77" s="1049"/>
      <c r="AB77" s="1047"/>
      <c r="AC77" s="1047"/>
      <c r="AD77" s="1047"/>
      <c r="AE77" s="1048"/>
      <c r="AF77" s="1049"/>
      <c r="AG77" s="1047"/>
      <c r="AH77" s="1047"/>
      <c r="AI77" s="1047"/>
      <c r="AJ77" s="1048"/>
      <c r="AK77" s="1049"/>
      <c r="AL77" s="1047"/>
      <c r="AM77" s="1047"/>
      <c r="AN77" s="1047"/>
      <c r="AO77" s="1048"/>
      <c r="AP77" s="1049"/>
      <c r="AQ77" s="1047"/>
      <c r="AR77" s="1047"/>
      <c r="AS77" s="1047"/>
      <c r="AT77" s="1048"/>
      <c r="AU77" s="1049"/>
      <c r="AV77" s="1047"/>
      <c r="AW77" s="1047"/>
      <c r="AX77" s="1047"/>
      <c r="AY77" s="1048"/>
      <c r="AZ77" s="1040"/>
      <c r="BA77" s="1040"/>
      <c r="BB77" s="1040"/>
      <c r="BC77" s="1040"/>
      <c r="BD77" s="1041"/>
      <c r="BE77" s="237"/>
      <c r="BF77" s="237"/>
      <c r="BG77" s="237"/>
      <c r="BH77" s="237"/>
      <c r="BI77" s="237"/>
      <c r="BJ77" s="237"/>
      <c r="BK77" s="237"/>
      <c r="BL77" s="237"/>
      <c r="BM77" s="237"/>
      <c r="BN77" s="237"/>
      <c r="BO77" s="237"/>
      <c r="BP77" s="237"/>
      <c r="BQ77" s="234">
        <v>71</v>
      </c>
      <c r="BR77" s="239"/>
      <c r="BS77" s="1013"/>
      <c r="BT77" s="1014"/>
      <c r="BU77" s="1014"/>
      <c r="BV77" s="1014"/>
      <c r="BW77" s="1014"/>
      <c r="BX77" s="1014"/>
      <c r="BY77" s="1014"/>
      <c r="BZ77" s="1014"/>
      <c r="CA77" s="1014"/>
      <c r="CB77" s="1014"/>
      <c r="CC77" s="1014"/>
      <c r="CD77" s="1014"/>
      <c r="CE77" s="1014"/>
      <c r="CF77" s="1014"/>
      <c r="CG77" s="1023"/>
      <c r="CH77" s="1024"/>
      <c r="CI77" s="1025"/>
      <c r="CJ77" s="1025"/>
      <c r="CK77" s="1025"/>
      <c r="CL77" s="1026"/>
      <c r="CM77" s="1024"/>
      <c r="CN77" s="1025"/>
      <c r="CO77" s="1025"/>
      <c r="CP77" s="1025"/>
      <c r="CQ77" s="1026"/>
      <c r="CR77" s="1024"/>
      <c r="CS77" s="1025"/>
      <c r="CT77" s="1025"/>
      <c r="CU77" s="1025"/>
      <c r="CV77" s="1026"/>
      <c r="CW77" s="1024"/>
      <c r="CX77" s="1025"/>
      <c r="CY77" s="1025"/>
      <c r="CZ77" s="1025"/>
      <c r="DA77" s="1026"/>
      <c r="DB77" s="1024"/>
      <c r="DC77" s="1025"/>
      <c r="DD77" s="1025"/>
      <c r="DE77" s="1025"/>
      <c r="DF77" s="1026"/>
      <c r="DG77" s="1024"/>
      <c r="DH77" s="1025"/>
      <c r="DI77" s="1025"/>
      <c r="DJ77" s="1025"/>
      <c r="DK77" s="1026"/>
      <c r="DL77" s="1024"/>
      <c r="DM77" s="1025"/>
      <c r="DN77" s="1025"/>
      <c r="DO77" s="1025"/>
      <c r="DP77" s="1026"/>
      <c r="DQ77" s="1024"/>
      <c r="DR77" s="1025"/>
      <c r="DS77" s="1025"/>
      <c r="DT77" s="1025"/>
      <c r="DU77" s="1026"/>
      <c r="DV77" s="1013"/>
      <c r="DW77" s="1014"/>
      <c r="DX77" s="1014"/>
      <c r="DY77" s="1014"/>
      <c r="DZ77" s="1015"/>
      <c r="EA77" s="226"/>
    </row>
    <row r="78" spans="1:131" ht="26.25" customHeight="1">
      <c r="A78" s="234">
        <v>11</v>
      </c>
      <c r="B78" s="1042"/>
      <c r="C78" s="1043"/>
      <c r="D78" s="1043"/>
      <c r="E78" s="1043"/>
      <c r="F78" s="1043"/>
      <c r="G78" s="1043"/>
      <c r="H78" s="1043"/>
      <c r="I78" s="1043"/>
      <c r="J78" s="1043"/>
      <c r="K78" s="1043"/>
      <c r="L78" s="1043"/>
      <c r="M78" s="1043"/>
      <c r="N78" s="1043"/>
      <c r="O78" s="1043"/>
      <c r="P78" s="1044"/>
      <c r="Q78" s="1045"/>
      <c r="R78" s="1039"/>
      <c r="S78" s="1039"/>
      <c r="T78" s="1039"/>
      <c r="U78" s="1039"/>
      <c r="V78" s="1039"/>
      <c r="W78" s="1039"/>
      <c r="X78" s="1039"/>
      <c r="Y78" s="1039"/>
      <c r="Z78" s="1039"/>
      <c r="AA78" s="1039"/>
      <c r="AB78" s="1039"/>
      <c r="AC78" s="1039"/>
      <c r="AD78" s="1039"/>
      <c r="AE78" s="1039"/>
      <c r="AF78" s="1039"/>
      <c r="AG78" s="1039"/>
      <c r="AH78" s="1039"/>
      <c r="AI78" s="1039"/>
      <c r="AJ78" s="1039"/>
      <c r="AK78" s="1039"/>
      <c r="AL78" s="1039"/>
      <c r="AM78" s="1039"/>
      <c r="AN78" s="1039"/>
      <c r="AO78" s="1039"/>
      <c r="AP78" s="1039"/>
      <c r="AQ78" s="1039"/>
      <c r="AR78" s="1039"/>
      <c r="AS78" s="1039"/>
      <c r="AT78" s="1039"/>
      <c r="AU78" s="1039"/>
      <c r="AV78" s="1039"/>
      <c r="AW78" s="1039"/>
      <c r="AX78" s="1039"/>
      <c r="AY78" s="1039"/>
      <c r="AZ78" s="1040"/>
      <c r="BA78" s="1040"/>
      <c r="BB78" s="1040"/>
      <c r="BC78" s="1040"/>
      <c r="BD78" s="1041"/>
      <c r="BE78" s="237"/>
      <c r="BF78" s="237"/>
      <c r="BG78" s="237"/>
      <c r="BH78" s="237"/>
      <c r="BI78" s="237"/>
      <c r="BJ78" s="226"/>
      <c r="BK78" s="226"/>
      <c r="BL78" s="226"/>
      <c r="BM78" s="226"/>
      <c r="BN78" s="226"/>
      <c r="BO78" s="237"/>
      <c r="BP78" s="237"/>
      <c r="BQ78" s="234">
        <v>72</v>
      </c>
      <c r="BR78" s="239"/>
      <c r="BS78" s="1013"/>
      <c r="BT78" s="1014"/>
      <c r="BU78" s="1014"/>
      <c r="BV78" s="1014"/>
      <c r="BW78" s="1014"/>
      <c r="BX78" s="1014"/>
      <c r="BY78" s="1014"/>
      <c r="BZ78" s="1014"/>
      <c r="CA78" s="1014"/>
      <c r="CB78" s="1014"/>
      <c r="CC78" s="1014"/>
      <c r="CD78" s="1014"/>
      <c r="CE78" s="1014"/>
      <c r="CF78" s="1014"/>
      <c r="CG78" s="1023"/>
      <c r="CH78" s="1024"/>
      <c r="CI78" s="1025"/>
      <c r="CJ78" s="1025"/>
      <c r="CK78" s="1025"/>
      <c r="CL78" s="1026"/>
      <c r="CM78" s="1024"/>
      <c r="CN78" s="1025"/>
      <c r="CO78" s="1025"/>
      <c r="CP78" s="1025"/>
      <c r="CQ78" s="1026"/>
      <c r="CR78" s="1024"/>
      <c r="CS78" s="1025"/>
      <c r="CT78" s="1025"/>
      <c r="CU78" s="1025"/>
      <c r="CV78" s="1026"/>
      <c r="CW78" s="1024"/>
      <c r="CX78" s="1025"/>
      <c r="CY78" s="1025"/>
      <c r="CZ78" s="1025"/>
      <c r="DA78" s="1026"/>
      <c r="DB78" s="1024"/>
      <c r="DC78" s="1025"/>
      <c r="DD78" s="1025"/>
      <c r="DE78" s="1025"/>
      <c r="DF78" s="1026"/>
      <c r="DG78" s="1024"/>
      <c r="DH78" s="1025"/>
      <c r="DI78" s="1025"/>
      <c r="DJ78" s="1025"/>
      <c r="DK78" s="1026"/>
      <c r="DL78" s="1024"/>
      <c r="DM78" s="1025"/>
      <c r="DN78" s="1025"/>
      <c r="DO78" s="1025"/>
      <c r="DP78" s="1026"/>
      <c r="DQ78" s="1024"/>
      <c r="DR78" s="1025"/>
      <c r="DS78" s="1025"/>
      <c r="DT78" s="1025"/>
      <c r="DU78" s="1026"/>
      <c r="DV78" s="1013"/>
      <c r="DW78" s="1014"/>
      <c r="DX78" s="1014"/>
      <c r="DY78" s="1014"/>
      <c r="DZ78" s="1015"/>
      <c r="EA78" s="226"/>
    </row>
    <row r="79" spans="1:131" ht="26.25" customHeight="1">
      <c r="A79" s="234">
        <v>12</v>
      </c>
      <c r="B79" s="1042"/>
      <c r="C79" s="1043"/>
      <c r="D79" s="1043"/>
      <c r="E79" s="1043"/>
      <c r="F79" s="1043"/>
      <c r="G79" s="1043"/>
      <c r="H79" s="1043"/>
      <c r="I79" s="1043"/>
      <c r="J79" s="1043"/>
      <c r="K79" s="1043"/>
      <c r="L79" s="1043"/>
      <c r="M79" s="1043"/>
      <c r="N79" s="1043"/>
      <c r="O79" s="1043"/>
      <c r="P79" s="1044"/>
      <c r="Q79" s="1045"/>
      <c r="R79" s="1039"/>
      <c r="S79" s="1039"/>
      <c r="T79" s="1039"/>
      <c r="U79" s="1039"/>
      <c r="V79" s="1039"/>
      <c r="W79" s="1039"/>
      <c r="X79" s="1039"/>
      <c r="Y79" s="1039"/>
      <c r="Z79" s="1039"/>
      <c r="AA79" s="1039"/>
      <c r="AB79" s="1039"/>
      <c r="AC79" s="1039"/>
      <c r="AD79" s="1039"/>
      <c r="AE79" s="1039"/>
      <c r="AF79" s="1039"/>
      <c r="AG79" s="1039"/>
      <c r="AH79" s="1039"/>
      <c r="AI79" s="1039"/>
      <c r="AJ79" s="1039"/>
      <c r="AK79" s="1039"/>
      <c r="AL79" s="1039"/>
      <c r="AM79" s="1039"/>
      <c r="AN79" s="1039"/>
      <c r="AO79" s="1039"/>
      <c r="AP79" s="1039"/>
      <c r="AQ79" s="1039"/>
      <c r="AR79" s="1039"/>
      <c r="AS79" s="1039"/>
      <c r="AT79" s="1039"/>
      <c r="AU79" s="1039"/>
      <c r="AV79" s="1039"/>
      <c r="AW79" s="1039"/>
      <c r="AX79" s="1039"/>
      <c r="AY79" s="1039"/>
      <c r="AZ79" s="1040"/>
      <c r="BA79" s="1040"/>
      <c r="BB79" s="1040"/>
      <c r="BC79" s="1040"/>
      <c r="BD79" s="1041"/>
      <c r="BE79" s="237"/>
      <c r="BF79" s="237"/>
      <c r="BG79" s="237"/>
      <c r="BH79" s="237"/>
      <c r="BI79" s="237"/>
      <c r="BJ79" s="226"/>
      <c r="BK79" s="226"/>
      <c r="BL79" s="226"/>
      <c r="BM79" s="226"/>
      <c r="BN79" s="226"/>
      <c r="BO79" s="237"/>
      <c r="BP79" s="237"/>
      <c r="BQ79" s="234">
        <v>73</v>
      </c>
      <c r="BR79" s="239"/>
      <c r="BS79" s="1013"/>
      <c r="BT79" s="1014"/>
      <c r="BU79" s="1014"/>
      <c r="BV79" s="1014"/>
      <c r="BW79" s="1014"/>
      <c r="BX79" s="1014"/>
      <c r="BY79" s="1014"/>
      <c r="BZ79" s="1014"/>
      <c r="CA79" s="1014"/>
      <c r="CB79" s="1014"/>
      <c r="CC79" s="1014"/>
      <c r="CD79" s="1014"/>
      <c r="CE79" s="1014"/>
      <c r="CF79" s="1014"/>
      <c r="CG79" s="1023"/>
      <c r="CH79" s="1024"/>
      <c r="CI79" s="1025"/>
      <c r="CJ79" s="1025"/>
      <c r="CK79" s="1025"/>
      <c r="CL79" s="1026"/>
      <c r="CM79" s="1024"/>
      <c r="CN79" s="1025"/>
      <c r="CO79" s="1025"/>
      <c r="CP79" s="1025"/>
      <c r="CQ79" s="1026"/>
      <c r="CR79" s="1024"/>
      <c r="CS79" s="1025"/>
      <c r="CT79" s="1025"/>
      <c r="CU79" s="1025"/>
      <c r="CV79" s="1026"/>
      <c r="CW79" s="1024"/>
      <c r="CX79" s="1025"/>
      <c r="CY79" s="1025"/>
      <c r="CZ79" s="1025"/>
      <c r="DA79" s="1026"/>
      <c r="DB79" s="1024"/>
      <c r="DC79" s="1025"/>
      <c r="DD79" s="1025"/>
      <c r="DE79" s="1025"/>
      <c r="DF79" s="1026"/>
      <c r="DG79" s="1024"/>
      <c r="DH79" s="1025"/>
      <c r="DI79" s="1025"/>
      <c r="DJ79" s="1025"/>
      <c r="DK79" s="1026"/>
      <c r="DL79" s="1024"/>
      <c r="DM79" s="1025"/>
      <c r="DN79" s="1025"/>
      <c r="DO79" s="1025"/>
      <c r="DP79" s="1026"/>
      <c r="DQ79" s="1024"/>
      <c r="DR79" s="1025"/>
      <c r="DS79" s="1025"/>
      <c r="DT79" s="1025"/>
      <c r="DU79" s="1026"/>
      <c r="DV79" s="1013"/>
      <c r="DW79" s="1014"/>
      <c r="DX79" s="1014"/>
      <c r="DY79" s="1014"/>
      <c r="DZ79" s="1015"/>
      <c r="EA79" s="226"/>
    </row>
    <row r="80" spans="1:131" ht="26.25" customHeight="1">
      <c r="A80" s="234">
        <v>13</v>
      </c>
      <c r="B80" s="1042"/>
      <c r="C80" s="1043"/>
      <c r="D80" s="1043"/>
      <c r="E80" s="1043"/>
      <c r="F80" s="1043"/>
      <c r="G80" s="1043"/>
      <c r="H80" s="1043"/>
      <c r="I80" s="1043"/>
      <c r="J80" s="1043"/>
      <c r="K80" s="1043"/>
      <c r="L80" s="1043"/>
      <c r="M80" s="1043"/>
      <c r="N80" s="1043"/>
      <c r="O80" s="1043"/>
      <c r="P80" s="1044"/>
      <c r="Q80" s="1045"/>
      <c r="R80" s="1039"/>
      <c r="S80" s="1039"/>
      <c r="T80" s="1039"/>
      <c r="U80" s="1039"/>
      <c r="V80" s="1039"/>
      <c r="W80" s="1039"/>
      <c r="X80" s="1039"/>
      <c r="Y80" s="1039"/>
      <c r="Z80" s="1039"/>
      <c r="AA80" s="1039"/>
      <c r="AB80" s="1039"/>
      <c r="AC80" s="1039"/>
      <c r="AD80" s="1039"/>
      <c r="AE80" s="1039"/>
      <c r="AF80" s="1039"/>
      <c r="AG80" s="1039"/>
      <c r="AH80" s="1039"/>
      <c r="AI80" s="1039"/>
      <c r="AJ80" s="1039"/>
      <c r="AK80" s="1039"/>
      <c r="AL80" s="1039"/>
      <c r="AM80" s="1039"/>
      <c r="AN80" s="1039"/>
      <c r="AO80" s="1039"/>
      <c r="AP80" s="1039"/>
      <c r="AQ80" s="1039"/>
      <c r="AR80" s="1039"/>
      <c r="AS80" s="1039"/>
      <c r="AT80" s="1039"/>
      <c r="AU80" s="1039"/>
      <c r="AV80" s="1039"/>
      <c r="AW80" s="1039"/>
      <c r="AX80" s="1039"/>
      <c r="AY80" s="1039"/>
      <c r="AZ80" s="1040"/>
      <c r="BA80" s="1040"/>
      <c r="BB80" s="1040"/>
      <c r="BC80" s="1040"/>
      <c r="BD80" s="1041"/>
      <c r="BE80" s="237"/>
      <c r="BF80" s="237"/>
      <c r="BG80" s="237"/>
      <c r="BH80" s="237"/>
      <c r="BI80" s="237"/>
      <c r="BJ80" s="237"/>
      <c r="BK80" s="237"/>
      <c r="BL80" s="237"/>
      <c r="BM80" s="237"/>
      <c r="BN80" s="237"/>
      <c r="BO80" s="237"/>
      <c r="BP80" s="237"/>
      <c r="BQ80" s="234">
        <v>74</v>
      </c>
      <c r="BR80" s="239"/>
      <c r="BS80" s="1013"/>
      <c r="BT80" s="1014"/>
      <c r="BU80" s="1014"/>
      <c r="BV80" s="1014"/>
      <c r="BW80" s="1014"/>
      <c r="BX80" s="1014"/>
      <c r="BY80" s="1014"/>
      <c r="BZ80" s="1014"/>
      <c r="CA80" s="1014"/>
      <c r="CB80" s="1014"/>
      <c r="CC80" s="1014"/>
      <c r="CD80" s="1014"/>
      <c r="CE80" s="1014"/>
      <c r="CF80" s="1014"/>
      <c r="CG80" s="1023"/>
      <c r="CH80" s="1024"/>
      <c r="CI80" s="1025"/>
      <c r="CJ80" s="1025"/>
      <c r="CK80" s="1025"/>
      <c r="CL80" s="1026"/>
      <c r="CM80" s="1024"/>
      <c r="CN80" s="1025"/>
      <c r="CO80" s="1025"/>
      <c r="CP80" s="1025"/>
      <c r="CQ80" s="1026"/>
      <c r="CR80" s="1024"/>
      <c r="CS80" s="1025"/>
      <c r="CT80" s="1025"/>
      <c r="CU80" s="1025"/>
      <c r="CV80" s="1026"/>
      <c r="CW80" s="1024"/>
      <c r="CX80" s="1025"/>
      <c r="CY80" s="1025"/>
      <c r="CZ80" s="1025"/>
      <c r="DA80" s="1026"/>
      <c r="DB80" s="1024"/>
      <c r="DC80" s="1025"/>
      <c r="DD80" s="1025"/>
      <c r="DE80" s="1025"/>
      <c r="DF80" s="1026"/>
      <c r="DG80" s="1024"/>
      <c r="DH80" s="1025"/>
      <c r="DI80" s="1025"/>
      <c r="DJ80" s="1025"/>
      <c r="DK80" s="1026"/>
      <c r="DL80" s="1024"/>
      <c r="DM80" s="1025"/>
      <c r="DN80" s="1025"/>
      <c r="DO80" s="1025"/>
      <c r="DP80" s="1026"/>
      <c r="DQ80" s="1024"/>
      <c r="DR80" s="1025"/>
      <c r="DS80" s="1025"/>
      <c r="DT80" s="1025"/>
      <c r="DU80" s="1026"/>
      <c r="DV80" s="1013"/>
      <c r="DW80" s="1014"/>
      <c r="DX80" s="1014"/>
      <c r="DY80" s="1014"/>
      <c r="DZ80" s="1015"/>
      <c r="EA80" s="226"/>
    </row>
    <row r="81" spans="1:131" ht="26.25" customHeight="1">
      <c r="A81" s="234">
        <v>14</v>
      </c>
      <c r="B81" s="1042"/>
      <c r="C81" s="1043"/>
      <c r="D81" s="1043"/>
      <c r="E81" s="1043"/>
      <c r="F81" s="1043"/>
      <c r="G81" s="1043"/>
      <c r="H81" s="1043"/>
      <c r="I81" s="1043"/>
      <c r="J81" s="1043"/>
      <c r="K81" s="1043"/>
      <c r="L81" s="1043"/>
      <c r="M81" s="1043"/>
      <c r="N81" s="1043"/>
      <c r="O81" s="1043"/>
      <c r="P81" s="1044"/>
      <c r="Q81" s="1045"/>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40"/>
      <c r="BA81" s="1040"/>
      <c r="BB81" s="1040"/>
      <c r="BC81" s="1040"/>
      <c r="BD81" s="1041"/>
      <c r="BE81" s="237"/>
      <c r="BF81" s="237"/>
      <c r="BG81" s="237"/>
      <c r="BH81" s="237"/>
      <c r="BI81" s="237"/>
      <c r="BJ81" s="237"/>
      <c r="BK81" s="237"/>
      <c r="BL81" s="237"/>
      <c r="BM81" s="237"/>
      <c r="BN81" s="237"/>
      <c r="BO81" s="237"/>
      <c r="BP81" s="237"/>
      <c r="BQ81" s="234">
        <v>75</v>
      </c>
      <c r="BR81" s="239"/>
      <c r="BS81" s="1013"/>
      <c r="BT81" s="1014"/>
      <c r="BU81" s="1014"/>
      <c r="BV81" s="1014"/>
      <c r="BW81" s="1014"/>
      <c r="BX81" s="1014"/>
      <c r="BY81" s="1014"/>
      <c r="BZ81" s="1014"/>
      <c r="CA81" s="1014"/>
      <c r="CB81" s="1014"/>
      <c r="CC81" s="1014"/>
      <c r="CD81" s="1014"/>
      <c r="CE81" s="1014"/>
      <c r="CF81" s="1014"/>
      <c r="CG81" s="1023"/>
      <c r="CH81" s="1024"/>
      <c r="CI81" s="1025"/>
      <c r="CJ81" s="1025"/>
      <c r="CK81" s="1025"/>
      <c r="CL81" s="1026"/>
      <c r="CM81" s="1024"/>
      <c r="CN81" s="1025"/>
      <c r="CO81" s="1025"/>
      <c r="CP81" s="1025"/>
      <c r="CQ81" s="1026"/>
      <c r="CR81" s="1024"/>
      <c r="CS81" s="1025"/>
      <c r="CT81" s="1025"/>
      <c r="CU81" s="1025"/>
      <c r="CV81" s="1026"/>
      <c r="CW81" s="1024"/>
      <c r="CX81" s="1025"/>
      <c r="CY81" s="1025"/>
      <c r="CZ81" s="1025"/>
      <c r="DA81" s="1026"/>
      <c r="DB81" s="1024"/>
      <c r="DC81" s="1025"/>
      <c r="DD81" s="1025"/>
      <c r="DE81" s="1025"/>
      <c r="DF81" s="1026"/>
      <c r="DG81" s="1024"/>
      <c r="DH81" s="1025"/>
      <c r="DI81" s="1025"/>
      <c r="DJ81" s="1025"/>
      <c r="DK81" s="1026"/>
      <c r="DL81" s="1024"/>
      <c r="DM81" s="1025"/>
      <c r="DN81" s="1025"/>
      <c r="DO81" s="1025"/>
      <c r="DP81" s="1026"/>
      <c r="DQ81" s="1024"/>
      <c r="DR81" s="1025"/>
      <c r="DS81" s="1025"/>
      <c r="DT81" s="1025"/>
      <c r="DU81" s="1026"/>
      <c r="DV81" s="1013"/>
      <c r="DW81" s="1014"/>
      <c r="DX81" s="1014"/>
      <c r="DY81" s="1014"/>
      <c r="DZ81" s="1015"/>
      <c r="EA81" s="226"/>
    </row>
    <row r="82" spans="1:131" ht="26.25" customHeight="1">
      <c r="A82" s="234">
        <v>15</v>
      </c>
      <c r="B82" s="1042"/>
      <c r="C82" s="1043"/>
      <c r="D82" s="1043"/>
      <c r="E82" s="1043"/>
      <c r="F82" s="1043"/>
      <c r="G82" s="1043"/>
      <c r="H82" s="1043"/>
      <c r="I82" s="1043"/>
      <c r="J82" s="1043"/>
      <c r="K82" s="1043"/>
      <c r="L82" s="1043"/>
      <c r="M82" s="1043"/>
      <c r="N82" s="1043"/>
      <c r="O82" s="1043"/>
      <c r="P82" s="1044"/>
      <c r="Q82" s="1045"/>
      <c r="R82" s="1039"/>
      <c r="S82" s="1039"/>
      <c r="T82" s="1039"/>
      <c r="U82" s="1039"/>
      <c r="V82" s="1039"/>
      <c r="W82" s="1039"/>
      <c r="X82" s="1039"/>
      <c r="Y82" s="1039"/>
      <c r="Z82" s="1039"/>
      <c r="AA82" s="1039"/>
      <c r="AB82" s="1039"/>
      <c r="AC82" s="1039"/>
      <c r="AD82" s="1039"/>
      <c r="AE82" s="1039"/>
      <c r="AF82" s="1039"/>
      <c r="AG82" s="1039"/>
      <c r="AH82" s="1039"/>
      <c r="AI82" s="1039"/>
      <c r="AJ82" s="1039"/>
      <c r="AK82" s="1039"/>
      <c r="AL82" s="1039"/>
      <c r="AM82" s="1039"/>
      <c r="AN82" s="1039"/>
      <c r="AO82" s="1039"/>
      <c r="AP82" s="1039"/>
      <c r="AQ82" s="1039"/>
      <c r="AR82" s="1039"/>
      <c r="AS82" s="1039"/>
      <c r="AT82" s="1039"/>
      <c r="AU82" s="1039"/>
      <c r="AV82" s="1039"/>
      <c r="AW82" s="1039"/>
      <c r="AX82" s="1039"/>
      <c r="AY82" s="1039"/>
      <c r="AZ82" s="1040"/>
      <c r="BA82" s="1040"/>
      <c r="BB82" s="1040"/>
      <c r="BC82" s="1040"/>
      <c r="BD82" s="1041"/>
      <c r="BE82" s="237"/>
      <c r="BF82" s="237"/>
      <c r="BG82" s="237"/>
      <c r="BH82" s="237"/>
      <c r="BI82" s="237"/>
      <c r="BJ82" s="237"/>
      <c r="BK82" s="237"/>
      <c r="BL82" s="237"/>
      <c r="BM82" s="237"/>
      <c r="BN82" s="237"/>
      <c r="BO82" s="237"/>
      <c r="BP82" s="237"/>
      <c r="BQ82" s="234">
        <v>76</v>
      </c>
      <c r="BR82" s="239"/>
      <c r="BS82" s="1013"/>
      <c r="BT82" s="1014"/>
      <c r="BU82" s="1014"/>
      <c r="BV82" s="1014"/>
      <c r="BW82" s="1014"/>
      <c r="BX82" s="1014"/>
      <c r="BY82" s="1014"/>
      <c r="BZ82" s="1014"/>
      <c r="CA82" s="1014"/>
      <c r="CB82" s="1014"/>
      <c r="CC82" s="1014"/>
      <c r="CD82" s="1014"/>
      <c r="CE82" s="1014"/>
      <c r="CF82" s="1014"/>
      <c r="CG82" s="1023"/>
      <c r="CH82" s="1024"/>
      <c r="CI82" s="1025"/>
      <c r="CJ82" s="1025"/>
      <c r="CK82" s="1025"/>
      <c r="CL82" s="1026"/>
      <c r="CM82" s="1024"/>
      <c r="CN82" s="1025"/>
      <c r="CO82" s="1025"/>
      <c r="CP82" s="1025"/>
      <c r="CQ82" s="1026"/>
      <c r="CR82" s="1024"/>
      <c r="CS82" s="1025"/>
      <c r="CT82" s="1025"/>
      <c r="CU82" s="1025"/>
      <c r="CV82" s="1026"/>
      <c r="CW82" s="1024"/>
      <c r="CX82" s="1025"/>
      <c r="CY82" s="1025"/>
      <c r="CZ82" s="1025"/>
      <c r="DA82" s="1026"/>
      <c r="DB82" s="1024"/>
      <c r="DC82" s="1025"/>
      <c r="DD82" s="1025"/>
      <c r="DE82" s="1025"/>
      <c r="DF82" s="1026"/>
      <c r="DG82" s="1024"/>
      <c r="DH82" s="1025"/>
      <c r="DI82" s="1025"/>
      <c r="DJ82" s="1025"/>
      <c r="DK82" s="1026"/>
      <c r="DL82" s="1024"/>
      <c r="DM82" s="1025"/>
      <c r="DN82" s="1025"/>
      <c r="DO82" s="1025"/>
      <c r="DP82" s="1026"/>
      <c r="DQ82" s="1024"/>
      <c r="DR82" s="1025"/>
      <c r="DS82" s="1025"/>
      <c r="DT82" s="1025"/>
      <c r="DU82" s="1026"/>
      <c r="DV82" s="1013"/>
      <c r="DW82" s="1014"/>
      <c r="DX82" s="1014"/>
      <c r="DY82" s="1014"/>
      <c r="DZ82" s="1015"/>
      <c r="EA82" s="226"/>
    </row>
    <row r="83" spans="1:131" ht="26.25" customHeight="1">
      <c r="A83" s="234">
        <v>16</v>
      </c>
      <c r="B83" s="1042"/>
      <c r="C83" s="1043"/>
      <c r="D83" s="1043"/>
      <c r="E83" s="1043"/>
      <c r="F83" s="1043"/>
      <c r="G83" s="1043"/>
      <c r="H83" s="1043"/>
      <c r="I83" s="1043"/>
      <c r="J83" s="1043"/>
      <c r="K83" s="1043"/>
      <c r="L83" s="1043"/>
      <c r="M83" s="1043"/>
      <c r="N83" s="1043"/>
      <c r="O83" s="1043"/>
      <c r="P83" s="1044"/>
      <c r="Q83" s="1045"/>
      <c r="R83" s="1039"/>
      <c r="S83" s="1039"/>
      <c r="T83" s="1039"/>
      <c r="U83" s="1039"/>
      <c r="V83" s="1039"/>
      <c r="W83" s="1039"/>
      <c r="X83" s="1039"/>
      <c r="Y83" s="1039"/>
      <c r="Z83" s="1039"/>
      <c r="AA83" s="1039"/>
      <c r="AB83" s="1039"/>
      <c r="AC83" s="1039"/>
      <c r="AD83" s="1039"/>
      <c r="AE83" s="1039"/>
      <c r="AF83" s="1039"/>
      <c r="AG83" s="1039"/>
      <c r="AH83" s="1039"/>
      <c r="AI83" s="1039"/>
      <c r="AJ83" s="1039"/>
      <c r="AK83" s="1039"/>
      <c r="AL83" s="1039"/>
      <c r="AM83" s="1039"/>
      <c r="AN83" s="1039"/>
      <c r="AO83" s="1039"/>
      <c r="AP83" s="1039"/>
      <c r="AQ83" s="1039"/>
      <c r="AR83" s="1039"/>
      <c r="AS83" s="1039"/>
      <c r="AT83" s="1039"/>
      <c r="AU83" s="1039"/>
      <c r="AV83" s="1039"/>
      <c r="AW83" s="1039"/>
      <c r="AX83" s="1039"/>
      <c r="AY83" s="1039"/>
      <c r="AZ83" s="1040"/>
      <c r="BA83" s="1040"/>
      <c r="BB83" s="1040"/>
      <c r="BC83" s="1040"/>
      <c r="BD83" s="1041"/>
      <c r="BE83" s="237"/>
      <c r="BF83" s="237"/>
      <c r="BG83" s="237"/>
      <c r="BH83" s="237"/>
      <c r="BI83" s="237"/>
      <c r="BJ83" s="237"/>
      <c r="BK83" s="237"/>
      <c r="BL83" s="237"/>
      <c r="BM83" s="237"/>
      <c r="BN83" s="237"/>
      <c r="BO83" s="237"/>
      <c r="BP83" s="237"/>
      <c r="BQ83" s="234">
        <v>77</v>
      </c>
      <c r="BR83" s="239"/>
      <c r="BS83" s="1013"/>
      <c r="BT83" s="1014"/>
      <c r="BU83" s="1014"/>
      <c r="BV83" s="1014"/>
      <c r="BW83" s="1014"/>
      <c r="BX83" s="1014"/>
      <c r="BY83" s="1014"/>
      <c r="BZ83" s="1014"/>
      <c r="CA83" s="1014"/>
      <c r="CB83" s="1014"/>
      <c r="CC83" s="1014"/>
      <c r="CD83" s="1014"/>
      <c r="CE83" s="1014"/>
      <c r="CF83" s="1014"/>
      <c r="CG83" s="1023"/>
      <c r="CH83" s="1024"/>
      <c r="CI83" s="1025"/>
      <c r="CJ83" s="1025"/>
      <c r="CK83" s="1025"/>
      <c r="CL83" s="1026"/>
      <c r="CM83" s="1024"/>
      <c r="CN83" s="1025"/>
      <c r="CO83" s="1025"/>
      <c r="CP83" s="1025"/>
      <c r="CQ83" s="1026"/>
      <c r="CR83" s="1024"/>
      <c r="CS83" s="1025"/>
      <c r="CT83" s="1025"/>
      <c r="CU83" s="1025"/>
      <c r="CV83" s="1026"/>
      <c r="CW83" s="1024"/>
      <c r="CX83" s="1025"/>
      <c r="CY83" s="1025"/>
      <c r="CZ83" s="1025"/>
      <c r="DA83" s="1026"/>
      <c r="DB83" s="1024"/>
      <c r="DC83" s="1025"/>
      <c r="DD83" s="1025"/>
      <c r="DE83" s="1025"/>
      <c r="DF83" s="1026"/>
      <c r="DG83" s="1024"/>
      <c r="DH83" s="1025"/>
      <c r="DI83" s="1025"/>
      <c r="DJ83" s="1025"/>
      <c r="DK83" s="1026"/>
      <c r="DL83" s="1024"/>
      <c r="DM83" s="1025"/>
      <c r="DN83" s="1025"/>
      <c r="DO83" s="1025"/>
      <c r="DP83" s="1026"/>
      <c r="DQ83" s="1024"/>
      <c r="DR83" s="1025"/>
      <c r="DS83" s="1025"/>
      <c r="DT83" s="1025"/>
      <c r="DU83" s="1026"/>
      <c r="DV83" s="1013"/>
      <c r="DW83" s="1014"/>
      <c r="DX83" s="1014"/>
      <c r="DY83" s="1014"/>
      <c r="DZ83" s="1015"/>
      <c r="EA83" s="226"/>
    </row>
    <row r="84" spans="1:131" ht="26.25" customHeight="1">
      <c r="A84" s="234">
        <v>17</v>
      </c>
      <c r="B84" s="1042"/>
      <c r="C84" s="1043"/>
      <c r="D84" s="1043"/>
      <c r="E84" s="1043"/>
      <c r="F84" s="1043"/>
      <c r="G84" s="1043"/>
      <c r="H84" s="1043"/>
      <c r="I84" s="1043"/>
      <c r="J84" s="1043"/>
      <c r="K84" s="1043"/>
      <c r="L84" s="1043"/>
      <c r="M84" s="1043"/>
      <c r="N84" s="1043"/>
      <c r="O84" s="1043"/>
      <c r="P84" s="1044"/>
      <c r="Q84" s="1045"/>
      <c r="R84" s="1039"/>
      <c r="S84" s="1039"/>
      <c r="T84" s="1039"/>
      <c r="U84" s="1039"/>
      <c r="V84" s="1039"/>
      <c r="W84" s="1039"/>
      <c r="X84" s="1039"/>
      <c r="Y84" s="1039"/>
      <c r="Z84" s="103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39"/>
      <c r="AZ84" s="1040"/>
      <c r="BA84" s="1040"/>
      <c r="BB84" s="1040"/>
      <c r="BC84" s="1040"/>
      <c r="BD84" s="1041"/>
      <c r="BE84" s="237"/>
      <c r="BF84" s="237"/>
      <c r="BG84" s="237"/>
      <c r="BH84" s="237"/>
      <c r="BI84" s="237"/>
      <c r="BJ84" s="237"/>
      <c r="BK84" s="237"/>
      <c r="BL84" s="237"/>
      <c r="BM84" s="237"/>
      <c r="BN84" s="237"/>
      <c r="BO84" s="237"/>
      <c r="BP84" s="237"/>
      <c r="BQ84" s="234">
        <v>78</v>
      </c>
      <c r="BR84" s="239"/>
      <c r="BS84" s="1013"/>
      <c r="BT84" s="1014"/>
      <c r="BU84" s="1014"/>
      <c r="BV84" s="1014"/>
      <c r="BW84" s="1014"/>
      <c r="BX84" s="1014"/>
      <c r="BY84" s="1014"/>
      <c r="BZ84" s="1014"/>
      <c r="CA84" s="1014"/>
      <c r="CB84" s="1014"/>
      <c r="CC84" s="1014"/>
      <c r="CD84" s="1014"/>
      <c r="CE84" s="1014"/>
      <c r="CF84" s="1014"/>
      <c r="CG84" s="1023"/>
      <c r="CH84" s="1024"/>
      <c r="CI84" s="1025"/>
      <c r="CJ84" s="1025"/>
      <c r="CK84" s="1025"/>
      <c r="CL84" s="1026"/>
      <c r="CM84" s="1024"/>
      <c r="CN84" s="1025"/>
      <c r="CO84" s="1025"/>
      <c r="CP84" s="1025"/>
      <c r="CQ84" s="1026"/>
      <c r="CR84" s="1024"/>
      <c r="CS84" s="1025"/>
      <c r="CT84" s="1025"/>
      <c r="CU84" s="1025"/>
      <c r="CV84" s="1026"/>
      <c r="CW84" s="1024"/>
      <c r="CX84" s="1025"/>
      <c r="CY84" s="1025"/>
      <c r="CZ84" s="1025"/>
      <c r="DA84" s="1026"/>
      <c r="DB84" s="1024"/>
      <c r="DC84" s="1025"/>
      <c r="DD84" s="1025"/>
      <c r="DE84" s="1025"/>
      <c r="DF84" s="1026"/>
      <c r="DG84" s="1024"/>
      <c r="DH84" s="1025"/>
      <c r="DI84" s="1025"/>
      <c r="DJ84" s="1025"/>
      <c r="DK84" s="1026"/>
      <c r="DL84" s="1024"/>
      <c r="DM84" s="1025"/>
      <c r="DN84" s="1025"/>
      <c r="DO84" s="1025"/>
      <c r="DP84" s="1026"/>
      <c r="DQ84" s="1024"/>
      <c r="DR84" s="1025"/>
      <c r="DS84" s="1025"/>
      <c r="DT84" s="1025"/>
      <c r="DU84" s="1026"/>
      <c r="DV84" s="1013"/>
      <c r="DW84" s="1014"/>
      <c r="DX84" s="1014"/>
      <c r="DY84" s="1014"/>
      <c r="DZ84" s="1015"/>
      <c r="EA84" s="226"/>
    </row>
    <row r="85" spans="1:131" ht="26.25" customHeight="1">
      <c r="A85" s="234">
        <v>18</v>
      </c>
      <c r="B85" s="1042"/>
      <c r="C85" s="1043"/>
      <c r="D85" s="1043"/>
      <c r="E85" s="1043"/>
      <c r="F85" s="1043"/>
      <c r="G85" s="1043"/>
      <c r="H85" s="1043"/>
      <c r="I85" s="1043"/>
      <c r="J85" s="1043"/>
      <c r="K85" s="1043"/>
      <c r="L85" s="1043"/>
      <c r="M85" s="1043"/>
      <c r="N85" s="1043"/>
      <c r="O85" s="1043"/>
      <c r="P85" s="1044"/>
      <c r="Q85" s="1045"/>
      <c r="R85" s="1039"/>
      <c r="S85" s="1039"/>
      <c r="T85" s="1039"/>
      <c r="U85" s="1039"/>
      <c r="V85" s="1039"/>
      <c r="W85" s="1039"/>
      <c r="X85" s="1039"/>
      <c r="Y85" s="1039"/>
      <c r="Z85" s="1039"/>
      <c r="AA85" s="1039"/>
      <c r="AB85" s="1039"/>
      <c r="AC85" s="1039"/>
      <c r="AD85" s="1039"/>
      <c r="AE85" s="1039"/>
      <c r="AF85" s="1039"/>
      <c r="AG85" s="1039"/>
      <c r="AH85" s="1039"/>
      <c r="AI85" s="1039"/>
      <c r="AJ85" s="1039"/>
      <c r="AK85" s="1039"/>
      <c r="AL85" s="1039"/>
      <c r="AM85" s="1039"/>
      <c r="AN85" s="1039"/>
      <c r="AO85" s="1039"/>
      <c r="AP85" s="1039"/>
      <c r="AQ85" s="1039"/>
      <c r="AR85" s="1039"/>
      <c r="AS85" s="1039"/>
      <c r="AT85" s="1039"/>
      <c r="AU85" s="1039"/>
      <c r="AV85" s="1039"/>
      <c r="AW85" s="1039"/>
      <c r="AX85" s="1039"/>
      <c r="AY85" s="1039"/>
      <c r="AZ85" s="1040"/>
      <c r="BA85" s="1040"/>
      <c r="BB85" s="1040"/>
      <c r="BC85" s="1040"/>
      <c r="BD85" s="1041"/>
      <c r="BE85" s="237"/>
      <c r="BF85" s="237"/>
      <c r="BG85" s="237"/>
      <c r="BH85" s="237"/>
      <c r="BI85" s="237"/>
      <c r="BJ85" s="237"/>
      <c r="BK85" s="237"/>
      <c r="BL85" s="237"/>
      <c r="BM85" s="237"/>
      <c r="BN85" s="237"/>
      <c r="BO85" s="237"/>
      <c r="BP85" s="237"/>
      <c r="BQ85" s="234">
        <v>79</v>
      </c>
      <c r="BR85" s="239"/>
      <c r="BS85" s="1013"/>
      <c r="BT85" s="1014"/>
      <c r="BU85" s="1014"/>
      <c r="BV85" s="1014"/>
      <c r="BW85" s="1014"/>
      <c r="BX85" s="1014"/>
      <c r="BY85" s="1014"/>
      <c r="BZ85" s="1014"/>
      <c r="CA85" s="1014"/>
      <c r="CB85" s="1014"/>
      <c r="CC85" s="1014"/>
      <c r="CD85" s="1014"/>
      <c r="CE85" s="1014"/>
      <c r="CF85" s="1014"/>
      <c r="CG85" s="1023"/>
      <c r="CH85" s="1024"/>
      <c r="CI85" s="1025"/>
      <c r="CJ85" s="1025"/>
      <c r="CK85" s="1025"/>
      <c r="CL85" s="1026"/>
      <c r="CM85" s="1024"/>
      <c r="CN85" s="1025"/>
      <c r="CO85" s="1025"/>
      <c r="CP85" s="1025"/>
      <c r="CQ85" s="1026"/>
      <c r="CR85" s="1024"/>
      <c r="CS85" s="1025"/>
      <c r="CT85" s="1025"/>
      <c r="CU85" s="1025"/>
      <c r="CV85" s="1026"/>
      <c r="CW85" s="1024"/>
      <c r="CX85" s="1025"/>
      <c r="CY85" s="1025"/>
      <c r="CZ85" s="1025"/>
      <c r="DA85" s="1026"/>
      <c r="DB85" s="1024"/>
      <c r="DC85" s="1025"/>
      <c r="DD85" s="1025"/>
      <c r="DE85" s="1025"/>
      <c r="DF85" s="1026"/>
      <c r="DG85" s="1024"/>
      <c r="DH85" s="1025"/>
      <c r="DI85" s="1025"/>
      <c r="DJ85" s="1025"/>
      <c r="DK85" s="1026"/>
      <c r="DL85" s="1024"/>
      <c r="DM85" s="1025"/>
      <c r="DN85" s="1025"/>
      <c r="DO85" s="1025"/>
      <c r="DP85" s="1026"/>
      <c r="DQ85" s="1024"/>
      <c r="DR85" s="1025"/>
      <c r="DS85" s="1025"/>
      <c r="DT85" s="1025"/>
      <c r="DU85" s="1026"/>
      <c r="DV85" s="1013"/>
      <c r="DW85" s="1014"/>
      <c r="DX85" s="1014"/>
      <c r="DY85" s="1014"/>
      <c r="DZ85" s="1015"/>
      <c r="EA85" s="226"/>
    </row>
    <row r="86" spans="1:131" ht="26.25" customHeight="1">
      <c r="A86" s="234">
        <v>19</v>
      </c>
      <c r="B86" s="1042"/>
      <c r="C86" s="1043"/>
      <c r="D86" s="1043"/>
      <c r="E86" s="1043"/>
      <c r="F86" s="1043"/>
      <c r="G86" s="1043"/>
      <c r="H86" s="1043"/>
      <c r="I86" s="1043"/>
      <c r="J86" s="1043"/>
      <c r="K86" s="1043"/>
      <c r="L86" s="1043"/>
      <c r="M86" s="1043"/>
      <c r="N86" s="1043"/>
      <c r="O86" s="1043"/>
      <c r="P86" s="1044"/>
      <c r="Q86" s="1045"/>
      <c r="R86" s="1039"/>
      <c r="S86" s="1039"/>
      <c r="T86" s="1039"/>
      <c r="U86" s="1039"/>
      <c r="V86" s="1039"/>
      <c r="W86" s="1039"/>
      <c r="X86" s="1039"/>
      <c r="Y86" s="1039"/>
      <c r="Z86" s="1039"/>
      <c r="AA86" s="1039"/>
      <c r="AB86" s="1039"/>
      <c r="AC86" s="1039"/>
      <c r="AD86" s="1039"/>
      <c r="AE86" s="1039"/>
      <c r="AF86" s="1039"/>
      <c r="AG86" s="1039"/>
      <c r="AH86" s="1039"/>
      <c r="AI86" s="1039"/>
      <c r="AJ86" s="1039"/>
      <c r="AK86" s="1039"/>
      <c r="AL86" s="1039"/>
      <c r="AM86" s="1039"/>
      <c r="AN86" s="1039"/>
      <c r="AO86" s="1039"/>
      <c r="AP86" s="1039"/>
      <c r="AQ86" s="1039"/>
      <c r="AR86" s="1039"/>
      <c r="AS86" s="1039"/>
      <c r="AT86" s="1039"/>
      <c r="AU86" s="1039"/>
      <c r="AV86" s="1039"/>
      <c r="AW86" s="1039"/>
      <c r="AX86" s="1039"/>
      <c r="AY86" s="1039"/>
      <c r="AZ86" s="1040"/>
      <c r="BA86" s="1040"/>
      <c r="BB86" s="1040"/>
      <c r="BC86" s="1040"/>
      <c r="BD86" s="1041"/>
      <c r="BE86" s="237"/>
      <c r="BF86" s="237"/>
      <c r="BG86" s="237"/>
      <c r="BH86" s="237"/>
      <c r="BI86" s="237"/>
      <c r="BJ86" s="237"/>
      <c r="BK86" s="237"/>
      <c r="BL86" s="237"/>
      <c r="BM86" s="237"/>
      <c r="BN86" s="237"/>
      <c r="BO86" s="237"/>
      <c r="BP86" s="237"/>
      <c r="BQ86" s="234">
        <v>80</v>
      </c>
      <c r="BR86" s="239"/>
      <c r="BS86" s="1013"/>
      <c r="BT86" s="1014"/>
      <c r="BU86" s="1014"/>
      <c r="BV86" s="1014"/>
      <c r="BW86" s="1014"/>
      <c r="BX86" s="1014"/>
      <c r="BY86" s="1014"/>
      <c r="BZ86" s="1014"/>
      <c r="CA86" s="1014"/>
      <c r="CB86" s="1014"/>
      <c r="CC86" s="1014"/>
      <c r="CD86" s="1014"/>
      <c r="CE86" s="1014"/>
      <c r="CF86" s="1014"/>
      <c r="CG86" s="1023"/>
      <c r="CH86" s="1024"/>
      <c r="CI86" s="1025"/>
      <c r="CJ86" s="1025"/>
      <c r="CK86" s="1025"/>
      <c r="CL86" s="1026"/>
      <c r="CM86" s="1024"/>
      <c r="CN86" s="1025"/>
      <c r="CO86" s="1025"/>
      <c r="CP86" s="1025"/>
      <c r="CQ86" s="1026"/>
      <c r="CR86" s="1024"/>
      <c r="CS86" s="1025"/>
      <c r="CT86" s="1025"/>
      <c r="CU86" s="1025"/>
      <c r="CV86" s="1026"/>
      <c r="CW86" s="1024"/>
      <c r="CX86" s="1025"/>
      <c r="CY86" s="1025"/>
      <c r="CZ86" s="1025"/>
      <c r="DA86" s="1026"/>
      <c r="DB86" s="1024"/>
      <c r="DC86" s="1025"/>
      <c r="DD86" s="1025"/>
      <c r="DE86" s="1025"/>
      <c r="DF86" s="1026"/>
      <c r="DG86" s="1024"/>
      <c r="DH86" s="1025"/>
      <c r="DI86" s="1025"/>
      <c r="DJ86" s="1025"/>
      <c r="DK86" s="1026"/>
      <c r="DL86" s="1024"/>
      <c r="DM86" s="1025"/>
      <c r="DN86" s="1025"/>
      <c r="DO86" s="1025"/>
      <c r="DP86" s="1026"/>
      <c r="DQ86" s="1024"/>
      <c r="DR86" s="1025"/>
      <c r="DS86" s="1025"/>
      <c r="DT86" s="1025"/>
      <c r="DU86" s="1026"/>
      <c r="DV86" s="1013"/>
      <c r="DW86" s="1014"/>
      <c r="DX86" s="1014"/>
      <c r="DY86" s="1014"/>
      <c r="DZ86" s="1015"/>
      <c r="EA86" s="226"/>
    </row>
    <row r="87" spans="1:131" ht="26.25" customHeight="1">
      <c r="A87" s="240">
        <v>20</v>
      </c>
      <c r="B87" s="1032"/>
      <c r="C87" s="1033"/>
      <c r="D87" s="1033"/>
      <c r="E87" s="1033"/>
      <c r="F87" s="1033"/>
      <c r="G87" s="1033"/>
      <c r="H87" s="1033"/>
      <c r="I87" s="1033"/>
      <c r="J87" s="1033"/>
      <c r="K87" s="1033"/>
      <c r="L87" s="1033"/>
      <c r="M87" s="1033"/>
      <c r="N87" s="1033"/>
      <c r="O87" s="1033"/>
      <c r="P87" s="1034"/>
      <c r="Q87" s="1035"/>
      <c r="R87" s="1036"/>
      <c r="S87" s="1036"/>
      <c r="T87" s="1036"/>
      <c r="U87" s="1036"/>
      <c r="V87" s="1036"/>
      <c r="W87" s="1036"/>
      <c r="X87" s="1036"/>
      <c r="Y87" s="1036"/>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c r="AW87" s="1036"/>
      <c r="AX87" s="1036"/>
      <c r="AY87" s="1036"/>
      <c r="AZ87" s="1037"/>
      <c r="BA87" s="1037"/>
      <c r="BB87" s="1037"/>
      <c r="BC87" s="1037"/>
      <c r="BD87" s="1038"/>
      <c r="BE87" s="237"/>
      <c r="BF87" s="237"/>
      <c r="BG87" s="237"/>
      <c r="BH87" s="237"/>
      <c r="BI87" s="237"/>
      <c r="BJ87" s="237"/>
      <c r="BK87" s="237"/>
      <c r="BL87" s="237"/>
      <c r="BM87" s="237"/>
      <c r="BN87" s="237"/>
      <c r="BO87" s="237"/>
      <c r="BP87" s="237"/>
      <c r="BQ87" s="234">
        <v>81</v>
      </c>
      <c r="BR87" s="239"/>
      <c r="BS87" s="1013"/>
      <c r="BT87" s="1014"/>
      <c r="BU87" s="1014"/>
      <c r="BV87" s="1014"/>
      <c r="BW87" s="1014"/>
      <c r="BX87" s="1014"/>
      <c r="BY87" s="1014"/>
      <c r="BZ87" s="1014"/>
      <c r="CA87" s="1014"/>
      <c r="CB87" s="1014"/>
      <c r="CC87" s="1014"/>
      <c r="CD87" s="1014"/>
      <c r="CE87" s="1014"/>
      <c r="CF87" s="1014"/>
      <c r="CG87" s="1023"/>
      <c r="CH87" s="1024"/>
      <c r="CI87" s="1025"/>
      <c r="CJ87" s="1025"/>
      <c r="CK87" s="1025"/>
      <c r="CL87" s="1026"/>
      <c r="CM87" s="1024"/>
      <c r="CN87" s="1025"/>
      <c r="CO87" s="1025"/>
      <c r="CP87" s="1025"/>
      <c r="CQ87" s="1026"/>
      <c r="CR87" s="1024"/>
      <c r="CS87" s="1025"/>
      <c r="CT87" s="1025"/>
      <c r="CU87" s="1025"/>
      <c r="CV87" s="1026"/>
      <c r="CW87" s="1024"/>
      <c r="CX87" s="1025"/>
      <c r="CY87" s="1025"/>
      <c r="CZ87" s="1025"/>
      <c r="DA87" s="1026"/>
      <c r="DB87" s="1024"/>
      <c r="DC87" s="1025"/>
      <c r="DD87" s="1025"/>
      <c r="DE87" s="1025"/>
      <c r="DF87" s="1026"/>
      <c r="DG87" s="1024"/>
      <c r="DH87" s="1025"/>
      <c r="DI87" s="1025"/>
      <c r="DJ87" s="1025"/>
      <c r="DK87" s="1026"/>
      <c r="DL87" s="1024"/>
      <c r="DM87" s="1025"/>
      <c r="DN87" s="1025"/>
      <c r="DO87" s="1025"/>
      <c r="DP87" s="1026"/>
      <c r="DQ87" s="1024"/>
      <c r="DR87" s="1025"/>
      <c r="DS87" s="1025"/>
      <c r="DT87" s="1025"/>
      <c r="DU87" s="1026"/>
      <c r="DV87" s="1013"/>
      <c r="DW87" s="1014"/>
      <c r="DX87" s="1014"/>
      <c r="DY87" s="1014"/>
      <c r="DZ87" s="1015"/>
      <c r="EA87" s="226"/>
    </row>
    <row r="88" spans="1:131" ht="26.25" customHeight="1" thickBot="1">
      <c r="A88" s="236" t="s">
        <v>393</v>
      </c>
      <c r="B88" s="1005" t="s">
        <v>424</v>
      </c>
      <c r="C88" s="1006"/>
      <c r="D88" s="1006"/>
      <c r="E88" s="1006"/>
      <c r="F88" s="1006"/>
      <c r="G88" s="1006"/>
      <c r="H88" s="1006"/>
      <c r="I88" s="1006"/>
      <c r="J88" s="1006"/>
      <c r="K88" s="1006"/>
      <c r="L88" s="1006"/>
      <c r="M88" s="1006"/>
      <c r="N88" s="1006"/>
      <c r="O88" s="1006"/>
      <c r="P88" s="1016"/>
      <c r="Q88" s="1030"/>
      <c r="R88" s="1031"/>
      <c r="S88" s="1031"/>
      <c r="T88" s="1031"/>
      <c r="U88" s="1031"/>
      <c r="V88" s="1031"/>
      <c r="W88" s="1031"/>
      <c r="X88" s="1031"/>
      <c r="Y88" s="1031"/>
      <c r="Z88" s="1031"/>
      <c r="AA88" s="1031"/>
      <c r="AB88" s="1031"/>
      <c r="AC88" s="1031"/>
      <c r="AD88" s="1031"/>
      <c r="AE88" s="1031"/>
      <c r="AF88" s="1027">
        <v>9851</v>
      </c>
      <c r="AG88" s="1027"/>
      <c r="AH88" s="1027"/>
      <c r="AI88" s="1027"/>
      <c r="AJ88" s="1027"/>
      <c r="AK88" s="1031"/>
      <c r="AL88" s="1031"/>
      <c r="AM88" s="1031"/>
      <c r="AN88" s="1031"/>
      <c r="AO88" s="1031"/>
      <c r="AP88" s="1027">
        <v>16422</v>
      </c>
      <c r="AQ88" s="1027"/>
      <c r="AR88" s="1027"/>
      <c r="AS88" s="1027"/>
      <c r="AT88" s="1027"/>
      <c r="AU88" s="1027">
        <v>2201</v>
      </c>
      <c r="AV88" s="1027"/>
      <c r="AW88" s="1027"/>
      <c r="AX88" s="1027"/>
      <c r="AY88" s="1027"/>
      <c r="AZ88" s="1028"/>
      <c r="BA88" s="1028"/>
      <c r="BB88" s="1028"/>
      <c r="BC88" s="1028"/>
      <c r="BD88" s="1029"/>
      <c r="BE88" s="237"/>
      <c r="BF88" s="237"/>
      <c r="BG88" s="237"/>
      <c r="BH88" s="237"/>
      <c r="BI88" s="237"/>
      <c r="BJ88" s="237"/>
      <c r="BK88" s="237"/>
      <c r="BL88" s="237"/>
      <c r="BM88" s="237"/>
      <c r="BN88" s="237"/>
      <c r="BO88" s="237"/>
      <c r="BP88" s="237"/>
      <c r="BQ88" s="234">
        <v>82</v>
      </c>
      <c r="BR88" s="239"/>
      <c r="BS88" s="1013"/>
      <c r="BT88" s="1014"/>
      <c r="BU88" s="1014"/>
      <c r="BV88" s="1014"/>
      <c r="BW88" s="1014"/>
      <c r="BX88" s="1014"/>
      <c r="BY88" s="1014"/>
      <c r="BZ88" s="1014"/>
      <c r="CA88" s="1014"/>
      <c r="CB88" s="1014"/>
      <c r="CC88" s="1014"/>
      <c r="CD88" s="1014"/>
      <c r="CE88" s="1014"/>
      <c r="CF88" s="1014"/>
      <c r="CG88" s="1023"/>
      <c r="CH88" s="1024"/>
      <c r="CI88" s="1025"/>
      <c r="CJ88" s="1025"/>
      <c r="CK88" s="1025"/>
      <c r="CL88" s="1026"/>
      <c r="CM88" s="1024"/>
      <c r="CN88" s="1025"/>
      <c r="CO88" s="1025"/>
      <c r="CP88" s="1025"/>
      <c r="CQ88" s="1026"/>
      <c r="CR88" s="1024"/>
      <c r="CS88" s="1025"/>
      <c r="CT88" s="1025"/>
      <c r="CU88" s="1025"/>
      <c r="CV88" s="1026"/>
      <c r="CW88" s="1024"/>
      <c r="CX88" s="1025"/>
      <c r="CY88" s="1025"/>
      <c r="CZ88" s="1025"/>
      <c r="DA88" s="1026"/>
      <c r="DB88" s="1024"/>
      <c r="DC88" s="1025"/>
      <c r="DD88" s="1025"/>
      <c r="DE88" s="1025"/>
      <c r="DF88" s="1026"/>
      <c r="DG88" s="1024"/>
      <c r="DH88" s="1025"/>
      <c r="DI88" s="1025"/>
      <c r="DJ88" s="1025"/>
      <c r="DK88" s="1026"/>
      <c r="DL88" s="1024"/>
      <c r="DM88" s="1025"/>
      <c r="DN88" s="1025"/>
      <c r="DO88" s="1025"/>
      <c r="DP88" s="1026"/>
      <c r="DQ88" s="1024"/>
      <c r="DR88" s="1025"/>
      <c r="DS88" s="1025"/>
      <c r="DT88" s="1025"/>
      <c r="DU88" s="1026"/>
      <c r="DV88" s="1013"/>
      <c r="DW88" s="1014"/>
      <c r="DX88" s="1014"/>
      <c r="DY88" s="1014"/>
      <c r="DZ88" s="101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3"/>
      <c r="BT89" s="1014"/>
      <c r="BU89" s="1014"/>
      <c r="BV89" s="1014"/>
      <c r="BW89" s="1014"/>
      <c r="BX89" s="1014"/>
      <c r="BY89" s="1014"/>
      <c r="BZ89" s="1014"/>
      <c r="CA89" s="1014"/>
      <c r="CB89" s="1014"/>
      <c r="CC89" s="1014"/>
      <c r="CD89" s="1014"/>
      <c r="CE89" s="1014"/>
      <c r="CF89" s="1014"/>
      <c r="CG89" s="1023"/>
      <c r="CH89" s="1024"/>
      <c r="CI89" s="1025"/>
      <c r="CJ89" s="1025"/>
      <c r="CK89" s="1025"/>
      <c r="CL89" s="1026"/>
      <c r="CM89" s="1024"/>
      <c r="CN89" s="1025"/>
      <c r="CO89" s="1025"/>
      <c r="CP89" s="1025"/>
      <c r="CQ89" s="1026"/>
      <c r="CR89" s="1024"/>
      <c r="CS89" s="1025"/>
      <c r="CT89" s="1025"/>
      <c r="CU89" s="1025"/>
      <c r="CV89" s="1026"/>
      <c r="CW89" s="1024"/>
      <c r="CX89" s="1025"/>
      <c r="CY89" s="1025"/>
      <c r="CZ89" s="1025"/>
      <c r="DA89" s="1026"/>
      <c r="DB89" s="1024"/>
      <c r="DC89" s="1025"/>
      <c r="DD89" s="1025"/>
      <c r="DE89" s="1025"/>
      <c r="DF89" s="1026"/>
      <c r="DG89" s="1024"/>
      <c r="DH89" s="1025"/>
      <c r="DI89" s="1025"/>
      <c r="DJ89" s="1025"/>
      <c r="DK89" s="1026"/>
      <c r="DL89" s="1024"/>
      <c r="DM89" s="1025"/>
      <c r="DN89" s="1025"/>
      <c r="DO89" s="1025"/>
      <c r="DP89" s="1026"/>
      <c r="DQ89" s="1024"/>
      <c r="DR89" s="1025"/>
      <c r="DS89" s="1025"/>
      <c r="DT89" s="1025"/>
      <c r="DU89" s="1026"/>
      <c r="DV89" s="1013"/>
      <c r="DW89" s="1014"/>
      <c r="DX89" s="1014"/>
      <c r="DY89" s="1014"/>
      <c r="DZ89" s="101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3"/>
      <c r="BT90" s="1014"/>
      <c r="BU90" s="1014"/>
      <c r="BV90" s="1014"/>
      <c r="BW90" s="1014"/>
      <c r="BX90" s="1014"/>
      <c r="BY90" s="1014"/>
      <c r="BZ90" s="1014"/>
      <c r="CA90" s="1014"/>
      <c r="CB90" s="1014"/>
      <c r="CC90" s="1014"/>
      <c r="CD90" s="1014"/>
      <c r="CE90" s="1014"/>
      <c r="CF90" s="1014"/>
      <c r="CG90" s="1023"/>
      <c r="CH90" s="1024"/>
      <c r="CI90" s="1025"/>
      <c r="CJ90" s="1025"/>
      <c r="CK90" s="1025"/>
      <c r="CL90" s="1026"/>
      <c r="CM90" s="1024"/>
      <c r="CN90" s="1025"/>
      <c r="CO90" s="1025"/>
      <c r="CP90" s="1025"/>
      <c r="CQ90" s="1026"/>
      <c r="CR90" s="1024"/>
      <c r="CS90" s="1025"/>
      <c r="CT90" s="1025"/>
      <c r="CU90" s="1025"/>
      <c r="CV90" s="1026"/>
      <c r="CW90" s="1024"/>
      <c r="CX90" s="1025"/>
      <c r="CY90" s="1025"/>
      <c r="CZ90" s="1025"/>
      <c r="DA90" s="1026"/>
      <c r="DB90" s="1024"/>
      <c r="DC90" s="1025"/>
      <c r="DD90" s="1025"/>
      <c r="DE90" s="1025"/>
      <c r="DF90" s="1026"/>
      <c r="DG90" s="1024"/>
      <c r="DH90" s="1025"/>
      <c r="DI90" s="1025"/>
      <c r="DJ90" s="1025"/>
      <c r="DK90" s="1026"/>
      <c r="DL90" s="1024"/>
      <c r="DM90" s="1025"/>
      <c r="DN90" s="1025"/>
      <c r="DO90" s="1025"/>
      <c r="DP90" s="1026"/>
      <c r="DQ90" s="1024"/>
      <c r="DR90" s="1025"/>
      <c r="DS90" s="1025"/>
      <c r="DT90" s="1025"/>
      <c r="DU90" s="1026"/>
      <c r="DV90" s="1013"/>
      <c r="DW90" s="1014"/>
      <c r="DX90" s="1014"/>
      <c r="DY90" s="1014"/>
      <c r="DZ90" s="101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3"/>
      <c r="BT91" s="1014"/>
      <c r="BU91" s="1014"/>
      <c r="BV91" s="1014"/>
      <c r="BW91" s="1014"/>
      <c r="BX91" s="1014"/>
      <c r="BY91" s="1014"/>
      <c r="BZ91" s="1014"/>
      <c r="CA91" s="1014"/>
      <c r="CB91" s="1014"/>
      <c r="CC91" s="1014"/>
      <c r="CD91" s="1014"/>
      <c r="CE91" s="1014"/>
      <c r="CF91" s="1014"/>
      <c r="CG91" s="1023"/>
      <c r="CH91" s="1024"/>
      <c r="CI91" s="1025"/>
      <c r="CJ91" s="1025"/>
      <c r="CK91" s="1025"/>
      <c r="CL91" s="1026"/>
      <c r="CM91" s="1024"/>
      <c r="CN91" s="1025"/>
      <c r="CO91" s="1025"/>
      <c r="CP91" s="1025"/>
      <c r="CQ91" s="1026"/>
      <c r="CR91" s="1024"/>
      <c r="CS91" s="1025"/>
      <c r="CT91" s="1025"/>
      <c r="CU91" s="1025"/>
      <c r="CV91" s="1026"/>
      <c r="CW91" s="1024"/>
      <c r="CX91" s="1025"/>
      <c r="CY91" s="1025"/>
      <c r="CZ91" s="1025"/>
      <c r="DA91" s="1026"/>
      <c r="DB91" s="1024"/>
      <c r="DC91" s="1025"/>
      <c r="DD91" s="1025"/>
      <c r="DE91" s="1025"/>
      <c r="DF91" s="1026"/>
      <c r="DG91" s="1024"/>
      <c r="DH91" s="1025"/>
      <c r="DI91" s="1025"/>
      <c r="DJ91" s="1025"/>
      <c r="DK91" s="1026"/>
      <c r="DL91" s="1024"/>
      <c r="DM91" s="1025"/>
      <c r="DN91" s="1025"/>
      <c r="DO91" s="1025"/>
      <c r="DP91" s="1026"/>
      <c r="DQ91" s="1024"/>
      <c r="DR91" s="1025"/>
      <c r="DS91" s="1025"/>
      <c r="DT91" s="1025"/>
      <c r="DU91" s="1026"/>
      <c r="DV91" s="1013"/>
      <c r="DW91" s="1014"/>
      <c r="DX91" s="1014"/>
      <c r="DY91" s="1014"/>
      <c r="DZ91" s="101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3"/>
      <c r="BT92" s="1014"/>
      <c r="BU92" s="1014"/>
      <c r="BV92" s="1014"/>
      <c r="BW92" s="1014"/>
      <c r="BX92" s="1014"/>
      <c r="BY92" s="1014"/>
      <c r="BZ92" s="1014"/>
      <c r="CA92" s="1014"/>
      <c r="CB92" s="1014"/>
      <c r="CC92" s="1014"/>
      <c r="CD92" s="1014"/>
      <c r="CE92" s="1014"/>
      <c r="CF92" s="1014"/>
      <c r="CG92" s="1023"/>
      <c r="CH92" s="1024"/>
      <c r="CI92" s="1025"/>
      <c r="CJ92" s="1025"/>
      <c r="CK92" s="1025"/>
      <c r="CL92" s="1026"/>
      <c r="CM92" s="1024"/>
      <c r="CN92" s="1025"/>
      <c r="CO92" s="1025"/>
      <c r="CP92" s="1025"/>
      <c r="CQ92" s="1026"/>
      <c r="CR92" s="1024"/>
      <c r="CS92" s="1025"/>
      <c r="CT92" s="1025"/>
      <c r="CU92" s="1025"/>
      <c r="CV92" s="1026"/>
      <c r="CW92" s="1024"/>
      <c r="CX92" s="1025"/>
      <c r="CY92" s="1025"/>
      <c r="CZ92" s="1025"/>
      <c r="DA92" s="1026"/>
      <c r="DB92" s="1024"/>
      <c r="DC92" s="1025"/>
      <c r="DD92" s="1025"/>
      <c r="DE92" s="1025"/>
      <c r="DF92" s="1026"/>
      <c r="DG92" s="1024"/>
      <c r="DH92" s="1025"/>
      <c r="DI92" s="1025"/>
      <c r="DJ92" s="1025"/>
      <c r="DK92" s="1026"/>
      <c r="DL92" s="1024"/>
      <c r="DM92" s="1025"/>
      <c r="DN92" s="1025"/>
      <c r="DO92" s="1025"/>
      <c r="DP92" s="1026"/>
      <c r="DQ92" s="1024"/>
      <c r="DR92" s="1025"/>
      <c r="DS92" s="1025"/>
      <c r="DT92" s="1025"/>
      <c r="DU92" s="1026"/>
      <c r="DV92" s="1013"/>
      <c r="DW92" s="1014"/>
      <c r="DX92" s="1014"/>
      <c r="DY92" s="1014"/>
      <c r="DZ92" s="101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3"/>
      <c r="BT93" s="1014"/>
      <c r="BU93" s="1014"/>
      <c r="BV93" s="1014"/>
      <c r="BW93" s="1014"/>
      <c r="BX93" s="1014"/>
      <c r="BY93" s="1014"/>
      <c r="BZ93" s="1014"/>
      <c r="CA93" s="1014"/>
      <c r="CB93" s="1014"/>
      <c r="CC93" s="1014"/>
      <c r="CD93" s="1014"/>
      <c r="CE93" s="1014"/>
      <c r="CF93" s="1014"/>
      <c r="CG93" s="1023"/>
      <c r="CH93" s="1024"/>
      <c r="CI93" s="1025"/>
      <c r="CJ93" s="1025"/>
      <c r="CK93" s="1025"/>
      <c r="CL93" s="1026"/>
      <c r="CM93" s="1024"/>
      <c r="CN93" s="1025"/>
      <c r="CO93" s="1025"/>
      <c r="CP93" s="1025"/>
      <c r="CQ93" s="1026"/>
      <c r="CR93" s="1024"/>
      <c r="CS93" s="1025"/>
      <c r="CT93" s="1025"/>
      <c r="CU93" s="1025"/>
      <c r="CV93" s="1026"/>
      <c r="CW93" s="1024"/>
      <c r="CX93" s="1025"/>
      <c r="CY93" s="1025"/>
      <c r="CZ93" s="1025"/>
      <c r="DA93" s="1026"/>
      <c r="DB93" s="1024"/>
      <c r="DC93" s="1025"/>
      <c r="DD93" s="1025"/>
      <c r="DE93" s="1025"/>
      <c r="DF93" s="1026"/>
      <c r="DG93" s="1024"/>
      <c r="DH93" s="1025"/>
      <c r="DI93" s="1025"/>
      <c r="DJ93" s="1025"/>
      <c r="DK93" s="1026"/>
      <c r="DL93" s="1024"/>
      <c r="DM93" s="1025"/>
      <c r="DN93" s="1025"/>
      <c r="DO93" s="1025"/>
      <c r="DP93" s="1026"/>
      <c r="DQ93" s="1024"/>
      <c r="DR93" s="1025"/>
      <c r="DS93" s="1025"/>
      <c r="DT93" s="1025"/>
      <c r="DU93" s="1026"/>
      <c r="DV93" s="1013"/>
      <c r="DW93" s="1014"/>
      <c r="DX93" s="1014"/>
      <c r="DY93" s="1014"/>
      <c r="DZ93" s="101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3"/>
      <c r="BT94" s="1014"/>
      <c r="BU94" s="1014"/>
      <c r="BV94" s="1014"/>
      <c r="BW94" s="1014"/>
      <c r="BX94" s="1014"/>
      <c r="BY94" s="1014"/>
      <c r="BZ94" s="1014"/>
      <c r="CA94" s="1014"/>
      <c r="CB94" s="1014"/>
      <c r="CC94" s="1014"/>
      <c r="CD94" s="1014"/>
      <c r="CE94" s="1014"/>
      <c r="CF94" s="1014"/>
      <c r="CG94" s="1023"/>
      <c r="CH94" s="1024"/>
      <c r="CI94" s="1025"/>
      <c r="CJ94" s="1025"/>
      <c r="CK94" s="1025"/>
      <c r="CL94" s="1026"/>
      <c r="CM94" s="1024"/>
      <c r="CN94" s="1025"/>
      <c r="CO94" s="1025"/>
      <c r="CP94" s="1025"/>
      <c r="CQ94" s="1026"/>
      <c r="CR94" s="1024"/>
      <c r="CS94" s="1025"/>
      <c r="CT94" s="1025"/>
      <c r="CU94" s="1025"/>
      <c r="CV94" s="1026"/>
      <c r="CW94" s="1024"/>
      <c r="CX94" s="1025"/>
      <c r="CY94" s="1025"/>
      <c r="CZ94" s="1025"/>
      <c r="DA94" s="1026"/>
      <c r="DB94" s="1024"/>
      <c r="DC94" s="1025"/>
      <c r="DD94" s="1025"/>
      <c r="DE94" s="1025"/>
      <c r="DF94" s="1026"/>
      <c r="DG94" s="1024"/>
      <c r="DH94" s="1025"/>
      <c r="DI94" s="1025"/>
      <c r="DJ94" s="1025"/>
      <c r="DK94" s="1026"/>
      <c r="DL94" s="1024"/>
      <c r="DM94" s="1025"/>
      <c r="DN94" s="1025"/>
      <c r="DO94" s="1025"/>
      <c r="DP94" s="1026"/>
      <c r="DQ94" s="1024"/>
      <c r="DR94" s="1025"/>
      <c r="DS94" s="1025"/>
      <c r="DT94" s="1025"/>
      <c r="DU94" s="1026"/>
      <c r="DV94" s="1013"/>
      <c r="DW94" s="1014"/>
      <c r="DX94" s="1014"/>
      <c r="DY94" s="1014"/>
      <c r="DZ94" s="101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3"/>
      <c r="BT95" s="1014"/>
      <c r="BU95" s="1014"/>
      <c r="BV95" s="1014"/>
      <c r="BW95" s="1014"/>
      <c r="BX95" s="1014"/>
      <c r="BY95" s="1014"/>
      <c r="BZ95" s="1014"/>
      <c r="CA95" s="1014"/>
      <c r="CB95" s="1014"/>
      <c r="CC95" s="1014"/>
      <c r="CD95" s="1014"/>
      <c r="CE95" s="1014"/>
      <c r="CF95" s="1014"/>
      <c r="CG95" s="1023"/>
      <c r="CH95" s="1024"/>
      <c r="CI95" s="1025"/>
      <c r="CJ95" s="1025"/>
      <c r="CK95" s="1025"/>
      <c r="CL95" s="1026"/>
      <c r="CM95" s="1024"/>
      <c r="CN95" s="1025"/>
      <c r="CO95" s="1025"/>
      <c r="CP95" s="1025"/>
      <c r="CQ95" s="1026"/>
      <c r="CR95" s="1024"/>
      <c r="CS95" s="1025"/>
      <c r="CT95" s="1025"/>
      <c r="CU95" s="1025"/>
      <c r="CV95" s="1026"/>
      <c r="CW95" s="1024"/>
      <c r="CX95" s="1025"/>
      <c r="CY95" s="1025"/>
      <c r="CZ95" s="1025"/>
      <c r="DA95" s="1026"/>
      <c r="DB95" s="1024"/>
      <c r="DC95" s="1025"/>
      <c r="DD95" s="1025"/>
      <c r="DE95" s="1025"/>
      <c r="DF95" s="1026"/>
      <c r="DG95" s="1024"/>
      <c r="DH95" s="1025"/>
      <c r="DI95" s="1025"/>
      <c r="DJ95" s="1025"/>
      <c r="DK95" s="1026"/>
      <c r="DL95" s="1024"/>
      <c r="DM95" s="1025"/>
      <c r="DN95" s="1025"/>
      <c r="DO95" s="1025"/>
      <c r="DP95" s="1026"/>
      <c r="DQ95" s="1024"/>
      <c r="DR95" s="1025"/>
      <c r="DS95" s="1025"/>
      <c r="DT95" s="1025"/>
      <c r="DU95" s="1026"/>
      <c r="DV95" s="1013"/>
      <c r="DW95" s="1014"/>
      <c r="DX95" s="1014"/>
      <c r="DY95" s="1014"/>
      <c r="DZ95" s="101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3"/>
      <c r="BT96" s="1014"/>
      <c r="BU96" s="1014"/>
      <c r="BV96" s="1014"/>
      <c r="BW96" s="1014"/>
      <c r="BX96" s="1014"/>
      <c r="BY96" s="1014"/>
      <c r="BZ96" s="1014"/>
      <c r="CA96" s="1014"/>
      <c r="CB96" s="1014"/>
      <c r="CC96" s="1014"/>
      <c r="CD96" s="1014"/>
      <c r="CE96" s="1014"/>
      <c r="CF96" s="1014"/>
      <c r="CG96" s="1023"/>
      <c r="CH96" s="1024"/>
      <c r="CI96" s="1025"/>
      <c r="CJ96" s="1025"/>
      <c r="CK96" s="1025"/>
      <c r="CL96" s="1026"/>
      <c r="CM96" s="1024"/>
      <c r="CN96" s="1025"/>
      <c r="CO96" s="1025"/>
      <c r="CP96" s="1025"/>
      <c r="CQ96" s="1026"/>
      <c r="CR96" s="1024"/>
      <c r="CS96" s="1025"/>
      <c r="CT96" s="1025"/>
      <c r="CU96" s="1025"/>
      <c r="CV96" s="1026"/>
      <c r="CW96" s="1024"/>
      <c r="CX96" s="1025"/>
      <c r="CY96" s="1025"/>
      <c r="CZ96" s="1025"/>
      <c r="DA96" s="1026"/>
      <c r="DB96" s="1024"/>
      <c r="DC96" s="1025"/>
      <c r="DD96" s="1025"/>
      <c r="DE96" s="1025"/>
      <c r="DF96" s="1026"/>
      <c r="DG96" s="1024"/>
      <c r="DH96" s="1025"/>
      <c r="DI96" s="1025"/>
      <c r="DJ96" s="1025"/>
      <c r="DK96" s="1026"/>
      <c r="DL96" s="1024"/>
      <c r="DM96" s="1025"/>
      <c r="DN96" s="1025"/>
      <c r="DO96" s="1025"/>
      <c r="DP96" s="1026"/>
      <c r="DQ96" s="1024"/>
      <c r="DR96" s="1025"/>
      <c r="DS96" s="1025"/>
      <c r="DT96" s="1025"/>
      <c r="DU96" s="1026"/>
      <c r="DV96" s="1013"/>
      <c r="DW96" s="1014"/>
      <c r="DX96" s="1014"/>
      <c r="DY96" s="1014"/>
      <c r="DZ96" s="101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3"/>
      <c r="BT97" s="1014"/>
      <c r="BU97" s="1014"/>
      <c r="BV97" s="1014"/>
      <c r="BW97" s="1014"/>
      <c r="BX97" s="1014"/>
      <c r="BY97" s="1014"/>
      <c r="BZ97" s="1014"/>
      <c r="CA97" s="1014"/>
      <c r="CB97" s="1014"/>
      <c r="CC97" s="1014"/>
      <c r="CD97" s="1014"/>
      <c r="CE97" s="1014"/>
      <c r="CF97" s="1014"/>
      <c r="CG97" s="1023"/>
      <c r="CH97" s="1024"/>
      <c r="CI97" s="1025"/>
      <c r="CJ97" s="1025"/>
      <c r="CK97" s="1025"/>
      <c r="CL97" s="1026"/>
      <c r="CM97" s="1024"/>
      <c r="CN97" s="1025"/>
      <c r="CO97" s="1025"/>
      <c r="CP97" s="1025"/>
      <c r="CQ97" s="1026"/>
      <c r="CR97" s="1024"/>
      <c r="CS97" s="1025"/>
      <c r="CT97" s="1025"/>
      <c r="CU97" s="1025"/>
      <c r="CV97" s="1026"/>
      <c r="CW97" s="1024"/>
      <c r="CX97" s="1025"/>
      <c r="CY97" s="1025"/>
      <c r="CZ97" s="1025"/>
      <c r="DA97" s="1026"/>
      <c r="DB97" s="1024"/>
      <c r="DC97" s="1025"/>
      <c r="DD97" s="1025"/>
      <c r="DE97" s="1025"/>
      <c r="DF97" s="1026"/>
      <c r="DG97" s="1024"/>
      <c r="DH97" s="1025"/>
      <c r="DI97" s="1025"/>
      <c r="DJ97" s="1025"/>
      <c r="DK97" s="1026"/>
      <c r="DL97" s="1024"/>
      <c r="DM97" s="1025"/>
      <c r="DN97" s="1025"/>
      <c r="DO97" s="1025"/>
      <c r="DP97" s="1026"/>
      <c r="DQ97" s="1024"/>
      <c r="DR97" s="1025"/>
      <c r="DS97" s="1025"/>
      <c r="DT97" s="1025"/>
      <c r="DU97" s="1026"/>
      <c r="DV97" s="1013"/>
      <c r="DW97" s="1014"/>
      <c r="DX97" s="1014"/>
      <c r="DY97" s="1014"/>
      <c r="DZ97" s="101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3"/>
      <c r="BT98" s="1014"/>
      <c r="BU98" s="1014"/>
      <c r="BV98" s="1014"/>
      <c r="BW98" s="1014"/>
      <c r="BX98" s="1014"/>
      <c r="BY98" s="1014"/>
      <c r="BZ98" s="1014"/>
      <c r="CA98" s="1014"/>
      <c r="CB98" s="1014"/>
      <c r="CC98" s="1014"/>
      <c r="CD98" s="1014"/>
      <c r="CE98" s="1014"/>
      <c r="CF98" s="1014"/>
      <c r="CG98" s="1023"/>
      <c r="CH98" s="1024"/>
      <c r="CI98" s="1025"/>
      <c r="CJ98" s="1025"/>
      <c r="CK98" s="1025"/>
      <c r="CL98" s="1026"/>
      <c r="CM98" s="1024"/>
      <c r="CN98" s="1025"/>
      <c r="CO98" s="1025"/>
      <c r="CP98" s="1025"/>
      <c r="CQ98" s="1026"/>
      <c r="CR98" s="1024"/>
      <c r="CS98" s="1025"/>
      <c r="CT98" s="1025"/>
      <c r="CU98" s="1025"/>
      <c r="CV98" s="1026"/>
      <c r="CW98" s="1024"/>
      <c r="CX98" s="1025"/>
      <c r="CY98" s="1025"/>
      <c r="CZ98" s="1025"/>
      <c r="DA98" s="1026"/>
      <c r="DB98" s="1024"/>
      <c r="DC98" s="1025"/>
      <c r="DD98" s="1025"/>
      <c r="DE98" s="1025"/>
      <c r="DF98" s="1026"/>
      <c r="DG98" s="1024"/>
      <c r="DH98" s="1025"/>
      <c r="DI98" s="1025"/>
      <c r="DJ98" s="1025"/>
      <c r="DK98" s="1026"/>
      <c r="DL98" s="1024"/>
      <c r="DM98" s="1025"/>
      <c r="DN98" s="1025"/>
      <c r="DO98" s="1025"/>
      <c r="DP98" s="1026"/>
      <c r="DQ98" s="1024"/>
      <c r="DR98" s="1025"/>
      <c r="DS98" s="1025"/>
      <c r="DT98" s="1025"/>
      <c r="DU98" s="1026"/>
      <c r="DV98" s="1013"/>
      <c r="DW98" s="1014"/>
      <c r="DX98" s="1014"/>
      <c r="DY98" s="1014"/>
      <c r="DZ98" s="101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3"/>
      <c r="BT99" s="1014"/>
      <c r="BU99" s="1014"/>
      <c r="BV99" s="1014"/>
      <c r="BW99" s="1014"/>
      <c r="BX99" s="1014"/>
      <c r="BY99" s="1014"/>
      <c r="BZ99" s="1014"/>
      <c r="CA99" s="1014"/>
      <c r="CB99" s="1014"/>
      <c r="CC99" s="1014"/>
      <c r="CD99" s="1014"/>
      <c r="CE99" s="1014"/>
      <c r="CF99" s="1014"/>
      <c r="CG99" s="1023"/>
      <c r="CH99" s="1024"/>
      <c r="CI99" s="1025"/>
      <c r="CJ99" s="1025"/>
      <c r="CK99" s="1025"/>
      <c r="CL99" s="1026"/>
      <c r="CM99" s="1024"/>
      <c r="CN99" s="1025"/>
      <c r="CO99" s="1025"/>
      <c r="CP99" s="1025"/>
      <c r="CQ99" s="1026"/>
      <c r="CR99" s="1024"/>
      <c r="CS99" s="1025"/>
      <c r="CT99" s="1025"/>
      <c r="CU99" s="1025"/>
      <c r="CV99" s="1026"/>
      <c r="CW99" s="1024"/>
      <c r="CX99" s="1025"/>
      <c r="CY99" s="1025"/>
      <c r="CZ99" s="1025"/>
      <c r="DA99" s="1026"/>
      <c r="DB99" s="1024"/>
      <c r="DC99" s="1025"/>
      <c r="DD99" s="1025"/>
      <c r="DE99" s="1025"/>
      <c r="DF99" s="1026"/>
      <c r="DG99" s="1024"/>
      <c r="DH99" s="1025"/>
      <c r="DI99" s="1025"/>
      <c r="DJ99" s="1025"/>
      <c r="DK99" s="1026"/>
      <c r="DL99" s="1024"/>
      <c r="DM99" s="1025"/>
      <c r="DN99" s="1025"/>
      <c r="DO99" s="1025"/>
      <c r="DP99" s="1026"/>
      <c r="DQ99" s="1024"/>
      <c r="DR99" s="1025"/>
      <c r="DS99" s="1025"/>
      <c r="DT99" s="1025"/>
      <c r="DU99" s="1026"/>
      <c r="DV99" s="1013"/>
      <c r="DW99" s="1014"/>
      <c r="DX99" s="1014"/>
      <c r="DY99" s="1014"/>
      <c r="DZ99" s="101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3"/>
      <c r="BT100" s="1014"/>
      <c r="BU100" s="1014"/>
      <c r="BV100" s="1014"/>
      <c r="BW100" s="1014"/>
      <c r="BX100" s="1014"/>
      <c r="BY100" s="1014"/>
      <c r="BZ100" s="1014"/>
      <c r="CA100" s="1014"/>
      <c r="CB100" s="1014"/>
      <c r="CC100" s="1014"/>
      <c r="CD100" s="1014"/>
      <c r="CE100" s="1014"/>
      <c r="CF100" s="1014"/>
      <c r="CG100" s="1023"/>
      <c r="CH100" s="1024"/>
      <c r="CI100" s="1025"/>
      <c r="CJ100" s="1025"/>
      <c r="CK100" s="1025"/>
      <c r="CL100" s="1026"/>
      <c r="CM100" s="1024"/>
      <c r="CN100" s="1025"/>
      <c r="CO100" s="1025"/>
      <c r="CP100" s="1025"/>
      <c r="CQ100" s="1026"/>
      <c r="CR100" s="1024"/>
      <c r="CS100" s="1025"/>
      <c r="CT100" s="1025"/>
      <c r="CU100" s="1025"/>
      <c r="CV100" s="1026"/>
      <c r="CW100" s="1024"/>
      <c r="CX100" s="1025"/>
      <c r="CY100" s="1025"/>
      <c r="CZ100" s="1025"/>
      <c r="DA100" s="1026"/>
      <c r="DB100" s="1024"/>
      <c r="DC100" s="1025"/>
      <c r="DD100" s="1025"/>
      <c r="DE100" s="1025"/>
      <c r="DF100" s="1026"/>
      <c r="DG100" s="1024"/>
      <c r="DH100" s="1025"/>
      <c r="DI100" s="1025"/>
      <c r="DJ100" s="1025"/>
      <c r="DK100" s="1026"/>
      <c r="DL100" s="1024"/>
      <c r="DM100" s="1025"/>
      <c r="DN100" s="1025"/>
      <c r="DO100" s="1025"/>
      <c r="DP100" s="1026"/>
      <c r="DQ100" s="1024"/>
      <c r="DR100" s="1025"/>
      <c r="DS100" s="1025"/>
      <c r="DT100" s="1025"/>
      <c r="DU100" s="1026"/>
      <c r="DV100" s="1013"/>
      <c r="DW100" s="1014"/>
      <c r="DX100" s="1014"/>
      <c r="DY100" s="1014"/>
      <c r="DZ100" s="101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3"/>
      <c r="BT101" s="1014"/>
      <c r="BU101" s="1014"/>
      <c r="BV101" s="1014"/>
      <c r="BW101" s="1014"/>
      <c r="BX101" s="1014"/>
      <c r="BY101" s="1014"/>
      <c r="BZ101" s="1014"/>
      <c r="CA101" s="1014"/>
      <c r="CB101" s="1014"/>
      <c r="CC101" s="1014"/>
      <c r="CD101" s="1014"/>
      <c r="CE101" s="1014"/>
      <c r="CF101" s="1014"/>
      <c r="CG101" s="1023"/>
      <c r="CH101" s="1024"/>
      <c r="CI101" s="1025"/>
      <c r="CJ101" s="1025"/>
      <c r="CK101" s="1025"/>
      <c r="CL101" s="1026"/>
      <c r="CM101" s="1024"/>
      <c r="CN101" s="1025"/>
      <c r="CO101" s="1025"/>
      <c r="CP101" s="1025"/>
      <c r="CQ101" s="1026"/>
      <c r="CR101" s="1024"/>
      <c r="CS101" s="1025"/>
      <c r="CT101" s="1025"/>
      <c r="CU101" s="1025"/>
      <c r="CV101" s="1026"/>
      <c r="CW101" s="1024"/>
      <c r="CX101" s="1025"/>
      <c r="CY101" s="1025"/>
      <c r="CZ101" s="1025"/>
      <c r="DA101" s="1026"/>
      <c r="DB101" s="1024"/>
      <c r="DC101" s="1025"/>
      <c r="DD101" s="1025"/>
      <c r="DE101" s="1025"/>
      <c r="DF101" s="1026"/>
      <c r="DG101" s="1024"/>
      <c r="DH101" s="1025"/>
      <c r="DI101" s="1025"/>
      <c r="DJ101" s="1025"/>
      <c r="DK101" s="1026"/>
      <c r="DL101" s="1024"/>
      <c r="DM101" s="1025"/>
      <c r="DN101" s="1025"/>
      <c r="DO101" s="1025"/>
      <c r="DP101" s="1026"/>
      <c r="DQ101" s="1024"/>
      <c r="DR101" s="1025"/>
      <c r="DS101" s="1025"/>
      <c r="DT101" s="1025"/>
      <c r="DU101" s="1026"/>
      <c r="DV101" s="1013"/>
      <c r="DW101" s="1014"/>
      <c r="DX101" s="1014"/>
      <c r="DY101" s="1014"/>
      <c r="DZ101" s="101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5" t="s">
        <v>425</v>
      </c>
      <c r="BS102" s="1006"/>
      <c r="BT102" s="1006"/>
      <c r="BU102" s="1006"/>
      <c r="BV102" s="1006"/>
      <c r="BW102" s="1006"/>
      <c r="BX102" s="1006"/>
      <c r="BY102" s="1006"/>
      <c r="BZ102" s="1006"/>
      <c r="CA102" s="1006"/>
      <c r="CB102" s="1006"/>
      <c r="CC102" s="1006"/>
      <c r="CD102" s="1006"/>
      <c r="CE102" s="1006"/>
      <c r="CF102" s="1006"/>
      <c r="CG102" s="1016"/>
      <c r="CH102" s="1017"/>
      <c r="CI102" s="1018"/>
      <c r="CJ102" s="1018"/>
      <c r="CK102" s="1018"/>
      <c r="CL102" s="1019"/>
      <c r="CM102" s="1017"/>
      <c r="CN102" s="1018"/>
      <c r="CO102" s="1018"/>
      <c r="CP102" s="1018"/>
      <c r="CQ102" s="1019"/>
      <c r="CR102" s="1020">
        <v>28</v>
      </c>
      <c r="CS102" s="1021"/>
      <c r="CT102" s="1021"/>
      <c r="CU102" s="1021"/>
      <c r="CV102" s="1022"/>
      <c r="CW102" s="1020"/>
      <c r="CX102" s="1021"/>
      <c r="CY102" s="1021"/>
      <c r="CZ102" s="1021"/>
      <c r="DA102" s="1022"/>
      <c r="DB102" s="1020"/>
      <c r="DC102" s="1021"/>
      <c r="DD102" s="1021"/>
      <c r="DE102" s="1021"/>
      <c r="DF102" s="1022"/>
      <c r="DG102" s="1020"/>
      <c r="DH102" s="1021"/>
      <c r="DI102" s="1021"/>
      <c r="DJ102" s="1021"/>
      <c r="DK102" s="1022"/>
      <c r="DL102" s="1020"/>
      <c r="DM102" s="1021"/>
      <c r="DN102" s="1021"/>
      <c r="DO102" s="1021"/>
      <c r="DP102" s="1022"/>
      <c r="DQ102" s="1020"/>
      <c r="DR102" s="1021"/>
      <c r="DS102" s="1021"/>
      <c r="DT102" s="1021"/>
      <c r="DU102" s="1022"/>
      <c r="DV102" s="1005"/>
      <c r="DW102" s="1006"/>
      <c r="DX102" s="1006"/>
      <c r="DY102" s="1006"/>
      <c r="DZ102" s="100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8" t="s">
        <v>426</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9" t="s">
        <v>427</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10" t="s">
        <v>430</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431</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26" customFormat="1" ht="26.25" customHeight="1">
      <c r="A109" s="963" t="s">
        <v>432</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6" t="s">
        <v>433</v>
      </c>
      <c r="AB109" s="964"/>
      <c r="AC109" s="964"/>
      <c r="AD109" s="964"/>
      <c r="AE109" s="965"/>
      <c r="AF109" s="966" t="s">
        <v>434</v>
      </c>
      <c r="AG109" s="964"/>
      <c r="AH109" s="964"/>
      <c r="AI109" s="964"/>
      <c r="AJ109" s="965"/>
      <c r="AK109" s="966" t="s">
        <v>303</v>
      </c>
      <c r="AL109" s="964"/>
      <c r="AM109" s="964"/>
      <c r="AN109" s="964"/>
      <c r="AO109" s="965"/>
      <c r="AP109" s="966" t="s">
        <v>435</v>
      </c>
      <c r="AQ109" s="964"/>
      <c r="AR109" s="964"/>
      <c r="AS109" s="964"/>
      <c r="AT109" s="997"/>
      <c r="AU109" s="963" t="s">
        <v>432</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6" t="s">
        <v>433</v>
      </c>
      <c r="BR109" s="964"/>
      <c r="BS109" s="964"/>
      <c r="BT109" s="964"/>
      <c r="BU109" s="965"/>
      <c r="BV109" s="966" t="s">
        <v>434</v>
      </c>
      <c r="BW109" s="964"/>
      <c r="BX109" s="964"/>
      <c r="BY109" s="964"/>
      <c r="BZ109" s="965"/>
      <c r="CA109" s="966" t="s">
        <v>303</v>
      </c>
      <c r="CB109" s="964"/>
      <c r="CC109" s="964"/>
      <c r="CD109" s="964"/>
      <c r="CE109" s="965"/>
      <c r="CF109" s="1004" t="s">
        <v>435</v>
      </c>
      <c r="CG109" s="1004"/>
      <c r="CH109" s="1004"/>
      <c r="CI109" s="1004"/>
      <c r="CJ109" s="1004"/>
      <c r="CK109" s="966" t="s">
        <v>436</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6" t="s">
        <v>433</v>
      </c>
      <c r="DH109" s="964"/>
      <c r="DI109" s="964"/>
      <c r="DJ109" s="964"/>
      <c r="DK109" s="965"/>
      <c r="DL109" s="966" t="s">
        <v>434</v>
      </c>
      <c r="DM109" s="964"/>
      <c r="DN109" s="964"/>
      <c r="DO109" s="964"/>
      <c r="DP109" s="965"/>
      <c r="DQ109" s="966" t="s">
        <v>303</v>
      </c>
      <c r="DR109" s="964"/>
      <c r="DS109" s="964"/>
      <c r="DT109" s="964"/>
      <c r="DU109" s="965"/>
      <c r="DV109" s="966" t="s">
        <v>435</v>
      </c>
      <c r="DW109" s="964"/>
      <c r="DX109" s="964"/>
      <c r="DY109" s="964"/>
      <c r="DZ109" s="997"/>
    </row>
    <row r="110" spans="1:131" s="226" customFormat="1" ht="26.25" customHeight="1">
      <c r="A110" s="875" t="s">
        <v>437</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956">
        <v>1038981</v>
      </c>
      <c r="AB110" s="957"/>
      <c r="AC110" s="957"/>
      <c r="AD110" s="957"/>
      <c r="AE110" s="958"/>
      <c r="AF110" s="959">
        <v>1038649</v>
      </c>
      <c r="AG110" s="957"/>
      <c r="AH110" s="957"/>
      <c r="AI110" s="957"/>
      <c r="AJ110" s="958"/>
      <c r="AK110" s="959">
        <v>1104196</v>
      </c>
      <c r="AL110" s="957"/>
      <c r="AM110" s="957"/>
      <c r="AN110" s="957"/>
      <c r="AO110" s="958"/>
      <c r="AP110" s="960">
        <v>15.4</v>
      </c>
      <c r="AQ110" s="961"/>
      <c r="AR110" s="961"/>
      <c r="AS110" s="961"/>
      <c r="AT110" s="962"/>
      <c r="AU110" s="998" t="s">
        <v>73</v>
      </c>
      <c r="AV110" s="999"/>
      <c r="AW110" s="999"/>
      <c r="AX110" s="999"/>
      <c r="AY110" s="999"/>
      <c r="AZ110" s="928" t="s">
        <v>438</v>
      </c>
      <c r="BA110" s="876"/>
      <c r="BB110" s="876"/>
      <c r="BC110" s="876"/>
      <c r="BD110" s="876"/>
      <c r="BE110" s="876"/>
      <c r="BF110" s="876"/>
      <c r="BG110" s="876"/>
      <c r="BH110" s="876"/>
      <c r="BI110" s="876"/>
      <c r="BJ110" s="876"/>
      <c r="BK110" s="876"/>
      <c r="BL110" s="876"/>
      <c r="BM110" s="876"/>
      <c r="BN110" s="876"/>
      <c r="BO110" s="876"/>
      <c r="BP110" s="877"/>
      <c r="BQ110" s="929">
        <v>13501143</v>
      </c>
      <c r="BR110" s="910"/>
      <c r="BS110" s="910"/>
      <c r="BT110" s="910"/>
      <c r="BU110" s="910"/>
      <c r="BV110" s="910">
        <v>13558472</v>
      </c>
      <c r="BW110" s="910"/>
      <c r="BX110" s="910"/>
      <c r="BY110" s="910"/>
      <c r="BZ110" s="910"/>
      <c r="CA110" s="910">
        <v>13770911</v>
      </c>
      <c r="CB110" s="910"/>
      <c r="CC110" s="910"/>
      <c r="CD110" s="910"/>
      <c r="CE110" s="910"/>
      <c r="CF110" s="934">
        <v>191.6</v>
      </c>
      <c r="CG110" s="935"/>
      <c r="CH110" s="935"/>
      <c r="CI110" s="935"/>
      <c r="CJ110" s="935"/>
      <c r="CK110" s="994" t="s">
        <v>439</v>
      </c>
      <c r="CL110" s="887"/>
      <c r="CM110" s="928" t="s">
        <v>440</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29" t="s">
        <v>441</v>
      </c>
      <c r="DH110" s="910"/>
      <c r="DI110" s="910"/>
      <c r="DJ110" s="910"/>
      <c r="DK110" s="910"/>
      <c r="DL110" s="910" t="s">
        <v>128</v>
      </c>
      <c r="DM110" s="910"/>
      <c r="DN110" s="910"/>
      <c r="DO110" s="910"/>
      <c r="DP110" s="910"/>
      <c r="DQ110" s="910" t="s">
        <v>442</v>
      </c>
      <c r="DR110" s="910"/>
      <c r="DS110" s="910"/>
      <c r="DT110" s="910"/>
      <c r="DU110" s="910"/>
      <c r="DV110" s="911" t="s">
        <v>128</v>
      </c>
      <c r="DW110" s="911"/>
      <c r="DX110" s="911"/>
      <c r="DY110" s="911"/>
      <c r="DZ110" s="912"/>
    </row>
    <row r="111" spans="1:131" s="226" customFormat="1" ht="26.25" customHeight="1">
      <c r="A111" s="842" t="s">
        <v>443</v>
      </c>
      <c r="B111" s="843"/>
      <c r="C111" s="843"/>
      <c r="D111" s="843"/>
      <c r="E111" s="843"/>
      <c r="F111" s="843"/>
      <c r="G111" s="843"/>
      <c r="H111" s="843"/>
      <c r="I111" s="843"/>
      <c r="J111" s="843"/>
      <c r="K111" s="843"/>
      <c r="L111" s="843"/>
      <c r="M111" s="843"/>
      <c r="N111" s="843"/>
      <c r="O111" s="843"/>
      <c r="P111" s="843"/>
      <c r="Q111" s="843"/>
      <c r="R111" s="843"/>
      <c r="S111" s="843"/>
      <c r="T111" s="843"/>
      <c r="U111" s="843"/>
      <c r="V111" s="843"/>
      <c r="W111" s="843"/>
      <c r="X111" s="843"/>
      <c r="Y111" s="843"/>
      <c r="Z111" s="993"/>
      <c r="AA111" s="986" t="s">
        <v>444</v>
      </c>
      <c r="AB111" s="987"/>
      <c r="AC111" s="987"/>
      <c r="AD111" s="987"/>
      <c r="AE111" s="988"/>
      <c r="AF111" s="989" t="s">
        <v>445</v>
      </c>
      <c r="AG111" s="987"/>
      <c r="AH111" s="987"/>
      <c r="AI111" s="987"/>
      <c r="AJ111" s="988"/>
      <c r="AK111" s="989" t="s">
        <v>444</v>
      </c>
      <c r="AL111" s="987"/>
      <c r="AM111" s="987"/>
      <c r="AN111" s="987"/>
      <c r="AO111" s="988"/>
      <c r="AP111" s="990" t="s">
        <v>444</v>
      </c>
      <c r="AQ111" s="991"/>
      <c r="AR111" s="991"/>
      <c r="AS111" s="991"/>
      <c r="AT111" s="992"/>
      <c r="AU111" s="1000"/>
      <c r="AV111" s="1001"/>
      <c r="AW111" s="1001"/>
      <c r="AX111" s="1001"/>
      <c r="AY111" s="1001"/>
      <c r="AZ111" s="883" t="s">
        <v>446</v>
      </c>
      <c r="BA111" s="820"/>
      <c r="BB111" s="820"/>
      <c r="BC111" s="820"/>
      <c r="BD111" s="820"/>
      <c r="BE111" s="820"/>
      <c r="BF111" s="820"/>
      <c r="BG111" s="820"/>
      <c r="BH111" s="820"/>
      <c r="BI111" s="820"/>
      <c r="BJ111" s="820"/>
      <c r="BK111" s="820"/>
      <c r="BL111" s="820"/>
      <c r="BM111" s="820"/>
      <c r="BN111" s="820"/>
      <c r="BO111" s="820"/>
      <c r="BP111" s="821"/>
      <c r="BQ111" s="884" t="s">
        <v>442</v>
      </c>
      <c r="BR111" s="885"/>
      <c r="BS111" s="885"/>
      <c r="BT111" s="885"/>
      <c r="BU111" s="885"/>
      <c r="BV111" s="885" t="s">
        <v>442</v>
      </c>
      <c r="BW111" s="885"/>
      <c r="BX111" s="885"/>
      <c r="BY111" s="885"/>
      <c r="BZ111" s="885"/>
      <c r="CA111" s="885" t="s">
        <v>128</v>
      </c>
      <c r="CB111" s="885"/>
      <c r="CC111" s="885"/>
      <c r="CD111" s="885"/>
      <c r="CE111" s="885"/>
      <c r="CF111" s="943" t="s">
        <v>442</v>
      </c>
      <c r="CG111" s="944"/>
      <c r="CH111" s="944"/>
      <c r="CI111" s="944"/>
      <c r="CJ111" s="944"/>
      <c r="CK111" s="995"/>
      <c r="CL111" s="889"/>
      <c r="CM111" s="883" t="s">
        <v>447</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84" t="s">
        <v>441</v>
      </c>
      <c r="DH111" s="885"/>
      <c r="DI111" s="885"/>
      <c r="DJ111" s="885"/>
      <c r="DK111" s="885"/>
      <c r="DL111" s="885" t="s">
        <v>442</v>
      </c>
      <c r="DM111" s="885"/>
      <c r="DN111" s="885"/>
      <c r="DO111" s="885"/>
      <c r="DP111" s="885"/>
      <c r="DQ111" s="885" t="s">
        <v>128</v>
      </c>
      <c r="DR111" s="885"/>
      <c r="DS111" s="885"/>
      <c r="DT111" s="885"/>
      <c r="DU111" s="885"/>
      <c r="DV111" s="862" t="s">
        <v>128</v>
      </c>
      <c r="DW111" s="862"/>
      <c r="DX111" s="862"/>
      <c r="DY111" s="862"/>
      <c r="DZ111" s="863"/>
    </row>
    <row r="112" spans="1:131" s="226" customFormat="1" ht="26.25" customHeight="1">
      <c r="A112" s="980" t="s">
        <v>448</v>
      </c>
      <c r="B112" s="981"/>
      <c r="C112" s="820" t="s">
        <v>449</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47" t="s">
        <v>441</v>
      </c>
      <c r="AB112" s="848"/>
      <c r="AC112" s="848"/>
      <c r="AD112" s="848"/>
      <c r="AE112" s="849"/>
      <c r="AF112" s="850" t="s">
        <v>442</v>
      </c>
      <c r="AG112" s="848"/>
      <c r="AH112" s="848"/>
      <c r="AI112" s="848"/>
      <c r="AJ112" s="849"/>
      <c r="AK112" s="850" t="s">
        <v>445</v>
      </c>
      <c r="AL112" s="848"/>
      <c r="AM112" s="848"/>
      <c r="AN112" s="848"/>
      <c r="AO112" s="849"/>
      <c r="AP112" s="892" t="s">
        <v>445</v>
      </c>
      <c r="AQ112" s="893"/>
      <c r="AR112" s="893"/>
      <c r="AS112" s="893"/>
      <c r="AT112" s="894"/>
      <c r="AU112" s="1000"/>
      <c r="AV112" s="1001"/>
      <c r="AW112" s="1001"/>
      <c r="AX112" s="1001"/>
      <c r="AY112" s="1001"/>
      <c r="AZ112" s="883" t="s">
        <v>450</v>
      </c>
      <c r="BA112" s="820"/>
      <c r="BB112" s="820"/>
      <c r="BC112" s="820"/>
      <c r="BD112" s="820"/>
      <c r="BE112" s="820"/>
      <c r="BF112" s="820"/>
      <c r="BG112" s="820"/>
      <c r="BH112" s="820"/>
      <c r="BI112" s="820"/>
      <c r="BJ112" s="820"/>
      <c r="BK112" s="820"/>
      <c r="BL112" s="820"/>
      <c r="BM112" s="820"/>
      <c r="BN112" s="820"/>
      <c r="BO112" s="820"/>
      <c r="BP112" s="821"/>
      <c r="BQ112" s="884">
        <v>4879368</v>
      </c>
      <c r="BR112" s="885"/>
      <c r="BS112" s="885"/>
      <c r="BT112" s="885"/>
      <c r="BU112" s="885"/>
      <c r="BV112" s="885">
        <v>4770026</v>
      </c>
      <c r="BW112" s="885"/>
      <c r="BX112" s="885"/>
      <c r="BY112" s="885"/>
      <c r="BZ112" s="885"/>
      <c r="CA112" s="885">
        <v>4428689</v>
      </c>
      <c r="CB112" s="885"/>
      <c r="CC112" s="885"/>
      <c r="CD112" s="885"/>
      <c r="CE112" s="885"/>
      <c r="CF112" s="943">
        <v>61.6</v>
      </c>
      <c r="CG112" s="944"/>
      <c r="CH112" s="944"/>
      <c r="CI112" s="944"/>
      <c r="CJ112" s="944"/>
      <c r="CK112" s="995"/>
      <c r="CL112" s="889"/>
      <c r="CM112" s="883" t="s">
        <v>451</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84" t="s">
        <v>128</v>
      </c>
      <c r="DH112" s="885"/>
      <c r="DI112" s="885"/>
      <c r="DJ112" s="885"/>
      <c r="DK112" s="885"/>
      <c r="DL112" s="885" t="s">
        <v>452</v>
      </c>
      <c r="DM112" s="885"/>
      <c r="DN112" s="885"/>
      <c r="DO112" s="885"/>
      <c r="DP112" s="885"/>
      <c r="DQ112" s="885" t="s">
        <v>442</v>
      </c>
      <c r="DR112" s="885"/>
      <c r="DS112" s="885"/>
      <c r="DT112" s="885"/>
      <c r="DU112" s="885"/>
      <c r="DV112" s="862" t="s">
        <v>445</v>
      </c>
      <c r="DW112" s="862"/>
      <c r="DX112" s="862"/>
      <c r="DY112" s="862"/>
      <c r="DZ112" s="863"/>
    </row>
    <row r="113" spans="1:130" s="226" customFormat="1" ht="26.25" customHeight="1">
      <c r="A113" s="982"/>
      <c r="B113" s="983"/>
      <c r="C113" s="820" t="s">
        <v>453</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986">
        <v>292282</v>
      </c>
      <c r="AB113" s="987"/>
      <c r="AC113" s="987"/>
      <c r="AD113" s="987"/>
      <c r="AE113" s="988"/>
      <c r="AF113" s="989">
        <v>326389</v>
      </c>
      <c r="AG113" s="987"/>
      <c r="AH113" s="987"/>
      <c r="AI113" s="987"/>
      <c r="AJ113" s="988"/>
      <c r="AK113" s="989">
        <v>329895</v>
      </c>
      <c r="AL113" s="987"/>
      <c r="AM113" s="987"/>
      <c r="AN113" s="987"/>
      <c r="AO113" s="988"/>
      <c r="AP113" s="990">
        <v>4.5999999999999996</v>
      </c>
      <c r="AQ113" s="991"/>
      <c r="AR113" s="991"/>
      <c r="AS113" s="991"/>
      <c r="AT113" s="992"/>
      <c r="AU113" s="1000"/>
      <c r="AV113" s="1001"/>
      <c r="AW113" s="1001"/>
      <c r="AX113" s="1001"/>
      <c r="AY113" s="1001"/>
      <c r="AZ113" s="883" t="s">
        <v>454</v>
      </c>
      <c r="BA113" s="820"/>
      <c r="BB113" s="820"/>
      <c r="BC113" s="820"/>
      <c r="BD113" s="820"/>
      <c r="BE113" s="820"/>
      <c r="BF113" s="820"/>
      <c r="BG113" s="820"/>
      <c r="BH113" s="820"/>
      <c r="BI113" s="820"/>
      <c r="BJ113" s="820"/>
      <c r="BK113" s="820"/>
      <c r="BL113" s="820"/>
      <c r="BM113" s="820"/>
      <c r="BN113" s="820"/>
      <c r="BO113" s="820"/>
      <c r="BP113" s="821"/>
      <c r="BQ113" s="884">
        <v>465318</v>
      </c>
      <c r="BR113" s="885"/>
      <c r="BS113" s="885"/>
      <c r="BT113" s="885"/>
      <c r="BU113" s="885"/>
      <c r="BV113" s="885">
        <v>1737581</v>
      </c>
      <c r="BW113" s="885"/>
      <c r="BX113" s="885"/>
      <c r="BY113" s="885"/>
      <c r="BZ113" s="885"/>
      <c r="CA113" s="885">
        <v>2200822</v>
      </c>
      <c r="CB113" s="885"/>
      <c r="CC113" s="885"/>
      <c r="CD113" s="885"/>
      <c r="CE113" s="885"/>
      <c r="CF113" s="943">
        <v>30.6</v>
      </c>
      <c r="CG113" s="944"/>
      <c r="CH113" s="944"/>
      <c r="CI113" s="944"/>
      <c r="CJ113" s="944"/>
      <c r="CK113" s="995"/>
      <c r="CL113" s="889"/>
      <c r="CM113" s="883" t="s">
        <v>455</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847" t="s">
        <v>128</v>
      </c>
      <c r="DH113" s="848"/>
      <c r="DI113" s="848"/>
      <c r="DJ113" s="848"/>
      <c r="DK113" s="849"/>
      <c r="DL113" s="850" t="s">
        <v>452</v>
      </c>
      <c r="DM113" s="848"/>
      <c r="DN113" s="848"/>
      <c r="DO113" s="848"/>
      <c r="DP113" s="849"/>
      <c r="DQ113" s="850" t="s">
        <v>441</v>
      </c>
      <c r="DR113" s="848"/>
      <c r="DS113" s="848"/>
      <c r="DT113" s="848"/>
      <c r="DU113" s="849"/>
      <c r="DV113" s="892" t="s">
        <v>445</v>
      </c>
      <c r="DW113" s="893"/>
      <c r="DX113" s="893"/>
      <c r="DY113" s="893"/>
      <c r="DZ113" s="894"/>
    </row>
    <row r="114" spans="1:130" s="226" customFormat="1" ht="26.25" customHeight="1">
      <c r="A114" s="982"/>
      <c r="B114" s="983"/>
      <c r="C114" s="820" t="s">
        <v>456</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47">
        <v>42690</v>
      </c>
      <c r="AB114" s="848"/>
      <c r="AC114" s="848"/>
      <c r="AD114" s="848"/>
      <c r="AE114" s="849"/>
      <c r="AF114" s="850">
        <v>43607</v>
      </c>
      <c r="AG114" s="848"/>
      <c r="AH114" s="848"/>
      <c r="AI114" s="848"/>
      <c r="AJ114" s="849"/>
      <c r="AK114" s="850">
        <v>47568</v>
      </c>
      <c r="AL114" s="848"/>
      <c r="AM114" s="848"/>
      <c r="AN114" s="848"/>
      <c r="AO114" s="849"/>
      <c r="AP114" s="892">
        <v>0.7</v>
      </c>
      <c r="AQ114" s="893"/>
      <c r="AR114" s="893"/>
      <c r="AS114" s="893"/>
      <c r="AT114" s="894"/>
      <c r="AU114" s="1000"/>
      <c r="AV114" s="1001"/>
      <c r="AW114" s="1001"/>
      <c r="AX114" s="1001"/>
      <c r="AY114" s="1001"/>
      <c r="AZ114" s="883" t="s">
        <v>457</v>
      </c>
      <c r="BA114" s="820"/>
      <c r="BB114" s="820"/>
      <c r="BC114" s="820"/>
      <c r="BD114" s="820"/>
      <c r="BE114" s="820"/>
      <c r="BF114" s="820"/>
      <c r="BG114" s="820"/>
      <c r="BH114" s="820"/>
      <c r="BI114" s="820"/>
      <c r="BJ114" s="820"/>
      <c r="BK114" s="820"/>
      <c r="BL114" s="820"/>
      <c r="BM114" s="820"/>
      <c r="BN114" s="820"/>
      <c r="BO114" s="820"/>
      <c r="BP114" s="821"/>
      <c r="BQ114" s="884">
        <v>1268559</v>
      </c>
      <c r="BR114" s="885"/>
      <c r="BS114" s="885"/>
      <c r="BT114" s="885"/>
      <c r="BU114" s="885"/>
      <c r="BV114" s="885">
        <v>1223642</v>
      </c>
      <c r="BW114" s="885"/>
      <c r="BX114" s="885"/>
      <c r="BY114" s="885"/>
      <c r="BZ114" s="885"/>
      <c r="CA114" s="885">
        <v>1231556</v>
      </c>
      <c r="CB114" s="885"/>
      <c r="CC114" s="885"/>
      <c r="CD114" s="885"/>
      <c r="CE114" s="885"/>
      <c r="CF114" s="943">
        <v>17.100000000000001</v>
      </c>
      <c r="CG114" s="944"/>
      <c r="CH114" s="944"/>
      <c r="CI114" s="944"/>
      <c r="CJ114" s="944"/>
      <c r="CK114" s="995"/>
      <c r="CL114" s="889"/>
      <c r="CM114" s="883" t="s">
        <v>458</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847" t="s">
        <v>442</v>
      </c>
      <c r="DH114" s="848"/>
      <c r="DI114" s="848"/>
      <c r="DJ114" s="848"/>
      <c r="DK114" s="849"/>
      <c r="DL114" s="850" t="s">
        <v>442</v>
      </c>
      <c r="DM114" s="848"/>
      <c r="DN114" s="848"/>
      <c r="DO114" s="848"/>
      <c r="DP114" s="849"/>
      <c r="DQ114" s="850" t="s">
        <v>445</v>
      </c>
      <c r="DR114" s="848"/>
      <c r="DS114" s="848"/>
      <c r="DT114" s="848"/>
      <c r="DU114" s="849"/>
      <c r="DV114" s="892" t="s">
        <v>442</v>
      </c>
      <c r="DW114" s="893"/>
      <c r="DX114" s="893"/>
      <c r="DY114" s="893"/>
      <c r="DZ114" s="894"/>
    </row>
    <row r="115" spans="1:130" s="226" customFormat="1" ht="26.25" customHeight="1">
      <c r="A115" s="982"/>
      <c r="B115" s="983"/>
      <c r="C115" s="820" t="s">
        <v>459</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986" t="s">
        <v>445</v>
      </c>
      <c r="AB115" s="987"/>
      <c r="AC115" s="987"/>
      <c r="AD115" s="987"/>
      <c r="AE115" s="988"/>
      <c r="AF115" s="989" t="s">
        <v>442</v>
      </c>
      <c r="AG115" s="987"/>
      <c r="AH115" s="987"/>
      <c r="AI115" s="987"/>
      <c r="AJ115" s="988"/>
      <c r="AK115" s="989" t="s">
        <v>128</v>
      </c>
      <c r="AL115" s="987"/>
      <c r="AM115" s="987"/>
      <c r="AN115" s="987"/>
      <c r="AO115" s="988"/>
      <c r="AP115" s="990" t="s">
        <v>442</v>
      </c>
      <c r="AQ115" s="991"/>
      <c r="AR115" s="991"/>
      <c r="AS115" s="991"/>
      <c r="AT115" s="992"/>
      <c r="AU115" s="1000"/>
      <c r="AV115" s="1001"/>
      <c r="AW115" s="1001"/>
      <c r="AX115" s="1001"/>
      <c r="AY115" s="1001"/>
      <c r="AZ115" s="883" t="s">
        <v>460</v>
      </c>
      <c r="BA115" s="820"/>
      <c r="BB115" s="820"/>
      <c r="BC115" s="820"/>
      <c r="BD115" s="820"/>
      <c r="BE115" s="820"/>
      <c r="BF115" s="820"/>
      <c r="BG115" s="820"/>
      <c r="BH115" s="820"/>
      <c r="BI115" s="820"/>
      <c r="BJ115" s="820"/>
      <c r="BK115" s="820"/>
      <c r="BL115" s="820"/>
      <c r="BM115" s="820"/>
      <c r="BN115" s="820"/>
      <c r="BO115" s="820"/>
      <c r="BP115" s="821"/>
      <c r="BQ115" s="884">
        <v>106</v>
      </c>
      <c r="BR115" s="885"/>
      <c r="BS115" s="885"/>
      <c r="BT115" s="885"/>
      <c r="BU115" s="885"/>
      <c r="BV115" s="885">
        <v>57</v>
      </c>
      <c r="BW115" s="885"/>
      <c r="BX115" s="885"/>
      <c r="BY115" s="885"/>
      <c r="BZ115" s="885"/>
      <c r="CA115" s="885">
        <v>92</v>
      </c>
      <c r="CB115" s="885"/>
      <c r="CC115" s="885"/>
      <c r="CD115" s="885"/>
      <c r="CE115" s="885"/>
      <c r="CF115" s="943">
        <v>0</v>
      </c>
      <c r="CG115" s="944"/>
      <c r="CH115" s="944"/>
      <c r="CI115" s="944"/>
      <c r="CJ115" s="944"/>
      <c r="CK115" s="995"/>
      <c r="CL115" s="889"/>
      <c r="CM115" s="883" t="s">
        <v>461</v>
      </c>
      <c r="CN115" s="820"/>
      <c r="CO115" s="820"/>
      <c r="CP115" s="820"/>
      <c r="CQ115" s="820"/>
      <c r="CR115" s="820"/>
      <c r="CS115" s="820"/>
      <c r="CT115" s="820"/>
      <c r="CU115" s="820"/>
      <c r="CV115" s="820"/>
      <c r="CW115" s="820"/>
      <c r="CX115" s="820"/>
      <c r="CY115" s="820"/>
      <c r="CZ115" s="820"/>
      <c r="DA115" s="820"/>
      <c r="DB115" s="820"/>
      <c r="DC115" s="820"/>
      <c r="DD115" s="820"/>
      <c r="DE115" s="820"/>
      <c r="DF115" s="821"/>
      <c r="DG115" s="847" t="s">
        <v>442</v>
      </c>
      <c r="DH115" s="848"/>
      <c r="DI115" s="848"/>
      <c r="DJ115" s="848"/>
      <c r="DK115" s="849"/>
      <c r="DL115" s="850" t="s">
        <v>128</v>
      </c>
      <c r="DM115" s="848"/>
      <c r="DN115" s="848"/>
      <c r="DO115" s="848"/>
      <c r="DP115" s="849"/>
      <c r="DQ115" s="850" t="s">
        <v>441</v>
      </c>
      <c r="DR115" s="848"/>
      <c r="DS115" s="848"/>
      <c r="DT115" s="848"/>
      <c r="DU115" s="849"/>
      <c r="DV115" s="892" t="s">
        <v>442</v>
      </c>
      <c r="DW115" s="893"/>
      <c r="DX115" s="893"/>
      <c r="DY115" s="893"/>
      <c r="DZ115" s="894"/>
    </row>
    <row r="116" spans="1:130" s="226" customFormat="1" ht="26.25" customHeight="1">
      <c r="A116" s="984"/>
      <c r="B116" s="985"/>
      <c r="C116" s="907" t="s">
        <v>462</v>
      </c>
      <c r="D116" s="907"/>
      <c r="E116" s="907"/>
      <c r="F116" s="907"/>
      <c r="G116" s="907"/>
      <c r="H116" s="907"/>
      <c r="I116" s="907"/>
      <c r="J116" s="907"/>
      <c r="K116" s="907"/>
      <c r="L116" s="907"/>
      <c r="M116" s="907"/>
      <c r="N116" s="907"/>
      <c r="O116" s="907"/>
      <c r="P116" s="907"/>
      <c r="Q116" s="907"/>
      <c r="R116" s="907"/>
      <c r="S116" s="907"/>
      <c r="T116" s="907"/>
      <c r="U116" s="907"/>
      <c r="V116" s="907"/>
      <c r="W116" s="907"/>
      <c r="X116" s="907"/>
      <c r="Y116" s="907"/>
      <c r="Z116" s="908"/>
      <c r="AA116" s="847">
        <v>2288</v>
      </c>
      <c r="AB116" s="848"/>
      <c r="AC116" s="848"/>
      <c r="AD116" s="848"/>
      <c r="AE116" s="849"/>
      <c r="AF116" s="850">
        <v>492</v>
      </c>
      <c r="AG116" s="848"/>
      <c r="AH116" s="848"/>
      <c r="AI116" s="848"/>
      <c r="AJ116" s="849"/>
      <c r="AK116" s="850">
        <v>347</v>
      </c>
      <c r="AL116" s="848"/>
      <c r="AM116" s="848"/>
      <c r="AN116" s="848"/>
      <c r="AO116" s="849"/>
      <c r="AP116" s="892">
        <v>0</v>
      </c>
      <c r="AQ116" s="893"/>
      <c r="AR116" s="893"/>
      <c r="AS116" s="893"/>
      <c r="AT116" s="894"/>
      <c r="AU116" s="1000"/>
      <c r="AV116" s="1001"/>
      <c r="AW116" s="1001"/>
      <c r="AX116" s="1001"/>
      <c r="AY116" s="1001"/>
      <c r="AZ116" s="977" t="s">
        <v>463</v>
      </c>
      <c r="BA116" s="978"/>
      <c r="BB116" s="978"/>
      <c r="BC116" s="978"/>
      <c r="BD116" s="978"/>
      <c r="BE116" s="978"/>
      <c r="BF116" s="978"/>
      <c r="BG116" s="978"/>
      <c r="BH116" s="978"/>
      <c r="BI116" s="978"/>
      <c r="BJ116" s="978"/>
      <c r="BK116" s="978"/>
      <c r="BL116" s="978"/>
      <c r="BM116" s="978"/>
      <c r="BN116" s="978"/>
      <c r="BO116" s="978"/>
      <c r="BP116" s="979"/>
      <c r="BQ116" s="884" t="s">
        <v>445</v>
      </c>
      <c r="BR116" s="885"/>
      <c r="BS116" s="885"/>
      <c r="BT116" s="885"/>
      <c r="BU116" s="885"/>
      <c r="BV116" s="885" t="s">
        <v>442</v>
      </c>
      <c r="BW116" s="885"/>
      <c r="BX116" s="885"/>
      <c r="BY116" s="885"/>
      <c r="BZ116" s="885"/>
      <c r="CA116" s="885" t="s">
        <v>128</v>
      </c>
      <c r="CB116" s="885"/>
      <c r="CC116" s="885"/>
      <c r="CD116" s="885"/>
      <c r="CE116" s="885"/>
      <c r="CF116" s="943" t="s">
        <v>441</v>
      </c>
      <c r="CG116" s="944"/>
      <c r="CH116" s="944"/>
      <c r="CI116" s="944"/>
      <c r="CJ116" s="944"/>
      <c r="CK116" s="995"/>
      <c r="CL116" s="889"/>
      <c r="CM116" s="883" t="s">
        <v>464</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847" t="s">
        <v>442</v>
      </c>
      <c r="DH116" s="848"/>
      <c r="DI116" s="848"/>
      <c r="DJ116" s="848"/>
      <c r="DK116" s="849"/>
      <c r="DL116" s="850" t="s">
        <v>128</v>
      </c>
      <c r="DM116" s="848"/>
      <c r="DN116" s="848"/>
      <c r="DO116" s="848"/>
      <c r="DP116" s="849"/>
      <c r="DQ116" s="850" t="s">
        <v>445</v>
      </c>
      <c r="DR116" s="848"/>
      <c r="DS116" s="848"/>
      <c r="DT116" s="848"/>
      <c r="DU116" s="849"/>
      <c r="DV116" s="892" t="s">
        <v>442</v>
      </c>
      <c r="DW116" s="893"/>
      <c r="DX116" s="893"/>
      <c r="DY116" s="893"/>
      <c r="DZ116" s="894"/>
    </row>
    <row r="117" spans="1:130" s="226" customFormat="1" ht="26.25" customHeight="1">
      <c r="A117" s="963" t="s">
        <v>185</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45" t="s">
        <v>465</v>
      </c>
      <c r="Z117" s="965"/>
      <c r="AA117" s="970">
        <v>1376241</v>
      </c>
      <c r="AB117" s="971"/>
      <c r="AC117" s="971"/>
      <c r="AD117" s="971"/>
      <c r="AE117" s="972"/>
      <c r="AF117" s="973">
        <v>1409137</v>
      </c>
      <c r="AG117" s="971"/>
      <c r="AH117" s="971"/>
      <c r="AI117" s="971"/>
      <c r="AJ117" s="972"/>
      <c r="AK117" s="973">
        <v>1482006</v>
      </c>
      <c r="AL117" s="971"/>
      <c r="AM117" s="971"/>
      <c r="AN117" s="971"/>
      <c r="AO117" s="972"/>
      <c r="AP117" s="974"/>
      <c r="AQ117" s="975"/>
      <c r="AR117" s="975"/>
      <c r="AS117" s="975"/>
      <c r="AT117" s="976"/>
      <c r="AU117" s="1000"/>
      <c r="AV117" s="1001"/>
      <c r="AW117" s="1001"/>
      <c r="AX117" s="1001"/>
      <c r="AY117" s="1001"/>
      <c r="AZ117" s="931" t="s">
        <v>466</v>
      </c>
      <c r="BA117" s="932"/>
      <c r="BB117" s="932"/>
      <c r="BC117" s="932"/>
      <c r="BD117" s="932"/>
      <c r="BE117" s="932"/>
      <c r="BF117" s="932"/>
      <c r="BG117" s="932"/>
      <c r="BH117" s="932"/>
      <c r="BI117" s="932"/>
      <c r="BJ117" s="932"/>
      <c r="BK117" s="932"/>
      <c r="BL117" s="932"/>
      <c r="BM117" s="932"/>
      <c r="BN117" s="932"/>
      <c r="BO117" s="932"/>
      <c r="BP117" s="933"/>
      <c r="BQ117" s="884" t="s">
        <v>441</v>
      </c>
      <c r="BR117" s="885"/>
      <c r="BS117" s="885"/>
      <c r="BT117" s="885"/>
      <c r="BU117" s="885"/>
      <c r="BV117" s="885" t="s">
        <v>467</v>
      </c>
      <c r="BW117" s="885"/>
      <c r="BX117" s="885"/>
      <c r="BY117" s="885"/>
      <c r="BZ117" s="885"/>
      <c r="CA117" s="885" t="s">
        <v>452</v>
      </c>
      <c r="CB117" s="885"/>
      <c r="CC117" s="885"/>
      <c r="CD117" s="885"/>
      <c r="CE117" s="885"/>
      <c r="CF117" s="943" t="s">
        <v>467</v>
      </c>
      <c r="CG117" s="944"/>
      <c r="CH117" s="944"/>
      <c r="CI117" s="944"/>
      <c r="CJ117" s="944"/>
      <c r="CK117" s="995"/>
      <c r="CL117" s="889"/>
      <c r="CM117" s="883" t="s">
        <v>468</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847" t="s">
        <v>467</v>
      </c>
      <c r="DH117" s="848"/>
      <c r="DI117" s="848"/>
      <c r="DJ117" s="848"/>
      <c r="DK117" s="849"/>
      <c r="DL117" s="850" t="s">
        <v>128</v>
      </c>
      <c r="DM117" s="848"/>
      <c r="DN117" s="848"/>
      <c r="DO117" s="848"/>
      <c r="DP117" s="849"/>
      <c r="DQ117" s="850" t="s">
        <v>128</v>
      </c>
      <c r="DR117" s="848"/>
      <c r="DS117" s="848"/>
      <c r="DT117" s="848"/>
      <c r="DU117" s="849"/>
      <c r="DV117" s="892" t="s">
        <v>452</v>
      </c>
      <c r="DW117" s="893"/>
      <c r="DX117" s="893"/>
      <c r="DY117" s="893"/>
      <c r="DZ117" s="894"/>
    </row>
    <row r="118" spans="1:130" s="226" customFormat="1" ht="26.25" customHeight="1">
      <c r="A118" s="963" t="s">
        <v>436</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6" t="s">
        <v>433</v>
      </c>
      <c r="AB118" s="964"/>
      <c r="AC118" s="964"/>
      <c r="AD118" s="964"/>
      <c r="AE118" s="965"/>
      <c r="AF118" s="966" t="s">
        <v>434</v>
      </c>
      <c r="AG118" s="964"/>
      <c r="AH118" s="964"/>
      <c r="AI118" s="964"/>
      <c r="AJ118" s="965"/>
      <c r="AK118" s="966" t="s">
        <v>303</v>
      </c>
      <c r="AL118" s="964"/>
      <c r="AM118" s="964"/>
      <c r="AN118" s="964"/>
      <c r="AO118" s="965"/>
      <c r="AP118" s="967" t="s">
        <v>435</v>
      </c>
      <c r="AQ118" s="968"/>
      <c r="AR118" s="968"/>
      <c r="AS118" s="968"/>
      <c r="AT118" s="969"/>
      <c r="AU118" s="1000"/>
      <c r="AV118" s="1001"/>
      <c r="AW118" s="1001"/>
      <c r="AX118" s="1001"/>
      <c r="AY118" s="1001"/>
      <c r="AZ118" s="906" t="s">
        <v>469</v>
      </c>
      <c r="BA118" s="907"/>
      <c r="BB118" s="907"/>
      <c r="BC118" s="907"/>
      <c r="BD118" s="907"/>
      <c r="BE118" s="907"/>
      <c r="BF118" s="907"/>
      <c r="BG118" s="907"/>
      <c r="BH118" s="907"/>
      <c r="BI118" s="907"/>
      <c r="BJ118" s="907"/>
      <c r="BK118" s="907"/>
      <c r="BL118" s="907"/>
      <c r="BM118" s="907"/>
      <c r="BN118" s="907"/>
      <c r="BO118" s="907"/>
      <c r="BP118" s="908"/>
      <c r="BQ118" s="947" t="s">
        <v>452</v>
      </c>
      <c r="BR118" s="913"/>
      <c r="BS118" s="913"/>
      <c r="BT118" s="913"/>
      <c r="BU118" s="913"/>
      <c r="BV118" s="913" t="s">
        <v>441</v>
      </c>
      <c r="BW118" s="913"/>
      <c r="BX118" s="913"/>
      <c r="BY118" s="913"/>
      <c r="BZ118" s="913"/>
      <c r="CA118" s="913" t="s">
        <v>452</v>
      </c>
      <c r="CB118" s="913"/>
      <c r="CC118" s="913"/>
      <c r="CD118" s="913"/>
      <c r="CE118" s="913"/>
      <c r="CF118" s="943" t="s">
        <v>467</v>
      </c>
      <c r="CG118" s="944"/>
      <c r="CH118" s="944"/>
      <c r="CI118" s="944"/>
      <c r="CJ118" s="944"/>
      <c r="CK118" s="995"/>
      <c r="CL118" s="889"/>
      <c r="CM118" s="883" t="s">
        <v>470</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847" t="s">
        <v>467</v>
      </c>
      <c r="DH118" s="848"/>
      <c r="DI118" s="848"/>
      <c r="DJ118" s="848"/>
      <c r="DK118" s="849"/>
      <c r="DL118" s="850" t="s">
        <v>441</v>
      </c>
      <c r="DM118" s="848"/>
      <c r="DN118" s="848"/>
      <c r="DO118" s="848"/>
      <c r="DP118" s="849"/>
      <c r="DQ118" s="850" t="s">
        <v>467</v>
      </c>
      <c r="DR118" s="848"/>
      <c r="DS118" s="848"/>
      <c r="DT118" s="848"/>
      <c r="DU118" s="849"/>
      <c r="DV118" s="892" t="s">
        <v>467</v>
      </c>
      <c r="DW118" s="893"/>
      <c r="DX118" s="893"/>
      <c r="DY118" s="893"/>
      <c r="DZ118" s="894"/>
    </row>
    <row r="119" spans="1:130" s="226" customFormat="1" ht="26.25" customHeight="1">
      <c r="A119" s="886" t="s">
        <v>439</v>
      </c>
      <c r="B119" s="887"/>
      <c r="C119" s="928" t="s">
        <v>440</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956" t="s">
        <v>467</v>
      </c>
      <c r="AB119" s="957"/>
      <c r="AC119" s="957"/>
      <c r="AD119" s="957"/>
      <c r="AE119" s="958"/>
      <c r="AF119" s="959" t="s">
        <v>467</v>
      </c>
      <c r="AG119" s="957"/>
      <c r="AH119" s="957"/>
      <c r="AI119" s="957"/>
      <c r="AJ119" s="958"/>
      <c r="AK119" s="959" t="s">
        <v>452</v>
      </c>
      <c r="AL119" s="957"/>
      <c r="AM119" s="957"/>
      <c r="AN119" s="957"/>
      <c r="AO119" s="958"/>
      <c r="AP119" s="960" t="s">
        <v>467</v>
      </c>
      <c r="AQ119" s="961"/>
      <c r="AR119" s="961"/>
      <c r="AS119" s="961"/>
      <c r="AT119" s="962"/>
      <c r="AU119" s="1002"/>
      <c r="AV119" s="1003"/>
      <c r="AW119" s="1003"/>
      <c r="AX119" s="1003"/>
      <c r="AY119" s="1003"/>
      <c r="AZ119" s="247" t="s">
        <v>185</v>
      </c>
      <c r="BA119" s="247"/>
      <c r="BB119" s="247"/>
      <c r="BC119" s="247"/>
      <c r="BD119" s="247"/>
      <c r="BE119" s="247"/>
      <c r="BF119" s="247"/>
      <c r="BG119" s="247"/>
      <c r="BH119" s="247"/>
      <c r="BI119" s="247"/>
      <c r="BJ119" s="247"/>
      <c r="BK119" s="247"/>
      <c r="BL119" s="247"/>
      <c r="BM119" s="247"/>
      <c r="BN119" s="247"/>
      <c r="BO119" s="945" t="s">
        <v>471</v>
      </c>
      <c r="BP119" s="946"/>
      <c r="BQ119" s="947">
        <v>20114494</v>
      </c>
      <c r="BR119" s="913"/>
      <c r="BS119" s="913"/>
      <c r="BT119" s="913"/>
      <c r="BU119" s="913"/>
      <c r="BV119" s="913">
        <v>21289778</v>
      </c>
      <c r="BW119" s="913"/>
      <c r="BX119" s="913"/>
      <c r="BY119" s="913"/>
      <c r="BZ119" s="913"/>
      <c r="CA119" s="913">
        <v>21632070</v>
      </c>
      <c r="CB119" s="913"/>
      <c r="CC119" s="913"/>
      <c r="CD119" s="913"/>
      <c r="CE119" s="913"/>
      <c r="CF119" s="816"/>
      <c r="CG119" s="817"/>
      <c r="CH119" s="817"/>
      <c r="CI119" s="817"/>
      <c r="CJ119" s="902"/>
      <c r="CK119" s="996"/>
      <c r="CL119" s="891"/>
      <c r="CM119" s="906" t="s">
        <v>472</v>
      </c>
      <c r="CN119" s="907"/>
      <c r="CO119" s="907"/>
      <c r="CP119" s="907"/>
      <c r="CQ119" s="907"/>
      <c r="CR119" s="907"/>
      <c r="CS119" s="907"/>
      <c r="CT119" s="907"/>
      <c r="CU119" s="907"/>
      <c r="CV119" s="907"/>
      <c r="CW119" s="907"/>
      <c r="CX119" s="907"/>
      <c r="CY119" s="907"/>
      <c r="CZ119" s="907"/>
      <c r="DA119" s="907"/>
      <c r="DB119" s="907"/>
      <c r="DC119" s="907"/>
      <c r="DD119" s="907"/>
      <c r="DE119" s="907"/>
      <c r="DF119" s="908"/>
      <c r="DG119" s="831" t="s">
        <v>442</v>
      </c>
      <c r="DH119" s="832"/>
      <c r="DI119" s="832"/>
      <c r="DJ119" s="832"/>
      <c r="DK119" s="833"/>
      <c r="DL119" s="834" t="s">
        <v>442</v>
      </c>
      <c r="DM119" s="832"/>
      <c r="DN119" s="832"/>
      <c r="DO119" s="832"/>
      <c r="DP119" s="833"/>
      <c r="DQ119" s="834" t="s">
        <v>441</v>
      </c>
      <c r="DR119" s="832"/>
      <c r="DS119" s="832"/>
      <c r="DT119" s="832"/>
      <c r="DU119" s="833"/>
      <c r="DV119" s="916" t="s">
        <v>442</v>
      </c>
      <c r="DW119" s="917"/>
      <c r="DX119" s="917"/>
      <c r="DY119" s="917"/>
      <c r="DZ119" s="918"/>
    </row>
    <row r="120" spans="1:130" s="226" customFormat="1" ht="26.25" customHeight="1">
      <c r="A120" s="888"/>
      <c r="B120" s="889"/>
      <c r="C120" s="883" t="s">
        <v>447</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847" t="s">
        <v>441</v>
      </c>
      <c r="AB120" s="848"/>
      <c r="AC120" s="848"/>
      <c r="AD120" s="848"/>
      <c r="AE120" s="849"/>
      <c r="AF120" s="850" t="s">
        <v>467</v>
      </c>
      <c r="AG120" s="848"/>
      <c r="AH120" s="848"/>
      <c r="AI120" s="848"/>
      <c r="AJ120" s="849"/>
      <c r="AK120" s="850" t="s">
        <v>442</v>
      </c>
      <c r="AL120" s="848"/>
      <c r="AM120" s="848"/>
      <c r="AN120" s="848"/>
      <c r="AO120" s="849"/>
      <c r="AP120" s="892" t="s">
        <v>467</v>
      </c>
      <c r="AQ120" s="893"/>
      <c r="AR120" s="893"/>
      <c r="AS120" s="893"/>
      <c r="AT120" s="894"/>
      <c r="AU120" s="948" t="s">
        <v>473</v>
      </c>
      <c r="AV120" s="949"/>
      <c r="AW120" s="949"/>
      <c r="AX120" s="949"/>
      <c r="AY120" s="950"/>
      <c r="AZ120" s="928" t="s">
        <v>474</v>
      </c>
      <c r="BA120" s="876"/>
      <c r="BB120" s="876"/>
      <c r="BC120" s="876"/>
      <c r="BD120" s="876"/>
      <c r="BE120" s="876"/>
      <c r="BF120" s="876"/>
      <c r="BG120" s="876"/>
      <c r="BH120" s="876"/>
      <c r="BI120" s="876"/>
      <c r="BJ120" s="876"/>
      <c r="BK120" s="876"/>
      <c r="BL120" s="876"/>
      <c r="BM120" s="876"/>
      <c r="BN120" s="876"/>
      <c r="BO120" s="876"/>
      <c r="BP120" s="877"/>
      <c r="BQ120" s="929">
        <v>2655060</v>
      </c>
      <c r="BR120" s="910"/>
      <c r="BS120" s="910"/>
      <c r="BT120" s="910"/>
      <c r="BU120" s="910"/>
      <c r="BV120" s="910">
        <v>3032752</v>
      </c>
      <c r="BW120" s="910"/>
      <c r="BX120" s="910"/>
      <c r="BY120" s="910"/>
      <c r="BZ120" s="910"/>
      <c r="CA120" s="910">
        <v>4123025</v>
      </c>
      <c r="CB120" s="910"/>
      <c r="CC120" s="910"/>
      <c r="CD120" s="910"/>
      <c r="CE120" s="910"/>
      <c r="CF120" s="934">
        <v>57.4</v>
      </c>
      <c r="CG120" s="935"/>
      <c r="CH120" s="935"/>
      <c r="CI120" s="935"/>
      <c r="CJ120" s="935"/>
      <c r="CK120" s="936" t="s">
        <v>475</v>
      </c>
      <c r="CL120" s="920"/>
      <c r="CM120" s="920"/>
      <c r="CN120" s="920"/>
      <c r="CO120" s="921"/>
      <c r="CP120" s="940" t="s">
        <v>476</v>
      </c>
      <c r="CQ120" s="941"/>
      <c r="CR120" s="941"/>
      <c r="CS120" s="941"/>
      <c r="CT120" s="941"/>
      <c r="CU120" s="941"/>
      <c r="CV120" s="941"/>
      <c r="CW120" s="941"/>
      <c r="CX120" s="941"/>
      <c r="CY120" s="941"/>
      <c r="CZ120" s="941"/>
      <c r="DA120" s="941"/>
      <c r="DB120" s="941"/>
      <c r="DC120" s="941"/>
      <c r="DD120" s="941"/>
      <c r="DE120" s="941"/>
      <c r="DF120" s="942"/>
      <c r="DG120" s="929" t="s">
        <v>442</v>
      </c>
      <c r="DH120" s="910"/>
      <c r="DI120" s="910"/>
      <c r="DJ120" s="910"/>
      <c r="DK120" s="910"/>
      <c r="DL120" s="910">
        <v>4716703</v>
      </c>
      <c r="DM120" s="910"/>
      <c r="DN120" s="910"/>
      <c r="DO120" s="910"/>
      <c r="DP120" s="910"/>
      <c r="DQ120" s="910">
        <v>4368829</v>
      </c>
      <c r="DR120" s="910"/>
      <c r="DS120" s="910"/>
      <c r="DT120" s="910"/>
      <c r="DU120" s="910"/>
      <c r="DV120" s="911">
        <v>60.8</v>
      </c>
      <c r="DW120" s="911"/>
      <c r="DX120" s="911"/>
      <c r="DY120" s="911"/>
      <c r="DZ120" s="912"/>
    </row>
    <row r="121" spans="1:130" s="226" customFormat="1" ht="26.25" customHeight="1">
      <c r="A121" s="888"/>
      <c r="B121" s="889"/>
      <c r="C121" s="931" t="s">
        <v>477</v>
      </c>
      <c r="D121" s="932"/>
      <c r="E121" s="932"/>
      <c r="F121" s="932"/>
      <c r="G121" s="932"/>
      <c r="H121" s="932"/>
      <c r="I121" s="932"/>
      <c r="J121" s="932"/>
      <c r="K121" s="932"/>
      <c r="L121" s="932"/>
      <c r="M121" s="932"/>
      <c r="N121" s="932"/>
      <c r="O121" s="932"/>
      <c r="P121" s="932"/>
      <c r="Q121" s="932"/>
      <c r="R121" s="932"/>
      <c r="S121" s="932"/>
      <c r="T121" s="932"/>
      <c r="U121" s="932"/>
      <c r="V121" s="932"/>
      <c r="W121" s="932"/>
      <c r="X121" s="932"/>
      <c r="Y121" s="932"/>
      <c r="Z121" s="933"/>
      <c r="AA121" s="847" t="s">
        <v>442</v>
      </c>
      <c r="AB121" s="848"/>
      <c r="AC121" s="848"/>
      <c r="AD121" s="848"/>
      <c r="AE121" s="849"/>
      <c r="AF121" s="850" t="s">
        <v>442</v>
      </c>
      <c r="AG121" s="848"/>
      <c r="AH121" s="848"/>
      <c r="AI121" s="848"/>
      <c r="AJ121" s="849"/>
      <c r="AK121" s="850" t="s">
        <v>442</v>
      </c>
      <c r="AL121" s="848"/>
      <c r="AM121" s="848"/>
      <c r="AN121" s="848"/>
      <c r="AO121" s="849"/>
      <c r="AP121" s="892" t="s">
        <v>467</v>
      </c>
      <c r="AQ121" s="893"/>
      <c r="AR121" s="893"/>
      <c r="AS121" s="893"/>
      <c r="AT121" s="894"/>
      <c r="AU121" s="951"/>
      <c r="AV121" s="952"/>
      <c r="AW121" s="952"/>
      <c r="AX121" s="952"/>
      <c r="AY121" s="953"/>
      <c r="AZ121" s="883" t="s">
        <v>478</v>
      </c>
      <c r="BA121" s="820"/>
      <c r="BB121" s="820"/>
      <c r="BC121" s="820"/>
      <c r="BD121" s="820"/>
      <c r="BE121" s="820"/>
      <c r="BF121" s="820"/>
      <c r="BG121" s="820"/>
      <c r="BH121" s="820"/>
      <c r="BI121" s="820"/>
      <c r="BJ121" s="820"/>
      <c r="BK121" s="820"/>
      <c r="BL121" s="820"/>
      <c r="BM121" s="820"/>
      <c r="BN121" s="820"/>
      <c r="BO121" s="820"/>
      <c r="BP121" s="821"/>
      <c r="BQ121" s="884">
        <v>179857</v>
      </c>
      <c r="BR121" s="885"/>
      <c r="BS121" s="885"/>
      <c r="BT121" s="885"/>
      <c r="BU121" s="885"/>
      <c r="BV121" s="885">
        <v>137465</v>
      </c>
      <c r="BW121" s="885"/>
      <c r="BX121" s="885"/>
      <c r="BY121" s="885"/>
      <c r="BZ121" s="885"/>
      <c r="CA121" s="885">
        <v>113040</v>
      </c>
      <c r="CB121" s="885"/>
      <c r="CC121" s="885"/>
      <c r="CD121" s="885"/>
      <c r="CE121" s="885"/>
      <c r="CF121" s="943">
        <v>1.6</v>
      </c>
      <c r="CG121" s="944"/>
      <c r="CH121" s="944"/>
      <c r="CI121" s="944"/>
      <c r="CJ121" s="944"/>
      <c r="CK121" s="937"/>
      <c r="CL121" s="923"/>
      <c r="CM121" s="923"/>
      <c r="CN121" s="923"/>
      <c r="CO121" s="924"/>
      <c r="CP121" s="903" t="s">
        <v>479</v>
      </c>
      <c r="CQ121" s="904"/>
      <c r="CR121" s="904"/>
      <c r="CS121" s="904"/>
      <c r="CT121" s="904"/>
      <c r="CU121" s="904"/>
      <c r="CV121" s="904"/>
      <c r="CW121" s="904"/>
      <c r="CX121" s="904"/>
      <c r="CY121" s="904"/>
      <c r="CZ121" s="904"/>
      <c r="DA121" s="904"/>
      <c r="DB121" s="904"/>
      <c r="DC121" s="904"/>
      <c r="DD121" s="904"/>
      <c r="DE121" s="904"/>
      <c r="DF121" s="905"/>
      <c r="DG121" s="884">
        <v>53569</v>
      </c>
      <c r="DH121" s="885"/>
      <c r="DI121" s="885"/>
      <c r="DJ121" s="885"/>
      <c r="DK121" s="885"/>
      <c r="DL121" s="885">
        <v>53323</v>
      </c>
      <c r="DM121" s="885"/>
      <c r="DN121" s="885"/>
      <c r="DO121" s="885"/>
      <c r="DP121" s="885"/>
      <c r="DQ121" s="885">
        <v>59860</v>
      </c>
      <c r="DR121" s="885"/>
      <c r="DS121" s="885"/>
      <c r="DT121" s="885"/>
      <c r="DU121" s="885"/>
      <c r="DV121" s="862">
        <v>0.8</v>
      </c>
      <c r="DW121" s="862"/>
      <c r="DX121" s="862"/>
      <c r="DY121" s="862"/>
      <c r="DZ121" s="863"/>
    </row>
    <row r="122" spans="1:130" s="226" customFormat="1" ht="26.25" customHeight="1">
      <c r="A122" s="888"/>
      <c r="B122" s="889"/>
      <c r="C122" s="883" t="s">
        <v>458</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847" t="s">
        <v>467</v>
      </c>
      <c r="AB122" s="848"/>
      <c r="AC122" s="848"/>
      <c r="AD122" s="848"/>
      <c r="AE122" s="849"/>
      <c r="AF122" s="850" t="s">
        <v>442</v>
      </c>
      <c r="AG122" s="848"/>
      <c r="AH122" s="848"/>
      <c r="AI122" s="848"/>
      <c r="AJ122" s="849"/>
      <c r="AK122" s="850" t="s">
        <v>441</v>
      </c>
      <c r="AL122" s="848"/>
      <c r="AM122" s="848"/>
      <c r="AN122" s="848"/>
      <c r="AO122" s="849"/>
      <c r="AP122" s="892" t="s">
        <v>442</v>
      </c>
      <c r="AQ122" s="893"/>
      <c r="AR122" s="893"/>
      <c r="AS122" s="893"/>
      <c r="AT122" s="894"/>
      <c r="AU122" s="951"/>
      <c r="AV122" s="952"/>
      <c r="AW122" s="952"/>
      <c r="AX122" s="952"/>
      <c r="AY122" s="953"/>
      <c r="AZ122" s="906" t="s">
        <v>480</v>
      </c>
      <c r="BA122" s="907"/>
      <c r="BB122" s="907"/>
      <c r="BC122" s="907"/>
      <c r="BD122" s="907"/>
      <c r="BE122" s="907"/>
      <c r="BF122" s="907"/>
      <c r="BG122" s="907"/>
      <c r="BH122" s="907"/>
      <c r="BI122" s="907"/>
      <c r="BJ122" s="907"/>
      <c r="BK122" s="907"/>
      <c r="BL122" s="907"/>
      <c r="BM122" s="907"/>
      <c r="BN122" s="907"/>
      <c r="BO122" s="907"/>
      <c r="BP122" s="908"/>
      <c r="BQ122" s="947">
        <v>11988232</v>
      </c>
      <c r="BR122" s="913"/>
      <c r="BS122" s="913"/>
      <c r="BT122" s="913"/>
      <c r="BU122" s="913"/>
      <c r="BV122" s="913">
        <v>12059706</v>
      </c>
      <c r="BW122" s="913"/>
      <c r="BX122" s="913"/>
      <c r="BY122" s="913"/>
      <c r="BZ122" s="913"/>
      <c r="CA122" s="913">
        <v>12754481</v>
      </c>
      <c r="CB122" s="913"/>
      <c r="CC122" s="913"/>
      <c r="CD122" s="913"/>
      <c r="CE122" s="913"/>
      <c r="CF122" s="914">
        <v>177.5</v>
      </c>
      <c r="CG122" s="915"/>
      <c r="CH122" s="915"/>
      <c r="CI122" s="915"/>
      <c r="CJ122" s="915"/>
      <c r="CK122" s="937"/>
      <c r="CL122" s="923"/>
      <c r="CM122" s="923"/>
      <c r="CN122" s="923"/>
      <c r="CO122" s="924"/>
      <c r="CP122" s="903"/>
      <c r="CQ122" s="904"/>
      <c r="CR122" s="904"/>
      <c r="CS122" s="904"/>
      <c r="CT122" s="904"/>
      <c r="CU122" s="904"/>
      <c r="CV122" s="904"/>
      <c r="CW122" s="904"/>
      <c r="CX122" s="904"/>
      <c r="CY122" s="904"/>
      <c r="CZ122" s="904"/>
      <c r="DA122" s="904"/>
      <c r="DB122" s="904"/>
      <c r="DC122" s="904"/>
      <c r="DD122" s="904"/>
      <c r="DE122" s="904"/>
      <c r="DF122" s="905"/>
      <c r="DG122" s="884"/>
      <c r="DH122" s="885"/>
      <c r="DI122" s="885"/>
      <c r="DJ122" s="885"/>
      <c r="DK122" s="885"/>
      <c r="DL122" s="885"/>
      <c r="DM122" s="885"/>
      <c r="DN122" s="885"/>
      <c r="DO122" s="885"/>
      <c r="DP122" s="885"/>
      <c r="DQ122" s="885"/>
      <c r="DR122" s="885"/>
      <c r="DS122" s="885"/>
      <c r="DT122" s="885"/>
      <c r="DU122" s="885"/>
      <c r="DV122" s="862"/>
      <c r="DW122" s="862"/>
      <c r="DX122" s="862"/>
      <c r="DY122" s="862"/>
      <c r="DZ122" s="863"/>
    </row>
    <row r="123" spans="1:130" s="226" customFormat="1" ht="26.25" customHeight="1">
      <c r="A123" s="888"/>
      <c r="B123" s="889"/>
      <c r="C123" s="883" t="s">
        <v>464</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847" t="s">
        <v>442</v>
      </c>
      <c r="AB123" s="848"/>
      <c r="AC123" s="848"/>
      <c r="AD123" s="848"/>
      <c r="AE123" s="849"/>
      <c r="AF123" s="850" t="s">
        <v>442</v>
      </c>
      <c r="AG123" s="848"/>
      <c r="AH123" s="848"/>
      <c r="AI123" s="848"/>
      <c r="AJ123" s="849"/>
      <c r="AK123" s="850" t="s">
        <v>442</v>
      </c>
      <c r="AL123" s="848"/>
      <c r="AM123" s="848"/>
      <c r="AN123" s="848"/>
      <c r="AO123" s="849"/>
      <c r="AP123" s="892" t="s">
        <v>441</v>
      </c>
      <c r="AQ123" s="893"/>
      <c r="AR123" s="893"/>
      <c r="AS123" s="893"/>
      <c r="AT123" s="894"/>
      <c r="AU123" s="954"/>
      <c r="AV123" s="955"/>
      <c r="AW123" s="955"/>
      <c r="AX123" s="955"/>
      <c r="AY123" s="955"/>
      <c r="AZ123" s="247" t="s">
        <v>185</v>
      </c>
      <c r="BA123" s="247"/>
      <c r="BB123" s="247"/>
      <c r="BC123" s="247"/>
      <c r="BD123" s="247"/>
      <c r="BE123" s="247"/>
      <c r="BF123" s="247"/>
      <c r="BG123" s="247"/>
      <c r="BH123" s="247"/>
      <c r="BI123" s="247"/>
      <c r="BJ123" s="247"/>
      <c r="BK123" s="247"/>
      <c r="BL123" s="247"/>
      <c r="BM123" s="247"/>
      <c r="BN123" s="247"/>
      <c r="BO123" s="945" t="s">
        <v>481</v>
      </c>
      <c r="BP123" s="946"/>
      <c r="BQ123" s="900">
        <v>14823149</v>
      </c>
      <c r="BR123" s="901"/>
      <c r="BS123" s="901"/>
      <c r="BT123" s="901"/>
      <c r="BU123" s="901"/>
      <c r="BV123" s="901">
        <v>15229923</v>
      </c>
      <c r="BW123" s="901"/>
      <c r="BX123" s="901"/>
      <c r="BY123" s="901"/>
      <c r="BZ123" s="901"/>
      <c r="CA123" s="901">
        <v>16990546</v>
      </c>
      <c r="CB123" s="901"/>
      <c r="CC123" s="901"/>
      <c r="CD123" s="901"/>
      <c r="CE123" s="901"/>
      <c r="CF123" s="816"/>
      <c r="CG123" s="817"/>
      <c r="CH123" s="817"/>
      <c r="CI123" s="817"/>
      <c r="CJ123" s="902"/>
      <c r="CK123" s="937"/>
      <c r="CL123" s="923"/>
      <c r="CM123" s="923"/>
      <c r="CN123" s="923"/>
      <c r="CO123" s="924"/>
      <c r="CP123" s="903"/>
      <c r="CQ123" s="904"/>
      <c r="CR123" s="904"/>
      <c r="CS123" s="904"/>
      <c r="CT123" s="904"/>
      <c r="CU123" s="904"/>
      <c r="CV123" s="904"/>
      <c r="CW123" s="904"/>
      <c r="CX123" s="904"/>
      <c r="CY123" s="904"/>
      <c r="CZ123" s="904"/>
      <c r="DA123" s="904"/>
      <c r="DB123" s="904"/>
      <c r="DC123" s="904"/>
      <c r="DD123" s="904"/>
      <c r="DE123" s="904"/>
      <c r="DF123" s="905"/>
      <c r="DG123" s="847"/>
      <c r="DH123" s="848"/>
      <c r="DI123" s="848"/>
      <c r="DJ123" s="848"/>
      <c r="DK123" s="849"/>
      <c r="DL123" s="850"/>
      <c r="DM123" s="848"/>
      <c r="DN123" s="848"/>
      <c r="DO123" s="848"/>
      <c r="DP123" s="849"/>
      <c r="DQ123" s="850"/>
      <c r="DR123" s="848"/>
      <c r="DS123" s="848"/>
      <c r="DT123" s="848"/>
      <c r="DU123" s="849"/>
      <c r="DV123" s="892"/>
      <c r="DW123" s="893"/>
      <c r="DX123" s="893"/>
      <c r="DY123" s="893"/>
      <c r="DZ123" s="894"/>
    </row>
    <row r="124" spans="1:130" s="226" customFormat="1" ht="26.25" customHeight="1" thickBot="1">
      <c r="A124" s="888"/>
      <c r="B124" s="889"/>
      <c r="C124" s="883" t="s">
        <v>468</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847" t="s">
        <v>441</v>
      </c>
      <c r="AB124" s="848"/>
      <c r="AC124" s="848"/>
      <c r="AD124" s="848"/>
      <c r="AE124" s="849"/>
      <c r="AF124" s="850" t="s">
        <v>441</v>
      </c>
      <c r="AG124" s="848"/>
      <c r="AH124" s="848"/>
      <c r="AI124" s="848"/>
      <c r="AJ124" s="849"/>
      <c r="AK124" s="850" t="s">
        <v>441</v>
      </c>
      <c r="AL124" s="848"/>
      <c r="AM124" s="848"/>
      <c r="AN124" s="848"/>
      <c r="AO124" s="849"/>
      <c r="AP124" s="892" t="s">
        <v>441</v>
      </c>
      <c r="AQ124" s="893"/>
      <c r="AR124" s="893"/>
      <c r="AS124" s="893"/>
      <c r="AT124" s="894"/>
      <c r="AU124" s="895" t="s">
        <v>482</v>
      </c>
      <c r="AV124" s="896"/>
      <c r="AW124" s="896"/>
      <c r="AX124" s="896"/>
      <c r="AY124" s="896"/>
      <c r="AZ124" s="896"/>
      <c r="BA124" s="896"/>
      <c r="BB124" s="896"/>
      <c r="BC124" s="896"/>
      <c r="BD124" s="896"/>
      <c r="BE124" s="896"/>
      <c r="BF124" s="896"/>
      <c r="BG124" s="896"/>
      <c r="BH124" s="896"/>
      <c r="BI124" s="896"/>
      <c r="BJ124" s="896"/>
      <c r="BK124" s="896"/>
      <c r="BL124" s="896"/>
      <c r="BM124" s="896"/>
      <c r="BN124" s="896"/>
      <c r="BO124" s="896"/>
      <c r="BP124" s="897"/>
      <c r="BQ124" s="898">
        <v>84.8</v>
      </c>
      <c r="BR124" s="899"/>
      <c r="BS124" s="899"/>
      <c r="BT124" s="899"/>
      <c r="BU124" s="899"/>
      <c r="BV124" s="899">
        <v>94</v>
      </c>
      <c r="BW124" s="899"/>
      <c r="BX124" s="899"/>
      <c r="BY124" s="899"/>
      <c r="BZ124" s="899"/>
      <c r="CA124" s="899">
        <v>64.5</v>
      </c>
      <c r="CB124" s="899"/>
      <c r="CC124" s="899"/>
      <c r="CD124" s="899"/>
      <c r="CE124" s="899"/>
      <c r="CF124" s="794"/>
      <c r="CG124" s="795"/>
      <c r="CH124" s="795"/>
      <c r="CI124" s="795"/>
      <c r="CJ124" s="930"/>
      <c r="CK124" s="938"/>
      <c r="CL124" s="938"/>
      <c r="CM124" s="938"/>
      <c r="CN124" s="938"/>
      <c r="CO124" s="939"/>
      <c r="CP124" s="903" t="s">
        <v>483</v>
      </c>
      <c r="CQ124" s="904"/>
      <c r="CR124" s="904"/>
      <c r="CS124" s="904"/>
      <c r="CT124" s="904"/>
      <c r="CU124" s="904"/>
      <c r="CV124" s="904"/>
      <c r="CW124" s="904"/>
      <c r="CX124" s="904"/>
      <c r="CY124" s="904"/>
      <c r="CZ124" s="904"/>
      <c r="DA124" s="904"/>
      <c r="DB124" s="904"/>
      <c r="DC124" s="904"/>
      <c r="DD124" s="904"/>
      <c r="DE124" s="904"/>
      <c r="DF124" s="905"/>
      <c r="DG124" s="831">
        <v>4825799</v>
      </c>
      <c r="DH124" s="832"/>
      <c r="DI124" s="832"/>
      <c r="DJ124" s="832"/>
      <c r="DK124" s="833"/>
      <c r="DL124" s="834" t="s">
        <v>445</v>
      </c>
      <c r="DM124" s="832"/>
      <c r="DN124" s="832"/>
      <c r="DO124" s="832"/>
      <c r="DP124" s="833"/>
      <c r="DQ124" s="834" t="s">
        <v>467</v>
      </c>
      <c r="DR124" s="832"/>
      <c r="DS124" s="832"/>
      <c r="DT124" s="832"/>
      <c r="DU124" s="833"/>
      <c r="DV124" s="916" t="s">
        <v>128</v>
      </c>
      <c r="DW124" s="917"/>
      <c r="DX124" s="917"/>
      <c r="DY124" s="917"/>
      <c r="DZ124" s="918"/>
    </row>
    <row r="125" spans="1:130" s="226" customFormat="1" ht="26.25" customHeight="1">
      <c r="A125" s="888"/>
      <c r="B125" s="889"/>
      <c r="C125" s="883" t="s">
        <v>470</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847" t="s">
        <v>445</v>
      </c>
      <c r="AB125" s="848"/>
      <c r="AC125" s="848"/>
      <c r="AD125" s="848"/>
      <c r="AE125" s="849"/>
      <c r="AF125" s="850" t="s">
        <v>128</v>
      </c>
      <c r="AG125" s="848"/>
      <c r="AH125" s="848"/>
      <c r="AI125" s="848"/>
      <c r="AJ125" s="849"/>
      <c r="AK125" s="850" t="s">
        <v>441</v>
      </c>
      <c r="AL125" s="848"/>
      <c r="AM125" s="848"/>
      <c r="AN125" s="848"/>
      <c r="AO125" s="849"/>
      <c r="AP125" s="892" t="s">
        <v>128</v>
      </c>
      <c r="AQ125" s="893"/>
      <c r="AR125" s="893"/>
      <c r="AS125" s="893"/>
      <c r="AT125" s="89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9" t="s">
        <v>484</v>
      </c>
      <c r="CL125" s="920"/>
      <c r="CM125" s="920"/>
      <c r="CN125" s="920"/>
      <c r="CO125" s="921"/>
      <c r="CP125" s="928" t="s">
        <v>485</v>
      </c>
      <c r="CQ125" s="876"/>
      <c r="CR125" s="876"/>
      <c r="CS125" s="876"/>
      <c r="CT125" s="876"/>
      <c r="CU125" s="876"/>
      <c r="CV125" s="876"/>
      <c r="CW125" s="876"/>
      <c r="CX125" s="876"/>
      <c r="CY125" s="876"/>
      <c r="CZ125" s="876"/>
      <c r="DA125" s="876"/>
      <c r="DB125" s="876"/>
      <c r="DC125" s="876"/>
      <c r="DD125" s="876"/>
      <c r="DE125" s="876"/>
      <c r="DF125" s="877"/>
      <c r="DG125" s="929" t="s">
        <v>441</v>
      </c>
      <c r="DH125" s="910"/>
      <c r="DI125" s="910"/>
      <c r="DJ125" s="910"/>
      <c r="DK125" s="910"/>
      <c r="DL125" s="910" t="s">
        <v>445</v>
      </c>
      <c r="DM125" s="910"/>
      <c r="DN125" s="910"/>
      <c r="DO125" s="910"/>
      <c r="DP125" s="910"/>
      <c r="DQ125" s="910" t="s">
        <v>414</v>
      </c>
      <c r="DR125" s="910"/>
      <c r="DS125" s="910"/>
      <c r="DT125" s="910"/>
      <c r="DU125" s="910"/>
      <c r="DV125" s="911" t="s">
        <v>441</v>
      </c>
      <c r="DW125" s="911"/>
      <c r="DX125" s="911"/>
      <c r="DY125" s="911"/>
      <c r="DZ125" s="912"/>
    </row>
    <row r="126" spans="1:130" s="226" customFormat="1" ht="26.25" customHeight="1" thickBot="1">
      <c r="A126" s="888"/>
      <c r="B126" s="889"/>
      <c r="C126" s="883" t="s">
        <v>472</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847" t="s">
        <v>441</v>
      </c>
      <c r="AB126" s="848"/>
      <c r="AC126" s="848"/>
      <c r="AD126" s="848"/>
      <c r="AE126" s="849"/>
      <c r="AF126" s="850" t="s">
        <v>445</v>
      </c>
      <c r="AG126" s="848"/>
      <c r="AH126" s="848"/>
      <c r="AI126" s="848"/>
      <c r="AJ126" s="849"/>
      <c r="AK126" s="850" t="s">
        <v>445</v>
      </c>
      <c r="AL126" s="848"/>
      <c r="AM126" s="848"/>
      <c r="AN126" s="848"/>
      <c r="AO126" s="849"/>
      <c r="AP126" s="892" t="s">
        <v>441</v>
      </c>
      <c r="AQ126" s="893"/>
      <c r="AR126" s="893"/>
      <c r="AS126" s="893"/>
      <c r="AT126" s="89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22"/>
      <c r="CL126" s="923"/>
      <c r="CM126" s="923"/>
      <c r="CN126" s="923"/>
      <c r="CO126" s="924"/>
      <c r="CP126" s="883" t="s">
        <v>486</v>
      </c>
      <c r="CQ126" s="820"/>
      <c r="CR126" s="820"/>
      <c r="CS126" s="820"/>
      <c r="CT126" s="820"/>
      <c r="CU126" s="820"/>
      <c r="CV126" s="820"/>
      <c r="CW126" s="820"/>
      <c r="CX126" s="820"/>
      <c r="CY126" s="820"/>
      <c r="CZ126" s="820"/>
      <c r="DA126" s="820"/>
      <c r="DB126" s="820"/>
      <c r="DC126" s="820"/>
      <c r="DD126" s="820"/>
      <c r="DE126" s="820"/>
      <c r="DF126" s="821"/>
      <c r="DG126" s="884" t="s">
        <v>128</v>
      </c>
      <c r="DH126" s="885"/>
      <c r="DI126" s="885"/>
      <c r="DJ126" s="885"/>
      <c r="DK126" s="885"/>
      <c r="DL126" s="885" t="s">
        <v>414</v>
      </c>
      <c r="DM126" s="885"/>
      <c r="DN126" s="885"/>
      <c r="DO126" s="885"/>
      <c r="DP126" s="885"/>
      <c r="DQ126" s="885" t="s">
        <v>441</v>
      </c>
      <c r="DR126" s="885"/>
      <c r="DS126" s="885"/>
      <c r="DT126" s="885"/>
      <c r="DU126" s="885"/>
      <c r="DV126" s="862" t="s">
        <v>467</v>
      </c>
      <c r="DW126" s="862"/>
      <c r="DX126" s="862"/>
      <c r="DY126" s="862"/>
      <c r="DZ126" s="863"/>
    </row>
    <row r="127" spans="1:130" s="226" customFormat="1" ht="26.25" customHeight="1">
      <c r="A127" s="890"/>
      <c r="B127" s="891"/>
      <c r="C127" s="906" t="s">
        <v>487</v>
      </c>
      <c r="D127" s="907"/>
      <c r="E127" s="907"/>
      <c r="F127" s="907"/>
      <c r="G127" s="907"/>
      <c r="H127" s="907"/>
      <c r="I127" s="907"/>
      <c r="J127" s="907"/>
      <c r="K127" s="907"/>
      <c r="L127" s="907"/>
      <c r="M127" s="907"/>
      <c r="N127" s="907"/>
      <c r="O127" s="907"/>
      <c r="P127" s="907"/>
      <c r="Q127" s="907"/>
      <c r="R127" s="907"/>
      <c r="S127" s="907"/>
      <c r="T127" s="907"/>
      <c r="U127" s="907"/>
      <c r="V127" s="907"/>
      <c r="W127" s="907"/>
      <c r="X127" s="907"/>
      <c r="Y127" s="907"/>
      <c r="Z127" s="908"/>
      <c r="AA127" s="847" t="s">
        <v>441</v>
      </c>
      <c r="AB127" s="848"/>
      <c r="AC127" s="848"/>
      <c r="AD127" s="848"/>
      <c r="AE127" s="849"/>
      <c r="AF127" s="850" t="s">
        <v>414</v>
      </c>
      <c r="AG127" s="848"/>
      <c r="AH127" s="848"/>
      <c r="AI127" s="848"/>
      <c r="AJ127" s="849"/>
      <c r="AK127" s="850" t="s">
        <v>445</v>
      </c>
      <c r="AL127" s="848"/>
      <c r="AM127" s="848"/>
      <c r="AN127" s="848"/>
      <c r="AO127" s="849"/>
      <c r="AP127" s="892" t="s">
        <v>467</v>
      </c>
      <c r="AQ127" s="893"/>
      <c r="AR127" s="893"/>
      <c r="AS127" s="893"/>
      <c r="AT127" s="894"/>
      <c r="AU127" s="228"/>
      <c r="AV127" s="228"/>
      <c r="AW127" s="228"/>
      <c r="AX127" s="909" t="s">
        <v>488</v>
      </c>
      <c r="AY127" s="880"/>
      <c r="AZ127" s="880"/>
      <c r="BA127" s="880"/>
      <c r="BB127" s="880"/>
      <c r="BC127" s="880"/>
      <c r="BD127" s="880"/>
      <c r="BE127" s="881"/>
      <c r="BF127" s="879" t="s">
        <v>489</v>
      </c>
      <c r="BG127" s="880"/>
      <c r="BH127" s="880"/>
      <c r="BI127" s="880"/>
      <c r="BJ127" s="880"/>
      <c r="BK127" s="880"/>
      <c r="BL127" s="881"/>
      <c r="BM127" s="879" t="s">
        <v>490</v>
      </c>
      <c r="BN127" s="880"/>
      <c r="BO127" s="880"/>
      <c r="BP127" s="880"/>
      <c r="BQ127" s="880"/>
      <c r="BR127" s="880"/>
      <c r="BS127" s="881"/>
      <c r="BT127" s="879" t="s">
        <v>491</v>
      </c>
      <c r="BU127" s="880"/>
      <c r="BV127" s="880"/>
      <c r="BW127" s="880"/>
      <c r="BX127" s="880"/>
      <c r="BY127" s="880"/>
      <c r="BZ127" s="882"/>
      <c r="CA127" s="228"/>
      <c r="CB127" s="228"/>
      <c r="CC127" s="228"/>
      <c r="CD127" s="251"/>
      <c r="CE127" s="251"/>
      <c r="CF127" s="251"/>
      <c r="CG127" s="228"/>
      <c r="CH127" s="228"/>
      <c r="CI127" s="228"/>
      <c r="CJ127" s="250"/>
      <c r="CK127" s="922"/>
      <c r="CL127" s="923"/>
      <c r="CM127" s="923"/>
      <c r="CN127" s="923"/>
      <c r="CO127" s="924"/>
      <c r="CP127" s="883" t="s">
        <v>492</v>
      </c>
      <c r="CQ127" s="820"/>
      <c r="CR127" s="820"/>
      <c r="CS127" s="820"/>
      <c r="CT127" s="820"/>
      <c r="CU127" s="820"/>
      <c r="CV127" s="820"/>
      <c r="CW127" s="820"/>
      <c r="CX127" s="820"/>
      <c r="CY127" s="820"/>
      <c r="CZ127" s="820"/>
      <c r="DA127" s="820"/>
      <c r="DB127" s="820"/>
      <c r="DC127" s="820"/>
      <c r="DD127" s="820"/>
      <c r="DE127" s="820"/>
      <c r="DF127" s="821"/>
      <c r="DG127" s="884" t="s">
        <v>493</v>
      </c>
      <c r="DH127" s="885"/>
      <c r="DI127" s="885"/>
      <c r="DJ127" s="885"/>
      <c r="DK127" s="885"/>
      <c r="DL127" s="885" t="s">
        <v>128</v>
      </c>
      <c r="DM127" s="885"/>
      <c r="DN127" s="885"/>
      <c r="DO127" s="885"/>
      <c r="DP127" s="885"/>
      <c r="DQ127" s="885" t="s">
        <v>414</v>
      </c>
      <c r="DR127" s="885"/>
      <c r="DS127" s="885"/>
      <c r="DT127" s="885"/>
      <c r="DU127" s="885"/>
      <c r="DV127" s="862" t="s">
        <v>414</v>
      </c>
      <c r="DW127" s="862"/>
      <c r="DX127" s="862"/>
      <c r="DY127" s="862"/>
      <c r="DZ127" s="863"/>
    </row>
    <row r="128" spans="1:130" s="226" customFormat="1" ht="26.25" customHeight="1" thickBot="1">
      <c r="A128" s="864" t="s">
        <v>494</v>
      </c>
      <c r="B128" s="865"/>
      <c r="C128" s="865"/>
      <c r="D128" s="865"/>
      <c r="E128" s="865"/>
      <c r="F128" s="865"/>
      <c r="G128" s="865"/>
      <c r="H128" s="865"/>
      <c r="I128" s="865"/>
      <c r="J128" s="865"/>
      <c r="K128" s="865"/>
      <c r="L128" s="865"/>
      <c r="M128" s="865"/>
      <c r="N128" s="865"/>
      <c r="O128" s="865"/>
      <c r="P128" s="865"/>
      <c r="Q128" s="865"/>
      <c r="R128" s="865"/>
      <c r="S128" s="865"/>
      <c r="T128" s="865"/>
      <c r="U128" s="865"/>
      <c r="V128" s="865"/>
      <c r="W128" s="866" t="s">
        <v>495</v>
      </c>
      <c r="X128" s="866"/>
      <c r="Y128" s="866"/>
      <c r="Z128" s="867"/>
      <c r="AA128" s="868">
        <v>22906</v>
      </c>
      <c r="AB128" s="869"/>
      <c r="AC128" s="869"/>
      <c r="AD128" s="869"/>
      <c r="AE128" s="870"/>
      <c r="AF128" s="871">
        <v>21696</v>
      </c>
      <c r="AG128" s="869"/>
      <c r="AH128" s="869"/>
      <c r="AI128" s="869"/>
      <c r="AJ128" s="870"/>
      <c r="AK128" s="871">
        <v>29992</v>
      </c>
      <c r="AL128" s="869"/>
      <c r="AM128" s="869"/>
      <c r="AN128" s="869"/>
      <c r="AO128" s="870"/>
      <c r="AP128" s="872"/>
      <c r="AQ128" s="873"/>
      <c r="AR128" s="873"/>
      <c r="AS128" s="873"/>
      <c r="AT128" s="874"/>
      <c r="AU128" s="228"/>
      <c r="AV128" s="228"/>
      <c r="AW128" s="228"/>
      <c r="AX128" s="875" t="s">
        <v>496</v>
      </c>
      <c r="AY128" s="876"/>
      <c r="AZ128" s="876"/>
      <c r="BA128" s="876"/>
      <c r="BB128" s="876"/>
      <c r="BC128" s="876"/>
      <c r="BD128" s="876"/>
      <c r="BE128" s="877"/>
      <c r="BF128" s="854" t="s">
        <v>414</v>
      </c>
      <c r="BG128" s="855"/>
      <c r="BH128" s="855"/>
      <c r="BI128" s="855"/>
      <c r="BJ128" s="855"/>
      <c r="BK128" s="855"/>
      <c r="BL128" s="878"/>
      <c r="BM128" s="854">
        <v>13.74</v>
      </c>
      <c r="BN128" s="855"/>
      <c r="BO128" s="855"/>
      <c r="BP128" s="855"/>
      <c r="BQ128" s="855"/>
      <c r="BR128" s="855"/>
      <c r="BS128" s="878"/>
      <c r="BT128" s="854">
        <v>20</v>
      </c>
      <c r="BU128" s="855"/>
      <c r="BV128" s="855"/>
      <c r="BW128" s="855"/>
      <c r="BX128" s="855"/>
      <c r="BY128" s="855"/>
      <c r="BZ128" s="856"/>
      <c r="CA128" s="251"/>
      <c r="CB128" s="251"/>
      <c r="CC128" s="251"/>
      <c r="CD128" s="251"/>
      <c r="CE128" s="251"/>
      <c r="CF128" s="251"/>
      <c r="CG128" s="228"/>
      <c r="CH128" s="228"/>
      <c r="CI128" s="228"/>
      <c r="CJ128" s="250"/>
      <c r="CK128" s="925"/>
      <c r="CL128" s="926"/>
      <c r="CM128" s="926"/>
      <c r="CN128" s="926"/>
      <c r="CO128" s="927"/>
      <c r="CP128" s="857" t="s">
        <v>497</v>
      </c>
      <c r="CQ128" s="798"/>
      <c r="CR128" s="798"/>
      <c r="CS128" s="798"/>
      <c r="CT128" s="798"/>
      <c r="CU128" s="798"/>
      <c r="CV128" s="798"/>
      <c r="CW128" s="798"/>
      <c r="CX128" s="798"/>
      <c r="CY128" s="798"/>
      <c r="CZ128" s="798"/>
      <c r="DA128" s="798"/>
      <c r="DB128" s="798"/>
      <c r="DC128" s="798"/>
      <c r="DD128" s="798"/>
      <c r="DE128" s="798"/>
      <c r="DF128" s="799"/>
      <c r="DG128" s="858">
        <v>106</v>
      </c>
      <c r="DH128" s="859"/>
      <c r="DI128" s="859"/>
      <c r="DJ128" s="859"/>
      <c r="DK128" s="859"/>
      <c r="DL128" s="859">
        <v>57</v>
      </c>
      <c r="DM128" s="859"/>
      <c r="DN128" s="859"/>
      <c r="DO128" s="859"/>
      <c r="DP128" s="859"/>
      <c r="DQ128" s="859">
        <v>92</v>
      </c>
      <c r="DR128" s="859"/>
      <c r="DS128" s="859"/>
      <c r="DT128" s="859"/>
      <c r="DU128" s="859"/>
      <c r="DV128" s="860">
        <v>0</v>
      </c>
      <c r="DW128" s="860"/>
      <c r="DX128" s="860"/>
      <c r="DY128" s="860"/>
      <c r="DZ128" s="861"/>
    </row>
    <row r="129" spans="1:131" s="226" customFormat="1" ht="26.25" customHeight="1">
      <c r="A129" s="842" t="s">
        <v>107</v>
      </c>
      <c r="B129" s="843"/>
      <c r="C129" s="843"/>
      <c r="D129" s="843"/>
      <c r="E129" s="843"/>
      <c r="F129" s="843"/>
      <c r="G129" s="843"/>
      <c r="H129" s="843"/>
      <c r="I129" s="843"/>
      <c r="J129" s="843"/>
      <c r="K129" s="843"/>
      <c r="L129" s="843"/>
      <c r="M129" s="843"/>
      <c r="N129" s="843"/>
      <c r="O129" s="843"/>
      <c r="P129" s="843"/>
      <c r="Q129" s="843"/>
      <c r="R129" s="843"/>
      <c r="S129" s="843"/>
      <c r="T129" s="843"/>
      <c r="U129" s="843"/>
      <c r="V129" s="843"/>
      <c r="W129" s="844" t="s">
        <v>498</v>
      </c>
      <c r="X129" s="845"/>
      <c r="Y129" s="845"/>
      <c r="Z129" s="846"/>
      <c r="AA129" s="847">
        <v>7062684</v>
      </c>
      <c r="AB129" s="848"/>
      <c r="AC129" s="848"/>
      <c r="AD129" s="848"/>
      <c r="AE129" s="849"/>
      <c r="AF129" s="850">
        <v>7293281</v>
      </c>
      <c r="AG129" s="848"/>
      <c r="AH129" s="848"/>
      <c r="AI129" s="848"/>
      <c r="AJ129" s="849"/>
      <c r="AK129" s="850">
        <v>8043032</v>
      </c>
      <c r="AL129" s="848"/>
      <c r="AM129" s="848"/>
      <c r="AN129" s="848"/>
      <c r="AO129" s="849"/>
      <c r="AP129" s="851"/>
      <c r="AQ129" s="852"/>
      <c r="AR129" s="852"/>
      <c r="AS129" s="852"/>
      <c r="AT129" s="853"/>
      <c r="AU129" s="229"/>
      <c r="AV129" s="229"/>
      <c r="AW129" s="229"/>
      <c r="AX129" s="819" t="s">
        <v>499</v>
      </c>
      <c r="AY129" s="820"/>
      <c r="AZ129" s="820"/>
      <c r="BA129" s="820"/>
      <c r="BB129" s="820"/>
      <c r="BC129" s="820"/>
      <c r="BD129" s="820"/>
      <c r="BE129" s="821"/>
      <c r="BF129" s="838" t="s">
        <v>414</v>
      </c>
      <c r="BG129" s="839"/>
      <c r="BH129" s="839"/>
      <c r="BI129" s="839"/>
      <c r="BJ129" s="839"/>
      <c r="BK129" s="839"/>
      <c r="BL129" s="840"/>
      <c r="BM129" s="838">
        <v>18.739999999999998</v>
      </c>
      <c r="BN129" s="839"/>
      <c r="BO129" s="839"/>
      <c r="BP129" s="839"/>
      <c r="BQ129" s="839"/>
      <c r="BR129" s="839"/>
      <c r="BS129" s="840"/>
      <c r="BT129" s="838">
        <v>30</v>
      </c>
      <c r="BU129" s="839"/>
      <c r="BV129" s="839"/>
      <c r="BW129" s="839"/>
      <c r="BX129" s="839"/>
      <c r="BY129" s="839"/>
      <c r="BZ129" s="84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42" t="s">
        <v>500</v>
      </c>
      <c r="B130" s="843"/>
      <c r="C130" s="843"/>
      <c r="D130" s="843"/>
      <c r="E130" s="843"/>
      <c r="F130" s="843"/>
      <c r="G130" s="843"/>
      <c r="H130" s="843"/>
      <c r="I130" s="843"/>
      <c r="J130" s="843"/>
      <c r="K130" s="843"/>
      <c r="L130" s="843"/>
      <c r="M130" s="843"/>
      <c r="N130" s="843"/>
      <c r="O130" s="843"/>
      <c r="P130" s="843"/>
      <c r="Q130" s="843"/>
      <c r="R130" s="843"/>
      <c r="S130" s="843"/>
      <c r="T130" s="843"/>
      <c r="U130" s="843"/>
      <c r="V130" s="843"/>
      <c r="W130" s="844" t="s">
        <v>501</v>
      </c>
      <c r="X130" s="845"/>
      <c r="Y130" s="845"/>
      <c r="Z130" s="846"/>
      <c r="AA130" s="847">
        <v>829572</v>
      </c>
      <c r="AB130" s="848"/>
      <c r="AC130" s="848"/>
      <c r="AD130" s="848"/>
      <c r="AE130" s="849"/>
      <c r="AF130" s="850">
        <v>847427</v>
      </c>
      <c r="AG130" s="848"/>
      <c r="AH130" s="848"/>
      <c r="AI130" s="848"/>
      <c r="AJ130" s="849"/>
      <c r="AK130" s="850">
        <v>855763</v>
      </c>
      <c r="AL130" s="848"/>
      <c r="AM130" s="848"/>
      <c r="AN130" s="848"/>
      <c r="AO130" s="849"/>
      <c r="AP130" s="851"/>
      <c r="AQ130" s="852"/>
      <c r="AR130" s="852"/>
      <c r="AS130" s="852"/>
      <c r="AT130" s="853"/>
      <c r="AU130" s="229"/>
      <c r="AV130" s="229"/>
      <c r="AW130" s="229"/>
      <c r="AX130" s="819" t="s">
        <v>502</v>
      </c>
      <c r="AY130" s="820"/>
      <c r="AZ130" s="820"/>
      <c r="BA130" s="820"/>
      <c r="BB130" s="820"/>
      <c r="BC130" s="820"/>
      <c r="BD130" s="820"/>
      <c r="BE130" s="821"/>
      <c r="BF130" s="822">
        <v>8.3000000000000007</v>
      </c>
      <c r="BG130" s="823"/>
      <c r="BH130" s="823"/>
      <c r="BI130" s="823"/>
      <c r="BJ130" s="823"/>
      <c r="BK130" s="823"/>
      <c r="BL130" s="824"/>
      <c r="BM130" s="822">
        <v>25</v>
      </c>
      <c r="BN130" s="823"/>
      <c r="BO130" s="823"/>
      <c r="BP130" s="823"/>
      <c r="BQ130" s="823"/>
      <c r="BR130" s="823"/>
      <c r="BS130" s="824"/>
      <c r="BT130" s="822">
        <v>35</v>
      </c>
      <c r="BU130" s="823"/>
      <c r="BV130" s="823"/>
      <c r="BW130" s="823"/>
      <c r="BX130" s="823"/>
      <c r="BY130" s="823"/>
      <c r="BZ130" s="82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6"/>
      <c r="B131" s="827"/>
      <c r="C131" s="827"/>
      <c r="D131" s="827"/>
      <c r="E131" s="827"/>
      <c r="F131" s="827"/>
      <c r="G131" s="827"/>
      <c r="H131" s="827"/>
      <c r="I131" s="827"/>
      <c r="J131" s="827"/>
      <c r="K131" s="827"/>
      <c r="L131" s="827"/>
      <c r="M131" s="827"/>
      <c r="N131" s="827"/>
      <c r="O131" s="827"/>
      <c r="P131" s="827"/>
      <c r="Q131" s="827"/>
      <c r="R131" s="827"/>
      <c r="S131" s="827"/>
      <c r="T131" s="827"/>
      <c r="U131" s="827"/>
      <c r="V131" s="827"/>
      <c r="W131" s="828" t="s">
        <v>503</v>
      </c>
      <c r="X131" s="829"/>
      <c r="Y131" s="829"/>
      <c r="Z131" s="830"/>
      <c r="AA131" s="831">
        <v>6233112</v>
      </c>
      <c r="AB131" s="832"/>
      <c r="AC131" s="832"/>
      <c r="AD131" s="832"/>
      <c r="AE131" s="833"/>
      <c r="AF131" s="834">
        <v>6445854</v>
      </c>
      <c r="AG131" s="832"/>
      <c r="AH131" s="832"/>
      <c r="AI131" s="832"/>
      <c r="AJ131" s="833"/>
      <c r="AK131" s="834">
        <v>7187269</v>
      </c>
      <c r="AL131" s="832"/>
      <c r="AM131" s="832"/>
      <c r="AN131" s="832"/>
      <c r="AO131" s="833"/>
      <c r="AP131" s="835"/>
      <c r="AQ131" s="836"/>
      <c r="AR131" s="836"/>
      <c r="AS131" s="836"/>
      <c r="AT131" s="837"/>
      <c r="AU131" s="229"/>
      <c r="AV131" s="229"/>
      <c r="AW131" s="229"/>
      <c r="AX131" s="797" t="s">
        <v>504</v>
      </c>
      <c r="AY131" s="798"/>
      <c r="AZ131" s="798"/>
      <c r="BA131" s="798"/>
      <c r="BB131" s="798"/>
      <c r="BC131" s="798"/>
      <c r="BD131" s="798"/>
      <c r="BE131" s="799"/>
      <c r="BF131" s="800">
        <v>64.5</v>
      </c>
      <c r="BG131" s="801"/>
      <c r="BH131" s="801"/>
      <c r="BI131" s="801"/>
      <c r="BJ131" s="801"/>
      <c r="BK131" s="801"/>
      <c r="BL131" s="802"/>
      <c r="BM131" s="800">
        <v>350</v>
      </c>
      <c r="BN131" s="801"/>
      <c r="BO131" s="801"/>
      <c r="BP131" s="801"/>
      <c r="BQ131" s="801"/>
      <c r="BR131" s="801"/>
      <c r="BS131" s="802"/>
      <c r="BT131" s="803"/>
      <c r="BU131" s="804"/>
      <c r="BV131" s="804"/>
      <c r="BW131" s="804"/>
      <c r="BX131" s="804"/>
      <c r="BY131" s="804"/>
      <c r="BZ131" s="80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6" t="s">
        <v>505</v>
      </c>
      <c r="B132" s="807"/>
      <c r="C132" s="807"/>
      <c r="D132" s="807"/>
      <c r="E132" s="807"/>
      <c r="F132" s="807"/>
      <c r="G132" s="807"/>
      <c r="H132" s="807"/>
      <c r="I132" s="807"/>
      <c r="J132" s="807"/>
      <c r="K132" s="807"/>
      <c r="L132" s="807"/>
      <c r="M132" s="807"/>
      <c r="N132" s="807"/>
      <c r="O132" s="807"/>
      <c r="P132" s="807"/>
      <c r="Q132" s="807"/>
      <c r="R132" s="807"/>
      <c r="S132" s="807"/>
      <c r="T132" s="807"/>
      <c r="U132" s="807"/>
      <c r="V132" s="810" t="s">
        <v>506</v>
      </c>
      <c r="W132" s="810"/>
      <c r="X132" s="810"/>
      <c r="Y132" s="810"/>
      <c r="Z132" s="811"/>
      <c r="AA132" s="812">
        <v>8.4029133439999999</v>
      </c>
      <c r="AB132" s="813"/>
      <c r="AC132" s="813"/>
      <c r="AD132" s="813"/>
      <c r="AE132" s="814"/>
      <c r="AF132" s="815">
        <v>8.3776951820000001</v>
      </c>
      <c r="AG132" s="813"/>
      <c r="AH132" s="813"/>
      <c r="AI132" s="813"/>
      <c r="AJ132" s="814"/>
      <c r="AK132" s="815">
        <v>8.2959327110000007</v>
      </c>
      <c r="AL132" s="813"/>
      <c r="AM132" s="813"/>
      <c r="AN132" s="813"/>
      <c r="AO132" s="814"/>
      <c r="AP132" s="816"/>
      <c r="AQ132" s="817"/>
      <c r="AR132" s="817"/>
      <c r="AS132" s="817"/>
      <c r="AT132" s="81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8"/>
      <c r="B133" s="809"/>
      <c r="C133" s="809"/>
      <c r="D133" s="809"/>
      <c r="E133" s="809"/>
      <c r="F133" s="809"/>
      <c r="G133" s="809"/>
      <c r="H133" s="809"/>
      <c r="I133" s="809"/>
      <c r="J133" s="809"/>
      <c r="K133" s="809"/>
      <c r="L133" s="809"/>
      <c r="M133" s="809"/>
      <c r="N133" s="809"/>
      <c r="O133" s="809"/>
      <c r="P133" s="809"/>
      <c r="Q133" s="809"/>
      <c r="R133" s="809"/>
      <c r="S133" s="809"/>
      <c r="T133" s="809"/>
      <c r="U133" s="809"/>
      <c r="V133" s="789" t="s">
        <v>507</v>
      </c>
      <c r="W133" s="789"/>
      <c r="X133" s="789"/>
      <c r="Y133" s="789"/>
      <c r="Z133" s="790"/>
      <c r="AA133" s="791">
        <v>8.8000000000000007</v>
      </c>
      <c r="AB133" s="792"/>
      <c r="AC133" s="792"/>
      <c r="AD133" s="792"/>
      <c r="AE133" s="793"/>
      <c r="AF133" s="791">
        <v>8.4</v>
      </c>
      <c r="AG133" s="792"/>
      <c r="AH133" s="792"/>
      <c r="AI133" s="792"/>
      <c r="AJ133" s="793"/>
      <c r="AK133" s="791">
        <v>8.3000000000000007</v>
      </c>
      <c r="AL133" s="792"/>
      <c r="AM133" s="792"/>
      <c r="AN133" s="792"/>
      <c r="AO133" s="793"/>
      <c r="AP133" s="794"/>
      <c r="AQ133" s="795"/>
      <c r="AR133" s="795"/>
      <c r="AS133" s="795"/>
      <c r="AT133" s="79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uGmujoQfdurETakIcRiE9vAo1n7Sf2GglDFa9BCCu3R1OjyQ3hfEOZ8FSNFkmrtmbkxkM/3p6WYBAUIiIxu3Q==" saltValue="7JIKutF2AeIRoN5U5rh0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6" customWidth="1"/>
    <col min="121" max="121" width="0" style="255" hidden="1" customWidth="1"/>
    <col min="122" max="16384" width="9" style="255" hidden="1"/>
  </cols>
  <sheetData>
    <row r="1" spans="1:120" ht="13">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5"/>
    </row>
    <row r="17" spans="119:120" ht="13">
      <c r="DP17" s="255"/>
    </row>
    <row r="18" spans="119:120" ht="13"/>
    <row r="19" spans="119:120" ht="13"/>
    <row r="20" spans="119:120" ht="13">
      <c r="DO20" s="255"/>
      <c r="DP20" s="255"/>
    </row>
    <row r="21" spans="119:120" ht="13">
      <c r="DP21" s="255"/>
    </row>
    <row r="22" spans="119:120" ht="13"/>
    <row r="23" spans="119:120" ht="13">
      <c r="DO23" s="255"/>
      <c r="DP23" s="255"/>
    </row>
    <row r="24" spans="119:120" ht="13">
      <c r="DP24" s="255"/>
    </row>
    <row r="25" spans="119:120" ht="13">
      <c r="DP25" s="255"/>
    </row>
    <row r="26" spans="119:120" ht="13">
      <c r="DO26" s="255"/>
      <c r="DP26" s="255"/>
    </row>
    <row r="27" spans="119:120" ht="13"/>
    <row r="28" spans="119:120" ht="13">
      <c r="DO28" s="255"/>
      <c r="DP28" s="255"/>
    </row>
    <row r="29" spans="119:120" ht="13">
      <c r="DP29" s="255"/>
    </row>
    <row r="30" spans="119:120" ht="13"/>
    <row r="31" spans="119:120" ht="13">
      <c r="DO31" s="255"/>
      <c r="DP31" s="255"/>
    </row>
    <row r="32" spans="119:120" ht="13"/>
    <row r="33" spans="98:120" ht="13">
      <c r="DO33" s="255"/>
      <c r="DP33" s="255"/>
    </row>
    <row r="34" spans="98:120" ht="13">
      <c r="DM34" s="255"/>
    </row>
    <row r="35" spans="98:120" ht="13">
      <c r="CT35" s="255"/>
      <c r="CU35" s="255"/>
      <c r="CV35" s="255"/>
      <c r="CY35" s="255"/>
      <c r="CZ35" s="255"/>
      <c r="DA35" s="255"/>
      <c r="DD35" s="255"/>
      <c r="DE35" s="255"/>
      <c r="DF35" s="255"/>
      <c r="DI35" s="255"/>
      <c r="DJ35" s="255"/>
      <c r="DK35" s="255"/>
      <c r="DM35" s="255"/>
      <c r="DN35" s="255"/>
      <c r="DO35" s="255"/>
      <c r="DP35" s="255"/>
    </row>
    <row r="36" spans="98:120" ht="13"/>
    <row r="37" spans="98:120" ht="13">
      <c r="CW37" s="255"/>
      <c r="DB37" s="255"/>
      <c r="DG37" s="255"/>
      <c r="DL37" s="255"/>
      <c r="DP37" s="255"/>
    </row>
    <row r="38" spans="98:120" ht="13">
      <c r="CT38" s="255"/>
      <c r="CU38" s="255"/>
      <c r="CV38" s="255"/>
      <c r="CW38" s="255"/>
      <c r="CY38" s="255"/>
      <c r="CZ38" s="255"/>
      <c r="DA38" s="255"/>
      <c r="DB38" s="255"/>
      <c r="DD38" s="255"/>
      <c r="DE38" s="255"/>
      <c r="DF38" s="255"/>
      <c r="DG38" s="255"/>
      <c r="DI38" s="255"/>
      <c r="DJ38" s="255"/>
      <c r="DK38" s="255"/>
      <c r="DL38" s="255"/>
      <c r="DN38" s="255"/>
      <c r="DO38" s="255"/>
      <c r="DP38" s="255"/>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5"/>
      <c r="DO49" s="255"/>
      <c r="DP49" s="25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5"/>
      <c r="CS63" s="255"/>
      <c r="CX63" s="255"/>
      <c r="DC63" s="255"/>
      <c r="DH63" s="255"/>
    </row>
    <row r="64" spans="22:120" ht="13">
      <c r="V64" s="255"/>
    </row>
    <row r="65" spans="15:120" ht="13">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c r="Q66" s="255"/>
      <c r="S66" s="255"/>
      <c r="U66" s="255"/>
      <c r="DM66" s="255"/>
    </row>
    <row r="67" spans="15:120" ht="13">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row r="69" spans="15:120" ht="13"/>
    <row r="70" spans="15:120" ht="13"/>
    <row r="71" spans="15:120" ht="13"/>
    <row r="72" spans="15:120" ht="13">
      <c r="DP72" s="255"/>
    </row>
    <row r="73" spans="15:120" ht="13">
      <c r="DP73" s="25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5"/>
      <c r="CX96" s="255"/>
      <c r="DC96" s="255"/>
      <c r="DH96" s="255"/>
    </row>
    <row r="97" spans="24:120" ht="13">
      <c r="CS97" s="255"/>
      <c r="CX97" s="255"/>
      <c r="DC97" s="255"/>
      <c r="DH97" s="255"/>
      <c r="DP97" s="256" t="s">
        <v>508</v>
      </c>
    </row>
    <row r="98" spans="24:120" ht="13" hidden="1">
      <c r="CS98" s="255"/>
      <c r="CX98" s="255"/>
      <c r="DC98" s="255"/>
      <c r="DH98" s="255"/>
    </row>
    <row r="99" spans="24:120" ht="13"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 hidden="1">
      <c r="CT103" s="255"/>
      <c r="CV103" s="255"/>
      <c r="CW103" s="255"/>
      <c r="CY103" s="255"/>
      <c r="DA103" s="255"/>
      <c r="DB103" s="255"/>
      <c r="DD103" s="255"/>
      <c r="DF103" s="255"/>
      <c r="DG103" s="255"/>
      <c r="DI103" s="255"/>
      <c r="DK103" s="255"/>
      <c r="DL103" s="255"/>
      <c r="DM103" s="255"/>
      <c r="DN103" s="255"/>
      <c r="DO103" s="255"/>
      <c r="DP103" s="255"/>
    </row>
    <row r="104" spans="24:120" ht="13"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328125" style="256" customWidth="1"/>
    <col min="117" max="16384" width="9" style="255" hidden="1"/>
  </cols>
  <sheetData>
    <row r="1" spans="2:116" ht="13">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row r="3" spans="2:116" ht="13"/>
    <row r="4" spans="2:116" ht="13">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row r="20" spans="9:116" ht="13"/>
    <row r="21" spans="9:116" ht="13">
      <c r="DL21" s="255"/>
    </row>
    <row r="22" spans="9:116" ht="13">
      <c r="DI22" s="255"/>
      <c r="DJ22" s="255"/>
      <c r="DK22" s="255"/>
      <c r="DL22" s="255"/>
    </row>
    <row r="23" spans="9:116" ht="13">
      <c r="CY23" s="255"/>
      <c r="CZ23" s="255"/>
      <c r="DA23" s="255"/>
      <c r="DB23" s="255"/>
      <c r="DC23" s="255"/>
      <c r="DD23" s="255"/>
      <c r="DE23" s="255"/>
      <c r="DF23" s="255"/>
      <c r="DG23" s="255"/>
      <c r="DH23" s="255"/>
      <c r="DI23" s="255"/>
      <c r="DJ23" s="255"/>
      <c r="DK23" s="255"/>
      <c r="DL23" s="25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5"/>
      <c r="DA35" s="255"/>
      <c r="DB35" s="255"/>
      <c r="DC35" s="255"/>
      <c r="DD35" s="255"/>
      <c r="DE35" s="255"/>
      <c r="DF35" s="255"/>
      <c r="DG35" s="255"/>
      <c r="DH35" s="255"/>
      <c r="DI35" s="255"/>
      <c r="DJ35" s="255"/>
      <c r="DK35" s="255"/>
      <c r="DL35" s="255"/>
    </row>
    <row r="36" spans="15:116" ht="13"/>
    <row r="37" spans="15:116" ht="13">
      <c r="DL37" s="255"/>
    </row>
    <row r="38" spans="15:116" ht="13">
      <c r="DI38" s="255"/>
      <c r="DJ38" s="255"/>
      <c r="DK38" s="255"/>
      <c r="DL38" s="255"/>
    </row>
    <row r="39" spans="15:116" ht="13"/>
    <row r="40" spans="15:116" ht="13"/>
    <row r="41" spans="15:116" ht="13"/>
    <row r="42" spans="15:116" ht="13"/>
    <row r="43" spans="15:116" ht="13">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c r="DL44" s="255"/>
    </row>
    <row r="45" spans="15:116" ht="13"/>
    <row r="46" spans="15:116" ht="13">
      <c r="DA46" s="255"/>
      <c r="DB46" s="255"/>
      <c r="DC46" s="255"/>
      <c r="DD46" s="255"/>
      <c r="DE46" s="255"/>
      <c r="DF46" s="255"/>
      <c r="DG46" s="255"/>
      <c r="DH46" s="255"/>
      <c r="DI46" s="255"/>
      <c r="DJ46" s="255"/>
      <c r="DK46" s="255"/>
      <c r="DL46" s="255"/>
    </row>
    <row r="47" spans="15:116" ht="13"/>
    <row r="48" spans="15:116" ht="13"/>
    <row r="49" spans="104:116" ht="13"/>
    <row r="50" spans="104:116" ht="13">
      <c r="CZ50" s="255"/>
      <c r="DA50" s="255"/>
      <c r="DB50" s="255"/>
      <c r="DC50" s="255"/>
      <c r="DD50" s="255"/>
      <c r="DE50" s="255"/>
      <c r="DF50" s="255"/>
      <c r="DG50" s="255"/>
      <c r="DH50" s="255"/>
      <c r="DI50" s="255"/>
      <c r="DJ50" s="255"/>
      <c r="DK50" s="255"/>
      <c r="DL50" s="255"/>
    </row>
    <row r="51" spans="104:116" ht="13"/>
    <row r="52" spans="104:116" ht="13"/>
    <row r="53" spans="104:116" ht="13">
      <c r="DL53" s="25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5"/>
      <c r="DD67" s="255"/>
      <c r="DE67" s="255"/>
      <c r="DF67" s="255"/>
      <c r="DG67" s="255"/>
      <c r="DH67" s="255"/>
      <c r="DI67" s="255"/>
      <c r="DJ67" s="255"/>
      <c r="DK67" s="255"/>
      <c r="DL67" s="25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3/4QuJB7quBU4y+F4Skknez5F11HkSuI9TtjwPX2GbwenBX9C/ywzLZXto3r3fGAeJmHLvtJSsdQOqy+gt+Mrw==" saltValue="lUKFTH1sbLRbOAsbtmQA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c r="AS1" s="258"/>
      <c r="AT1" s="258"/>
    </row>
    <row r="2" spans="1:46" ht="13">
      <c r="AS2" s="258"/>
      <c r="AT2" s="258"/>
    </row>
    <row r="3" spans="1:46" ht="13">
      <c r="AS3" s="258"/>
      <c r="AT3" s="258"/>
    </row>
    <row r="4" spans="1:46" ht="13">
      <c r="AS4" s="258"/>
      <c r="AT4" s="258"/>
    </row>
    <row r="5" spans="1:46" ht="16.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6" t="s">
        <v>511</v>
      </c>
      <c r="AP7" s="268"/>
      <c r="AQ7" s="269" t="s">
        <v>512</v>
      </c>
      <c r="AR7" s="270"/>
    </row>
    <row r="8" spans="1:46" ht="13">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7"/>
      <c r="AP8" s="274" t="s">
        <v>513</v>
      </c>
      <c r="AQ8" s="275" t="s">
        <v>514</v>
      </c>
      <c r="AR8" s="276" t="s">
        <v>515</v>
      </c>
    </row>
    <row r="9" spans="1:46" ht="13">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8" t="s">
        <v>516</v>
      </c>
      <c r="AL9" s="1199"/>
      <c r="AM9" s="1199"/>
      <c r="AN9" s="1200"/>
      <c r="AO9" s="277">
        <v>2266169</v>
      </c>
      <c r="AP9" s="277">
        <v>94145</v>
      </c>
      <c r="AQ9" s="278">
        <v>87308</v>
      </c>
      <c r="AR9" s="279">
        <v>7.8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8" t="s">
        <v>517</v>
      </c>
      <c r="AL10" s="1199"/>
      <c r="AM10" s="1199"/>
      <c r="AN10" s="1200"/>
      <c r="AO10" s="280">
        <v>11725</v>
      </c>
      <c r="AP10" s="280">
        <v>487</v>
      </c>
      <c r="AQ10" s="281">
        <v>7758</v>
      </c>
      <c r="AR10" s="282">
        <v>-93.7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8" t="s">
        <v>518</v>
      </c>
      <c r="AL11" s="1199"/>
      <c r="AM11" s="1199"/>
      <c r="AN11" s="1200"/>
      <c r="AO11" s="280" t="s">
        <v>519</v>
      </c>
      <c r="AP11" s="280" t="s">
        <v>519</v>
      </c>
      <c r="AQ11" s="281">
        <v>2064</v>
      </c>
      <c r="AR11" s="282" t="s">
        <v>519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8" t="s">
        <v>520</v>
      </c>
      <c r="AL12" s="1199"/>
      <c r="AM12" s="1199"/>
      <c r="AN12" s="1200"/>
      <c r="AO12" s="280" t="s">
        <v>519</v>
      </c>
      <c r="AP12" s="280" t="s">
        <v>519</v>
      </c>
      <c r="AQ12" s="281">
        <v>9</v>
      </c>
      <c r="AR12" s="282" t="s">
        <v>519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8" t="s">
        <v>521</v>
      </c>
      <c r="AL13" s="1199"/>
      <c r="AM13" s="1199"/>
      <c r="AN13" s="1200"/>
      <c r="AO13" s="280">
        <v>111869</v>
      </c>
      <c r="AP13" s="280">
        <v>4647</v>
      </c>
      <c r="AQ13" s="281">
        <v>2858</v>
      </c>
      <c r="AR13" s="282">
        <v>62.6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8" t="s">
        <v>522</v>
      </c>
      <c r="AL14" s="1199"/>
      <c r="AM14" s="1199"/>
      <c r="AN14" s="1200"/>
      <c r="AO14" s="280">
        <v>67114</v>
      </c>
      <c r="AP14" s="280">
        <v>2788</v>
      </c>
      <c r="AQ14" s="281">
        <v>1616</v>
      </c>
      <c r="AR14" s="282">
        <v>72.5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1" t="s">
        <v>523</v>
      </c>
      <c r="AL15" s="1202"/>
      <c r="AM15" s="1202"/>
      <c r="AN15" s="1203"/>
      <c r="AO15" s="280">
        <v>-163593</v>
      </c>
      <c r="AP15" s="280">
        <v>-6796</v>
      </c>
      <c r="AQ15" s="281">
        <v>-6164</v>
      </c>
      <c r="AR15" s="282">
        <v>10.3</v>
      </c>
    </row>
    <row r="16" spans="1:46" ht="13">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1" t="s">
        <v>185</v>
      </c>
      <c r="AL16" s="1202"/>
      <c r="AM16" s="1202"/>
      <c r="AN16" s="1203"/>
      <c r="AO16" s="280">
        <v>2293284</v>
      </c>
      <c r="AP16" s="280">
        <v>95272</v>
      </c>
      <c r="AQ16" s="281">
        <v>95448</v>
      </c>
      <c r="AR16" s="282">
        <v>-0.2</v>
      </c>
    </row>
    <row r="17" spans="1:46" ht="13">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ht="13">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ht="13">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4" t="s">
        <v>528</v>
      </c>
      <c r="AL21" s="1205"/>
      <c r="AM21" s="1205"/>
      <c r="AN21" s="1206"/>
      <c r="AO21" s="293">
        <v>8.93</v>
      </c>
      <c r="AP21" s="294">
        <v>8.85</v>
      </c>
      <c r="AQ21" s="295">
        <v>0.08</v>
      </c>
      <c r="AR21" s="263"/>
      <c r="AS21" s="296"/>
      <c r="AT21" s="292"/>
    </row>
    <row r="22" spans="1:46" s="297" customFormat="1" ht="13">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4" t="s">
        <v>529</v>
      </c>
      <c r="AL22" s="1205"/>
      <c r="AM22" s="1205"/>
      <c r="AN22" s="1206"/>
      <c r="AO22" s="298">
        <v>96.8</v>
      </c>
      <c r="AP22" s="299">
        <v>97.5</v>
      </c>
      <c r="AQ22" s="300">
        <v>-0.7</v>
      </c>
      <c r="AR22" s="284"/>
      <c r="AS22" s="296"/>
      <c r="AT22" s="292"/>
    </row>
    <row r="23" spans="1:46" s="297" customFormat="1" ht="13">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c r="A26" s="1197" t="s">
        <v>530</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63"/>
    </row>
    <row r="27" spans="1:46" ht="13">
      <c r="A27" s="305"/>
      <c r="AO27" s="258"/>
      <c r="AP27" s="258"/>
      <c r="AQ27" s="258"/>
      <c r="AR27" s="258"/>
      <c r="AS27" s="258"/>
      <c r="AT27" s="258"/>
    </row>
    <row r="28" spans="1:46" ht="16.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6" t="s">
        <v>511</v>
      </c>
      <c r="AP30" s="268"/>
      <c r="AQ30" s="269" t="s">
        <v>512</v>
      </c>
      <c r="AR30" s="270"/>
    </row>
    <row r="31" spans="1:46" ht="13">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7"/>
      <c r="AP31" s="274" t="s">
        <v>513</v>
      </c>
      <c r="AQ31" s="275" t="s">
        <v>514</v>
      </c>
      <c r="AR31" s="276" t="s">
        <v>515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8" t="s">
        <v>533</v>
      </c>
      <c r="AL32" s="1189"/>
      <c r="AM32" s="1189"/>
      <c r="AN32" s="1190"/>
      <c r="AO32" s="308">
        <v>1104196</v>
      </c>
      <c r="AP32" s="308">
        <v>45872</v>
      </c>
      <c r="AQ32" s="309">
        <v>54035</v>
      </c>
      <c r="AR32" s="310">
        <v>-15.1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8" t="s">
        <v>534</v>
      </c>
      <c r="AL33" s="1189"/>
      <c r="AM33" s="1189"/>
      <c r="AN33" s="1190"/>
      <c r="AO33" s="308" t="s">
        <v>519</v>
      </c>
      <c r="AP33" s="308" t="s">
        <v>519</v>
      </c>
      <c r="AQ33" s="309" t="s">
        <v>519</v>
      </c>
      <c r="AR33" s="310" t="s">
        <v>519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8" t="s">
        <v>535</v>
      </c>
      <c r="AL34" s="1189"/>
      <c r="AM34" s="1189"/>
      <c r="AN34" s="1190"/>
      <c r="AO34" s="308" t="s">
        <v>519</v>
      </c>
      <c r="AP34" s="308" t="s">
        <v>519</v>
      </c>
      <c r="AQ34" s="309">
        <v>20</v>
      </c>
      <c r="AR34" s="310" t="s">
        <v>519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8" t="s">
        <v>536</v>
      </c>
      <c r="AL35" s="1189"/>
      <c r="AM35" s="1189"/>
      <c r="AN35" s="1190"/>
      <c r="AO35" s="308">
        <v>329895</v>
      </c>
      <c r="AP35" s="308">
        <v>13705</v>
      </c>
      <c r="AQ35" s="309">
        <v>18791</v>
      </c>
      <c r="AR35" s="310">
        <v>-27.1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8" t="s">
        <v>537</v>
      </c>
      <c r="AL36" s="1189"/>
      <c r="AM36" s="1189"/>
      <c r="AN36" s="1190"/>
      <c r="AO36" s="308">
        <v>47568</v>
      </c>
      <c r="AP36" s="308">
        <v>1976</v>
      </c>
      <c r="AQ36" s="309">
        <v>2664</v>
      </c>
      <c r="AR36" s="310">
        <v>-25.8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8" t="s">
        <v>538</v>
      </c>
      <c r="AL37" s="1189"/>
      <c r="AM37" s="1189"/>
      <c r="AN37" s="1190"/>
      <c r="AO37" s="308" t="s">
        <v>519</v>
      </c>
      <c r="AP37" s="308" t="s">
        <v>519</v>
      </c>
      <c r="AQ37" s="309">
        <v>620</v>
      </c>
      <c r="AR37" s="310" t="s">
        <v>519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1" t="s">
        <v>539</v>
      </c>
      <c r="AL38" s="1192"/>
      <c r="AM38" s="1192"/>
      <c r="AN38" s="1193"/>
      <c r="AO38" s="311">
        <v>347</v>
      </c>
      <c r="AP38" s="311">
        <v>14</v>
      </c>
      <c r="AQ38" s="312">
        <v>2</v>
      </c>
      <c r="AR38" s="300">
        <v>600</v>
      </c>
      <c r="AS38" s="307"/>
    </row>
    <row r="39" spans="1:46" ht="13">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1" t="s">
        <v>540</v>
      </c>
      <c r="AL39" s="1192"/>
      <c r="AM39" s="1192"/>
      <c r="AN39" s="1193"/>
      <c r="AO39" s="308">
        <v>-29992</v>
      </c>
      <c r="AP39" s="308">
        <v>-1246</v>
      </c>
      <c r="AQ39" s="309">
        <v>-4196</v>
      </c>
      <c r="AR39" s="310">
        <v>-70.3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8" t="s">
        <v>541</v>
      </c>
      <c r="AL40" s="1189"/>
      <c r="AM40" s="1189"/>
      <c r="AN40" s="1190"/>
      <c r="AO40" s="308">
        <v>-855763</v>
      </c>
      <c r="AP40" s="308">
        <v>-35552</v>
      </c>
      <c r="AQ40" s="309">
        <v>-50476</v>
      </c>
      <c r="AR40" s="310">
        <v>-29.6</v>
      </c>
      <c r="AS40" s="307"/>
    </row>
    <row r="41" spans="1:46" ht="13">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4" t="s">
        <v>296</v>
      </c>
      <c r="AL41" s="1195"/>
      <c r="AM41" s="1195"/>
      <c r="AN41" s="1196"/>
      <c r="AO41" s="308">
        <v>596251</v>
      </c>
      <c r="AP41" s="308">
        <v>24771</v>
      </c>
      <c r="AQ41" s="309">
        <v>21460</v>
      </c>
      <c r="AR41" s="310">
        <v>15.4</v>
      </c>
      <c r="AS41" s="307"/>
    </row>
    <row r="42" spans="1:46" ht="13">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ht="13">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1" t="s">
        <v>511</v>
      </c>
      <c r="AN49" s="1183" t="s">
        <v>545</v>
      </c>
      <c r="AO49" s="1184"/>
      <c r="AP49" s="1184"/>
      <c r="AQ49" s="1184"/>
      <c r="AR49" s="1185"/>
    </row>
    <row r="50" spans="1:44" ht="13">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2"/>
      <c r="AN50" s="324" t="s">
        <v>546</v>
      </c>
      <c r="AO50" s="325" t="s">
        <v>547</v>
      </c>
      <c r="AP50" s="326" t="s">
        <v>548</v>
      </c>
      <c r="AQ50" s="327" t="s">
        <v>549</v>
      </c>
      <c r="AR50" s="328" t="s">
        <v>550</v>
      </c>
    </row>
    <row r="51" spans="1:44" ht="13">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1150190</v>
      </c>
      <c r="AN51" s="330">
        <v>43767</v>
      </c>
      <c r="AO51" s="331">
        <v>11.2</v>
      </c>
      <c r="AP51" s="332">
        <v>68468</v>
      </c>
      <c r="AQ51" s="333">
        <v>3.9</v>
      </c>
      <c r="AR51" s="334">
        <v>7.3</v>
      </c>
    </row>
    <row r="52" spans="1:44" ht="13">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313502</v>
      </c>
      <c r="AN52" s="338">
        <v>11929</v>
      </c>
      <c r="AO52" s="339">
        <v>3.1</v>
      </c>
      <c r="AP52" s="340">
        <v>34140</v>
      </c>
      <c r="AQ52" s="341">
        <v>-6.4</v>
      </c>
      <c r="AR52" s="342">
        <v>9.5</v>
      </c>
    </row>
    <row r="53" spans="1:44" ht="13">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610535</v>
      </c>
      <c r="AN53" s="330">
        <v>23765</v>
      </c>
      <c r="AO53" s="331">
        <v>-45.7</v>
      </c>
      <c r="AP53" s="332">
        <v>69729</v>
      </c>
      <c r="AQ53" s="333">
        <v>1.8</v>
      </c>
      <c r="AR53" s="334">
        <v>-47.5</v>
      </c>
    </row>
    <row r="54" spans="1:44" ht="13">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208857</v>
      </c>
      <c r="AN54" s="338">
        <v>8130</v>
      </c>
      <c r="AO54" s="339">
        <v>-31.8</v>
      </c>
      <c r="AP54" s="340">
        <v>38908</v>
      </c>
      <c r="AQ54" s="341">
        <v>14</v>
      </c>
      <c r="AR54" s="342">
        <v>-45.8</v>
      </c>
    </row>
    <row r="55" spans="1:44" ht="13">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1351982</v>
      </c>
      <c r="AN55" s="330">
        <v>53821</v>
      </c>
      <c r="AO55" s="331">
        <v>126.5</v>
      </c>
      <c r="AP55" s="332">
        <v>74581</v>
      </c>
      <c r="AQ55" s="333">
        <v>7</v>
      </c>
      <c r="AR55" s="334">
        <v>119.5</v>
      </c>
    </row>
    <row r="56" spans="1:44" ht="13">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183636</v>
      </c>
      <c r="AN56" s="338">
        <v>7310</v>
      </c>
      <c r="AO56" s="339">
        <v>-10.1</v>
      </c>
      <c r="AP56" s="340">
        <v>41563</v>
      </c>
      <c r="AQ56" s="341">
        <v>6.8</v>
      </c>
      <c r="AR56" s="342">
        <v>-16.899999999999999</v>
      </c>
    </row>
    <row r="57" spans="1:44" ht="13">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781258</v>
      </c>
      <c r="AN57" s="330">
        <v>31832</v>
      </c>
      <c r="AO57" s="331">
        <v>-40.9</v>
      </c>
      <c r="AP57" s="332">
        <v>76347</v>
      </c>
      <c r="AQ57" s="333">
        <v>2.4</v>
      </c>
      <c r="AR57" s="334">
        <v>-43.3</v>
      </c>
    </row>
    <row r="58" spans="1:44" ht="13">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364216</v>
      </c>
      <c r="AN58" s="338">
        <v>14840</v>
      </c>
      <c r="AO58" s="339">
        <v>103</v>
      </c>
      <c r="AP58" s="340">
        <v>41762</v>
      </c>
      <c r="AQ58" s="341">
        <v>0.5</v>
      </c>
      <c r="AR58" s="342">
        <v>102.5</v>
      </c>
    </row>
    <row r="59" spans="1:44" ht="13">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867306</v>
      </c>
      <c r="AN59" s="330">
        <v>36031</v>
      </c>
      <c r="AO59" s="331">
        <v>13.2</v>
      </c>
      <c r="AP59" s="332">
        <v>69604</v>
      </c>
      <c r="AQ59" s="333">
        <v>-8.8000000000000007</v>
      </c>
      <c r="AR59" s="334">
        <v>22</v>
      </c>
    </row>
    <row r="60" spans="1:44" ht="13">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545788</v>
      </c>
      <c r="AN60" s="338">
        <v>22674</v>
      </c>
      <c r="AO60" s="339">
        <v>52.8</v>
      </c>
      <c r="AP60" s="340">
        <v>36247</v>
      </c>
      <c r="AQ60" s="341">
        <v>-13.2</v>
      </c>
      <c r="AR60" s="342">
        <v>66</v>
      </c>
    </row>
    <row r="61" spans="1:44" ht="13">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952254</v>
      </c>
      <c r="AN61" s="345">
        <v>37843</v>
      </c>
      <c r="AO61" s="346">
        <v>12.9</v>
      </c>
      <c r="AP61" s="347">
        <v>71746</v>
      </c>
      <c r="AQ61" s="348">
        <v>1.3</v>
      </c>
      <c r="AR61" s="334">
        <v>11.6</v>
      </c>
    </row>
    <row r="62" spans="1:44" ht="13">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323200</v>
      </c>
      <c r="AN62" s="338">
        <v>12977</v>
      </c>
      <c r="AO62" s="339">
        <v>23.4</v>
      </c>
      <c r="AP62" s="340">
        <v>38524</v>
      </c>
      <c r="AQ62" s="341">
        <v>0.3</v>
      </c>
      <c r="AR62" s="342">
        <v>23.1</v>
      </c>
    </row>
    <row r="63" spans="1:44" ht="13">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 hidden="1">
      <c r="AK70" s="258"/>
      <c r="AL70" s="258"/>
      <c r="AM70" s="258"/>
      <c r="AN70" s="258"/>
      <c r="AO70" s="258"/>
      <c r="AP70" s="258"/>
      <c r="AQ70" s="258"/>
      <c r="AR70" s="258"/>
    </row>
    <row r="71" spans="1:46" ht="13" hidden="1">
      <c r="AK71" s="258"/>
      <c r="AL71" s="258"/>
      <c r="AM71" s="258"/>
      <c r="AN71" s="258"/>
      <c r="AO71" s="258"/>
      <c r="AP71" s="258"/>
      <c r="AQ71" s="258"/>
      <c r="AR71" s="258"/>
    </row>
    <row r="72" spans="1:46" ht="13" hidden="1">
      <c r="AK72" s="258"/>
      <c r="AL72" s="258"/>
      <c r="AM72" s="258"/>
      <c r="AN72" s="258"/>
      <c r="AO72" s="258"/>
      <c r="AP72" s="258"/>
      <c r="AQ72" s="258"/>
      <c r="AR72" s="258"/>
    </row>
    <row r="73" spans="1:46" ht="13" hidden="1">
      <c r="AK73" s="258"/>
      <c r="AL73" s="258"/>
      <c r="AM73" s="258"/>
      <c r="AN73" s="258"/>
      <c r="AO73" s="258"/>
      <c r="AP73" s="258"/>
      <c r="AQ73" s="258"/>
      <c r="AR73" s="258"/>
    </row>
  </sheetData>
  <sheetProtection algorithmName="SHA-512" hashValue="rO+ikABadc0wG867QAcoIv+QeTG73Dt3Drsmg2A41LgzhPcUg0vUB3zksUkWeMHNriiZeOZvM/VP4/S4wh5Qpw==" saltValue="1nj00VdDr9MsxF7wibBp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531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c r="B2" s="255"/>
      <c r="DG2" s="255"/>
    </row>
    <row r="3" spans="2:125" ht="13">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row r="5" spans="2:125" ht="13"/>
    <row r="6" spans="2:125" ht="13"/>
    <row r="7" spans="2:125" ht="13"/>
    <row r="8" spans="2:125" ht="13"/>
    <row r="9" spans="2:125" ht="13">
      <c r="DU9" s="255"/>
    </row>
    <row r="10" spans="2:125" ht="13"/>
    <row r="11" spans="2:125" ht="13"/>
    <row r="12" spans="2:125" ht="13"/>
    <row r="13" spans="2:125" ht="13"/>
    <row r="14" spans="2:125" ht="13"/>
    <row r="15" spans="2:125" ht="13"/>
    <row r="16" spans="2:125" ht="13"/>
    <row r="17" spans="125:125" ht="13">
      <c r="DU17" s="255"/>
    </row>
    <row r="18" spans="125:125" ht="13"/>
    <row r="19" spans="125:125" ht="13"/>
    <row r="20" spans="125:125" ht="13">
      <c r="DU20" s="255"/>
    </row>
    <row r="21" spans="125:125" ht="13">
      <c r="DU21" s="255"/>
    </row>
    <row r="22" spans="125:125" ht="13"/>
    <row r="23" spans="125:125" ht="13"/>
    <row r="24" spans="125:125" ht="13"/>
    <row r="25" spans="125:125" ht="13"/>
    <row r="26" spans="125:125" ht="13"/>
    <row r="27" spans="125:125" ht="13"/>
    <row r="28" spans="125:125" ht="13">
      <c r="DU28" s="255"/>
    </row>
    <row r="29" spans="125:125" ht="13"/>
    <row r="30" spans="125:125" ht="13"/>
    <row r="31" spans="125:125" ht="13"/>
    <row r="32" spans="125:125" ht="13"/>
    <row r="33" spans="2:125" ht="13">
      <c r="B33" s="255"/>
      <c r="G33" s="255"/>
      <c r="I33" s="255"/>
    </row>
    <row r="34" spans="2:125" ht="13">
      <c r="C34" s="255"/>
      <c r="P34" s="255"/>
      <c r="DE34" s="255"/>
      <c r="DH34" s="255"/>
    </row>
    <row r="35" spans="2:125" ht="13">
      <c r="D35" s="255"/>
      <c r="E35" s="255"/>
      <c r="DG35" s="255"/>
      <c r="DJ35" s="255"/>
      <c r="DP35" s="255"/>
      <c r="DQ35" s="255"/>
      <c r="DR35" s="255"/>
      <c r="DS35" s="255"/>
      <c r="DT35" s="255"/>
      <c r="DU35" s="255"/>
    </row>
    <row r="36" spans="2:125" ht="13">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c r="DU37" s="255"/>
    </row>
    <row r="38" spans="2:125" ht="13">
      <c r="DT38" s="255"/>
      <c r="DU38" s="255"/>
    </row>
    <row r="39" spans="2:125" ht="13"/>
    <row r="40" spans="2:125" ht="13">
      <c r="DH40" s="255"/>
    </row>
    <row r="41" spans="2:125" ht="13">
      <c r="DE41" s="255"/>
    </row>
    <row r="42" spans="2:125" ht="13">
      <c r="DG42" s="255"/>
      <c r="DJ42" s="255"/>
    </row>
    <row r="43" spans="2:125" ht="13">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c r="DU44" s="255"/>
    </row>
    <row r="45" spans="2:125" ht="13"/>
    <row r="46" spans="2:125" ht="13"/>
    <row r="47" spans="2:125" ht="13"/>
    <row r="48" spans="2:125" ht="13">
      <c r="DT48" s="255"/>
      <c r="DU48" s="255"/>
    </row>
    <row r="49" spans="120:125" ht="13">
      <c r="DU49" s="255"/>
    </row>
    <row r="50" spans="120:125" ht="13">
      <c r="DU50" s="255"/>
    </row>
    <row r="51" spans="120:125" ht="13">
      <c r="DP51" s="255"/>
      <c r="DQ51" s="255"/>
      <c r="DR51" s="255"/>
      <c r="DS51" s="255"/>
      <c r="DT51" s="255"/>
      <c r="DU51" s="255"/>
    </row>
    <row r="52" spans="120:125" ht="13"/>
    <row r="53" spans="120:125" ht="13"/>
    <row r="54" spans="120:125" ht="13">
      <c r="DU54" s="255"/>
    </row>
    <row r="55" spans="120:125" ht="13"/>
    <row r="56" spans="120:125" ht="13"/>
    <row r="57" spans="120:125" ht="13"/>
    <row r="58" spans="120:125" ht="13">
      <c r="DU58" s="255"/>
    </row>
    <row r="59" spans="120:125" ht="13"/>
    <row r="60" spans="120:125" ht="13"/>
    <row r="61" spans="120:125" ht="13"/>
    <row r="62" spans="120:125" ht="13"/>
    <row r="63" spans="120:125" ht="13">
      <c r="DU63" s="255"/>
    </row>
    <row r="64" spans="120:125" ht="13">
      <c r="DT64" s="255"/>
      <c r="DU64" s="255"/>
    </row>
    <row r="65" spans="123:125" ht="13"/>
    <row r="66" spans="123:125" ht="13"/>
    <row r="67" spans="123:125" ht="13"/>
    <row r="68" spans="123:125" ht="13"/>
    <row r="69" spans="123:125" ht="13">
      <c r="DS69" s="255"/>
      <c r="DT69" s="255"/>
      <c r="DU69" s="25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5"/>
    </row>
    <row r="83" spans="116:125" ht="13">
      <c r="DM83" s="255"/>
      <c r="DN83" s="255"/>
      <c r="DO83" s="255"/>
      <c r="DP83" s="255"/>
      <c r="DQ83" s="255"/>
      <c r="DR83" s="255"/>
      <c r="DS83" s="255"/>
      <c r="DT83" s="255"/>
      <c r="DU83" s="255"/>
    </row>
    <row r="84" spans="116:125" ht="13"/>
    <row r="85" spans="116:125" ht="13"/>
    <row r="86" spans="116:125" ht="13"/>
    <row r="87" spans="116:125" ht="13"/>
    <row r="88" spans="116:125" ht="13">
      <c r="DU88" s="255"/>
    </row>
    <row r="89" spans="116:125" ht="13"/>
    <row r="90" spans="116:125" ht="13"/>
    <row r="91" spans="116:125" ht="13"/>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559</v>
      </c>
    </row>
    <row r="120" spans="125:125" ht="13.5" hidden="1" customHeight="1"/>
    <row r="121" spans="125:125" ht="13.5" hidden="1" customHeight="1">
      <c r="DU121" s="255"/>
    </row>
  </sheetData>
  <sheetProtection algorithmName="SHA-512" hashValue="JCkToDsJV5AuPGNqjrnqmCwnQofqc+adt6E/KetfgKtQuC4NhA9tEO1zy06T3RR1tN82HAB/hrQ8wiSHVI2n6g==" saltValue="sZraRbWOutbenGGosgm0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c r="B2" s="255"/>
      <c r="T2" s="255"/>
    </row>
    <row r="3" spans="1:125"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5"/>
      <c r="G33" s="255"/>
      <c r="I33" s="255"/>
    </row>
    <row r="34" spans="2:125" ht="13">
      <c r="C34" s="255"/>
      <c r="P34" s="255"/>
      <c r="R34" s="255"/>
      <c r="U34" s="255"/>
    </row>
    <row r="35" spans="2:125" ht="13">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c r="F36" s="255"/>
      <c r="H36" s="255"/>
      <c r="J36" s="255"/>
      <c r="K36" s="255"/>
      <c r="L36" s="255"/>
      <c r="M36" s="255"/>
      <c r="N36" s="255"/>
      <c r="O36" s="255"/>
      <c r="Q36" s="255"/>
      <c r="S36" s="255"/>
      <c r="V36" s="255"/>
    </row>
    <row r="37" spans="2:125" ht="13"/>
    <row r="38" spans="2:125" ht="13"/>
    <row r="39" spans="2:125" ht="13"/>
    <row r="40" spans="2:125" ht="13">
      <c r="U40" s="255"/>
    </row>
    <row r="41" spans="2:125" ht="13">
      <c r="R41" s="255"/>
    </row>
    <row r="42" spans="2:125" ht="13">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c r="Q43" s="255"/>
      <c r="S43" s="255"/>
      <c r="V43" s="25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560</v>
      </c>
    </row>
  </sheetData>
  <sheetProtection algorithmName="SHA-512" hashValue="We+yRN52eHNA21tJTJrDaOS4mj4xaR2sH1IbLBL5zktXMMZ/zO9+LaxIE0HCU4YCnBvbuvUAQ9ZuczCZqm0DUw==" saltValue="RWm/C55628JOOEp91w/F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07" t="s">
        <v>3</v>
      </c>
      <c r="D47" s="1207"/>
      <c r="E47" s="1208"/>
      <c r="F47" s="11">
        <v>17.12</v>
      </c>
      <c r="G47" s="12">
        <v>15.47</v>
      </c>
      <c r="H47" s="12">
        <v>6.95</v>
      </c>
      <c r="I47" s="12">
        <v>10.17</v>
      </c>
      <c r="J47" s="13">
        <v>16.62</v>
      </c>
    </row>
    <row r="48" spans="2:10" ht="57.75" customHeight="1">
      <c r="B48" s="14"/>
      <c r="C48" s="1209" t="s">
        <v>4</v>
      </c>
      <c r="D48" s="1209"/>
      <c r="E48" s="1210"/>
      <c r="F48" s="15">
        <v>1.8</v>
      </c>
      <c r="G48" s="16">
        <v>2.16</v>
      </c>
      <c r="H48" s="16">
        <v>2.2400000000000002</v>
      </c>
      <c r="I48" s="16">
        <v>1.47</v>
      </c>
      <c r="J48" s="17">
        <v>10.1</v>
      </c>
    </row>
    <row r="49" spans="2:10" ht="57.75" customHeight="1" thickBot="1">
      <c r="B49" s="18"/>
      <c r="C49" s="1211" t="s">
        <v>5</v>
      </c>
      <c r="D49" s="1211"/>
      <c r="E49" s="1212"/>
      <c r="F49" s="19" t="s">
        <v>566</v>
      </c>
      <c r="G49" s="20" t="s">
        <v>567</v>
      </c>
      <c r="H49" s="20" t="s">
        <v>568</v>
      </c>
      <c r="I49" s="20">
        <v>1.66</v>
      </c>
      <c r="J49" s="21">
        <v>15.5</v>
      </c>
    </row>
    <row r="50" spans="2:10" ht="13"/>
  </sheetData>
  <sheetProtection algorithmName="SHA-512" hashValue="Nk2FlhgOiyKqaytgUz75LfOc6nX6UYGRdnW/YlMRlIXwZ9U5X++MCqgRxffeATIwy5MaG3noAetfDjB7wsYp4w==" saltValue="jwnQn/F4hduO/GBbmMbu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9" t="s">
        <v>569</v>
      </c>
      <c r="D34" s="1219"/>
      <c r="E34" s="1220"/>
      <c r="F34" s="32">
        <v>13.86</v>
      </c>
      <c r="G34" s="33">
        <v>15.03</v>
      </c>
      <c r="H34" s="33">
        <v>17.309999999999999</v>
      </c>
      <c r="I34" s="33">
        <v>14.04</v>
      </c>
      <c r="J34" s="34">
        <v>14.77</v>
      </c>
      <c r="K34" s="22"/>
      <c r="L34" s="22"/>
      <c r="M34" s="22"/>
      <c r="N34" s="22"/>
      <c r="O34" s="22"/>
      <c r="P34" s="22"/>
    </row>
    <row r="35" spans="1:16" ht="39" customHeight="1">
      <c r="A35" s="22"/>
      <c r="B35" s="35"/>
      <c r="C35" s="1213" t="s">
        <v>570</v>
      </c>
      <c r="D35" s="1214"/>
      <c r="E35" s="1215"/>
      <c r="F35" s="36">
        <v>1.6</v>
      </c>
      <c r="G35" s="37">
        <v>1.87</v>
      </c>
      <c r="H35" s="37">
        <v>2.02</v>
      </c>
      <c r="I35" s="37">
        <v>1.27</v>
      </c>
      <c r="J35" s="38">
        <v>9.84</v>
      </c>
      <c r="K35" s="22"/>
      <c r="L35" s="22"/>
      <c r="M35" s="22"/>
      <c r="N35" s="22"/>
      <c r="O35" s="22"/>
      <c r="P35" s="22"/>
    </row>
    <row r="36" spans="1:16" ht="39" customHeight="1">
      <c r="A36" s="22"/>
      <c r="B36" s="35"/>
      <c r="C36" s="1213" t="s">
        <v>571</v>
      </c>
      <c r="D36" s="1214"/>
      <c r="E36" s="1215"/>
      <c r="F36" s="36">
        <v>0.56999999999999995</v>
      </c>
      <c r="G36" s="37">
        <v>0.56999999999999995</v>
      </c>
      <c r="H36" s="37">
        <v>0.32</v>
      </c>
      <c r="I36" s="37">
        <v>0.79</v>
      </c>
      <c r="J36" s="38">
        <v>1.58</v>
      </c>
      <c r="K36" s="22"/>
      <c r="L36" s="22"/>
      <c r="M36" s="22"/>
      <c r="N36" s="22"/>
      <c r="O36" s="22"/>
      <c r="P36" s="22"/>
    </row>
    <row r="37" spans="1:16" ht="39" customHeight="1">
      <c r="A37" s="22"/>
      <c r="B37" s="35"/>
      <c r="C37" s="1213" t="s">
        <v>572</v>
      </c>
      <c r="D37" s="1214"/>
      <c r="E37" s="1215"/>
      <c r="F37" s="36">
        <v>1.61</v>
      </c>
      <c r="G37" s="37">
        <v>0.01</v>
      </c>
      <c r="H37" s="37">
        <v>0.03</v>
      </c>
      <c r="I37" s="37">
        <v>0.64</v>
      </c>
      <c r="J37" s="38">
        <v>0.28000000000000003</v>
      </c>
      <c r="K37" s="22"/>
      <c r="L37" s="22"/>
      <c r="M37" s="22"/>
      <c r="N37" s="22"/>
      <c r="O37" s="22"/>
      <c r="P37" s="22"/>
    </row>
    <row r="38" spans="1:16" ht="39" customHeight="1">
      <c r="A38" s="22"/>
      <c r="B38" s="35"/>
      <c r="C38" s="1213" t="s">
        <v>573</v>
      </c>
      <c r="D38" s="1214"/>
      <c r="E38" s="1215"/>
      <c r="F38" s="36">
        <v>0.18</v>
      </c>
      <c r="G38" s="37">
        <v>0.28000000000000003</v>
      </c>
      <c r="H38" s="37">
        <v>0.21</v>
      </c>
      <c r="I38" s="37">
        <v>0.19</v>
      </c>
      <c r="J38" s="38">
        <v>0.25</v>
      </c>
      <c r="K38" s="22"/>
      <c r="L38" s="22"/>
      <c r="M38" s="22"/>
      <c r="N38" s="22"/>
      <c r="O38" s="22"/>
      <c r="P38" s="22"/>
    </row>
    <row r="39" spans="1:16" ht="39" customHeight="1">
      <c r="A39" s="22"/>
      <c r="B39" s="35"/>
      <c r="C39" s="1213" t="s">
        <v>574</v>
      </c>
      <c r="D39" s="1214"/>
      <c r="E39" s="1215"/>
      <c r="F39" s="36" t="s">
        <v>519</v>
      </c>
      <c r="G39" s="37" t="s">
        <v>519</v>
      </c>
      <c r="H39" s="37" t="s">
        <v>519</v>
      </c>
      <c r="I39" s="37">
        <v>0.2</v>
      </c>
      <c r="J39" s="38">
        <v>0.22</v>
      </c>
      <c r="K39" s="22"/>
      <c r="L39" s="22"/>
      <c r="M39" s="22"/>
      <c r="N39" s="22"/>
      <c r="O39" s="22"/>
      <c r="P39" s="22"/>
    </row>
    <row r="40" spans="1:16" ht="39" customHeight="1">
      <c r="A40" s="22"/>
      <c r="B40" s="35"/>
      <c r="C40" s="1213" t="s">
        <v>575</v>
      </c>
      <c r="D40" s="1214"/>
      <c r="E40" s="1215"/>
      <c r="F40" s="36">
        <v>0.16</v>
      </c>
      <c r="G40" s="37">
        <v>0.02</v>
      </c>
      <c r="H40" s="37">
        <v>0.02</v>
      </c>
      <c r="I40" s="37">
        <v>0.01</v>
      </c>
      <c r="J40" s="38">
        <v>0.02</v>
      </c>
      <c r="K40" s="22"/>
      <c r="L40" s="22"/>
      <c r="M40" s="22"/>
      <c r="N40" s="22"/>
      <c r="O40" s="22"/>
      <c r="P40" s="22"/>
    </row>
    <row r="41" spans="1:16" ht="39" customHeight="1">
      <c r="A41" s="22"/>
      <c r="B41" s="35"/>
      <c r="C41" s="1213" t="s">
        <v>576</v>
      </c>
      <c r="D41" s="1214"/>
      <c r="E41" s="1215"/>
      <c r="F41" s="36">
        <v>0</v>
      </c>
      <c r="G41" s="37">
        <v>0</v>
      </c>
      <c r="H41" s="37">
        <v>0</v>
      </c>
      <c r="I41" s="37">
        <v>0</v>
      </c>
      <c r="J41" s="38">
        <v>0</v>
      </c>
      <c r="K41" s="22"/>
      <c r="L41" s="22"/>
      <c r="M41" s="22"/>
      <c r="N41" s="22"/>
      <c r="O41" s="22"/>
      <c r="P41" s="22"/>
    </row>
    <row r="42" spans="1:16" ht="39" customHeight="1">
      <c r="A42" s="22"/>
      <c r="B42" s="39"/>
      <c r="C42" s="1213" t="s">
        <v>577</v>
      </c>
      <c r="D42" s="1214"/>
      <c r="E42" s="1215"/>
      <c r="F42" s="36" t="s">
        <v>519</v>
      </c>
      <c r="G42" s="37" t="s">
        <v>519</v>
      </c>
      <c r="H42" s="37" t="s">
        <v>519</v>
      </c>
      <c r="I42" s="37" t="s">
        <v>519</v>
      </c>
      <c r="J42" s="38" t="s">
        <v>519</v>
      </c>
      <c r="K42" s="22"/>
      <c r="L42" s="22"/>
      <c r="M42" s="22"/>
      <c r="N42" s="22"/>
      <c r="O42" s="22"/>
      <c r="P42" s="22"/>
    </row>
    <row r="43" spans="1:16" ht="39" customHeight="1" thickBot="1">
      <c r="A43" s="22"/>
      <c r="B43" s="40"/>
      <c r="C43" s="1216" t="s">
        <v>578</v>
      </c>
      <c r="D43" s="1217"/>
      <c r="E43" s="1218"/>
      <c r="F43" s="41">
        <v>0</v>
      </c>
      <c r="G43" s="42">
        <v>0</v>
      </c>
      <c r="H43" s="42">
        <v>0.27</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GSXJeeQLV+KiOkxG1Th/Aoi9b5VOvkuNm4tQog9slAPizqkIs27TE9uE+avoqpe392MOPyTnY/YHJKbf9MQPCA==" saltValue="gr3ORNAJJiaFNlVPAwdF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9" t="s">
        <v>11</v>
      </c>
      <c r="C45" s="1240"/>
      <c r="D45" s="58"/>
      <c r="E45" s="1245" t="s">
        <v>12</v>
      </c>
      <c r="F45" s="1245"/>
      <c r="G45" s="1245"/>
      <c r="H45" s="1245"/>
      <c r="I45" s="1245"/>
      <c r="J45" s="1246"/>
      <c r="K45" s="59">
        <v>1085</v>
      </c>
      <c r="L45" s="60">
        <v>1062</v>
      </c>
      <c r="M45" s="60">
        <v>1039</v>
      </c>
      <c r="N45" s="60">
        <v>1039</v>
      </c>
      <c r="O45" s="61">
        <v>1104</v>
      </c>
      <c r="P45" s="48"/>
      <c r="Q45" s="48"/>
      <c r="R45" s="48"/>
      <c r="S45" s="48"/>
      <c r="T45" s="48"/>
      <c r="U45" s="48"/>
    </row>
    <row r="46" spans="1:21" ht="30.75" customHeight="1">
      <c r="A46" s="48"/>
      <c r="B46" s="1241"/>
      <c r="C46" s="1242"/>
      <c r="D46" s="62"/>
      <c r="E46" s="1223" t="s">
        <v>13</v>
      </c>
      <c r="F46" s="1223"/>
      <c r="G46" s="1223"/>
      <c r="H46" s="1223"/>
      <c r="I46" s="1223"/>
      <c r="J46" s="1224"/>
      <c r="K46" s="63" t="s">
        <v>519</v>
      </c>
      <c r="L46" s="64" t="s">
        <v>519</v>
      </c>
      <c r="M46" s="64" t="s">
        <v>519</v>
      </c>
      <c r="N46" s="64" t="s">
        <v>519</v>
      </c>
      <c r="O46" s="65" t="s">
        <v>519</v>
      </c>
      <c r="P46" s="48"/>
      <c r="Q46" s="48"/>
      <c r="R46" s="48"/>
      <c r="S46" s="48"/>
      <c r="T46" s="48"/>
      <c r="U46" s="48"/>
    </row>
    <row r="47" spans="1:21" ht="30.75" customHeight="1">
      <c r="A47" s="48"/>
      <c r="B47" s="1241"/>
      <c r="C47" s="1242"/>
      <c r="D47" s="62"/>
      <c r="E47" s="1223" t="s">
        <v>14</v>
      </c>
      <c r="F47" s="1223"/>
      <c r="G47" s="1223"/>
      <c r="H47" s="1223"/>
      <c r="I47" s="1223"/>
      <c r="J47" s="1224"/>
      <c r="K47" s="63" t="s">
        <v>519</v>
      </c>
      <c r="L47" s="64" t="s">
        <v>519</v>
      </c>
      <c r="M47" s="64" t="s">
        <v>519</v>
      </c>
      <c r="N47" s="64" t="s">
        <v>519</v>
      </c>
      <c r="O47" s="65" t="s">
        <v>519</v>
      </c>
      <c r="P47" s="48"/>
      <c r="Q47" s="48"/>
      <c r="R47" s="48"/>
      <c r="S47" s="48"/>
      <c r="T47" s="48"/>
      <c r="U47" s="48"/>
    </row>
    <row r="48" spans="1:21" ht="30.75" customHeight="1">
      <c r="A48" s="48"/>
      <c r="B48" s="1241"/>
      <c r="C48" s="1242"/>
      <c r="D48" s="62"/>
      <c r="E48" s="1223" t="s">
        <v>15</v>
      </c>
      <c r="F48" s="1223"/>
      <c r="G48" s="1223"/>
      <c r="H48" s="1223"/>
      <c r="I48" s="1223"/>
      <c r="J48" s="1224"/>
      <c r="K48" s="63">
        <v>266</v>
      </c>
      <c r="L48" s="64">
        <v>289</v>
      </c>
      <c r="M48" s="64">
        <v>292</v>
      </c>
      <c r="N48" s="64">
        <v>326</v>
      </c>
      <c r="O48" s="65">
        <v>330</v>
      </c>
      <c r="P48" s="48"/>
      <c r="Q48" s="48"/>
      <c r="R48" s="48"/>
      <c r="S48" s="48"/>
      <c r="T48" s="48"/>
      <c r="U48" s="48"/>
    </row>
    <row r="49" spans="1:21" ht="30.75" customHeight="1">
      <c r="A49" s="48"/>
      <c r="B49" s="1241"/>
      <c r="C49" s="1242"/>
      <c r="D49" s="62"/>
      <c r="E49" s="1223" t="s">
        <v>16</v>
      </c>
      <c r="F49" s="1223"/>
      <c r="G49" s="1223"/>
      <c r="H49" s="1223"/>
      <c r="I49" s="1223"/>
      <c r="J49" s="1224"/>
      <c r="K49" s="63">
        <v>86</v>
      </c>
      <c r="L49" s="64">
        <v>42</v>
      </c>
      <c r="M49" s="64">
        <v>43</v>
      </c>
      <c r="N49" s="64">
        <v>44</v>
      </c>
      <c r="O49" s="65">
        <v>48</v>
      </c>
      <c r="P49" s="48"/>
      <c r="Q49" s="48"/>
      <c r="R49" s="48"/>
      <c r="S49" s="48"/>
      <c r="T49" s="48"/>
      <c r="U49" s="48"/>
    </row>
    <row r="50" spans="1:21" ht="30.75" customHeight="1">
      <c r="A50" s="48"/>
      <c r="B50" s="1241"/>
      <c r="C50" s="1242"/>
      <c r="D50" s="62"/>
      <c r="E50" s="1223" t="s">
        <v>17</v>
      </c>
      <c r="F50" s="1223"/>
      <c r="G50" s="1223"/>
      <c r="H50" s="1223"/>
      <c r="I50" s="1223"/>
      <c r="J50" s="1224"/>
      <c r="K50" s="63" t="s">
        <v>519</v>
      </c>
      <c r="L50" s="64" t="s">
        <v>519</v>
      </c>
      <c r="M50" s="64" t="s">
        <v>519</v>
      </c>
      <c r="N50" s="64" t="s">
        <v>519</v>
      </c>
      <c r="O50" s="65" t="s">
        <v>519</v>
      </c>
      <c r="P50" s="48"/>
      <c r="Q50" s="48"/>
      <c r="R50" s="48"/>
      <c r="S50" s="48"/>
      <c r="T50" s="48"/>
      <c r="U50" s="48"/>
    </row>
    <row r="51" spans="1:21" ht="30.75" customHeight="1">
      <c r="A51" s="48"/>
      <c r="B51" s="1243"/>
      <c r="C51" s="1244"/>
      <c r="D51" s="66"/>
      <c r="E51" s="1223" t="s">
        <v>18</v>
      </c>
      <c r="F51" s="1223"/>
      <c r="G51" s="1223"/>
      <c r="H51" s="1223"/>
      <c r="I51" s="1223"/>
      <c r="J51" s="1224"/>
      <c r="K51" s="63">
        <v>1</v>
      </c>
      <c r="L51" s="64">
        <v>1</v>
      </c>
      <c r="M51" s="64">
        <v>2</v>
      </c>
      <c r="N51" s="64">
        <v>0</v>
      </c>
      <c r="O51" s="65">
        <v>0</v>
      </c>
      <c r="P51" s="48"/>
      <c r="Q51" s="48"/>
      <c r="R51" s="48"/>
      <c r="S51" s="48"/>
      <c r="T51" s="48"/>
      <c r="U51" s="48"/>
    </row>
    <row r="52" spans="1:21" ht="30.75" customHeight="1">
      <c r="A52" s="48"/>
      <c r="B52" s="1221" t="s">
        <v>19</v>
      </c>
      <c r="C52" s="1222"/>
      <c r="D52" s="66"/>
      <c r="E52" s="1223" t="s">
        <v>20</v>
      </c>
      <c r="F52" s="1223"/>
      <c r="G52" s="1223"/>
      <c r="H52" s="1223"/>
      <c r="I52" s="1223"/>
      <c r="J52" s="1224"/>
      <c r="K52" s="63">
        <v>846</v>
      </c>
      <c r="L52" s="64">
        <v>856</v>
      </c>
      <c r="M52" s="64">
        <v>852</v>
      </c>
      <c r="N52" s="64">
        <v>870</v>
      </c>
      <c r="O52" s="65">
        <v>886</v>
      </c>
      <c r="P52" s="48"/>
      <c r="Q52" s="48"/>
      <c r="R52" s="48"/>
      <c r="S52" s="48"/>
      <c r="T52" s="48"/>
      <c r="U52" s="48"/>
    </row>
    <row r="53" spans="1:21" ht="30.75" customHeight="1" thickBot="1">
      <c r="A53" s="48"/>
      <c r="B53" s="1225" t="s">
        <v>21</v>
      </c>
      <c r="C53" s="1226"/>
      <c r="D53" s="67"/>
      <c r="E53" s="1227" t="s">
        <v>22</v>
      </c>
      <c r="F53" s="1227"/>
      <c r="G53" s="1227"/>
      <c r="H53" s="1227"/>
      <c r="I53" s="1227"/>
      <c r="J53" s="1228"/>
      <c r="K53" s="68">
        <v>592</v>
      </c>
      <c r="L53" s="69">
        <v>538</v>
      </c>
      <c r="M53" s="69">
        <v>524</v>
      </c>
      <c r="N53" s="69">
        <v>539</v>
      </c>
      <c r="O53" s="70">
        <v>596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9" t="s">
        <v>25</v>
      </c>
      <c r="C57" s="1230"/>
      <c r="D57" s="1233" t="s">
        <v>26</v>
      </c>
      <c r="E57" s="1234"/>
      <c r="F57" s="1234"/>
      <c r="G57" s="1234"/>
      <c r="H57" s="1234"/>
      <c r="I57" s="1234"/>
      <c r="J57" s="1235"/>
      <c r="K57" s="83"/>
      <c r="L57" s="84"/>
      <c r="M57" s="84"/>
      <c r="N57" s="84"/>
      <c r="O57" s="85"/>
    </row>
    <row r="58" spans="1:21" ht="31.5" customHeight="1" thickBot="1">
      <c r="B58" s="1231"/>
      <c r="C58" s="1232"/>
      <c r="D58" s="1236" t="s">
        <v>27</v>
      </c>
      <c r="E58" s="1237"/>
      <c r="F58" s="1237"/>
      <c r="G58" s="1237"/>
      <c r="H58" s="1237"/>
      <c r="I58" s="1237"/>
      <c r="J58" s="123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sr2kdvZO2tefUlPjh14sBRXVJIuJNQJsQcQ2huEJLFCngyp+gBycjXW7lM4cqZU0szHfyz38CGKpW2mVypSA==" saltValue="0BTWDUOMYX7C5TMJD8/b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59" t="s">
        <v>30</v>
      </c>
      <c r="C41" s="1260"/>
      <c r="D41" s="102"/>
      <c r="E41" s="1261" t="s">
        <v>31</v>
      </c>
      <c r="F41" s="1261"/>
      <c r="G41" s="1261"/>
      <c r="H41" s="1262"/>
      <c r="I41" s="351">
        <v>11676</v>
      </c>
      <c r="J41" s="352">
        <v>12597</v>
      </c>
      <c r="K41" s="352">
        <v>13501</v>
      </c>
      <c r="L41" s="352">
        <v>13558</v>
      </c>
      <c r="M41" s="353">
        <v>13771</v>
      </c>
    </row>
    <row r="42" spans="2:13" ht="27.75" customHeight="1">
      <c r="B42" s="1249"/>
      <c r="C42" s="1250"/>
      <c r="D42" s="103"/>
      <c r="E42" s="1253" t="s">
        <v>32</v>
      </c>
      <c r="F42" s="1253"/>
      <c r="G42" s="1253"/>
      <c r="H42" s="1254"/>
      <c r="I42" s="354" t="s">
        <v>519</v>
      </c>
      <c r="J42" s="355" t="s">
        <v>519</v>
      </c>
      <c r="K42" s="355" t="s">
        <v>519</v>
      </c>
      <c r="L42" s="355" t="s">
        <v>519</v>
      </c>
      <c r="M42" s="356" t="s">
        <v>519</v>
      </c>
    </row>
    <row r="43" spans="2:13" ht="27.75" customHeight="1">
      <c r="B43" s="1249"/>
      <c r="C43" s="1250"/>
      <c r="D43" s="103"/>
      <c r="E43" s="1253" t="s">
        <v>33</v>
      </c>
      <c r="F43" s="1253"/>
      <c r="G43" s="1253"/>
      <c r="H43" s="1254"/>
      <c r="I43" s="354">
        <v>5133</v>
      </c>
      <c r="J43" s="355">
        <v>5017</v>
      </c>
      <c r="K43" s="355">
        <v>4879</v>
      </c>
      <c r="L43" s="355">
        <v>4770</v>
      </c>
      <c r="M43" s="356">
        <v>4429</v>
      </c>
    </row>
    <row r="44" spans="2:13" ht="27.75" customHeight="1">
      <c r="B44" s="1249"/>
      <c r="C44" s="1250"/>
      <c r="D44" s="103"/>
      <c r="E44" s="1253" t="s">
        <v>34</v>
      </c>
      <c r="F44" s="1253"/>
      <c r="G44" s="1253"/>
      <c r="H44" s="1254"/>
      <c r="I44" s="354">
        <v>212</v>
      </c>
      <c r="J44" s="355">
        <v>241</v>
      </c>
      <c r="K44" s="355">
        <v>465</v>
      </c>
      <c r="L44" s="355">
        <v>1738</v>
      </c>
      <c r="M44" s="356">
        <v>2201</v>
      </c>
    </row>
    <row r="45" spans="2:13" ht="27.75" customHeight="1">
      <c r="B45" s="1249"/>
      <c r="C45" s="1250"/>
      <c r="D45" s="103"/>
      <c r="E45" s="1253" t="s">
        <v>35</v>
      </c>
      <c r="F45" s="1253"/>
      <c r="G45" s="1253"/>
      <c r="H45" s="1254"/>
      <c r="I45" s="354">
        <v>1557</v>
      </c>
      <c r="J45" s="355">
        <v>1380</v>
      </c>
      <c r="K45" s="355">
        <v>1269</v>
      </c>
      <c r="L45" s="355">
        <v>1224</v>
      </c>
      <c r="M45" s="356">
        <v>1232</v>
      </c>
    </row>
    <row r="46" spans="2:13" ht="27.75" customHeight="1">
      <c r="B46" s="1249"/>
      <c r="C46" s="1250"/>
      <c r="D46" s="104"/>
      <c r="E46" s="1253" t="s">
        <v>36</v>
      </c>
      <c r="F46" s="1253"/>
      <c r="G46" s="1253"/>
      <c r="H46" s="1254"/>
      <c r="I46" s="354" t="s">
        <v>519</v>
      </c>
      <c r="J46" s="355">
        <v>0</v>
      </c>
      <c r="K46" s="355">
        <v>0</v>
      </c>
      <c r="L46" s="355">
        <v>0</v>
      </c>
      <c r="M46" s="356">
        <v>0</v>
      </c>
    </row>
    <row r="47" spans="2:13" ht="27.75" customHeight="1">
      <c r="B47" s="1249"/>
      <c r="C47" s="1250"/>
      <c r="D47" s="105"/>
      <c r="E47" s="1263" t="s">
        <v>37</v>
      </c>
      <c r="F47" s="1264"/>
      <c r="G47" s="1264"/>
      <c r="H47" s="1265"/>
      <c r="I47" s="354" t="s">
        <v>519</v>
      </c>
      <c r="J47" s="355" t="s">
        <v>519</v>
      </c>
      <c r="K47" s="355" t="s">
        <v>519</v>
      </c>
      <c r="L47" s="355" t="s">
        <v>519</v>
      </c>
      <c r="M47" s="356" t="s">
        <v>519</v>
      </c>
    </row>
    <row r="48" spans="2:13" ht="27.75" customHeight="1">
      <c r="B48" s="1249"/>
      <c r="C48" s="1250"/>
      <c r="D48" s="103"/>
      <c r="E48" s="1253" t="s">
        <v>38</v>
      </c>
      <c r="F48" s="1253"/>
      <c r="G48" s="1253"/>
      <c r="H48" s="1254"/>
      <c r="I48" s="354" t="s">
        <v>519</v>
      </c>
      <c r="J48" s="355" t="s">
        <v>519</v>
      </c>
      <c r="K48" s="355" t="s">
        <v>519</v>
      </c>
      <c r="L48" s="355" t="s">
        <v>519</v>
      </c>
      <c r="M48" s="356" t="s">
        <v>519</v>
      </c>
    </row>
    <row r="49" spans="2:13" ht="27.75" customHeight="1">
      <c r="B49" s="1251"/>
      <c r="C49" s="1252"/>
      <c r="D49" s="103"/>
      <c r="E49" s="1253" t="s">
        <v>39</v>
      </c>
      <c r="F49" s="1253"/>
      <c r="G49" s="1253"/>
      <c r="H49" s="1254"/>
      <c r="I49" s="354" t="s">
        <v>519</v>
      </c>
      <c r="J49" s="355" t="s">
        <v>519</v>
      </c>
      <c r="K49" s="355" t="s">
        <v>519</v>
      </c>
      <c r="L49" s="355" t="s">
        <v>519</v>
      </c>
      <c r="M49" s="356" t="s">
        <v>519</v>
      </c>
    </row>
    <row r="50" spans="2:13" ht="27.75" customHeight="1">
      <c r="B50" s="1247" t="s">
        <v>40</v>
      </c>
      <c r="C50" s="1248"/>
      <c r="D50" s="106"/>
      <c r="E50" s="1253" t="s">
        <v>41</v>
      </c>
      <c r="F50" s="1253"/>
      <c r="G50" s="1253"/>
      <c r="H50" s="1254"/>
      <c r="I50" s="354">
        <v>3570</v>
      </c>
      <c r="J50" s="355">
        <v>3491</v>
      </c>
      <c r="K50" s="355">
        <v>2655</v>
      </c>
      <c r="L50" s="355">
        <v>3033</v>
      </c>
      <c r="M50" s="356">
        <v>4123</v>
      </c>
    </row>
    <row r="51" spans="2:13" ht="27.75" customHeight="1">
      <c r="B51" s="1249"/>
      <c r="C51" s="1250"/>
      <c r="D51" s="103"/>
      <c r="E51" s="1253" t="s">
        <v>42</v>
      </c>
      <c r="F51" s="1253"/>
      <c r="G51" s="1253"/>
      <c r="H51" s="1254"/>
      <c r="I51" s="354">
        <v>199</v>
      </c>
      <c r="J51" s="355">
        <v>193</v>
      </c>
      <c r="K51" s="355">
        <v>180</v>
      </c>
      <c r="L51" s="355">
        <v>137</v>
      </c>
      <c r="M51" s="356">
        <v>113</v>
      </c>
    </row>
    <row r="52" spans="2:13" ht="27.75" customHeight="1">
      <c r="B52" s="1251"/>
      <c r="C52" s="1252"/>
      <c r="D52" s="103"/>
      <c r="E52" s="1253" t="s">
        <v>43</v>
      </c>
      <c r="F52" s="1253"/>
      <c r="G52" s="1253"/>
      <c r="H52" s="1254"/>
      <c r="I52" s="354">
        <v>10836</v>
      </c>
      <c r="J52" s="355">
        <v>11911</v>
      </c>
      <c r="K52" s="355">
        <v>11988</v>
      </c>
      <c r="L52" s="355">
        <v>12060</v>
      </c>
      <c r="M52" s="356">
        <v>12754</v>
      </c>
    </row>
    <row r="53" spans="2:13" ht="27.75" customHeight="1" thickBot="1">
      <c r="B53" s="1255" t="s">
        <v>44</v>
      </c>
      <c r="C53" s="1256"/>
      <c r="D53" s="107"/>
      <c r="E53" s="1257" t="s">
        <v>45</v>
      </c>
      <c r="F53" s="1257"/>
      <c r="G53" s="1257"/>
      <c r="H53" s="1258"/>
      <c r="I53" s="357">
        <v>3973</v>
      </c>
      <c r="J53" s="358">
        <v>3639</v>
      </c>
      <c r="K53" s="358">
        <v>5291</v>
      </c>
      <c r="L53" s="358">
        <v>6060</v>
      </c>
      <c r="M53" s="359">
        <v>4642</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HOYkRUDEOhZxadNhdABvuLaVq/1NbaEcL4wx/6uGiEZUOY2H3HatuQaPANCpG1L1Sf0D3aVn1a9+QhFQ6Alemg==" saltValue="GOkaZcWwXcdlq+6MxRdv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563</v>
      </c>
      <c r="G54" s="116" t="s">
        <v>564</v>
      </c>
      <c r="H54" s="117" t="s">
        <v>565</v>
      </c>
    </row>
    <row r="55" spans="2:8" ht="52.5" customHeight="1">
      <c r="B55" s="118"/>
      <c r="C55" s="1274" t="s">
        <v>48</v>
      </c>
      <c r="D55" s="1274"/>
      <c r="E55" s="1275"/>
      <c r="F55" s="119">
        <v>491</v>
      </c>
      <c r="G55" s="119">
        <v>742</v>
      </c>
      <c r="H55" s="120">
        <v>1337</v>
      </c>
    </row>
    <row r="56" spans="2:8" ht="52.5" customHeight="1">
      <c r="B56" s="121"/>
      <c r="C56" s="1276" t="s">
        <v>49</v>
      </c>
      <c r="D56" s="1276"/>
      <c r="E56" s="1277"/>
      <c r="F56" s="122">
        <v>39</v>
      </c>
      <c r="G56" s="122">
        <v>39</v>
      </c>
      <c r="H56" s="123">
        <v>122</v>
      </c>
    </row>
    <row r="57" spans="2:8" ht="53.25" customHeight="1">
      <c r="B57" s="121"/>
      <c r="C57" s="1278" t="s">
        <v>50</v>
      </c>
      <c r="D57" s="1278"/>
      <c r="E57" s="1279"/>
      <c r="F57" s="124">
        <v>861</v>
      </c>
      <c r="G57" s="124">
        <v>971</v>
      </c>
      <c r="H57" s="125">
        <v>1281</v>
      </c>
    </row>
    <row r="58" spans="2:8" ht="45.75" customHeight="1">
      <c r="B58" s="126"/>
      <c r="C58" s="1266" t="s">
        <v>593</v>
      </c>
      <c r="D58" s="1267"/>
      <c r="E58" s="1268"/>
      <c r="F58" s="127">
        <v>293</v>
      </c>
      <c r="G58" s="127">
        <v>350</v>
      </c>
      <c r="H58" s="128">
        <v>624</v>
      </c>
    </row>
    <row r="59" spans="2:8" ht="45.75" customHeight="1">
      <c r="B59" s="126"/>
      <c r="C59" s="1266" t="s">
        <v>594</v>
      </c>
      <c r="D59" s="1267"/>
      <c r="E59" s="1268"/>
      <c r="F59" s="127">
        <v>356</v>
      </c>
      <c r="G59" s="127">
        <v>357</v>
      </c>
      <c r="H59" s="128">
        <v>358</v>
      </c>
    </row>
    <row r="60" spans="2:8" ht="45.75" customHeight="1">
      <c r="B60" s="126"/>
      <c r="C60" s="1266" t="s">
        <v>597</v>
      </c>
      <c r="D60" s="1267"/>
      <c r="E60" s="1268"/>
      <c r="F60" s="127">
        <v>78</v>
      </c>
      <c r="G60" s="127">
        <v>122</v>
      </c>
      <c r="H60" s="128">
        <v>152</v>
      </c>
    </row>
    <row r="61" spans="2:8" ht="45.75" customHeight="1">
      <c r="B61" s="126"/>
      <c r="C61" s="1266" t="s">
        <v>595</v>
      </c>
      <c r="D61" s="1267"/>
      <c r="E61" s="1268"/>
      <c r="F61" s="127">
        <v>91</v>
      </c>
      <c r="G61" s="127">
        <v>91</v>
      </c>
      <c r="H61" s="128">
        <v>91</v>
      </c>
    </row>
    <row r="62" spans="2:8" ht="45.75" customHeight="1" thickBot="1">
      <c r="B62" s="129"/>
      <c r="C62" s="1269" t="s">
        <v>596</v>
      </c>
      <c r="D62" s="1270"/>
      <c r="E62" s="1271"/>
      <c r="F62" s="130">
        <v>32</v>
      </c>
      <c r="G62" s="130">
        <v>32</v>
      </c>
      <c r="H62" s="131">
        <v>32</v>
      </c>
    </row>
    <row r="63" spans="2:8" ht="52.5" customHeight="1" thickBot="1">
      <c r="B63" s="132"/>
      <c r="C63" s="1272" t="s">
        <v>51</v>
      </c>
      <c r="D63" s="1272"/>
      <c r="E63" s="1273"/>
      <c r="F63" s="133">
        <v>1391</v>
      </c>
      <c r="G63" s="133">
        <v>1752</v>
      </c>
      <c r="H63" s="134">
        <v>2740</v>
      </c>
    </row>
    <row r="64" spans="2:8" ht="13"/>
  </sheetData>
  <sheetProtection algorithmName="SHA-512" hashValue="2bQG3XPN+9wEy4M5b47h+bSW5kPp3LtSt+3fDCahPjvbW6fmjy4O5PQzfzDnRwxgRbuxPWDJW/r+/eywc/D5Fg==" saltValue="0mmH82J2LEIKs1uLOgrG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c r="DD19" s="370"/>
      <c r="DE19" s="370"/>
    </row>
    <row r="20" spans="1:109" ht="13">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ht="13">
      <c r="B23" s="376"/>
    </row>
    <row r="24" spans="1:109" ht="13">
      <c r="B24" s="376"/>
    </row>
    <row r="25" spans="1:109" ht="13">
      <c r="B25" s="376"/>
    </row>
    <row r="26" spans="1:109" ht="13">
      <c r="B26" s="376"/>
    </row>
    <row r="27" spans="1:109" ht="13">
      <c r="B27" s="376"/>
    </row>
    <row r="28" spans="1:109" ht="13">
      <c r="B28" s="376"/>
    </row>
    <row r="29" spans="1:109" ht="13">
      <c r="B29" s="376"/>
    </row>
    <row r="30" spans="1:109" ht="13">
      <c r="B30" s="376"/>
    </row>
    <row r="31" spans="1:109" ht="13">
      <c r="B31" s="376"/>
    </row>
    <row r="32" spans="1:109" ht="13">
      <c r="B32" s="376"/>
    </row>
    <row r="33" spans="2:109" ht="13">
      <c r="B33" s="376"/>
    </row>
    <row r="34" spans="2:109" ht="13">
      <c r="B34" s="376"/>
    </row>
    <row r="35" spans="2:109" ht="13">
      <c r="B35" s="376"/>
    </row>
    <row r="36" spans="2:109" ht="13">
      <c r="B36" s="376"/>
    </row>
    <row r="37" spans="2:109" ht="13">
      <c r="B37" s="376"/>
    </row>
    <row r="38" spans="2:109" ht="13">
      <c r="B38" s="376"/>
    </row>
    <row r="39" spans="2:109" ht="13">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c r="B40" s="381"/>
      <c r="DD40" s="381"/>
      <c r="DE40" s="370"/>
    </row>
    <row r="41" spans="2:109" ht="16.5">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0" t="s">
        <v>602</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ht="13">
      <c r="B44" s="376"/>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ht="13">
      <c r="B45" s="376"/>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ht="13">
      <c r="B46" s="376"/>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ht="13">
      <c r="B47" s="376"/>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ht="13">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c r="B49" s="376"/>
      <c r="AN49" s="370" t="s">
        <v>603</v>
      </c>
    </row>
    <row r="50" spans="1:109" ht="13">
      <c r="B50" s="376"/>
      <c r="G50" s="1289"/>
      <c r="H50" s="1289"/>
      <c r="I50" s="1289"/>
      <c r="J50" s="1289"/>
      <c r="K50" s="386"/>
      <c r="L50" s="386"/>
      <c r="M50" s="387"/>
      <c r="N50" s="387"/>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561</v>
      </c>
      <c r="BQ50" s="1293"/>
      <c r="BR50" s="1293"/>
      <c r="BS50" s="1293"/>
      <c r="BT50" s="1293"/>
      <c r="BU50" s="1293"/>
      <c r="BV50" s="1293"/>
      <c r="BW50" s="1293"/>
      <c r="BX50" s="1293" t="s">
        <v>562</v>
      </c>
      <c r="BY50" s="1293"/>
      <c r="BZ50" s="1293"/>
      <c r="CA50" s="1293"/>
      <c r="CB50" s="1293"/>
      <c r="CC50" s="1293"/>
      <c r="CD50" s="1293"/>
      <c r="CE50" s="1293"/>
      <c r="CF50" s="1293" t="s">
        <v>563</v>
      </c>
      <c r="CG50" s="1293"/>
      <c r="CH50" s="1293"/>
      <c r="CI50" s="1293"/>
      <c r="CJ50" s="1293"/>
      <c r="CK50" s="1293"/>
      <c r="CL50" s="1293"/>
      <c r="CM50" s="1293"/>
      <c r="CN50" s="1293" t="s">
        <v>564</v>
      </c>
      <c r="CO50" s="1293"/>
      <c r="CP50" s="1293"/>
      <c r="CQ50" s="1293"/>
      <c r="CR50" s="1293"/>
      <c r="CS50" s="1293"/>
      <c r="CT50" s="1293"/>
      <c r="CU50" s="1293"/>
      <c r="CV50" s="1293" t="s">
        <v>565</v>
      </c>
      <c r="CW50" s="1293"/>
      <c r="CX50" s="1293"/>
      <c r="CY50" s="1293"/>
      <c r="CZ50" s="1293"/>
      <c r="DA50" s="1293"/>
      <c r="DB50" s="1293"/>
      <c r="DC50" s="1293"/>
    </row>
    <row r="51" spans="1:109" ht="13.5" customHeight="1">
      <c r="B51" s="376"/>
      <c r="G51" s="1300"/>
      <c r="H51" s="1300"/>
      <c r="I51" s="1298"/>
      <c r="J51" s="1298"/>
      <c r="K51" s="1296"/>
      <c r="L51" s="1296"/>
      <c r="M51" s="1296"/>
      <c r="N51" s="1296"/>
      <c r="AM51" s="385"/>
      <c r="AN51" s="1297" t="s">
        <v>604</v>
      </c>
      <c r="AO51" s="1297"/>
      <c r="AP51" s="1297"/>
      <c r="AQ51" s="1297"/>
      <c r="AR51" s="1297"/>
      <c r="AS51" s="1297"/>
      <c r="AT51" s="1297"/>
      <c r="AU51" s="1297"/>
      <c r="AV51" s="1297"/>
      <c r="AW51" s="1297"/>
      <c r="AX51" s="1297"/>
      <c r="AY51" s="1297"/>
      <c r="AZ51" s="1297"/>
      <c r="BA51" s="1297"/>
      <c r="BB51" s="1297" t="s">
        <v>605</v>
      </c>
      <c r="BC51" s="1297"/>
      <c r="BD51" s="1297"/>
      <c r="BE51" s="1297"/>
      <c r="BF51" s="1297"/>
      <c r="BG51" s="1297"/>
      <c r="BH51" s="1297"/>
      <c r="BI51" s="1297"/>
      <c r="BJ51" s="1297"/>
      <c r="BK51" s="1297"/>
      <c r="BL51" s="1297"/>
      <c r="BM51" s="1297"/>
      <c r="BN51" s="1297"/>
      <c r="BO51" s="1297"/>
      <c r="BP51" s="1295">
        <v>63.4</v>
      </c>
      <c r="BQ51" s="1295"/>
      <c r="BR51" s="1295"/>
      <c r="BS51" s="1295"/>
      <c r="BT51" s="1295"/>
      <c r="BU51" s="1295"/>
      <c r="BV51" s="1295"/>
      <c r="BW51" s="1295"/>
      <c r="BX51" s="1295">
        <v>58.4</v>
      </c>
      <c r="BY51" s="1295"/>
      <c r="BZ51" s="1295"/>
      <c r="CA51" s="1295"/>
      <c r="CB51" s="1295"/>
      <c r="CC51" s="1295"/>
      <c r="CD51" s="1295"/>
      <c r="CE51" s="1295"/>
      <c r="CF51" s="1294"/>
      <c r="CG51" s="1295"/>
      <c r="CH51" s="1295"/>
      <c r="CI51" s="1295"/>
      <c r="CJ51" s="1295"/>
      <c r="CK51" s="1295"/>
      <c r="CL51" s="1295"/>
      <c r="CM51" s="1295"/>
      <c r="CN51" s="1294"/>
      <c r="CO51" s="1295"/>
      <c r="CP51" s="1295"/>
      <c r="CQ51" s="1295"/>
      <c r="CR51" s="1295"/>
      <c r="CS51" s="1295"/>
      <c r="CT51" s="1295"/>
      <c r="CU51" s="1295"/>
      <c r="CV51" s="1294"/>
      <c r="CW51" s="1295"/>
      <c r="CX51" s="1295"/>
      <c r="CY51" s="1295"/>
      <c r="CZ51" s="1295"/>
      <c r="DA51" s="1295"/>
      <c r="DB51" s="1295"/>
      <c r="DC51" s="1295"/>
    </row>
    <row r="52" spans="1:109" ht="13">
      <c r="B52" s="376"/>
      <c r="G52" s="1300"/>
      <c r="H52" s="1300"/>
      <c r="I52" s="1298"/>
      <c r="J52" s="1298"/>
      <c r="K52" s="1296"/>
      <c r="L52" s="1296"/>
      <c r="M52" s="1296"/>
      <c r="N52" s="1296"/>
      <c r="AM52" s="385"/>
      <c r="AN52" s="1297"/>
      <c r="AO52" s="1297"/>
      <c r="AP52" s="1297"/>
      <c r="AQ52" s="1297"/>
      <c r="AR52" s="1297"/>
      <c r="AS52" s="1297"/>
      <c r="AT52" s="1297"/>
      <c r="AU52" s="1297"/>
      <c r="AV52" s="1297"/>
      <c r="AW52" s="1297"/>
      <c r="AX52" s="1297"/>
      <c r="AY52" s="1297"/>
      <c r="AZ52" s="1297"/>
      <c r="BA52" s="1297"/>
      <c r="BB52" s="1297"/>
      <c r="BC52" s="1297"/>
      <c r="BD52" s="1297"/>
      <c r="BE52" s="1297"/>
      <c r="BF52" s="1297"/>
      <c r="BG52" s="1297"/>
      <c r="BH52" s="1297"/>
      <c r="BI52" s="1297"/>
      <c r="BJ52" s="1297"/>
      <c r="BK52" s="1297"/>
      <c r="BL52" s="1297"/>
      <c r="BM52" s="1297"/>
      <c r="BN52" s="1297"/>
      <c r="BO52" s="1297"/>
      <c r="BP52" s="1295"/>
      <c r="BQ52" s="1295"/>
      <c r="BR52" s="1295"/>
      <c r="BS52" s="1295"/>
      <c r="BT52" s="1295"/>
      <c r="BU52" s="1295"/>
      <c r="BV52" s="1295"/>
      <c r="BW52" s="1295"/>
      <c r="BX52" s="1295"/>
      <c r="BY52" s="1295"/>
      <c r="BZ52" s="1295"/>
      <c r="CA52" s="1295"/>
      <c r="CB52" s="1295"/>
      <c r="CC52" s="1295"/>
      <c r="CD52" s="1295"/>
      <c r="CE52" s="1295"/>
      <c r="CF52" s="1295"/>
      <c r="CG52" s="1295"/>
      <c r="CH52" s="1295"/>
      <c r="CI52" s="1295"/>
      <c r="CJ52" s="1295"/>
      <c r="CK52" s="1295"/>
      <c r="CL52" s="1295"/>
      <c r="CM52" s="1295"/>
      <c r="CN52" s="1295"/>
      <c r="CO52" s="1295"/>
      <c r="CP52" s="1295"/>
      <c r="CQ52" s="1295"/>
      <c r="CR52" s="1295"/>
      <c r="CS52" s="1295"/>
      <c r="CT52" s="1295"/>
      <c r="CU52" s="1295"/>
      <c r="CV52" s="1295"/>
      <c r="CW52" s="1295"/>
      <c r="CX52" s="1295"/>
      <c r="CY52" s="1295"/>
      <c r="CZ52" s="1295"/>
      <c r="DA52" s="1295"/>
      <c r="DB52" s="1295"/>
      <c r="DC52" s="1295"/>
    </row>
    <row r="53" spans="1:109" ht="13">
      <c r="A53" s="384"/>
      <c r="B53" s="376"/>
      <c r="G53" s="1300"/>
      <c r="H53" s="1300"/>
      <c r="I53" s="1289"/>
      <c r="J53" s="1289"/>
      <c r="K53" s="1296"/>
      <c r="L53" s="1296"/>
      <c r="M53" s="1296"/>
      <c r="N53" s="1296"/>
      <c r="AM53" s="385"/>
      <c r="AN53" s="1297"/>
      <c r="AO53" s="1297"/>
      <c r="AP53" s="1297"/>
      <c r="AQ53" s="1297"/>
      <c r="AR53" s="1297"/>
      <c r="AS53" s="1297"/>
      <c r="AT53" s="1297"/>
      <c r="AU53" s="1297"/>
      <c r="AV53" s="1297"/>
      <c r="AW53" s="1297"/>
      <c r="AX53" s="1297"/>
      <c r="AY53" s="1297"/>
      <c r="AZ53" s="1297"/>
      <c r="BA53" s="1297"/>
      <c r="BB53" s="1297" t="s">
        <v>606</v>
      </c>
      <c r="BC53" s="1297"/>
      <c r="BD53" s="1297"/>
      <c r="BE53" s="1297"/>
      <c r="BF53" s="1297"/>
      <c r="BG53" s="1297"/>
      <c r="BH53" s="1297"/>
      <c r="BI53" s="1297"/>
      <c r="BJ53" s="1297"/>
      <c r="BK53" s="1297"/>
      <c r="BL53" s="1297"/>
      <c r="BM53" s="1297"/>
      <c r="BN53" s="1297"/>
      <c r="BO53" s="1297"/>
      <c r="BP53" s="1295">
        <v>77.3</v>
      </c>
      <c r="BQ53" s="1295"/>
      <c r="BR53" s="1295"/>
      <c r="BS53" s="1295"/>
      <c r="BT53" s="1295"/>
      <c r="BU53" s="1295"/>
      <c r="BV53" s="1295"/>
      <c r="BW53" s="1295"/>
      <c r="BX53" s="1295">
        <v>72.900000000000006</v>
      </c>
      <c r="BY53" s="1295"/>
      <c r="BZ53" s="1295"/>
      <c r="CA53" s="1295"/>
      <c r="CB53" s="1295"/>
      <c r="CC53" s="1295"/>
      <c r="CD53" s="1295"/>
      <c r="CE53" s="1295"/>
      <c r="CF53" s="1294"/>
      <c r="CG53" s="1295"/>
      <c r="CH53" s="1295"/>
      <c r="CI53" s="1295"/>
      <c r="CJ53" s="1295"/>
      <c r="CK53" s="1295"/>
      <c r="CL53" s="1295"/>
      <c r="CM53" s="1295"/>
      <c r="CN53" s="1294"/>
      <c r="CO53" s="1295"/>
      <c r="CP53" s="1295"/>
      <c r="CQ53" s="1295"/>
      <c r="CR53" s="1295"/>
      <c r="CS53" s="1295"/>
      <c r="CT53" s="1295"/>
      <c r="CU53" s="1295"/>
      <c r="CV53" s="1294"/>
      <c r="CW53" s="1295"/>
      <c r="CX53" s="1295"/>
      <c r="CY53" s="1295"/>
      <c r="CZ53" s="1295"/>
      <c r="DA53" s="1295"/>
      <c r="DB53" s="1295"/>
      <c r="DC53" s="1295"/>
    </row>
    <row r="54" spans="1:109" ht="13">
      <c r="A54" s="384"/>
      <c r="B54" s="376"/>
      <c r="G54" s="1300"/>
      <c r="H54" s="1300"/>
      <c r="I54" s="1289"/>
      <c r="J54" s="1289"/>
      <c r="K54" s="1296"/>
      <c r="L54" s="1296"/>
      <c r="M54" s="1296"/>
      <c r="N54" s="1296"/>
      <c r="AM54" s="385"/>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5"/>
      <c r="BQ54" s="1295"/>
      <c r="BR54" s="1295"/>
      <c r="BS54" s="1295"/>
      <c r="BT54" s="1295"/>
      <c r="BU54" s="1295"/>
      <c r="BV54" s="1295"/>
      <c r="BW54" s="1295"/>
      <c r="BX54" s="1295"/>
      <c r="BY54" s="1295"/>
      <c r="BZ54" s="1295"/>
      <c r="CA54" s="1295"/>
      <c r="CB54" s="1295"/>
      <c r="CC54" s="1295"/>
      <c r="CD54" s="1295"/>
      <c r="CE54" s="1295"/>
      <c r="CF54" s="1295"/>
      <c r="CG54" s="1295"/>
      <c r="CH54" s="1295"/>
      <c r="CI54" s="1295"/>
      <c r="CJ54" s="1295"/>
      <c r="CK54" s="1295"/>
      <c r="CL54" s="1295"/>
      <c r="CM54" s="1295"/>
      <c r="CN54" s="1295"/>
      <c r="CO54" s="1295"/>
      <c r="CP54" s="1295"/>
      <c r="CQ54" s="1295"/>
      <c r="CR54" s="1295"/>
      <c r="CS54" s="1295"/>
      <c r="CT54" s="1295"/>
      <c r="CU54" s="1295"/>
      <c r="CV54" s="1295"/>
      <c r="CW54" s="1295"/>
      <c r="CX54" s="1295"/>
      <c r="CY54" s="1295"/>
      <c r="CZ54" s="1295"/>
      <c r="DA54" s="1295"/>
      <c r="DB54" s="1295"/>
      <c r="DC54" s="1295"/>
    </row>
    <row r="55" spans="1:109" ht="13">
      <c r="A55" s="384"/>
      <c r="B55" s="376"/>
      <c r="G55" s="1289"/>
      <c r="H55" s="1289"/>
      <c r="I55" s="1289"/>
      <c r="J55" s="1289"/>
      <c r="K55" s="1296"/>
      <c r="L55" s="1296"/>
      <c r="M55" s="1296"/>
      <c r="N55" s="1296"/>
      <c r="AN55" s="1293" t="s">
        <v>607</v>
      </c>
      <c r="AO55" s="1293"/>
      <c r="AP55" s="1293"/>
      <c r="AQ55" s="1293"/>
      <c r="AR55" s="1293"/>
      <c r="AS55" s="1293"/>
      <c r="AT55" s="1293"/>
      <c r="AU55" s="1293"/>
      <c r="AV55" s="1293"/>
      <c r="AW55" s="1293"/>
      <c r="AX55" s="1293"/>
      <c r="AY55" s="1293"/>
      <c r="AZ55" s="1293"/>
      <c r="BA55" s="1293"/>
      <c r="BB55" s="1297" t="s">
        <v>605</v>
      </c>
      <c r="BC55" s="1297"/>
      <c r="BD55" s="1297"/>
      <c r="BE55" s="1297"/>
      <c r="BF55" s="1297"/>
      <c r="BG55" s="1297"/>
      <c r="BH55" s="1297"/>
      <c r="BI55" s="1297"/>
      <c r="BJ55" s="1297"/>
      <c r="BK55" s="1297"/>
      <c r="BL55" s="1297"/>
      <c r="BM55" s="1297"/>
      <c r="BN55" s="1297"/>
      <c r="BO55" s="1297"/>
      <c r="BP55" s="1295">
        <v>55.4</v>
      </c>
      <c r="BQ55" s="1295"/>
      <c r="BR55" s="1295"/>
      <c r="BS55" s="1295"/>
      <c r="BT55" s="1295"/>
      <c r="BU55" s="1295"/>
      <c r="BV55" s="1295"/>
      <c r="BW55" s="1295"/>
      <c r="BX55" s="1295">
        <v>52.7</v>
      </c>
      <c r="BY55" s="1295"/>
      <c r="BZ55" s="1295"/>
      <c r="CA55" s="1295"/>
      <c r="CB55" s="1295"/>
      <c r="CC55" s="1295"/>
      <c r="CD55" s="1295"/>
      <c r="CE55" s="1295"/>
      <c r="CF55" s="1294"/>
      <c r="CG55" s="1295"/>
      <c r="CH55" s="1295"/>
      <c r="CI55" s="1295"/>
      <c r="CJ55" s="1295"/>
      <c r="CK55" s="1295"/>
      <c r="CL55" s="1295"/>
      <c r="CM55" s="1295"/>
      <c r="CN55" s="1294"/>
      <c r="CO55" s="1295"/>
      <c r="CP55" s="1295"/>
      <c r="CQ55" s="1295"/>
      <c r="CR55" s="1295"/>
      <c r="CS55" s="1295"/>
      <c r="CT55" s="1295"/>
      <c r="CU55" s="1295"/>
      <c r="CV55" s="1294"/>
      <c r="CW55" s="1295"/>
      <c r="CX55" s="1295"/>
      <c r="CY55" s="1295"/>
      <c r="CZ55" s="1295"/>
      <c r="DA55" s="1295"/>
      <c r="DB55" s="1295"/>
      <c r="DC55" s="1295"/>
    </row>
    <row r="56" spans="1:109" ht="13">
      <c r="A56" s="384"/>
      <c r="B56" s="376"/>
      <c r="G56" s="1289"/>
      <c r="H56" s="1289"/>
      <c r="I56" s="1289"/>
      <c r="J56" s="1289"/>
      <c r="K56" s="1296"/>
      <c r="L56" s="1296"/>
      <c r="M56" s="1296"/>
      <c r="N56" s="1296"/>
      <c r="AN56" s="1293"/>
      <c r="AO56" s="1293"/>
      <c r="AP56" s="1293"/>
      <c r="AQ56" s="1293"/>
      <c r="AR56" s="1293"/>
      <c r="AS56" s="1293"/>
      <c r="AT56" s="1293"/>
      <c r="AU56" s="1293"/>
      <c r="AV56" s="1293"/>
      <c r="AW56" s="1293"/>
      <c r="AX56" s="1293"/>
      <c r="AY56" s="1293"/>
      <c r="AZ56" s="1293"/>
      <c r="BA56" s="1293"/>
      <c r="BB56" s="1297"/>
      <c r="BC56" s="1297"/>
      <c r="BD56" s="1297"/>
      <c r="BE56" s="1297"/>
      <c r="BF56" s="1297"/>
      <c r="BG56" s="1297"/>
      <c r="BH56" s="1297"/>
      <c r="BI56" s="1297"/>
      <c r="BJ56" s="1297"/>
      <c r="BK56" s="1297"/>
      <c r="BL56" s="1297"/>
      <c r="BM56" s="1297"/>
      <c r="BN56" s="1297"/>
      <c r="BO56" s="1297"/>
      <c r="BP56" s="1295"/>
      <c r="BQ56" s="1295"/>
      <c r="BR56" s="1295"/>
      <c r="BS56" s="1295"/>
      <c r="BT56" s="1295"/>
      <c r="BU56" s="1295"/>
      <c r="BV56" s="1295"/>
      <c r="BW56" s="1295"/>
      <c r="BX56" s="1295"/>
      <c r="BY56" s="1295"/>
      <c r="BZ56" s="1295"/>
      <c r="CA56" s="1295"/>
      <c r="CB56" s="1295"/>
      <c r="CC56" s="1295"/>
      <c r="CD56" s="1295"/>
      <c r="CE56" s="1295"/>
      <c r="CF56" s="1295"/>
      <c r="CG56" s="1295"/>
      <c r="CH56" s="1295"/>
      <c r="CI56" s="1295"/>
      <c r="CJ56" s="1295"/>
      <c r="CK56" s="1295"/>
      <c r="CL56" s="1295"/>
      <c r="CM56" s="1295"/>
      <c r="CN56" s="1295"/>
      <c r="CO56" s="1295"/>
      <c r="CP56" s="1295"/>
      <c r="CQ56" s="1295"/>
      <c r="CR56" s="1295"/>
      <c r="CS56" s="1295"/>
      <c r="CT56" s="1295"/>
      <c r="CU56" s="1295"/>
      <c r="CV56" s="1295"/>
      <c r="CW56" s="1295"/>
      <c r="CX56" s="1295"/>
      <c r="CY56" s="1295"/>
      <c r="CZ56" s="1295"/>
      <c r="DA56" s="1295"/>
      <c r="DB56" s="1295"/>
      <c r="DC56" s="1295"/>
    </row>
    <row r="57" spans="1:109" s="384" customFormat="1" ht="13">
      <c r="B57" s="388"/>
      <c r="G57" s="1289"/>
      <c r="H57" s="1289"/>
      <c r="I57" s="1299"/>
      <c r="J57" s="1299"/>
      <c r="K57" s="1296"/>
      <c r="L57" s="1296"/>
      <c r="M57" s="1296"/>
      <c r="N57" s="1296"/>
      <c r="AM57" s="370"/>
      <c r="AN57" s="1293"/>
      <c r="AO57" s="1293"/>
      <c r="AP57" s="1293"/>
      <c r="AQ57" s="1293"/>
      <c r="AR57" s="1293"/>
      <c r="AS57" s="1293"/>
      <c r="AT57" s="1293"/>
      <c r="AU57" s="1293"/>
      <c r="AV57" s="1293"/>
      <c r="AW57" s="1293"/>
      <c r="AX57" s="1293"/>
      <c r="AY57" s="1293"/>
      <c r="AZ57" s="1293"/>
      <c r="BA57" s="1293"/>
      <c r="BB57" s="1297" t="s">
        <v>606</v>
      </c>
      <c r="BC57" s="1297"/>
      <c r="BD57" s="1297"/>
      <c r="BE57" s="1297"/>
      <c r="BF57" s="1297"/>
      <c r="BG57" s="1297"/>
      <c r="BH57" s="1297"/>
      <c r="BI57" s="1297"/>
      <c r="BJ57" s="1297"/>
      <c r="BK57" s="1297"/>
      <c r="BL57" s="1297"/>
      <c r="BM57" s="1297"/>
      <c r="BN57" s="1297"/>
      <c r="BO57" s="1297"/>
      <c r="BP57" s="1295">
        <v>58.7</v>
      </c>
      <c r="BQ57" s="1295"/>
      <c r="BR57" s="1295"/>
      <c r="BS57" s="1295"/>
      <c r="BT57" s="1295"/>
      <c r="BU57" s="1295"/>
      <c r="BV57" s="1295"/>
      <c r="BW57" s="1295"/>
      <c r="BX57" s="1295">
        <v>59.9</v>
      </c>
      <c r="BY57" s="1295"/>
      <c r="BZ57" s="1295"/>
      <c r="CA57" s="1295"/>
      <c r="CB57" s="1295"/>
      <c r="CC57" s="1295"/>
      <c r="CD57" s="1295"/>
      <c r="CE57" s="1295"/>
      <c r="CF57" s="1294"/>
      <c r="CG57" s="1295"/>
      <c r="CH57" s="1295"/>
      <c r="CI57" s="1295"/>
      <c r="CJ57" s="1295"/>
      <c r="CK57" s="1295"/>
      <c r="CL57" s="1295"/>
      <c r="CM57" s="1295"/>
      <c r="CN57" s="1294"/>
      <c r="CO57" s="1295"/>
      <c r="CP57" s="1295"/>
      <c r="CQ57" s="1295"/>
      <c r="CR57" s="1295"/>
      <c r="CS57" s="1295"/>
      <c r="CT57" s="1295"/>
      <c r="CU57" s="1295"/>
      <c r="CV57" s="1294"/>
      <c r="CW57" s="1295"/>
      <c r="CX57" s="1295"/>
      <c r="CY57" s="1295"/>
      <c r="CZ57" s="1295"/>
      <c r="DA57" s="1295"/>
      <c r="DB57" s="1295"/>
      <c r="DC57" s="1295"/>
      <c r="DD57" s="389"/>
      <c r="DE57" s="388"/>
    </row>
    <row r="58" spans="1:109" s="384" customFormat="1" ht="13">
      <c r="A58" s="370"/>
      <c r="B58" s="388"/>
      <c r="G58" s="1289"/>
      <c r="H58" s="1289"/>
      <c r="I58" s="1299"/>
      <c r="J58" s="1299"/>
      <c r="K58" s="1296"/>
      <c r="L58" s="1296"/>
      <c r="M58" s="1296"/>
      <c r="N58" s="1296"/>
      <c r="AM58" s="370"/>
      <c r="AN58" s="1293"/>
      <c r="AO58" s="1293"/>
      <c r="AP58" s="1293"/>
      <c r="AQ58" s="1293"/>
      <c r="AR58" s="1293"/>
      <c r="AS58" s="1293"/>
      <c r="AT58" s="1293"/>
      <c r="AU58" s="1293"/>
      <c r="AV58" s="1293"/>
      <c r="AW58" s="1293"/>
      <c r="AX58" s="1293"/>
      <c r="AY58" s="1293"/>
      <c r="AZ58" s="1293"/>
      <c r="BA58" s="1293"/>
      <c r="BB58" s="1297"/>
      <c r="BC58" s="1297"/>
      <c r="BD58" s="1297"/>
      <c r="BE58" s="1297"/>
      <c r="BF58" s="1297"/>
      <c r="BG58" s="1297"/>
      <c r="BH58" s="1297"/>
      <c r="BI58" s="1297"/>
      <c r="BJ58" s="1297"/>
      <c r="BK58" s="1297"/>
      <c r="BL58" s="1297"/>
      <c r="BM58" s="1297"/>
      <c r="BN58" s="1297"/>
      <c r="BO58" s="1297"/>
      <c r="BP58" s="1295"/>
      <c r="BQ58" s="1295"/>
      <c r="BR58" s="1295"/>
      <c r="BS58" s="1295"/>
      <c r="BT58" s="1295"/>
      <c r="BU58" s="1295"/>
      <c r="BV58" s="1295"/>
      <c r="BW58" s="1295"/>
      <c r="BX58" s="1295"/>
      <c r="BY58" s="1295"/>
      <c r="BZ58" s="1295"/>
      <c r="CA58" s="1295"/>
      <c r="CB58" s="1295"/>
      <c r="CC58" s="1295"/>
      <c r="CD58" s="1295"/>
      <c r="CE58" s="1295"/>
      <c r="CF58" s="1295"/>
      <c r="CG58" s="1295"/>
      <c r="CH58" s="1295"/>
      <c r="CI58" s="1295"/>
      <c r="CJ58" s="1295"/>
      <c r="CK58" s="1295"/>
      <c r="CL58" s="1295"/>
      <c r="CM58" s="1295"/>
      <c r="CN58" s="1295"/>
      <c r="CO58" s="1295"/>
      <c r="CP58" s="1295"/>
      <c r="CQ58" s="1295"/>
      <c r="CR58" s="1295"/>
      <c r="CS58" s="1295"/>
      <c r="CT58" s="1295"/>
      <c r="CU58" s="1295"/>
      <c r="CV58" s="1295"/>
      <c r="CW58" s="1295"/>
      <c r="CX58" s="1295"/>
      <c r="CY58" s="1295"/>
      <c r="CZ58" s="1295"/>
      <c r="DA58" s="1295"/>
      <c r="DB58" s="1295"/>
      <c r="DC58" s="1295"/>
      <c r="DD58" s="389"/>
      <c r="DE58" s="388"/>
    </row>
    <row r="59" spans="1:109" s="384" customFormat="1" ht="13">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c r="B63" s="395" t="s">
        <v>608</v>
      </c>
    </row>
    <row r="64" spans="1:109" ht="13">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c r="B65" s="376"/>
      <c r="AN65" s="1280" t="s">
        <v>609</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ht="13">
      <c r="B66" s="376"/>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ht="13">
      <c r="B67" s="376"/>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ht="13">
      <c r="B68" s="376"/>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ht="13">
      <c r="B69" s="376"/>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ht="13">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c r="B71" s="376"/>
      <c r="G71" s="401"/>
      <c r="I71" s="402"/>
      <c r="J71" s="399"/>
      <c r="K71" s="399"/>
      <c r="L71" s="400"/>
      <c r="M71" s="399"/>
      <c r="N71" s="400"/>
      <c r="AM71" s="401"/>
      <c r="AN71" s="370" t="s">
        <v>603</v>
      </c>
    </row>
    <row r="72" spans="2:107" ht="13">
      <c r="B72" s="376"/>
      <c r="G72" s="1289"/>
      <c r="H72" s="1289"/>
      <c r="I72" s="1289"/>
      <c r="J72" s="1289"/>
      <c r="K72" s="386"/>
      <c r="L72" s="386"/>
      <c r="M72" s="387"/>
      <c r="N72" s="387"/>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561</v>
      </c>
      <c r="BQ72" s="1293"/>
      <c r="BR72" s="1293"/>
      <c r="BS72" s="1293"/>
      <c r="BT72" s="1293"/>
      <c r="BU72" s="1293"/>
      <c r="BV72" s="1293"/>
      <c r="BW72" s="1293"/>
      <c r="BX72" s="1293" t="s">
        <v>562</v>
      </c>
      <c r="BY72" s="1293"/>
      <c r="BZ72" s="1293"/>
      <c r="CA72" s="1293"/>
      <c r="CB72" s="1293"/>
      <c r="CC72" s="1293"/>
      <c r="CD72" s="1293"/>
      <c r="CE72" s="1293"/>
      <c r="CF72" s="1293" t="s">
        <v>563</v>
      </c>
      <c r="CG72" s="1293"/>
      <c r="CH72" s="1293"/>
      <c r="CI72" s="1293"/>
      <c r="CJ72" s="1293"/>
      <c r="CK72" s="1293"/>
      <c r="CL72" s="1293"/>
      <c r="CM72" s="1293"/>
      <c r="CN72" s="1293" t="s">
        <v>564</v>
      </c>
      <c r="CO72" s="1293"/>
      <c r="CP72" s="1293"/>
      <c r="CQ72" s="1293"/>
      <c r="CR72" s="1293"/>
      <c r="CS72" s="1293"/>
      <c r="CT72" s="1293"/>
      <c r="CU72" s="1293"/>
      <c r="CV72" s="1293" t="s">
        <v>565</v>
      </c>
      <c r="CW72" s="1293"/>
      <c r="CX72" s="1293"/>
      <c r="CY72" s="1293"/>
      <c r="CZ72" s="1293"/>
      <c r="DA72" s="1293"/>
      <c r="DB72" s="1293"/>
      <c r="DC72" s="1293"/>
    </row>
    <row r="73" spans="2:107" ht="13">
      <c r="B73" s="376"/>
      <c r="G73" s="1300"/>
      <c r="H73" s="1300"/>
      <c r="I73" s="1300"/>
      <c r="J73" s="1300"/>
      <c r="K73" s="1301"/>
      <c r="L73" s="1301"/>
      <c r="M73" s="1301"/>
      <c r="N73" s="1301"/>
      <c r="AM73" s="385"/>
      <c r="AN73" s="1297" t="s">
        <v>604</v>
      </c>
      <c r="AO73" s="1297"/>
      <c r="AP73" s="1297"/>
      <c r="AQ73" s="1297"/>
      <c r="AR73" s="1297"/>
      <c r="AS73" s="1297"/>
      <c r="AT73" s="1297"/>
      <c r="AU73" s="1297"/>
      <c r="AV73" s="1297"/>
      <c r="AW73" s="1297"/>
      <c r="AX73" s="1297"/>
      <c r="AY73" s="1297"/>
      <c r="AZ73" s="1297"/>
      <c r="BA73" s="1297"/>
      <c r="BB73" s="1297" t="s">
        <v>605</v>
      </c>
      <c r="BC73" s="1297"/>
      <c r="BD73" s="1297"/>
      <c r="BE73" s="1297"/>
      <c r="BF73" s="1297"/>
      <c r="BG73" s="1297"/>
      <c r="BH73" s="1297"/>
      <c r="BI73" s="1297"/>
      <c r="BJ73" s="1297"/>
      <c r="BK73" s="1297"/>
      <c r="BL73" s="1297"/>
      <c r="BM73" s="1297"/>
      <c r="BN73" s="1297"/>
      <c r="BO73" s="1297"/>
      <c r="BP73" s="1295">
        <v>63.4</v>
      </c>
      <c r="BQ73" s="1295"/>
      <c r="BR73" s="1295"/>
      <c r="BS73" s="1295"/>
      <c r="BT73" s="1295"/>
      <c r="BU73" s="1295"/>
      <c r="BV73" s="1295"/>
      <c r="BW73" s="1295"/>
      <c r="BX73" s="1295">
        <v>58.4</v>
      </c>
      <c r="BY73" s="1295"/>
      <c r="BZ73" s="1295"/>
      <c r="CA73" s="1295"/>
      <c r="CB73" s="1295"/>
      <c r="CC73" s="1295"/>
      <c r="CD73" s="1295"/>
      <c r="CE73" s="1295"/>
      <c r="CF73" s="1295">
        <v>84.8</v>
      </c>
      <c r="CG73" s="1295"/>
      <c r="CH73" s="1295"/>
      <c r="CI73" s="1295"/>
      <c r="CJ73" s="1295"/>
      <c r="CK73" s="1295"/>
      <c r="CL73" s="1295"/>
      <c r="CM73" s="1295"/>
      <c r="CN73" s="1295">
        <v>94</v>
      </c>
      <c r="CO73" s="1295"/>
      <c r="CP73" s="1295"/>
      <c r="CQ73" s="1295"/>
      <c r="CR73" s="1295"/>
      <c r="CS73" s="1295"/>
      <c r="CT73" s="1295"/>
      <c r="CU73" s="1295"/>
      <c r="CV73" s="1295">
        <v>64.5</v>
      </c>
      <c r="CW73" s="1295"/>
      <c r="CX73" s="1295"/>
      <c r="CY73" s="1295"/>
      <c r="CZ73" s="1295"/>
      <c r="DA73" s="1295"/>
      <c r="DB73" s="1295"/>
      <c r="DC73" s="1295"/>
    </row>
    <row r="74" spans="2:107" ht="13">
      <c r="B74" s="376"/>
      <c r="G74" s="1300"/>
      <c r="H74" s="1300"/>
      <c r="I74" s="1300"/>
      <c r="J74" s="1300"/>
      <c r="K74" s="1301"/>
      <c r="L74" s="1301"/>
      <c r="M74" s="1301"/>
      <c r="N74" s="1301"/>
      <c r="AM74" s="385"/>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95"/>
      <c r="BQ74" s="1295"/>
      <c r="BR74" s="1295"/>
      <c r="BS74" s="1295"/>
      <c r="BT74" s="1295"/>
      <c r="BU74" s="1295"/>
      <c r="BV74" s="1295"/>
      <c r="BW74" s="1295"/>
      <c r="BX74" s="1295"/>
      <c r="BY74" s="1295"/>
      <c r="BZ74" s="1295"/>
      <c r="CA74" s="1295"/>
      <c r="CB74" s="1295"/>
      <c r="CC74" s="1295"/>
      <c r="CD74" s="1295"/>
      <c r="CE74" s="1295"/>
      <c r="CF74" s="1295"/>
      <c r="CG74" s="1295"/>
      <c r="CH74" s="1295"/>
      <c r="CI74" s="1295"/>
      <c r="CJ74" s="1295"/>
      <c r="CK74" s="1295"/>
      <c r="CL74" s="1295"/>
      <c r="CM74" s="1295"/>
      <c r="CN74" s="1295"/>
      <c r="CO74" s="1295"/>
      <c r="CP74" s="1295"/>
      <c r="CQ74" s="1295"/>
      <c r="CR74" s="1295"/>
      <c r="CS74" s="1295"/>
      <c r="CT74" s="1295"/>
      <c r="CU74" s="1295"/>
      <c r="CV74" s="1295"/>
      <c r="CW74" s="1295"/>
      <c r="CX74" s="1295"/>
      <c r="CY74" s="1295"/>
      <c r="CZ74" s="1295"/>
      <c r="DA74" s="1295"/>
      <c r="DB74" s="1295"/>
      <c r="DC74" s="1295"/>
    </row>
    <row r="75" spans="2:107" ht="13">
      <c r="B75" s="376"/>
      <c r="G75" s="1300"/>
      <c r="H75" s="1300"/>
      <c r="I75" s="1289"/>
      <c r="J75" s="1289"/>
      <c r="K75" s="1296"/>
      <c r="L75" s="1296"/>
      <c r="M75" s="1296"/>
      <c r="N75" s="1296"/>
      <c r="AM75" s="385"/>
      <c r="AN75" s="1297"/>
      <c r="AO75" s="1297"/>
      <c r="AP75" s="1297"/>
      <c r="AQ75" s="1297"/>
      <c r="AR75" s="1297"/>
      <c r="AS75" s="1297"/>
      <c r="AT75" s="1297"/>
      <c r="AU75" s="1297"/>
      <c r="AV75" s="1297"/>
      <c r="AW75" s="1297"/>
      <c r="AX75" s="1297"/>
      <c r="AY75" s="1297"/>
      <c r="AZ75" s="1297"/>
      <c r="BA75" s="1297"/>
      <c r="BB75" s="1297" t="s">
        <v>610</v>
      </c>
      <c r="BC75" s="1297"/>
      <c r="BD75" s="1297"/>
      <c r="BE75" s="1297"/>
      <c r="BF75" s="1297"/>
      <c r="BG75" s="1297"/>
      <c r="BH75" s="1297"/>
      <c r="BI75" s="1297"/>
      <c r="BJ75" s="1297"/>
      <c r="BK75" s="1297"/>
      <c r="BL75" s="1297"/>
      <c r="BM75" s="1297"/>
      <c r="BN75" s="1297"/>
      <c r="BO75" s="1297"/>
      <c r="BP75" s="1295">
        <v>8.6999999999999993</v>
      </c>
      <c r="BQ75" s="1295"/>
      <c r="BR75" s="1295"/>
      <c r="BS75" s="1295"/>
      <c r="BT75" s="1295"/>
      <c r="BU75" s="1295"/>
      <c r="BV75" s="1295"/>
      <c r="BW75" s="1295"/>
      <c r="BX75" s="1295">
        <v>9</v>
      </c>
      <c r="BY75" s="1295"/>
      <c r="BZ75" s="1295"/>
      <c r="CA75" s="1295"/>
      <c r="CB75" s="1295"/>
      <c r="CC75" s="1295"/>
      <c r="CD75" s="1295"/>
      <c r="CE75" s="1295"/>
      <c r="CF75" s="1295">
        <v>8.8000000000000007</v>
      </c>
      <c r="CG75" s="1295"/>
      <c r="CH75" s="1295"/>
      <c r="CI75" s="1295"/>
      <c r="CJ75" s="1295"/>
      <c r="CK75" s="1295"/>
      <c r="CL75" s="1295"/>
      <c r="CM75" s="1295"/>
      <c r="CN75" s="1295">
        <v>8.4</v>
      </c>
      <c r="CO75" s="1295"/>
      <c r="CP75" s="1295"/>
      <c r="CQ75" s="1295"/>
      <c r="CR75" s="1295"/>
      <c r="CS75" s="1295"/>
      <c r="CT75" s="1295"/>
      <c r="CU75" s="1295"/>
      <c r="CV75" s="1295">
        <v>8.3000000000000007</v>
      </c>
      <c r="CW75" s="1295"/>
      <c r="CX75" s="1295"/>
      <c r="CY75" s="1295"/>
      <c r="CZ75" s="1295"/>
      <c r="DA75" s="1295"/>
      <c r="DB75" s="1295"/>
      <c r="DC75" s="1295"/>
    </row>
    <row r="76" spans="2:107" ht="13">
      <c r="B76" s="376"/>
      <c r="G76" s="1300"/>
      <c r="H76" s="1300"/>
      <c r="I76" s="1289"/>
      <c r="J76" s="1289"/>
      <c r="K76" s="1296"/>
      <c r="L76" s="1296"/>
      <c r="M76" s="1296"/>
      <c r="N76" s="1296"/>
      <c r="AM76" s="385"/>
      <c r="AN76" s="1297"/>
      <c r="AO76" s="1297"/>
      <c r="AP76" s="1297"/>
      <c r="AQ76" s="1297"/>
      <c r="AR76" s="1297"/>
      <c r="AS76" s="1297"/>
      <c r="AT76" s="1297"/>
      <c r="AU76" s="1297"/>
      <c r="AV76" s="1297"/>
      <c r="AW76" s="1297"/>
      <c r="AX76" s="1297"/>
      <c r="AY76" s="1297"/>
      <c r="AZ76" s="1297"/>
      <c r="BA76" s="1297"/>
      <c r="BB76" s="1297"/>
      <c r="BC76" s="1297"/>
      <c r="BD76" s="1297"/>
      <c r="BE76" s="1297"/>
      <c r="BF76" s="1297"/>
      <c r="BG76" s="1297"/>
      <c r="BH76" s="1297"/>
      <c r="BI76" s="1297"/>
      <c r="BJ76" s="1297"/>
      <c r="BK76" s="1297"/>
      <c r="BL76" s="1297"/>
      <c r="BM76" s="1297"/>
      <c r="BN76" s="1297"/>
      <c r="BO76" s="1297"/>
      <c r="BP76" s="1295"/>
      <c r="BQ76" s="1295"/>
      <c r="BR76" s="1295"/>
      <c r="BS76" s="1295"/>
      <c r="BT76" s="1295"/>
      <c r="BU76" s="1295"/>
      <c r="BV76" s="1295"/>
      <c r="BW76" s="1295"/>
      <c r="BX76" s="1295"/>
      <c r="BY76" s="1295"/>
      <c r="BZ76" s="1295"/>
      <c r="CA76" s="1295"/>
      <c r="CB76" s="1295"/>
      <c r="CC76" s="1295"/>
      <c r="CD76" s="1295"/>
      <c r="CE76" s="1295"/>
      <c r="CF76" s="1295"/>
      <c r="CG76" s="1295"/>
      <c r="CH76" s="1295"/>
      <c r="CI76" s="1295"/>
      <c r="CJ76" s="1295"/>
      <c r="CK76" s="1295"/>
      <c r="CL76" s="1295"/>
      <c r="CM76" s="1295"/>
      <c r="CN76" s="1295"/>
      <c r="CO76" s="1295"/>
      <c r="CP76" s="1295"/>
      <c r="CQ76" s="1295"/>
      <c r="CR76" s="1295"/>
      <c r="CS76" s="1295"/>
      <c r="CT76" s="1295"/>
      <c r="CU76" s="1295"/>
      <c r="CV76" s="1295"/>
      <c r="CW76" s="1295"/>
      <c r="CX76" s="1295"/>
      <c r="CY76" s="1295"/>
      <c r="CZ76" s="1295"/>
      <c r="DA76" s="1295"/>
      <c r="DB76" s="1295"/>
      <c r="DC76" s="1295"/>
    </row>
    <row r="77" spans="2:107" ht="13">
      <c r="B77" s="376"/>
      <c r="G77" s="1289"/>
      <c r="H77" s="1289"/>
      <c r="I77" s="1289"/>
      <c r="J77" s="1289"/>
      <c r="K77" s="1301"/>
      <c r="L77" s="1301"/>
      <c r="M77" s="1301"/>
      <c r="N77" s="1301"/>
      <c r="AN77" s="1293" t="s">
        <v>607</v>
      </c>
      <c r="AO77" s="1293"/>
      <c r="AP77" s="1293"/>
      <c r="AQ77" s="1293"/>
      <c r="AR77" s="1293"/>
      <c r="AS77" s="1293"/>
      <c r="AT77" s="1293"/>
      <c r="AU77" s="1293"/>
      <c r="AV77" s="1293"/>
      <c r="AW77" s="1293"/>
      <c r="AX77" s="1293"/>
      <c r="AY77" s="1293"/>
      <c r="AZ77" s="1293"/>
      <c r="BA77" s="1293"/>
      <c r="BB77" s="1297" t="s">
        <v>605</v>
      </c>
      <c r="BC77" s="1297"/>
      <c r="BD77" s="1297"/>
      <c r="BE77" s="1297"/>
      <c r="BF77" s="1297"/>
      <c r="BG77" s="1297"/>
      <c r="BH77" s="1297"/>
      <c r="BI77" s="1297"/>
      <c r="BJ77" s="1297"/>
      <c r="BK77" s="1297"/>
      <c r="BL77" s="1297"/>
      <c r="BM77" s="1297"/>
      <c r="BN77" s="1297"/>
      <c r="BO77" s="1297"/>
      <c r="BP77" s="1295">
        <v>55.4</v>
      </c>
      <c r="BQ77" s="1295"/>
      <c r="BR77" s="1295"/>
      <c r="BS77" s="1295"/>
      <c r="BT77" s="1295"/>
      <c r="BU77" s="1295"/>
      <c r="BV77" s="1295"/>
      <c r="BW77" s="1295"/>
      <c r="BX77" s="1295">
        <v>52.7</v>
      </c>
      <c r="BY77" s="1295"/>
      <c r="BZ77" s="1295"/>
      <c r="CA77" s="1295"/>
      <c r="CB77" s="1295"/>
      <c r="CC77" s="1295"/>
      <c r="CD77" s="1295"/>
      <c r="CE77" s="1295"/>
      <c r="CF77" s="1295">
        <v>49.7</v>
      </c>
      <c r="CG77" s="1295"/>
      <c r="CH77" s="1295"/>
      <c r="CI77" s="1295"/>
      <c r="CJ77" s="1295"/>
      <c r="CK77" s="1295"/>
      <c r="CL77" s="1295"/>
      <c r="CM77" s="1295"/>
      <c r="CN77" s="1295">
        <v>37.299999999999997</v>
      </c>
      <c r="CO77" s="1295"/>
      <c r="CP77" s="1295"/>
      <c r="CQ77" s="1295"/>
      <c r="CR77" s="1295"/>
      <c r="CS77" s="1295"/>
      <c r="CT77" s="1295"/>
      <c r="CU77" s="1295"/>
      <c r="CV77" s="1295">
        <v>25.1</v>
      </c>
      <c r="CW77" s="1295"/>
      <c r="CX77" s="1295"/>
      <c r="CY77" s="1295"/>
      <c r="CZ77" s="1295"/>
      <c r="DA77" s="1295"/>
      <c r="DB77" s="1295"/>
      <c r="DC77" s="1295"/>
    </row>
    <row r="78" spans="2:107" ht="13">
      <c r="B78" s="376"/>
      <c r="G78" s="1289"/>
      <c r="H78" s="1289"/>
      <c r="I78" s="1289"/>
      <c r="J78" s="1289"/>
      <c r="K78" s="1301"/>
      <c r="L78" s="1301"/>
      <c r="M78" s="1301"/>
      <c r="N78" s="1301"/>
      <c r="AN78" s="1293"/>
      <c r="AO78" s="1293"/>
      <c r="AP78" s="1293"/>
      <c r="AQ78" s="1293"/>
      <c r="AR78" s="1293"/>
      <c r="AS78" s="1293"/>
      <c r="AT78" s="1293"/>
      <c r="AU78" s="1293"/>
      <c r="AV78" s="1293"/>
      <c r="AW78" s="1293"/>
      <c r="AX78" s="1293"/>
      <c r="AY78" s="1293"/>
      <c r="AZ78" s="1293"/>
      <c r="BA78" s="1293"/>
      <c r="BB78" s="1297"/>
      <c r="BC78" s="1297"/>
      <c r="BD78" s="1297"/>
      <c r="BE78" s="1297"/>
      <c r="BF78" s="1297"/>
      <c r="BG78" s="1297"/>
      <c r="BH78" s="1297"/>
      <c r="BI78" s="1297"/>
      <c r="BJ78" s="1297"/>
      <c r="BK78" s="1297"/>
      <c r="BL78" s="1297"/>
      <c r="BM78" s="1297"/>
      <c r="BN78" s="1297"/>
      <c r="BO78" s="1297"/>
      <c r="BP78" s="1295"/>
      <c r="BQ78" s="1295"/>
      <c r="BR78" s="1295"/>
      <c r="BS78" s="1295"/>
      <c r="BT78" s="1295"/>
      <c r="BU78" s="1295"/>
      <c r="BV78" s="1295"/>
      <c r="BW78" s="1295"/>
      <c r="BX78" s="1295"/>
      <c r="BY78" s="1295"/>
      <c r="BZ78" s="1295"/>
      <c r="CA78" s="1295"/>
      <c r="CB78" s="1295"/>
      <c r="CC78" s="1295"/>
      <c r="CD78" s="1295"/>
      <c r="CE78" s="1295"/>
      <c r="CF78" s="1295"/>
      <c r="CG78" s="1295"/>
      <c r="CH78" s="1295"/>
      <c r="CI78" s="1295"/>
      <c r="CJ78" s="1295"/>
      <c r="CK78" s="1295"/>
      <c r="CL78" s="1295"/>
      <c r="CM78" s="1295"/>
      <c r="CN78" s="1295"/>
      <c r="CO78" s="1295"/>
      <c r="CP78" s="1295"/>
      <c r="CQ78" s="1295"/>
      <c r="CR78" s="1295"/>
      <c r="CS78" s="1295"/>
      <c r="CT78" s="1295"/>
      <c r="CU78" s="1295"/>
      <c r="CV78" s="1295"/>
      <c r="CW78" s="1295"/>
      <c r="CX78" s="1295"/>
      <c r="CY78" s="1295"/>
      <c r="CZ78" s="1295"/>
      <c r="DA78" s="1295"/>
      <c r="DB78" s="1295"/>
      <c r="DC78" s="1295"/>
    </row>
    <row r="79" spans="2:107" ht="13">
      <c r="B79" s="376"/>
      <c r="G79" s="1289"/>
      <c r="H79" s="1289"/>
      <c r="I79" s="1299"/>
      <c r="J79" s="1299"/>
      <c r="K79" s="1302"/>
      <c r="L79" s="1302"/>
      <c r="M79" s="1302"/>
      <c r="N79" s="1302"/>
      <c r="AN79" s="1293"/>
      <c r="AO79" s="1293"/>
      <c r="AP79" s="1293"/>
      <c r="AQ79" s="1293"/>
      <c r="AR79" s="1293"/>
      <c r="AS79" s="1293"/>
      <c r="AT79" s="1293"/>
      <c r="AU79" s="1293"/>
      <c r="AV79" s="1293"/>
      <c r="AW79" s="1293"/>
      <c r="AX79" s="1293"/>
      <c r="AY79" s="1293"/>
      <c r="AZ79" s="1293"/>
      <c r="BA79" s="1293"/>
      <c r="BB79" s="1297" t="s">
        <v>610</v>
      </c>
      <c r="BC79" s="1297"/>
      <c r="BD79" s="1297"/>
      <c r="BE79" s="1297"/>
      <c r="BF79" s="1297"/>
      <c r="BG79" s="1297"/>
      <c r="BH79" s="1297"/>
      <c r="BI79" s="1297"/>
      <c r="BJ79" s="1297"/>
      <c r="BK79" s="1297"/>
      <c r="BL79" s="1297"/>
      <c r="BM79" s="1297"/>
      <c r="BN79" s="1297"/>
      <c r="BO79" s="1297"/>
      <c r="BP79" s="1295">
        <v>9.6999999999999993</v>
      </c>
      <c r="BQ79" s="1295"/>
      <c r="BR79" s="1295"/>
      <c r="BS79" s="1295"/>
      <c r="BT79" s="1295"/>
      <c r="BU79" s="1295"/>
      <c r="BV79" s="1295"/>
      <c r="BW79" s="1295"/>
      <c r="BX79" s="1295">
        <v>9.5</v>
      </c>
      <c r="BY79" s="1295"/>
      <c r="BZ79" s="1295"/>
      <c r="CA79" s="1295"/>
      <c r="CB79" s="1295"/>
      <c r="CC79" s="1295"/>
      <c r="CD79" s="1295"/>
      <c r="CE79" s="1295"/>
      <c r="CF79" s="1295">
        <v>9.1999999999999993</v>
      </c>
      <c r="CG79" s="1295"/>
      <c r="CH79" s="1295"/>
      <c r="CI79" s="1295"/>
      <c r="CJ79" s="1295"/>
      <c r="CK79" s="1295"/>
      <c r="CL79" s="1295"/>
      <c r="CM79" s="1295"/>
      <c r="CN79" s="1295">
        <v>8.6</v>
      </c>
      <c r="CO79" s="1295"/>
      <c r="CP79" s="1295"/>
      <c r="CQ79" s="1295"/>
      <c r="CR79" s="1295"/>
      <c r="CS79" s="1295"/>
      <c r="CT79" s="1295"/>
      <c r="CU79" s="1295"/>
      <c r="CV79" s="1295">
        <v>8.3000000000000007</v>
      </c>
      <c r="CW79" s="1295"/>
      <c r="CX79" s="1295"/>
      <c r="CY79" s="1295"/>
      <c r="CZ79" s="1295"/>
      <c r="DA79" s="1295"/>
      <c r="DB79" s="1295"/>
      <c r="DC79" s="1295"/>
    </row>
    <row r="80" spans="2:107" ht="13">
      <c r="B80" s="376"/>
      <c r="G80" s="1289"/>
      <c r="H80" s="1289"/>
      <c r="I80" s="1299"/>
      <c r="J80" s="1299"/>
      <c r="K80" s="1302"/>
      <c r="L80" s="1302"/>
      <c r="M80" s="1302"/>
      <c r="N80" s="1302"/>
      <c r="AN80" s="1293"/>
      <c r="AO80" s="1293"/>
      <c r="AP80" s="1293"/>
      <c r="AQ80" s="1293"/>
      <c r="AR80" s="1293"/>
      <c r="AS80" s="1293"/>
      <c r="AT80" s="1293"/>
      <c r="AU80" s="1293"/>
      <c r="AV80" s="1293"/>
      <c r="AW80" s="1293"/>
      <c r="AX80" s="1293"/>
      <c r="AY80" s="1293"/>
      <c r="AZ80" s="1293"/>
      <c r="BA80" s="1293"/>
      <c r="BB80" s="1297"/>
      <c r="BC80" s="1297"/>
      <c r="BD80" s="1297"/>
      <c r="BE80" s="1297"/>
      <c r="BF80" s="1297"/>
      <c r="BG80" s="1297"/>
      <c r="BH80" s="1297"/>
      <c r="BI80" s="1297"/>
      <c r="BJ80" s="1297"/>
      <c r="BK80" s="1297"/>
      <c r="BL80" s="1297"/>
      <c r="BM80" s="1297"/>
      <c r="BN80" s="1297"/>
      <c r="BO80" s="1297"/>
      <c r="BP80" s="1295"/>
      <c r="BQ80" s="1295"/>
      <c r="BR80" s="1295"/>
      <c r="BS80" s="1295"/>
      <c r="BT80" s="1295"/>
      <c r="BU80" s="1295"/>
      <c r="BV80" s="1295"/>
      <c r="BW80" s="1295"/>
      <c r="BX80" s="1295"/>
      <c r="BY80" s="1295"/>
      <c r="BZ80" s="1295"/>
      <c r="CA80" s="1295"/>
      <c r="CB80" s="1295"/>
      <c r="CC80" s="1295"/>
      <c r="CD80" s="1295"/>
      <c r="CE80" s="1295"/>
      <c r="CF80" s="1295"/>
      <c r="CG80" s="1295"/>
      <c r="CH80" s="1295"/>
      <c r="CI80" s="1295"/>
      <c r="CJ80" s="1295"/>
      <c r="CK80" s="1295"/>
      <c r="CL80" s="1295"/>
      <c r="CM80" s="1295"/>
      <c r="CN80" s="1295"/>
      <c r="CO80" s="1295"/>
      <c r="CP80" s="1295"/>
      <c r="CQ80" s="1295"/>
      <c r="CR80" s="1295"/>
      <c r="CS80" s="1295"/>
      <c r="CT80" s="1295"/>
      <c r="CU80" s="1295"/>
      <c r="CV80" s="1295"/>
      <c r="CW80" s="1295"/>
      <c r="CX80" s="1295"/>
      <c r="CY80" s="1295"/>
      <c r="CZ80" s="1295"/>
      <c r="DA80" s="1295"/>
      <c r="DB80" s="1295"/>
      <c r="DC80" s="1295"/>
    </row>
    <row r="81" spans="2:109" ht="13">
      <c r="B81" s="376"/>
    </row>
    <row r="82" spans="2:109" ht="16.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c r="DD84" s="370"/>
      <c r="DE84" s="370"/>
    </row>
    <row r="85" spans="2:109" ht="13">
      <c r="DD85" s="370"/>
      <c r="DE85" s="370"/>
    </row>
  </sheetData>
  <sheetProtection algorithmName="SHA-512" hashValue="+Fi45q6QgqWXCaYNq/3akWLxjq1gE+ei8Vj4kCHqYJ/e5DRL7R+/Wyvbu+bgOWg9ul7HGVW13mZFaFx+cg7z7w==" saltValue="4GqGdLqIrvJN51UsHQyo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56" customWidth="1"/>
    <col min="35" max="122" width="2.453125" style="255" customWidth="1"/>
    <col min="123" max="16384" width="2.4531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c r="S2" s="255"/>
      <c r="AH2" s="255"/>
    </row>
    <row r="3" spans="1:34"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row r="5" spans="1:34" ht="13"/>
    <row r="6" spans="1:34" ht="13"/>
    <row r="7" spans="1:34" ht="13"/>
    <row r="8" spans="1:34" ht="13"/>
    <row r="9" spans="1:34" ht="13">
      <c r="AH9" s="255"/>
    </row>
    <row r="10" spans="1:34" ht="13"/>
    <row r="11" spans="1:34" ht="13"/>
    <row r="12" spans="1:34" ht="13"/>
    <row r="13" spans="1:34" ht="13"/>
    <row r="14" spans="1:34" ht="13"/>
    <row r="15" spans="1:34" ht="13"/>
    <row r="16" spans="1:34" ht="13"/>
    <row r="17" spans="12:34" ht="13">
      <c r="AH17" s="255"/>
    </row>
    <row r="18" spans="12:34" ht="13"/>
    <row r="19" spans="12:34" ht="13"/>
    <row r="20" spans="12:34" ht="13">
      <c r="AH20" s="255"/>
    </row>
    <row r="21" spans="12:34" ht="13">
      <c r="AH21" s="255"/>
    </row>
    <row r="22" spans="12:34" ht="13"/>
    <row r="23" spans="12:34" ht="13"/>
    <row r="24" spans="12:34" ht="13">
      <c r="Q24" s="255"/>
    </row>
    <row r="25" spans="12:34" ht="13"/>
    <row r="26" spans="12:34" ht="13"/>
    <row r="27" spans="12:34" ht="13"/>
    <row r="28" spans="12:34" ht="13">
      <c r="O28" s="255"/>
      <c r="T28" s="255"/>
      <c r="AH28" s="255"/>
    </row>
    <row r="29" spans="12:34" ht="13"/>
    <row r="30" spans="12:34" ht="13"/>
    <row r="31" spans="12:34" ht="13">
      <c r="Q31" s="255"/>
    </row>
    <row r="32" spans="12:34" ht="13">
      <c r="L32" s="255"/>
    </row>
    <row r="33" spans="2:34" ht="13">
      <c r="C33" s="255"/>
      <c r="E33" s="255"/>
      <c r="G33" s="255"/>
      <c r="I33" s="255"/>
      <c r="X33" s="255"/>
    </row>
    <row r="34" spans="2:34" ht="13">
      <c r="B34" s="255"/>
      <c r="P34" s="255"/>
      <c r="R34" s="255"/>
      <c r="T34" s="255"/>
    </row>
    <row r="35" spans="2:34" ht="13">
      <c r="D35" s="255"/>
      <c r="W35" s="255"/>
      <c r="AC35" s="255"/>
      <c r="AD35" s="255"/>
      <c r="AE35" s="255"/>
      <c r="AF35" s="255"/>
      <c r="AG35" s="255"/>
      <c r="AH35" s="255"/>
    </row>
    <row r="36" spans="2:34" ht="13">
      <c r="H36" s="255"/>
      <c r="J36" s="255"/>
      <c r="K36" s="255"/>
      <c r="M36" s="255"/>
      <c r="Y36" s="255"/>
      <c r="Z36" s="255"/>
      <c r="AA36" s="255"/>
      <c r="AB36" s="255"/>
      <c r="AC36" s="255"/>
      <c r="AD36" s="255"/>
      <c r="AE36" s="255"/>
      <c r="AF36" s="255"/>
      <c r="AG36" s="255"/>
      <c r="AH36" s="255"/>
    </row>
    <row r="37" spans="2:34" ht="13">
      <c r="AH37" s="255"/>
    </row>
    <row r="38" spans="2:34" ht="13">
      <c r="AG38" s="255"/>
      <c r="AH38" s="255"/>
    </row>
    <row r="39" spans="2:34" ht="13"/>
    <row r="40" spans="2:34" ht="13">
      <c r="X40" s="255"/>
    </row>
    <row r="41" spans="2:34" ht="13">
      <c r="R41" s="255"/>
    </row>
    <row r="42" spans="2:34" ht="13">
      <c r="W42" s="255"/>
    </row>
    <row r="43" spans="2:34" ht="13">
      <c r="Y43" s="255"/>
      <c r="Z43" s="255"/>
      <c r="AA43" s="255"/>
      <c r="AB43" s="255"/>
      <c r="AC43" s="255"/>
      <c r="AD43" s="255"/>
      <c r="AE43" s="255"/>
      <c r="AF43" s="255"/>
      <c r="AG43" s="255"/>
      <c r="AH43" s="255"/>
    </row>
    <row r="44" spans="2:34" ht="13">
      <c r="AH44" s="255"/>
    </row>
    <row r="45" spans="2:34" ht="13">
      <c r="X45" s="255"/>
    </row>
    <row r="46" spans="2:34" ht="13"/>
    <row r="47" spans="2:34" ht="13"/>
    <row r="48" spans="2:34" ht="13">
      <c r="W48" s="255"/>
      <c r="Y48" s="255"/>
      <c r="Z48" s="255"/>
      <c r="AA48" s="255"/>
      <c r="AB48" s="255"/>
      <c r="AC48" s="255"/>
      <c r="AD48" s="255"/>
      <c r="AE48" s="255"/>
      <c r="AF48" s="255"/>
      <c r="AG48" s="255"/>
      <c r="AH48" s="255"/>
    </row>
    <row r="49" spans="28:34" ht="13"/>
    <row r="50" spans="28:34" ht="13">
      <c r="AE50" s="255"/>
      <c r="AF50" s="255"/>
      <c r="AG50" s="255"/>
      <c r="AH50" s="255"/>
    </row>
    <row r="51" spans="28:34" ht="13">
      <c r="AC51" s="255"/>
      <c r="AD51" s="255"/>
      <c r="AE51" s="255"/>
      <c r="AF51" s="255"/>
      <c r="AG51" s="255"/>
      <c r="AH51" s="255"/>
    </row>
    <row r="52" spans="28:34" ht="13"/>
    <row r="53" spans="28:34" ht="13">
      <c r="AF53" s="255"/>
      <c r="AG53" s="255"/>
      <c r="AH53" s="255"/>
    </row>
    <row r="54" spans="28:34" ht="13">
      <c r="AH54" s="255"/>
    </row>
    <row r="55" spans="28:34" ht="13"/>
    <row r="56" spans="28:34" ht="13">
      <c r="AB56" s="255"/>
      <c r="AC56" s="255"/>
      <c r="AD56" s="255"/>
      <c r="AE56" s="255"/>
      <c r="AF56" s="255"/>
      <c r="AG56" s="255"/>
      <c r="AH56" s="255"/>
    </row>
    <row r="57" spans="28:34" ht="13">
      <c r="AH57" s="255"/>
    </row>
    <row r="58" spans="28:34" ht="13">
      <c r="AH58" s="255"/>
    </row>
    <row r="59" spans="28:34" ht="13"/>
    <row r="60" spans="28:34" ht="13"/>
    <row r="61" spans="28:34" ht="13"/>
    <row r="62" spans="28:34" ht="13"/>
    <row r="63" spans="28:34" ht="13">
      <c r="AH63" s="255"/>
    </row>
    <row r="64" spans="28:34" ht="13">
      <c r="AG64" s="255"/>
      <c r="AH64" s="255"/>
    </row>
    <row r="65" spans="28:34" ht="13"/>
    <row r="66" spans="28:34" ht="13"/>
    <row r="67" spans="28:34" ht="13"/>
    <row r="68" spans="28:34" ht="13">
      <c r="AB68" s="255"/>
      <c r="AC68" s="255"/>
      <c r="AD68" s="255"/>
      <c r="AE68" s="255"/>
      <c r="AF68" s="255"/>
      <c r="AG68" s="255"/>
      <c r="AH68" s="255"/>
    </row>
    <row r="69" spans="28:34" ht="13">
      <c r="AF69" s="255"/>
      <c r="AG69" s="255"/>
      <c r="AH69" s="255"/>
    </row>
    <row r="70" spans="28:34" ht="13"/>
    <row r="71" spans="28:34" ht="13"/>
    <row r="72" spans="28:34" ht="13"/>
    <row r="73" spans="28:34" ht="13"/>
    <row r="74" spans="28:34" ht="13"/>
    <row r="75" spans="28:34" ht="13">
      <c r="AH75" s="255"/>
    </row>
    <row r="76" spans="28:34" ht="13">
      <c r="AF76" s="255"/>
      <c r="AG76" s="255"/>
      <c r="AH76" s="255"/>
    </row>
    <row r="77" spans="28:34" ht="13">
      <c r="AG77" s="255"/>
      <c r="AH77" s="255"/>
    </row>
    <row r="78" spans="28:34" ht="13"/>
    <row r="79" spans="28:34" ht="13"/>
    <row r="80" spans="28:34" ht="13"/>
    <row r="81" spans="25:34" ht="13"/>
    <row r="82" spans="25:34" ht="13">
      <c r="Y82" s="255"/>
    </row>
    <row r="83" spans="25:34" ht="13">
      <c r="Y83" s="255"/>
      <c r="Z83" s="255"/>
      <c r="AA83" s="255"/>
      <c r="AB83" s="255"/>
      <c r="AC83" s="255"/>
      <c r="AD83" s="255"/>
      <c r="AE83" s="255"/>
      <c r="AF83" s="255"/>
      <c r="AG83" s="255"/>
      <c r="AH83" s="255"/>
    </row>
    <row r="84" spans="25:34" ht="13"/>
    <row r="85" spans="25:34" ht="13"/>
    <row r="86" spans="25:34" ht="13"/>
    <row r="87" spans="25:34" ht="13"/>
    <row r="88" spans="25:34" ht="13">
      <c r="AH88" s="255"/>
    </row>
    <row r="89" spans="25:34" ht="13"/>
    <row r="90" spans="25:34" ht="13"/>
    <row r="91" spans="25:34" ht="13"/>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508</v>
      </c>
    </row>
  </sheetData>
  <sheetProtection algorithmName="SHA-512" hashValue="FFQQ2RZTUqhfLL9qJQzsufawVS6k9g3uIZOLR8t/ClKo2Ck+vQl7o3n2THsR8aPyUBc/4Ux04OXyaJUuTVSRHQ==" saltValue="SJYOQ3s80gUUpg864GiV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56" customWidth="1"/>
    <col min="35" max="122" width="2.453125" style="255" customWidth="1"/>
    <col min="123" max="16384" width="2.4531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c r="S2" s="255"/>
      <c r="AH2" s="255"/>
    </row>
    <row r="3" spans="2:34"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row r="5" spans="2:34" ht="13"/>
    <row r="6" spans="2:34" ht="13"/>
    <row r="7" spans="2:34" ht="13"/>
    <row r="8" spans="2:34" ht="13"/>
    <row r="9" spans="2:34" ht="13">
      <c r="AH9" s="255"/>
    </row>
    <row r="10" spans="2:34" ht="13"/>
    <row r="11" spans="2:34" ht="13"/>
    <row r="12" spans="2:34" ht="13"/>
    <row r="13" spans="2:34" ht="13"/>
    <row r="14" spans="2:34" ht="13"/>
    <row r="15" spans="2:34" ht="13"/>
    <row r="16" spans="2:34" ht="13"/>
    <row r="17" spans="12:34" ht="13">
      <c r="AH17" s="255"/>
    </row>
    <row r="18" spans="12:34" ht="13"/>
    <row r="19" spans="12:34" ht="13"/>
    <row r="20" spans="12:34" ht="13">
      <c r="AH20" s="255"/>
    </row>
    <row r="21" spans="12:34" ht="13">
      <c r="AH21" s="255"/>
    </row>
    <row r="22" spans="12:34" ht="13"/>
    <row r="23" spans="12:34" ht="13"/>
    <row r="24" spans="12:34" ht="13">
      <c r="Q24" s="255"/>
    </row>
    <row r="25" spans="12:34" ht="13"/>
    <row r="26" spans="12:34" ht="13"/>
    <row r="27" spans="12:34" ht="13"/>
    <row r="28" spans="12:34" ht="13">
      <c r="O28" s="255"/>
      <c r="T28" s="255"/>
      <c r="AH28" s="255"/>
    </row>
    <row r="29" spans="12:34" ht="13"/>
    <row r="30" spans="12:34" ht="13"/>
    <row r="31" spans="12:34" ht="13">
      <c r="Q31" s="255"/>
    </row>
    <row r="32" spans="12:34" ht="13">
      <c r="L32" s="255"/>
    </row>
    <row r="33" spans="2:34" ht="13">
      <c r="C33" s="255"/>
      <c r="E33" s="255"/>
      <c r="G33" s="255"/>
      <c r="I33" s="255"/>
      <c r="X33" s="255"/>
    </row>
    <row r="34" spans="2:34" ht="13">
      <c r="B34" s="255"/>
      <c r="P34" s="255"/>
      <c r="R34" s="255"/>
      <c r="T34" s="255"/>
    </row>
    <row r="35" spans="2:34" ht="13">
      <c r="D35" s="255"/>
      <c r="W35" s="255"/>
      <c r="AC35" s="255"/>
      <c r="AD35" s="255"/>
      <c r="AE35" s="255"/>
      <c r="AF35" s="255"/>
      <c r="AG35" s="255"/>
      <c r="AH35" s="255"/>
    </row>
    <row r="36" spans="2:34" ht="13">
      <c r="H36" s="255"/>
      <c r="J36" s="255"/>
      <c r="K36" s="255"/>
      <c r="M36" s="255"/>
      <c r="Y36" s="255"/>
      <c r="Z36" s="255"/>
      <c r="AA36" s="255"/>
      <c r="AB36" s="255"/>
      <c r="AC36" s="255"/>
      <c r="AD36" s="255"/>
      <c r="AE36" s="255"/>
      <c r="AF36" s="255"/>
      <c r="AG36" s="255"/>
      <c r="AH36" s="255"/>
    </row>
    <row r="37" spans="2:34" ht="13">
      <c r="AH37" s="255"/>
    </row>
    <row r="38" spans="2:34" ht="13">
      <c r="AG38" s="255"/>
      <c r="AH38" s="255"/>
    </row>
    <row r="39" spans="2:34" ht="13"/>
    <row r="40" spans="2:34" ht="13">
      <c r="X40" s="255"/>
    </row>
    <row r="41" spans="2:34" ht="13">
      <c r="R41" s="255"/>
    </row>
    <row r="42" spans="2:34" ht="13">
      <c r="W42" s="255"/>
    </row>
    <row r="43" spans="2:34" ht="13">
      <c r="Y43" s="255"/>
      <c r="Z43" s="255"/>
      <c r="AA43" s="255"/>
      <c r="AB43" s="255"/>
      <c r="AC43" s="255"/>
      <c r="AD43" s="255"/>
      <c r="AE43" s="255"/>
      <c r="AF43" s="255"/>
      <c r="AG43" s="255"/>
      <c r="AH43" s="255"/>
    </row>
    <row r="44" spans="2:34" ht="13">
      <c r="AH44" s="255"/>
    </row>
    <row r="45" spans="2:34" ht="13">
      <c r="X45" s="255"/>
    </row>
    <row r="46" spans="2:34" ht="13"/>
    <row r="47" spans="2:34" ht="13"/>
    <row r="48" spans="2:34" ht="13">
      <c r="W48" s="255"/>
      <c r="Y48" s="255"/>
      <c r="Z48" s="255"/>
      <c r="AA48" s="255"/>
      <c r="AB48" s="255"/>
      <c r="AC48" s="255"/>
      <c r="AD48" s="255"/>
      <c r="AE48" s="255"/>
      <c r="AF48" s="255"/>
      <c r="AG48" s="255"/>
      <c r="AH48" s="255"/>
    </row>
    <row r="49" spans="28:34" ht="13"/>
    <row r="50" spans="28:34" ht="13">
      <c r="AE50" s="255"/>
      <c r="AF50" s="255"/>
      <c r="AG50" s="255"/>
      <c r="AH50" s="255"/>
    </row>
    <row r="51" spans="28:34" ht="13">
      <c r="AC51" s="255"/>
      <c r="AD51" s="255"/>
      <c r="AE51" s="255"/>
      <c r="AF51" s="255"/>
      <c r="AG51" s="255"/>
      <c r="AH51" s="255"/>
    </row>
    <row r="52" spans="28:34" ht="13"/>
    <row r="53" spans="28:34" ht="13">
      <c r="AF53" s="255"/>
      <c r="AG53" s="255"/>
      <c r="AH53" s="255"/>
    </row>
    <row r="54" spans="28:34" ht="13">
      <c r="AH54" s="255"/>
    </row>
    <row r="55" spans="28:34" ht="13"/>
    <row r="56" spans="28:34" ht="13">
      <c r="AB56" s="255"/>
      <c r="AC56" s="255"/>
      <c r="AD56" s="255"/>
      <c r="AE56" s="255"/>
      <c r="AF56" s="255"/>
      <c r="AG56" s="255"/>
      <c r="AH56" s="255"/>
    </row>
    <row r="57" spans="28:34" ht="13">
      <c r="AH57" s="255"/>
    </row>
    <row r="58" spans="28:34" ht="13">
      <c r="AH58" s="255"/>
    </row>
    <row r="59" spans="28:34" ht="13">
      <c r="AG59" s="255"/>
      <c r="AH59" s="255"/>
    </row>
    <row r="60" spans="28:34" ht="13"/>
    <row r="61" spans="28:34" ht="13"/>
    <row r="62" spans="28:34" ht="13"/>
    <row r="63" spans="28:34" ht="13">
      <c r="AH63" s="255"/>
    </row>
    <row r="64" spans="28:34" ht="13">
      <c r="AG64" s="255"/>
      <c r="AH64" s="255"/>
    </row>
    <row r="65" spans="28:34" ht="13"/>
    <row r="66" spans="28:34" ht="13"/>
    <row r="67" spans="28:34" ht="13"/>
    <row r="68" spans="28:34" ht="13">
      <c r="AB68" s="255"/>
      <c r="AC68" s="255"/>
      <c r="AD68" s="255"/>
      <c r="AE68" s="255"/>
      <c r="AF68" s="255"/>
      <c r="AG68" s="255"/>
      <c r="AH68" s="255"/>
    </row>
    <row r="69" spans="28:34" ht="13">
      <c r="AF69" s="255"/>
      <c r="AG69" s="255"/>
      <c r="AH69" s="255"/>
    </row>
    <row r="70" spans="28:34" ht="13"/>
    <row r="71" spans="28:34" ht="13"/>
    <row r="72" spans="28:34" ht="13"/>
    <row r="73" spans="28:34" ht="13"/>
    <row r="74" spans="28:34" ht="13"/>
    <row r="75" spans="28:34" ht="13">
      <c r="AH75" s="255"/>
    </row>
    <row r="76" spans="28:34" ht="13">
      <c r="AF76" s="255"/>
      <c r="AG76" s="255"/>
      <c r="AH76" s="255"/>
    </row>
    <row r="77" spans="28:34" ht="13">
      <c r="AG77" s="255"/>
      <c r="AH77" s="255"/>
    </row>
    <row r="78" spans="28:34" ht="13"/>
    <row r="79" spans="28:34" ht="13"/>
    <row r="80" spans="28:34" ht="13"/>
    <row r="81" spans="25:34" ht="13"/>
    <row r="82" spans="25:34" ht="13">
      <c r="Y82" s="255"/>
    </row>
    <row r="83" spans="25:34" ht="13">
      <c r="Y83" s="255"/>
      <c r="Z83" s="255"/>
      <c r="AA83" s="255"/>
      <c r="AB83" s="255"/>
      <c r="AC83" s="255"/>
      <c r="AD83" s="255"/>
      <c r="AE83" s="255"/>
      <c r="AF83" s="255"/>
      <c r="AG83" s="255"/>
      <c r="AH83" s="255"/>
    </row>
    <row r="84" spans="25:34" ht="13"/>
    <row r="85" spans="25:34" ht="13"/>
    <row r="86" spans="25:34" ht="13"/>
    <row r="87" spans="25:34" ht="13"/>
    <row r="88" spans="25:34" ht="13">
      <c r="AH88" s="255"/>
    </row>
    <row r="89" spans="25:34" ht="13"/>
    <row r="90" spans="25:34" ht="13"/>
    <row r="91" spans="25:34" ht="13"/>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508</v>
      </c>
    </row>
  </sheetData>
  <sheetProtection algorithmName="SHA-512" hashValue="adJ2/Px5/rG36qbsnKKyq7eqHlB99w1u1zBBRqKe0gZMirNvOKOq5V/OLW5GH1ALfKWG5VtGaO6ik7mdmMOlTA==" saltValue="oT1LWiXH5Xzq0GPoeMLv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558</v>
      </c>
      <c r="G2" s="148"/>
      <c r="H2" s="149"/>
    </row>
    <row r="3" spans="1:8">
      <c r="A3" s="145" t="s">
        <v>551</v>
      </c>
      <c r="B3" s="150"/>
      <c r="C3" s="151"/>
      <c r="D3" s="152">
        <v>43767</v>
      </c>
      <c r="E3" s="153"/>
      <c r="F3" s="154">
        <v>68468</v>
      </c>
      <c r="G3" s="155"/>
      <c r="H3" s="156"/>
    </row>
    <row r="4" spans="1:8">
      <c r="A4" s="157"/>
      <c r="B4" s="158"/>
      <c r="C4" s="159"/>
      <c r="D4" s="160">
        <v>11929</v>
      </c>
      <c r="E4" s="161"/>
      <c r="F4" s="162">
        <v>34140</v>
      </c>
      <c r="G4" s="163"/>
      <c r="H4" s="164"/>
    </row>
    <row r="5" spans="1:8">
      <c r="A5" s="145" t="s">
        <v>553</v>
      </c>
      <c r="B5" s="150"/>
      <c r="C5" s="151"/>
      <c r="D5" s="152">
        <v>23765</v>
      </c>
      <c r="E5" s="153"/>
      <c r="F5" s="154">
        <v>69729</v>
      </c>
      <c r="G5" s="155"/>
      <c r="H5" s="156"/>
    </row>
    <row r="6" spans="1:8">
      <c r="A6" s="157"/>
      <c r="B6" s="158"/>
      <c r="C6" s="159"/>
      <c r="D6" s="160">
        <v>8130</v>
      </c>
      <c r="E6" s="161"/>
      <c r="F6" s="162">
        <v>38908</v>
      </c>
      <c r="G6" s="163"/>
      <c r="H6" s="164"/>
    </row>
    <row r="7" spans="1:8">
      <c r="A7" s="145" t="s">
        <v>554</v>
      </c>
      <c r="B7" s="150"/>
      <c r="C7" s="151"/>
      <c r="D7" s="152">
        <v>53821</v>
      </c>
      <c r="E7" s="153"/>
      <c r="F7" s="154">
        <v>74581</v>
      </c>
      <c r="G7" s="155"/>
      <c r="H7" s="156"/>
    </row>
    <row r="8" spans="1:8">
      <c r="A8" s="157"/>
      <c r="B8" s="158"/>
      <c r="C8" s="159"/>
      <c r="D8" s="160">
        <v>7310</v>
      </c>
      <c r="E8" s="161"/>
      <c r="F8" s="162">
        <v>41563</v>
      </c>
      <c r="G8" s="163"/>
      <c r="H8" s="164"/>
    </row>
    <row r="9" spans="1:8">
      <c r="A9" s="145" t="s">
        <v>555</v>
      </c>
      <c r="B9" s="150"/>
      <c r="C9" s="151"/>
      <c r="D9" s="152">
        <v>31832</v>
      </c>
      <c r="E9" s="153"/>
      <c r="F9" s="154">
        <v>76347</v>
      </c>
      <c r="G9" s="155"/>
      <c r="H9" s="156"/>
    </row>
    <row r="10" spans="1:8">
      <c r="A10" s="157"/>
      <c r="B10" s="158"/>
      <c r="C10" s="159"/>
      <c r="D10" s="160">
        <v>14840</v>
      </c>
      <c r="E10" s="161"/>
      <c r="F10" s="162">
        <v>41762</v>
      </c>
      <c r="G10" s="163"/>
      <c r="H10" s="164"/>
    </row>
    <row r="11" spans="1:8">
      <c r="A11" s="145" t="s">
        <v>556</v>
      </c>
      <c r="B11" s="150"/>
      <c r="C11" s="151"/>
      <c r="D11" s="152">
        <v>36031</v>
      </c>
      <c r="E11" s="153"/>
      <c r="F11" s="154">
        <v>69604</v>
      </c>
      <c r="G11" s="155"/>
      <c r="H11" s="156"/>
    </row>
    <row r="12" spans="1:8">
      <c r="A12" s="157"/>
      <c r="B12" s="158"/>
      <c r="C12" s="165"/>
      <c r="D12" s="160">
        <v>22674</v>
      </c>
      <c r="E12" s="161"/>
      <c r="F12" s="162">
        <v>36247</v>
      </c>
      <c r="G12" s="163"/>
      <c r="H12" s="164"/>
    </row>
    <row r="13" spans="1:8">
      <c r="A13" s="145"/>
      <c r="B13" s="150"/>
      <c r="C13" s="166"/>
      <c r="D13" s="167">
        <v>37843</v>
      </c>
      <c r="E13" s="168"/>
      <c r="F13" s="169">
        <v>71746</v>
      </c>
      <c r="G13" s="170"/>
      <c r="H13" s="156"/>
    </row>
    <row r="14" spans="1:8">
      <c r="A14" s="157"/>
      <c r="B14" s="158"/>
      <c r="C14" s="159"/>
      <c r="D14" s="160">
        <v>12977</v>
      </c>
      <c r="E14" s="161"/>
      <c r="F14" s="162">
        <v>38524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1.8</v>
      </c>
      <c r="C19" s="171">
        <f>ROUND(VALUE(SUBSTITUTE(実質収支比率等に係る経年分析!G$48,"▲","-")),2)</f>
        <v>2.16</v>
      </c>
      <c r="D19" s="171">
        <f>ROUND(VALUE(SUBSTITUTE(実質収支比率等に係る経年分析!H$48,"▲","-")),2)</f>
        <v>2.2400000000000002</v>
      </c>
      <c r="E19" s="171">
        <f>ROUND(VALUE(SUBSTITUTE(実質収支比率等に係る経年分析!I$48,"▲","-")),2)</f>
        <v>1.47</v>
      </c>
      <c r="F19" s="171">
        <f>ROUND(VALUE(SUBSTITUTE(実質収支比率等に係る経年分析!J$48,"▲","-")),2)</f>
        <v>10.1</v>
      </c>
    </row>
    <row r="20" spans="1:11">
      <c r="A20" s="171" t="s">
        <v>55</v>
      </c>
      <c r="B20" s="171">
        <f>ROUND(VALUE(SUBSTITUTE(実質収支比率等に係る経年分析!F$47,"▲","-")),2)</f>
        <v>17.12</v>
      </c>
      <c r="C20" s="171">
        <f>ROUND(VALUE(SUBSTITUTE(実質収支比率等に係る経年分析!G$47,"▲","-")),2)</f>
        <v>15.47</v>
      </c>
      <c r="D20" s="171">
        <f>ROUND(VALUE(SUBSTITUTE(実質収支比率等に係る経年分析!H$47,"▲","-")),2)</f>
        <v>6.95</v>
      </c>
      <c r="E20" s="171">
        <f>ROUND(VALUE(SUBSTITUTE(実質収支比率等に係る経年分析!I$47,"▲","-")),2)</f>
        <v>10.17</v>
      </c>
      <c r="F20" s="171">
        <f>ROUND(VALUE(SUBSTITUTE(実質収支比率等に係る経年分析!J$47,"▲","-")),2)</f>
        <v>16.62</v>
      </c>
    </row>
    <row r="21" spans="1:11">
      <c r="A21" s="171" t="s">
        <v>56</v>
      </c>
      <c r="B21" s="171">
        <f>IF(ISNUMBER(VALUE(SUBSTITUTE(実質収支比率等に係る経年分析!F$49,"▲","-"))),ROUND(VALUE(SUBSTITUTE(実質収支比率等に係る経年分析!F$49,"▲","-")),2),NA())</f>
        <v>-4.9000000000000004</v>
      </c>
      <c r="C21" s="171">
        <f>IF(ISNUMBER(VALUE(SUBSTITUTE(実質収支比率等に係る経年分析!G$49,"▲","-"))),ROUND(VALUE(SUBSTITUTE(実質収支比率等に係る経年分析!G$49,"▲","-")),2),NA())</f>
        <v>-2.2599999999999998</v>
      </c>
      <c r="D21" s="171">
        <f>IF(ISNUMBER(VALUE(SUBSTITUTE(実質収支比率等に係る経年分析!H$49,"▲","-"))),ROUND(VALUE(SUBSTITUTE(実質収支比率等に係る経年分析!H$49,"▲","-")),2),NA())</f>
        <v>-9.5</v>
      </c>
      <c r="E21" s="171">
        <f>IF(ISNUMBER(VALUE(SUBSTITUTE(実質収支比率等に係る経年分析!I$49,"▲","-"))),ROUND(VALUE(SUBSTITUTE(実質収支比率等に係る経年分析!I$49,"▲","-")),2),NA())</f>
        <v>1.66</v>
      </c>
      <c r="F21" s="171">
        <f>IF(ISNUMBER(VALUE(SUBSTITUTE(実質収支比率等に係る経年分析!J$49,"▲","-"))),ROUND(VALUE(SUBSTITUTE(実質収支比率等に係る経年分析!J$49,"▲","-")),2),NA())</f>
        <v>15.5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貸付資金特別会計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c r="A32" s="172" t="str">
        <f>IF(連結実質赤字比率に係る赤字・黒字の構成分析!C$38="",NA(),連結実質赤字比率に係る赤字・黒字の構成分析!C$38)</f>
        <v>港湾事業特別会計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0.28000000000000003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0.28000000000000003</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0.56999999999999995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0.56999999999999995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1.58</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9.84</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17.309999999999999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846</v>
      </c>
      <c r="E42" s="173"/>
      <c r="F42" s="173"/>
      <c r="G42" s="173">
        <f>'実質公債費比率（分子）の構造'!L$52</f>
        <v>856</v>
      </c>
      <c r="H42" s="173"/>
      <c r="I42" s="173"/>
      <c r="J42" s="173">
        <f>'実質公債費比率（分子）の構造'!M$52</f>
        <v>852</v>
      </c>
      <c r="K42" s="173"/>
      <c r="L42" s="173"/>
      <c r="M42" s="173">
        <f>'実質公債費比率（分子）の構造'!N$52</f>
        <v>870</v>
      </c>
      <c r="N42" s="173"/>
      <c r="O42" s="173"/>
      <c r="P42" s="173">
        <f>'実質公債費比率（分子）の構造'!O$52</f>
        <v>886</v>
      </c>
    </row>
    <row r="43" spans="1:16">
      <c r="A43" s="173" t="s">
        <v>64</v>
      </c>
      <c r="B43" s="173">
        <f>'実質公債費比率（分子）の構造'!K$51</f>
        <v>1</v>
      </c>
      <c r="C43" s="173"/>
      <c r="D43" s="173"/>
      <c r="E43" s="173">
        <f>'実質公債費比率（分子）の構造'!L$51</f>
        <v>1</v>
      </c>
      <c r="F43" s="173"/>
      <c r="G43" s="173"/>
      <c r="H43" s="173">
        <f>'実質公債費比率（分子）の構造'!M$51</f>
        <v>2</v>
      </c>
      <c r="I43" s="173"/>
      <c r="J43" s="173"/>
      <c r="K43" s="173">
        <f>'実質公債費比率（分子）の構造'!N$51</f>
        <v>0</v>
      </c>
      <c r="L43" s="173"/>
      <c r="M43" s="173"/>
      <c r="N43" s="173">
        <f>'実質公債費比率（分子）の構造'!O$51</f>
        <v>0</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86</v>
      </c>
      <c r="C45" s="173"/>
      <c r="D45" s="173"/>
      <c r="E45" s="173">
        <f>'実質公債費比率（分子）の構造'!L$49</f>
        <v>42</v>
      </c>
      <c r="F45" s="173"/>
      <c r="G45" s="173"/>
      <c r="H45" s="173">
        <f>'実質公債費比率（分子）の構造'!M$49</f>
        <v>43</v>
      </c>
      <c r="I45" s="173"/>
      <c r="J45" s="173"/>
      <c r="K45" s="173">
        <f>'実質公債費比率（分子）の構造'!N$49</f>
        <v>44</v>
      </c>
      <c r="L45" s="173"/>
      <c r="M45" s="173"/>
      <c r="N45" s="173">
        <f>'実質公債費比率（分子）の構造'!O$49</f>
        <v>48</v>
      </c>
      <c r="O45" s="173"/>
      <c r="P45" s="173"/>
    </row>
    <row r="46" spans="1:16">
      <c r="A46" s="173" t="s">
        <v>67</v>
      </c>
      <c r="B46" s="173">
        <f>'実質公債費比率（分子）の構造'!K$48</f>
        <v>266</v>
      </c>
      <c r="C46" s="173"/>
      <c r="D46" s="173"/>
      <c r="E46" s="173">
        <f>'実質公債費比率（分子）の構造'!L$48</f>
        <v>289</v>
      </c>
      <c r="F46" s="173"/>
      <c r="G46" s="173"/>
      <c r="H46" s="173">
        <f>'実質公債費比率（分子）の構造'!M$48</f>
        <v>292</v>
      </c>
      <c r="I46" s="173"/>
      <c r="J46" s="173"/>
      <c r="K46" s="173">
        <f>'実質公債費比率（分子）の構造'!N$48</f>
        <v>326</v>
      </c>
      <c r="L46" s="173"/>
      <c r="M46" s="173"/>
      <c r="N46" s="173">
        <f>'実質公債費比率（分子）の構造'!O$48</f>
        <v>330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1085</v>
      </c>
      <c r="C49" s="173"/>
      <c r="D49" s="173"/>
      <c r="E49" s="173">
        <f>'実質公債費比率（分子）の構造'!L$45</f>
        <v>1062</v>
      </c>
      <c r="F49" s="173"/>
      <c r="G49" s="173"/>
      <c r="H49" s="173">
        <f>'実質公債費比率（分子）の構造'!M$45</f>
        <v>1039</v>
      </c>
      <c r="I49" s="173"/>
      <c r="J49" s="173"/>
      <c r="K49" s="173">
        <f>'実質公債費比率（分子）の構造'!N$45</f>
        <v>1039</v>
      </c>
      <c r="L49" s="173"/>
      <c r="M49" s="173"/>
      <c r="N49" s="173">
        <f>'実質公債費比率（分子）の構造'!O$45</f>
        <v>1104</v>
      </c>
      <c r="O49" s="173"/>
      <c r="P49" s="173"/>
    </row>
    <row r="50" spans="1:16">
      <c r="A50" s="173" t="s">
        <v>71</v>
      </c>
      <c r="B50" s="173" t="e">
        <f>NA()</f>
        <v>#N/A</v>
      </c>
      <c r="C50" s="173">
        <f>IF(ISNUMBER('実質公債費比率（分子）の構造'!K$53),'実質公債費比率（分子）の構造'!K$53,NA())</f>
        <v>592</v>
      </c>
      <c r="D50" s="173" t="e">
        <f>NA()</f>
        <v>#N/A</v>
      </c>
      <c r="E50" s="173" t="e">
        <f>NA()</f>
        <v>#N/A</v>
      </c>
      <c r="F50" s="173">
        <f>IF(ISNUMBER('実質公債費比率（分子）の構造'!L$53),'実質公債費比率（分子）の構造'!L$53,NA())</f>
        <v>538</v>
      </c>
      <c r="G50" s="173" t="e">
        <f>NA()</f>
        <v>#N/A</v>
      </c>
      <c r="H50" s="173" t="e">
        <f>NA()</f>
        <v>#N/A</v>
      </c>
      <c r="I50" s="173">
        <f>IF(ISNUMBER('実質公債費比率（分子）の構造'!M$53),'実質公債費比率（分子）の構造'!M$53,NA())</f>
        <v>524</v>
      </c>
      <c r="J50" s="173" t="e">
        <f>NA()</f>
        <v>#N/A</v>
      </c>
      <c r="K50" s="173" t="e">
        <f>NA()</f>
        <v>#N/A</v>
      </c>
      <c r="L50" s="173">
        <f>IF(ISNUMBER('実質公債費比率（分子）の構造'!N$53),'実質公債費比率（分子）の構造'!N$53,NA())</f>
        <v>539</v>
      </c>
      <c r="M50" s="173" t="e">
        <f>NA()</f>
        <v>#N/A</v>
      </c>
      <c r="N50" s="173" t="e">
        <f>NA()</f>
        <v>#N/A</v>
      </c>
      <c r="O50" s="173">
        <f>IF(ISNUMBER('実質公債費比率（分子）の構造'!O$53),'実質公債費比率（分子）の構造'!O$53,NA())</f>
        <v>596</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10836</v>
      </c>
      <c r="E56" s="172"/>
      <c r="F56" s="172"/>
      <c r="G56" s="172">
        <f>'将来負担比率（分子）の構造'!J$52</f>
        <v>11911</v>
      </c>
      <c r="H56" s="172"/>
      <c r="I56" s="172"/>
      <c r="J56" s="172">
        <f>'将来負担比率（分子）の構造'!K$52</f>
        <v>11988</v>
      </c>
      <c r="K56" s="172"/>
      <c r="L56" s="172"/>
      <c r="M56" s="172">
        <f>'将来負担比率（分子）の構造'!L$52</f>
        <v>12060</v>
      </c>
      <c r="N56" s="172"/>
      <c r="O56" s="172"/>
      <c r="P56" s="172">
        <f>'将来負担比率（分子）の構造'!M$52</f>
        <v>12754</v>
      </c>
    </row>
    <row r="57" spans="1:16">
      <c r="A57" s="172" t="s">
        <v>42</v>
      </c>
      <c r="B57" s="172"/>
      <c r="C57" s="172"/>
      <c r="D57" s="172">
        <f>'将来負担比率（分子）の構造'!I$51</f>
        <v>199</v>
      </c>
      <c r="E57" s="172"/>
      <c r="F57" s="172"/>
      <c r="G57" s="172">
        <f>'将来負担比率（分子）の構造'!J$51</f>
        <v>193</v>
      </c>
      <c r="H57" s="172"/>
      <c r="I57" s="172"/>
      <c r="J57" s="172">
        <f>'将来負担比率（分子）の構造'!K$51</f>
        <v>180</v>
      </c>
      <c r="K57" s="172"/>
      <c r="L57" s="172"/>
      <c r="M57" s="172">
        <f>'将来負担比率（分子）の構造'!L$51</f>
        <v>137</v>
      </c>
      <c r="N57" s="172"/>
      <c r="O57" s="172"/>
      <c r="P57" s="172">
        <f>'将来負担比率（分子）の構造'!M$51</f>
        <v>113</v>
      </c>
    </row>
    <row r="58" spans="1:16">
      <c r="A58" s="172" t="s">
        <v>41</v>
      </c>
      <c r="B58" s="172"/>
      <c r="C58" s="172"/>
      <c r="D58" s="172">
        <f>'将来負担比率（分子）の構造'!I$50</f>
        <v>3570</v>
      </c>
      <c r="E58" s="172"/>
      <c r="F58" s="172"/>
      <c r="G58" s="172">
        <f>'将来負担比率（分子）の構造'!J$50</f>
        <v>3491</v>
      </c>
      <c r="H58" s="172"/>
      <c r="I58" s="172"/>
      <c r="J58" s="172">
        <f>'将来負担比率（分子）の構造'!K$50</f>
        <v>2655</v>
      </c>
      <c r="K58" s="172"/>
      <c r="L58" s="172"/>
      <c r="M58" s="172">
        <f>'将来負担比率（分子）の構造'!L$50</f>
        <v>3033</v>
      </c>
      <c r="N58" s="172"/>
      <c r="O58" s="172"/>
      <c r="P58" s="172">
        <f>'将来負担比率（分子）の構造'!M$50</f>
        <v>4123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c r="A62" s="172" t="s">
        <v>35</v>
      </c>
      <c r="B62" s="172">
        <f>'将来負担比率（分子）の構造'!I$45</f>
        <v>1557</v>
      </c>
      <c r="C62" s="172"/>
      <c r="D62" s="172"/>
      <c r="E62" s="172">
        <f>'将来負担比率（分子）の構造'!J$45</f>
        <v>1380</v>
      </c>
      <c r="F62" s="172"/>
      <c r="G62" s="172"/>
      <c r="H62" s="172">
        <f>'将来負担比率（分子）の構造'!K$45</f>
        <v>1269</v>
      </c>
      <c r="I62" s="172"/>
      <c r="J62" s="172"/>
      <c r="K62" s="172">
        <f>'将来負担比率（分子）の構造'!L$45</f>
        <v>1224</v>
      </c>
      <c r="L62" s="172"/>
      <c r="M62" s="172"/>
      <c r="N62" s="172">
        <f>'将来負担比率（分子）の構造'!M$45</f>
        <v>1232</v>
      </c>
      <c r="O62" s="172"/>
      <c r="P62" s="172"/>
    </row>
    <row r="63" spans="1:16">
      <c r="A63" s="172" t="s">
        <v>34</v>
      </c>
      <c r="B63" s="172">
        <f>'将来負担比率（分子）の構造'!I$44</f>
        <v>212</v>
      </c>
      <c r="C63" s="172"/>
      <c r="D63" s="172"/>
      <c r="E63" s="172">
        <f>'将来負担比率（分子）の構造'!J$44</f>
        <v>241</v>
      </c>
      <c r="F63" s="172"/>
      <c r="G63" s="172"/>
      <c r="H63" s="172">
        <f>'将来負担比率（分子）の構造'!K$44</f>
        <v>465</v>
      </c>
      <c r="I63" s="172"/>
      <c r="J63" s="172"/>
      <c r="K63" s="172">
        <f>'将来負担比率（分子）の構造'!L$44</f>
        <v>1738</v>
      </c>
      <c r="L63" s="172"/>
      <c r="M63" s="172"/>
      <c r="N63" s="172">
        <f>'将来負担比率（分子）の構造'!M$44</f>
        <v>2201</v>
      </c>
      <c r="O63" s="172"/>
      <c r="P63" s="172"/>
    </row>
    <row r="64" spans="1:16">
      <c r="A64" s="172" t="s">
        <v>33</v>
      </c>
      <c r="B64" s="172">
        <f>'将来負担比率（分子）の構造'!I$43</f>
        <v>5133</v>
      </c>
      <c r="C64" s="172"/>
      <c r="D64" s="172"/>
      <c r="E64" s="172">
        <f>'将来負担比率（分子）の構造'!J$43</f>
        <v>5017</v>
      </c>
      <c r="F64" s="172"/>
      <c r="G64" s="172"/>
      <c r="H64" s="172">
        <f>'将来負担比率（分子）の構造'!K$43</f>
        <v>4879</v>
      </c>
      <c r="I64" s="172"/>
      <c r="J64" s="172"/>
      <c r="K64" s="172">
        <f>'将来負担比率（分子）の構造'!L$43</f>
        <v>4770</v>
      </c>
      <c r="L64" s="172"/>
      <c r="M64" s="172"/>
      <c r="N64" s="172">
        <f>'将来負担比率（分子）の構造'!M$43</f>
        <v>4429</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11676</v>
      </c>
      <c r="C66" s="172"/>
      <c r="D66" s="172"/>
      <c r="E66" s="172">
        <f>'将来負担比率（分子）の構造'!J$41</f>
        <v>12597</v>
      </c>
      <c r="F66" s="172"/>
      <c r="G66" s="172"/>
      <c r="H66" s="172">
        <f>'将来負担比率（分子）の構造'!K$41</f>
        <v>13501</v>
      </c>
      <c r="I66" s="172"/>
      <c r="J66" s="172"/>
      <c r="K66" s="172">
        <f>'将来負担比率（分子）の構造'!L$41</f>
        <v>13558</v>
      </c>
      <c r="L66" s="172"/>
      <c r="M66" s="172"/>
      <c r="N66" s="172">
        <f>'将来負担比率（分子）の構造'!M$41</f>
        <v>13771</v>
      </c>
      <c r="O66" s="172"/>
      <c r="P66" s="172"/>
    </row>
    <row r="67" spans="1:16">
      <c r="A67" s="172" t="s">
        <v>75</v>
      </c>
      <c r="B67" s="172" t="e">
        <f>NA()</f>
        <v>#N/A</v>
      </c>
      <c r="C67" s="172">
        <f>IF(ISNUMBER('将来負担比率（分子）の構造'!I$53), IF('将来負担比率（分子）の構造'!I$53 &lt; 0, 0, '将来負担比率（分子）の構造'!I$53), NA())</f>
        <v>3973</v>
      </c>
      <c r="D67" s="172" t="e">
        <f>NA()</f>
        <v>#N/A</v>
      </c>
      <c r="E67" s="172" t="e">
        <f>NA()</f>
        <v>#N/A</v>
      </c>
      <c r="F67" s="172">
        <f>IF(ISNUMBER('将来負担比率（分子）の構造'!J$53), IF('将来負担比率（分子）の構造'!J$53 &lt; 0, 0, '将来負担比率（分子）の構造'!J$53), NA())</f>
        <v>3639</v>
      </c>
      <c r="G67" s="172" t="e">
        <f>NA()</f>
        <v>#N/A</v>
      </c>
      <c r="H67" s="172" t="e">
        <f>NA()</f>
        <v>#N/A</v>
      </c>
      <c r="I67" s="172">
        <f>IF(ISNUMBER('将来負担比率（分子）の構造'!K$53), IF('将来負担比率（分子）の構造'!K$53 &lt; 0, 0, '将来負担比率（分子）の構造'!K$53), NA())</f>
        <v>5291</v>
      </c>
      <c r="J67" s="172" t="e">
        <f>NA()</f>
        <v>#N/A</v>
      </c>
      <c r="K67" s="172" t="e">
        <f>NA()</f>
        <v>#N/A</v>
      </c>
      <c r="L67" s="172">
        <f>IF(ISNUMBER('将来負担比率（分子）の構造'!L$53), IF('将来負担比率（分子）の構造'!L$53 &lt; 0, 0, '将来負担比率（分子）の構造'!L$53), NA())</f>
        <v>6060</v>
      </c>
      <c r="M67" s="172" t="e">
        <f>NA()</f>
        <v>#N/A</v>
      </c>
      <c r="N67" s="172" t="e">
        <f>NA()</f>
        <v>#N/A</v>
      </c>
      <c r="O67" s="172">
        <f>IF(ISNUMBER('将来負担比率（分子）の構造'!M$53), IF('将来負担比率（分子）の構造'!M$53 &lt; 0, 0, '将来負担比率（分子）の構造'!M$53), NA())</f>
        <v>4642</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491</v>
      </c>
      <c r="C72" s="176">
        <f>基金残高に係る経年分析!G55</f>
        <v>742</v>
      </c>
      <c r="D72" s="176">
        <f>基金残高に係る経年分析!H55</f>
        <v>1337</v>
      </c>
    </row>
    <row r="73" spans="1:16">
      <c r="A73" s="175" t="s">
        <v>78</v>
      </c>
      <c r="B73" s="176">
        <f>基金残高に係る経年分析!F56</f>
        <v>39</v>
      </c>
      <c r="C73" s="176">
        <f>基金残高に係る経年分析!G56</f>
        <v>39</v>
      </c>
      <c r="D73" s="176">
        <f>基金残高に係る経年分析!H56</f>
        <v>122</v>
      </c>
    </row>
    <row r="74" spans="1:16">
      <c r="A74" s="175" t="s">
        <v>79</v>
      </c>
      <c r="B74" s="176">
        <f>基金残高に係る経年分析!F57</f>
        <v>861</v>
      </c>
      <c r="C74" s="176">
        <f>基金残高に係る経年分析!G57</f>
        <v>971</v>
      </c>
      <c r="D74" s="176">
        <f>基金残高に係る経年分析!H57</f>
        <v>1281</v>
      </c>
    </row>
  </sheetData>
  <sheetProtection algorithmName="SHA-512" hashValue="mD/RTcWHwFMwYAjHnCUh6quFhtKN14wRolIPWs8ewhitcNkc9+Bjgma12vJTCPDRf3WAH456Spv/JMD9d3qGcw==" saltValue="oV1mfNJd5j/Q1rMBZeoj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2023-03-08T02:35:05Z</cp:lastPrinted>
  <dcterms:created xsi:type="dcterms:W3CDTF">2023-02-20T06:42:23Z</dcterms:created>
  <dcterms:modified xsi:type="dcterms:W3CDTF">2023-10-10T00:50:31Z</dcterms:modified>
  <cp:category/>
</cp:coreProperties>
</file>