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5" yWindow="-15" windowWidth="9600" windowHeight="11910" tabRatio="858"/>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4562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BE37" i="10"/>
  <c r="AM37" i="10"/>
  <c r="U37" i="10"/>
  <c r="C37" i="10"/>
  <c r="BE36" i="10"/>
  <c r="AM36" i="10"/>
  <c r="U36" i="10"/>
  <c r="C36" i="10"/>
  <c r="BE35" i="10"/>
  <c r="AM35" i="10"/>
  <c r="U35" i="10"/>
  <c r="C35" i="10"/>
  <c r="BW34" i="10"/>
  <c r="BW35" i="10" s="1"/>
  <c r="BE34" i="10"/>
  <c r="AM34" i="10"/>
  <c r="U34" i="10"/>
  <c r="C34" i="10"/>
  <c r="CO34" i="10" l="1"/>
  <c r="CO35" i="10" s="1"/>
  <c r="CO36" i="10" s="1"/>
  <c r="CO37" i="10" s="1"/>
  <c r="BW36" i="10"/>
  <c r="BW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<sst xmlns="http://schemas.openxmlformats.org/spreadsheetml/2006/main" count="1131" uniqueCount="628">
  <si>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</si>
  <si>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</si>
  <si>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</si>
  <si>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</si>
  <si>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</si>
  <si>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</si>
  <si>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</si>
  <si>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</si>
  <si>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</si>
  <si>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</si>
  <si>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</si>
  <si>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</si>
  <si>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</si>
  <si>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</si>
  <si>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</si>
  <si>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</si>
  <si>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</si>
  <si>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</si>
  <si>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</si>
  <si>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</si>
  <si>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</si>
  <si>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</si>
  <si>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</si>
  <si>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</si>
  <si>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</si>
  <si>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</si>
  <si>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</si>
  <si>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</si>
  <si>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</si>
  <si>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</si>
  <si>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</si>
  <si>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</si>
  <si>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</si>
  <si>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</si>
  <si>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</si>
  <si>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</si>
  <si>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</si>
  <si>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</si>
  <si>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</si>
  <si>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</si>
  <si>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</si>
  <si>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</si>
  <si>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</si>
  <si>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</si>
  <si>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</si>
  <si>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</si>
  <si>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</si>
  <si>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</si>
  <si>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</si>
  <si>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</si>
  <si>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</si>
  <si>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</si>
  <si>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</si>
  <si>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</si>
  <si>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</si>
  <si>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</si>
  <si>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</si>
  <si>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</si>
  <si>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</si>
  <si>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</si>
  <si>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</si>
  <si>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</si>
  <si>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</si>
  <si>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</si>
  <si>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</si>
  <si>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</si>
  <si>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</si>
  <si>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</si>
  <si>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</si>
  <si>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</si>
  <si>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</si>
  <si>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</si>
  <si>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</si>
  <si>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</si>
  <si>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</si>
  <si>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</si>
  <si>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</si>
  <si>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</si>
  <si>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</si>
  <si>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</si>
  <si>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</si>
  <si>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</si>
  <si>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</si>
  <si>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広島県</t>
    <phoneticPr fontId="5"/>
  </si>
  <si>
    <t>市町村類型</t>
    <phoneticPr fontId="5"/>
  </si>
  <si>
    <t>Ⅱ－０</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</si>
  <si>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</si>
  <si>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</si>
  <si>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</si>
  <si>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</si>
  <si>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</si>
  <si>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</si>
  <si>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</si>
  <si>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</si>
  <si>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</si>
  <si>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</si>
  <si>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</si>
  <si>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</si>
  <si>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神石高原町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</si>
  <si>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</si>
  <si>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</si>
  <si>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</si>
  <si>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</si>
  <si>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</si>
  <si>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</si>
  <si>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</si>
  <si>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</si>
  <si>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</si>
  <si>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</si>
  <si>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</si>
  <si>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</si>
  <si>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</si>
  <si>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</si>
  <si>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</si>
  <si>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</si>
  <si>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</si>
  <si>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</si>
  <si>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</si>
  <si>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</si>
  <si>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</si>
  <si>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</si>
  <si>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</si>
  <si>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</si>
  <si>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</si>
  <si>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-10.5</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</si>
  <si>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</si>
  <si>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</si>
  <si>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</si>
  <si>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</si>
  <si>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</si>
  <si>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</si>
  <si>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</si>
  <si>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</si>
  <si>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</si>
  <si>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</si>
  <si>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</si>
  <si>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</si>
  <si>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</si>
  <si>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</si>
  <si>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</si>
  <si>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</si>
  <si>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</si>
  <si>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</si>
  <si>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</si>
  <si>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</si>
  <si>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</si>
  <si>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</si>
  <si>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</si>
  <si>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</si>
  <si>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</si>
  <si>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</si>
  <si>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</si>
  <si>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-2.4</t>
    <phoneticPr fontId="5"/>
  </si>
  <si>
    <t>基準財政需要額</t>
    <phoneticPr fontId="25"/>
  </si>
  <si>
    <t>うち日本人(％)</t>
    <phoneticPr fontId="5"/>
  </si>
  <si>
    <t>-2.3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</si>
  <si>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</si>
  <si>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</si>
  <si>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</si>
  <si>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</si>
  <si>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</si>
  <si>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</si>
  <si>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</si>
  <si>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</si>
  <si>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</si>
  <si>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</si>
  <si>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</si>
  <si>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</si>
  <si>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</si>
  <si>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</si>
  <si>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</si>
  <si>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</si>
  <si>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</si>
  <si>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</si>
  <si>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</si>
  <si>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</si>
  <si>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</si>
  <si>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</si>
  <si>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</si>
  <si>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</si>
  <si>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</si>
  <si>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</si>
  <si>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</si>
  <si>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</si>
  <si>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</si>
  <si>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</si>
  <si>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</si>
  <si>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</si>
  <si>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</si>
  <si>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</si>
  <si>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</si>
  <si>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</si>
  <si>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</si>
  <si>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</si>
  <si>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</si>
  <si>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</si>
  <si>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</si>
  <si>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</si>
  <si>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</si>
  <si>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</si>
  <si>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</si>
  <si>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</si>
  <si>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</si>
  <si>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</si>
  <si>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</si>
  <si>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</si>
  <si>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</si>
  <si>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</si>
  <si>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</si>
  <si>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</si>
  <si>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</si>
  <si>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</si>
  <si>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</si>
  <si>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</si>
  <si>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</si>
  <si>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</si>
  <si>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広島県神石高原町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</si>
  <si>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</si>
  <si>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</si>
  <si>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</si>
  <si>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</si>
  <si>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</si>
  <si>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</si>
  <si>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</si>
  <si>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</si>
  <si>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</si>
  <si>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</si>
  <si>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</si>
  <si>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</si>
  <si>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</si>
  <si>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</si>
  <si>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</si>
  <si>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</si>
  <si>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</si>
  <si>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</si>
  <si>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</si>
  <si>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</si>
  <si>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</si>
  <si>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</si>
  <si>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</si>
  <si>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</si>
  <si>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</si>
  <si>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</si>
  <si>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</si>
  <si>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</si>
  <si>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</si>
  <si>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</si>
  <si>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</si>
  <si>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</si>
  <si>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</si>
  <si>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</si>
  <si>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</si>
  <si>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</si>
  <si>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</si>
  <si>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</si>
  <si>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</si>
  <si>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</si>
  <si>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</si>
  <si>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</si>
  <si>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</si>
  <si>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</si>
  <si>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</si>
  <si>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</si>
  <si>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</si>
  <si>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</si>
  <si>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</si>
  <si>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</si>
  <si>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</si>
  <si>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</si>
  <si>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</si>
  <si>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</si>
  <si>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</si>
  <si>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</si>
  <si>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</si>
  <si>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</si>
  <si>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</si>
  <si>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</si>
  <si>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</si>
  <si>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</si>
  <si>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</si>
  <si>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</si>
  <si>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</si>
  <si>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</si>
  <si>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</si>
  <si>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</si>
  <si>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</si>
  <si>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</si>
  <si>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</si>
  <si>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</si>
  <si>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</si>
  <si>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</si>
  <si>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</si>
  <si>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</si>
  <si>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</si>
  <si>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</si>
  <si>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</si>
  <si>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</si>
  <si>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</si>
  <si>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</si>
  <si>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</si>
  <si>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</si>
  <si>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</si>
  <si>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</si>
  <si>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</si>
  <si>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</si>
  <si>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</si>
  <si>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</si>
  <si>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</si>
  <si>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</si>
  <si>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</si>
  <si>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</si>
  <si>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</si>
  <si>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</si>
  <si>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</si>
  <si>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</si>
  <si>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</si>
  <si>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</si>
  <si>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</si>
  <si>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</si>
  <si>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</si>
  <si>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</si>
  <si>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</si>
  <si>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</si>
  <si>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</si>
  <si>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</si>
  <si>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</si>
  <si>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</si>
  <si>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</si>
  <si>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</si>
  <si>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</si>
  <si>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</si>
  <si>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</si>
  <si>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</si>
  <si>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</si>
  <si>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</si>
  <si>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</si>
  <si>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</si>
  <si>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</si>
  <si>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</si>
  <si>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</si>
  <si>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</si>
  <si>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簡易水道</t>
    <phoneticPr fontId="5"/>
  </si>
  <si>
    <t>被保険者数(人)</t>
  </si>
  <si>
    <t>　積立金</t>
    <phoneticPr fontId="5"/>
  </si>
  <si>
    <t>　うち減収補塡債(特例分)</t>
    <rPh sb="4" eb="5">
      <t>シュウ</t>
    </rPh>
    <rPh sb="9" eb="10">
      <t>トク</t>
    </rPh>
    <rPh sb="10" eb="11">
      <t>レイ</t>
    </rPh>
    <rPh sb="11" eb="12">
      <t>ブン</t>
    </rPh>
    <phoneticPr fontId="16"/>
  </si>
  <si>
    <t>宅地造成</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</si>
  <si>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</si>
  <si>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</si>
  <si>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</si>
  <si>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</si>
  <si>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</si>
  <si>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</si>
  <si>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</si>
  <si>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</si>
  <si>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</si>
  <si>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</si>
  <si>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</si>
  <si>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</si>
  <si>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</si>
  <si>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</si>
  <si>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</si>
  <si>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</si>
  <si>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</si>
  <si>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</si>
  <si>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</si>
  <si>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</si>
  <si>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</si>
  <si>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</si>
  <si>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</si>
  <si>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</si>
  <si>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広島県神石高原町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</si>
  <si>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</si>
  <si>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</si>
  <si>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</si>
  <si>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</si>
  <si>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</si>
  <si>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</si>
  <si>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</si>
  <si>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</si>
  <si>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</si>
  <si>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</si>
  <si>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</si>
  <si>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</si>
  <si>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</si>
  <si>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</si>
  <si>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</si>
  <si>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</si>
  <si>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</si>
  <si>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</si>
  <si>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</si>
  <si>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</si>
  <si>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分収育林事業特別会計</t>
    <phoneticPr fontId="5"/>
  </si>
  <si>
    <t>-</t>
    <phoneticPr fontId="5"/>
  </si>
  <si>
    <t>飲料水供給施設事業特別会計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</si>
  <si>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</si>
  <si>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</si>
  <si>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</si>
  <si>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</si>
  <si>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</si>
  <si>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</si>
  <si>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</si>
  <si>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</si>
  <si>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</si>
  <si>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</si>
  <si>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</si>
  <si>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</si>
  <si>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</si>
  <si>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</si>
  <si>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</si>
  <si>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</si>
  <si>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介護保険特別会計（保険事業勘定）</t>
    <phoneticPr fontId="5"/>
  </si>
  <si>
    <t>介護保険特別会計（介護サービス事業勘定）</t>
    <phoneticPr fontId="5"/>
  </si>
  <si>
    <t>-</t>
    <phoneticPr fontId="5"/>
  </si>
  <si>
    <t>病院事業会計</t>
    <phoneticPr fontId="5"/>
  </si>
  <si>
    <t>法適用企業</t>
    <phoneticPr fontId="5"/>
  </si>
  <si>
    <t>簡易水道事業特別会計</t>
    <phoneticPr fontId="5"/>
  </si>
  <si>
    <t>法非適用企業</t>
    <phoneticPr fontId="5"/>
  </si>
  <si>
    <t>農業集落排水事業特別会計</t>
    <phoneticPr fontId="5"/>
  </si>
  <si>
    <t>法非適用企業</t>
    <phoneticPr fontId="5"/>
  </si>
  <si>
    <t>総合開発事業特別会計</t>
    <phoneticPr fontId="5"/>
  </si>
  <si>
    <t>-</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</si>
  <si>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</si>
  <si>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</si>
  <si>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</si>
  <si>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</si>
  <si>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</si>
  <si>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</si>
  <si>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</si>
  <si>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</si>
  <si>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</si>
  <si>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</si>
  <si>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</si>
  <si>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</si>
  <si>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</si>
  <si>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</si>
  <si>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</si>
  <si>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</si>
  <si>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</si>
  <si>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</si>
  <si>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</si>
  <si>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</si>
  <si>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</si>
  <si>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</si>
  <si>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</si>
  <si>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</si>
  <si>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</si>
  <si>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</si>
  <si>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</si>
  <si>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</si>
  <si>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</si>
  <si>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</si>
  <si>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</si>
  <si>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</si>
  <si>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</si>
  <si>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</si>
  <si>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</si>
  <si>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</si>
  <si>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</si>
  <si>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</si>
  <si>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</si>
  <si>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</si>
  <si>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</si>
  <si>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</si>
  <si>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</si>
  <si>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</si>
  <si>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</si>
  <si>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</si>
  <si>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</si>
  <si>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</si>
  <si>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</si>
  <si>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</si>
  <si>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</si>
  <si>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</si>
  <si>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</si>
  <si>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</si>
  <si>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</si>
  <si>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</si>
  <si>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</si>
  <si>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</si>
  <si>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</si>
  <si>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</si>
  <si>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農業集落排水事業特別会計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</si>
  <si>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</si>
  <si>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</si>
  <si>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簡易水道事業特別会計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</si>
  <si>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</si>
  <si>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病院事業会計</t>
    <phoneticPr fontId="5"/>
  </si>
  <si>
    <t>(Ｆ)</t>
    <phoneticPr fontId="5"/>
  </si>
  <si>
    <t>介護保険特別会計（介護サービス事業勘定）</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</si>
  <si>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</si>
  <si>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</si>
  <si>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</si>
  <si>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</si>
  <si>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</si>
  <si>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</si>
  <si>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</si>
  <si>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</si>
  <si>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</si>
  <si>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</si>
  <si>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</si>
  <si>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</si>
  <si>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</si>
  <si>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</si>
  <si>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</si>
  <si>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</si>
  <si>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</si>
  <si>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</si>
  <si>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</si>
  <si>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</si>
  <si>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</si>
  <si>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</si>
  <si>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</si>
  <si>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</si>
  <si>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</si>
  <si>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</si>
  <si>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</si>
  <si>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</si>
  <si>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</si>
  <si>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</si>
  <si>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</si>
  <si>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</si>
  <si>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</si>
  <si>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</si>
  <si>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</si>
  <si>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</si>
  <si>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</si>
  <si>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</si>
  <si>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</si>
  <si>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</si>
  <si>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</si>
  <si>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</si>
  <si>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</si>
  <si>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</si>
  <si>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</si>
  <si>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</si>
  <si>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</si>
  <si>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</si>
  <si>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</si>
  <si>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</si>
  <si>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</si>
  <si>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</si>
  <si>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</si>
  <si>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</si>
  <si>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</si>
  <si>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</si>
  <si>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</si>
  <si>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</si>
  <si>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</si>
  <si>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</si>
  <si>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</si>
  <si>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</si>
  <si>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</si>
  <si>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</si>
  <si>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</si>
  <si>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</si>
  <si>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</si>
  <si>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</si>
  <si>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</si>
  <si>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</si>
  <si>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</si>
  <si>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</si>
  <si>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</si>
  <si>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</si>
  <si>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</si>
  <si>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</si>
  <si>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</si>
  <si>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</si>
  <si>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</si>
  <si>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</si>
  <si>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</si>
  <si>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</si>
  <si>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</si>
  <si>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</si>
  <si>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</si>
  <si>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</si>
  <si>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6.27</t>
  </si>
  <si>
    <t>▲ 2.22</t>
  </si>
  <si>
    <t>▲ 6.32</t>
  </si>
  <si>
    <t>▲ 4.95</t>
  </si>
  <si>
    <t>一般会計</t>
  </si>
  <si>
    <t>病院事業会計</t>
  </si>
  <si>
    <t>国民健康保険特別会計</t>
  </si>
  <si>
    <t>介護保険特別会計（保険事業勘定）</t>
  </si>
  <si>
    <t>簡易水道事業特別会計</t>
  </si>
  <si>
    <t>農業集落排水事業特別会計</t>
  </si>
  <si>
    <t>飲料水供給施設事業特別会計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</si>
  <si>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</si>
  <si>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</si>
  <si>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</si>
  <si>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</si>
  <si>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</si>
  <si>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</si>
  <si>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</si>
  <si>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</si>
  <si>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</si>
  <si>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帝釈峡スコラ</t>
    <phoneticPr fontId="2"/>
  </si>
  <si>
    <t>神石高原農業公社</t>
    <phoneticPr fontId="2"/>
  </si>
  <si>
    <t>さんわ一八二ステーション</t>
    <phoneticPr fontId="2"/>
  </si>
  <si>
    <t>神石高原地域創造チャレンジ基金</t>
    <phoneticPr fontId="2"/>
  </si>
  <si>
    <t>-</t>
    <phoneticPr fontId="2"/>
  </si>
  <si>
    <t>-</t>
    <phoneticPr fontId="2"/>
  </si>
  <si>
    <t>-</t>
    <phoneticPr fontId="2"/>
  </si>
  <si>
    <t>広島県後期高齢者医療広域連合（一般会計）</t>
    <rPh sb="0" eb="3">
      <t>ヒロシマケン</t>
    </rPh>
    <phoneticPr fontId="2"/>
  </si>
  <si>
    <t>広島県後期高齢者医療広域連合（特別会計）</t>
    <rPh sb="0" eb="3">
      <t>ヒロシマケン</t>
    </rPh>
    <phoneticPr fontId="2"/>
  </si>
  <si>
    <t>広島県市町総合事務組合</t>
    <rPh sb="0" eb="3">
      <t>ヒロシマケン</t>
    </rPh>
    <rPh sb="3" eb="4">
      <t>シ</t>
    </rPh>
    <rPh sb="4" eb="5">
      <t>マチ</t>
    </rPh>
    <rPh sb="5" eb="7">
      <t>ソウゴウ</t>
    </rPh>
    <rPh sb="7" eb="9">
      <t>ジム</t>
    </rPh>
    <rPh sb="9" eb="11">
      <t>クミアイ</t>
    </rPh>
    <phoneticPr fontId="2"/>
  </si>
  <si>
    <t>福山地区消防組合</t>
    <rPh sb="0" eb="2">
      <t>フクヤマ</t>
    </rPh>
    <rPh sb="2" eb="4">
      <t>チク</t>
    </rPh>
    <rPh sb="4" eb="6">
      <t>ショウボウ</t>
    </rPh>
    <rPh sb="6" eb="8">
      <t>クミアイ</t>
    </rPh>
    <phoneticPr fontId="2"/>
  </si>
  <si>
    <t>-</t>
    <phoneticPr fontId="2"/>
  </si>
  <si>
    <t>-</t>
    <phoneticPr fontId="2"/>
  </si>
  <si>
    <t>-</t>
    <phoneticPr fontId="2"/>
  </si>
  <si>
    <t>保健・医療・福祉支援事業基金</t>
    <rPh sb="0" eb="2">
      <t>ホケン</t>
    </rPh>
    <rPh sb="3" eb="5">
      <t>イリョウ</t>
    </rPh>
    <rPh sb="6" eb="8">
      <t>フクシ</t>
    </rPh>
    <rPh sb="8" eb="10">
      <t>シエン</t>
    </rPh>
    <rPh sb="10" eb="12">
      <t>ジギョウ</t>
    </rPh>
    <rPh sb="12" eb="14">
      <t>キキン</t>
    </rPh>
    <phoneticPr fontId="5"/>
  </si>
  <si>
    <t>協働のまちづくり基金</t>
    <rPh sb="0" eb="2">
      <t>キョウドウ</t>
    </rPh>
    <rPh sb="8" eb="10">
      <t>キキン</t>
    </rPh>
    <phoneticPr fontId="5"/>
  </si>
  <si>
    <t>小・中・高校教育支援事業基金</t>
    <rPh sb="0" eb="1">
      <t>ショウ</t>
    </rPh>
    <rPh sb="2" eb="3">
      <t>チュウ</t>
    </rPh>
    <rPh sb="4" eb="6">
      <t>コウコウ</t>
    </rPh>
    <rPh sb="6" eb="8">
      <t>キョウイク</t>
    </rPh>
    <rPh sb="8" eb="10">
      <t>シエン</t>
    </rPh>
    <rPh sb="10" eb="12">
      <t>ジギョウ</t>
    </rPh>
    <rPh sb="12" eb="14">
      <t>キキン</t>
    </rPh>
    <phoneticPr fontId="5"/>
  </si>
  <si>
    <t>公共施設総合管理基金</t>
    <rPh sb="0" eb="2">
      <t>コウキョウ</t>
    </rPh>
    <rPh sb="2" eb="4">
      <t>シセツ</t>
    </rPh>
    <rPh sb="4" eb="6">
      <t>ソウゴウ</t>
    </rPh>
    <rPh sb="6" eb="8">
      <t>カンリ</t>
    </rPh>
    <rPh sb="8" eb="10">
      <t>キキン</t>
    </rPh>
    <phoneticPr fontId="5"/>
  </si>
  <si>
    <t>かがやきネット管理運営基金</t>
    <rPh sb="7" eb="9">
      <t>カンリ</t>
    </rPh>
    <rPh sb="9" eb="11">
      <t>ウンエイ</t>
    </rPh>
    <rPh sb="11" eb="13">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</si>
  <si>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</si>
  <si>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</si>
  <si>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</si>
  <si>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</si>
  <si>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</si>
  <si>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</si>
  <si>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</si>
  <si>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</si>
  <si>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</si>
  <si>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</si>
  <si>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</si>
  <si>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</si>
  <si>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　「公債費負担適正化計画（平成18～24年度）」に基づき，地方債発行額抑制，繰上償還を実施した結果，実質公債費比率は，類似団体と比較して低くなっている。
　将来負担比率も，平成24年度決算からマイナスで推移している。</t>
    <phoneticPr fontId="5"/>
  </si>
  <si>
    <t>　将来負担比率はマイナスであるため，グラフに表れないが，有形固定資産減価償却率は類似団体と比較して高いことから，老朽化した施設が増えつつある。今後，施設の大規模改修や維持管理費の増加が懸念される。</t>
    <rPh sb="1" eb="3">
      <t>ショウライ</t>
    </rPh>
    <rPh sb="3" eb="5">
      <t>フタン</t>
    </rPh>
    <rPh sb="5" eb="7">
      <t>ヒリツ</t>
    </rPh>
    <rPh sb="22" eb="23">
      <t>アラワ</t>
    </rPh>
    <rPh sb="28" eb="30">
      <t>ユウケイ</t>
    </rPh>
    <rPh sb="30" eb="32">
      <t>コテイ</t>
    </rPh>
    <rPh sb="32" eb="34">
      <t>シサン</t>
    </rPh>
    <rPh sb="34" eb="36">
      <t>ゲンカ</t>
    </rPh>
    <rPh sb="36" eb="38">
      <t>ショウキャク</t>
    </rPh>
    <rPh sb="38" eb="39">
      <t>リツ</t>
    </rPh>
    <rPh sb="40" eb="42">
      <t>ルイジ</t>
    </rPh>
    <rPh sb="42" eb="44">
      <t>ダンタイ</t>
    </rPh>
    <rPh sb="45" eb="47">
      <t>ヒカク</t>
    </rPh>
    <rPh sb="49" eb="50">
      <t>タカ</t>
    </rPh>
    <rPh sb="56" eb="59">
      <t>ロウキュウカ</t>
    </rPh>
    <rPh sb="61" eb="63">
      <t>シセツ</t>
    </rPh>
    <rPh sb="64" eb="65">
      <t>フ</t>
    </rPh>
    <rPh sb="71" eb="73">
      <t>コンゴ</t>
    </rPh>
    <rPh sb="74" eb="76">
      <t>シセツ</t>
    </rPh>
    <rPh sb="77" eb="80">
      <t>ダイキボ</t>
    </rPh>
    <rPh sb="80" eb="82">
      <t>カイシュウ</t>
    </rPh>
    <rPh sb="83" eb="85">
      <t>イジ</t>
    </rPh>
    <rPh sb="85" eb="88">
      <t>カンリヒ</t>
    </rPh>
    <rPh sb="89" eb="91">
      <t>ゾウカ</t>
    </rPh>
    <rPh sb="92" eb="94">
      <t>ケネン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</si>
</sst>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168868</c:v>
                </c:pt>
                <c:pt idx="1">
                  <c:v>202870</c:v>
                </c:pt>
                <c:pt idx="2">
                  <c:v>167497</c:v>
                </c:pt>
                <c:pt idx="3">
                  <c:v>190274</c:v>
                </c:pt>
                <c:pt idx="4">
                  <c:v>200194</c:v>
                </c:pt>
              </c:numCache>
            </c:numRef>
          </c:val>
          <c:smooth val="0"/>
          <c:extLst xmlns:c16r2="http://schemas.microsoft.com/office/drawing/2015/06/chart">
            <c:ext xmlns:c16="http://schemas.microsoft.com/office/drawing/2014/chart" uri="{C3380CC4-5D6E-409C-BE32-E72D297353CC}">
              <c16:uniqueId val="{00000000-9859-41FC-B9D1-B80D4FD47AD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151216</c:v>
                </c:pt>
                <c:pt idx="1">
                  <c:v>184174</c:v>
                </c:pt>
                <c:pt idx="2">
                  <c:v>167707</c:v>
                </c:pt>
                <c:pt idx="3">
                  <c:v>209100</c:v>
                </c:pt>
                <c:pt idx="4">
                  <c:v>207548</c:v>
                </c:pt>
              </c:numCache>
            </c:numRef>
          </c:val>
          <c:smooth val="0"/>
          <c:extLst xmlns:c16r2="http://schemas.microsoft.com/office/drawing/2015/06/chart">
            <c:ext xmlns:c16="http://schemas.microsoft.com/office/drawing/2014/chart" uri="{C3380CC4-5D6E-409C-BE32-E72D297353CC}">
              <c16:uniqueId val="{00000001-9859-41FC-B9D1-B80D4FD47AD4}"/>
            </c:ext>
          </c:extLst>
        </c:ser>
        <c:dLbls>
          <c:showLegendKey val="0"/>
          <c:showVal val="0"/>
          <c:showCatName val="0"/>
          <c:showSerName val="0"/>
          <c:showPercent val="0"/>
          <c:showBubbleSize val="0"/>
        </c:dLbls>
        <c:marker val="1"/>
        <c:smooth val="0"/>
        <c:axId val="44360832"/>
        <c:axId val="44362752"/>
      </c:lineChart>
      <c:catAx>
        <c:axId val="4436083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4362752"/>
        <c:crosses val="autoZero"/>
        <c:auto val="1"/>
        <c:lblAlgn val="ctr"/>
        <c:lblOffset val="100"/>
        <c:tickLblSkip val="1"/>
        <c:tickMarkSkip val="1"/>
        <c:noMultiLvlLbl val="0"/>
      </c:catAx>
      <c:valAx>
        <c:axId val="44362752"/>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43608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8.39</c:v>
                </c:pt>
                <c:pt idx="1">
                  <c:v>7.12</c:v>
                </c:pt>
                <c:pt idx="2">
                  <c:v>9.16</c:v>
                </c:pt>
                <c:pt idx="3">
                  <c:v>9.2799999999999994</c:v>
                </c:pt>
                <c:pt idx="4">
                  <c:v>9.89</c:v>
                </c:pt>
              </c:numCache>
            </c:numRef>
          </c:val>
          <c:extLst xmlns:c16r2="http://schemas.microsoft.com/office/drawing/2015/06/chart">
            <c:ext xmlns:c16="http://schemas.microsoft.com/office/drawing/2014/chart" uri="{C3380CC4-5D6E-409C-BE32-E72D297353CC}">
              <c16:uniqueId val="{00000000-A63A-4056-A78E-854B1029E42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72.319999999999993</c:v>
                </c:pt>
                <c:pt idx="1">
                  <c:v>76.7</c:v>
                </c:pt>
                <c:pt idx="2">
                  <c:v>77.36</c:v>
                </c:pt>
                <c:pt idx="3">
                  <c:v>78.17</c:v>
                </c:pt>
                <c:pt idx="4">
                  <c:v>74.58</c:v>
                </c:pt>
              </c:numCache>
            </c:numRef>
          </c:val>
          <c:extLst xmlns:c16r2="http://schemas.microsoft.com/office/drawing/2015/06/chart">
            <c:ext xmlns:c16="http://schemas.microsoft.com/office/drawing/2014/chart" uri="{C3380CC4-5D6E-409C-BE32-E72D297353CC}">
              <c16:uniqueId val="{00000001-A63A-4056-A78E-854B1029E42B}"/>
            </c:ext>
          </c:extLst>
        </c:ser>
        <c:dLbls>
          <c:showLegendKey val="0"/>
          <c:showVal val="0"/>
          <c:showCatName val="0"/>
          <c:showSerName val="0"/>
          <c:showPercent val="0"/>
          <c:showBubbleSize val="0"/>
        </c:dLbls>
        <c:gapWidth val="250"/>
        <c:overlap val="100"/>
        <c:axId val="45418752"/>
        <c:axId val="4542092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-6.27</c:v>
                </c:pt>
                <c:pt idx="1">
                  <c:v>-2.2200000000000002</c:v>
                </c:pt>
                <c:pt idx="2">
                  <c:v>9.41</c:v>
                </c:pt>
                <c:pt idx="3">
                  <c:v>-6.32</c:v>
                </c:pt>
                <c:pt idx="4">
                  <c:v>-4.95</c:v>
                </c:pt>
              </c:numCache>
            </c:numRef>
          </c:val>
          <c:smooth val="0"/>
          <c:extLst xmlns:c16r2="http://schemas.microsoft.com/office/drawing/2015/06/chart">
            <c:ext xmlns:c16="http://schemas.microsoft.com/office/drawing/2014/chart" uri="{C3380CC4-5D6E-409C-BE32-E72D297353CC}">
              <c16:uniqueId val="{00000002-A63A-4056-A78E-854B1029E42B}"/>
            </c:ext>
          </c:extLst>
        </c:ser>
        <c:dLbls>
          <c:showLegendKey val="0"/>
          <c:showVal val="0"/>
          <c:showCatName val="0"/>
          <c:showSerName val="0"/>
          <c:showPercent val="0"/>
          <c:showBubbleSize val="0"/>
        </c:dLbls>
        <c:marker val="1"/>
        <c:smooth val="0"/>
        <c:axId val="45418752"/>
        <c:axId val="45420928"/>
      </c:lineChart>
      <c:catAx>
        <c:axId val="454187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5420928"/>
        <c:crosses val="autoZero"/>
        <c:auto val="1"/>
        <c:lblAlgn val="ctr"/>
        <c:lblOffset val="100"/>
        <c:tickLblSkip val="1"/>
        <c:tickMarkSkip val="1"/>
        <c:noMultiLvlLbl val="0"/>
      </c:catAx>
      <c:valAx>
        <c:axId val="454209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4187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2.8</c:v>
                </c:pt>
                <c:pt idx="2">
                  <c:v>#N/A</c:v>
                </c:pt>
                <c:pt idx="3">
                  <c:v>1.35</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D8F3-4FD2-9AA3-F3AA1931AFD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D8F3-4FD2-9AA3-F3AA1931AFD3}"/>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0.04</c:v>
                </c:pt>
                <c:pt idx="2">
                  <c:v>#N/A</c:v>
                </c:pt>
                <c:pt idx="3">
                  <c:v>0.12</c:v>
                </c:pt>
                <c:pt idx="4">
                  <c:v>#N/A</c:v>
                </c:pt>
                <c:pt idx="5">
                  <c:v>0.01</c:v>
                </c:pt>
                <c:pt idx="6">
                  <c:v>#N/A</c:v>
                </c:pt>
                <c:pt idx="7">
                  <c:v>0.03</c:v>
                </c:pt>
                <c:pt idx="8">
                  <c:v>#N/A</c:v>
                </c:pt>
                <c:pt idx="9">
                  <c:v>0.01</c:v>
                </c:pt>
              </c:numCache>
            </c:numRef>
          </c:val>
          <c:extLst xmlns:c16r2="http://schemas.microsoft.com/office/drawing/2015/06/chart">
            <c:ext xmlns:c16="http://schemas.microsoft.com/office/drawing/2014/chart" uri="{C3380CC4-5D6E-409C-BE32-E72D297353CC}">
              <c16:uniqueId val="{00000002-D8F3-4FD2-9AA3-F3AA1931AFD3}"/>
            </c:ext>
          </c:extLst>
        </c:ser>
        <c:ser>
          <c:idx val="3"/>
          <c:order val="3"/>
          <c:tx>
            <c:strRef>
              <c:f>データシート!$A$30</c:f>
              <c:strCache>
                <c:ptCount val="1"/>
                <c:pt idx="0">
                  <c:v>飲料水供給施設事業特別会計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0.08</c:v>
                </c:pt>
                <c:pt idx="2">
                  <c:v>#N/A</c:v>
                </c:pt>
                <c:pt idx="3">
                  <c:v>0.06</c:v>
                </c:pt>
                <c:pt idx="4">
                  <c:v>#N/A</c:v>
                </c:pt>
                <c:pt idx="5">
                  <c:v>0.04</c:v>
                </c:pt>
                <c:pt idx="6">
                  <c:v>#N/A</c:v>
                </c:pt>
                <c:pt idx="7">
                  <c:v>0.09</c:v>
                </c:pt>
                <c:pt idx="8">
                  <c:v>#N/A</c:v>
                </c:pt>
                <c:pt idx="9">
                  <c:v>0.11</c:v>
                </c:pt>
              </c:numCache>
            </c:numRef>
          </c:val>
          <c:extLst xmlns:c16r2="http://schemas.microsoft.com/office/drawing/2015/06/chart">
            <c:ext xmlns:c16="http://schemas.microsoft.com/office/drawing/2014/chart" uri="{C3380CC4-5D6E-409C-BE32-E72D297353CC}">
              <c16:uniqueId val="{00000003-D8F3-4FD2-9AA3-F3AA1931AFD3}"/>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0.17</c:v>
                </c:pt>
                <c:pt idx="2">
                  <c:v>#N/A</c:v>
                </c:pt>
                <c:pt idx="3">
                  <c:v>0.16</c:v>
                </c:pt>
                <c:pt idx="4">
                  <c:v>#N/A</c:v>
                </c:pt>
                <c:pt idx="5">
                  <c:v>0.22</c:v>
                </c:pt>
                <c:pt idx="6">
                  <c:v>#N/A</c:v>
                </c:pt>
                <c:pt idx="7">
                  <c:v>0.31</c:v>
                </c:pt>
                <c:pt idx="8">
                  <c:v>#N/A</c:v>
                </c:pt>
                <c:pt idx="9">
                  <c:v>0.27</c:v>
                </c:pt>
              </c:numCache>
            </c:numRef>
          </c:val>
          <c:extLst xmlns:c16r2="http://schemas.microsoft.com/office/drawing/2015/06/chart">
            <c:ext xmlns:c16="http://schemas.microsoft.com/office/drawing/2014/chart" uri="{C3380CC4-5D6E-409C-BE32-E72D297353CC}">
              <c16:uniqueId val="{00000004-D8F3-4FD2-9AA3-F3AA1931AFD3}"/>
            </c:ext>
          </c:extLst>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0.22</c:v>
                </c:pt>
                <c:pt idx="2">
                  <c:v>#N/A</c:v>
                </c:pt>
                <c:pt idx="3">
                  <c:v>0.17</c:v>
                </c:pt>
                <c:pt idx="4">
                  <c:v>#N/A</c:v>
                </c:pt>
                <c:pt idx="5">
                  <c:v>0.51</c:v>
                </c:pt>
                <c:pt idx="6">
                  <c:v>#N/A</c:v>
                </c:pt>
                <c:pt idx="7">
                  <c:v>0.35</c:v>
                </c:pt>
                <c:pt idx="8">
                  <c:v>#N/A</c:v>
                </c:pt>
                <c:pt idx="9">
                  <c:v>0.36</c:v>
                </c:pt>
              </c:numCache>
            </c:numRef>
          </c:val>
          <c:extLst xmlns:c16r2="http://schemas.microsoft.com/office/drawing/2015/06/chart">
            <c:ext xmlns:c16="http://schemas.microsoft.com/office/drawing/2014/chart" uri="{C3380CC4-5D6E-409C-BE32-E72D297353CC}">
              <c16:uniqueId val="{00000005-D8F3-4FD2-9AA3-F3AA1931AFD3}"/>
            </c:ext>
          </c:extLst>
        </c:ser>
        <c:ser>
          <c:idx val="6"/>
          <c:order val="6"/>
          <c:tx>
            <c:strRef>
              <c:f>データシート!$A$33</c:f>
              <c:strCache>
                <c:ptCount val="1"/>
                <c:pt idx="0">
                  <c:v>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0.57999999999999996</c:v>
                </c:pt>
                <c:pt idx="2">
                  <c:v>#N/A</c:v>
                </c:pt>
                <c:pt idx="3">
                  <c:v>0.31</c:v>
                </c:pt>
                <c:pt idx="4">
                  <c:v>#N/A</c:v>
                </c:pt>
                <c:pt idx="5">
                  <c:v>0.66</c:v>
                </c:pt>
                <c:pt idx="6">
                  <c:v>#N/A</c:v>
                </c:pt>
                <c:pt idx="7">
                  <c:v>0.63</c:v>
                </c:pt>
                <c:pt idx="8">
                  <c:v>#N/A</c:v>
                </c:pt>
                <c:pt idx="9">
                  <c:v>0.64</c:v>
                </c:pt>
              </c:numCache>
            </c:numRef>
          </c:val>
          <c:extLst xmlns:c16r2="http://schemas.microsoft.com/office/drawing/2015/06/chart">
            <c:ext xmlns:c16="http://schemas.microsoft.com/office/drawing/2014/chart" uri="{C3380CC4-5D6E-409C-BE32-E72D297353CC}">
              <c16:uniqueId val="{00000006-D8F3-4FD2-9AA3-F3AA1931AFD3}"/>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0</c:v>
                </c:pt>
                <c:pt idx="1">
                  <c:v>0</c:v>
                </c:pt>
                <c:pt idx="2">
                  <c:v>0</c:v>
                </c:pt>
                <c:pt idx="3">
                  <c:v>0</c:v>
                </c:pt>
                <c:pt idx="4">
                  <c:v>#N/A</c:v>
                </c:pt>
                <c:pt idx="5">
                  <c:v>0.92</c:v>
                </c:pt>
                <c:pt idx="6">
                  <c:v>#N/A</c:v>
                </c:pt>
                <c:pt idx="7">
                  <c:v>1.5</c:v>
                </c:pt>
                <c:pt idx="8">
                  <c:v>#N/A</c:v>
                </c:pt>
                <c:pt idx="9">
                  <c:v>0.85</c:v>
                </c:pt>
              </c:numCache>
            </c:numRef>
          </c:val>
          <c:extLst xmlns:c16r2="http://schemas.microsoft.com/office/drawing/2015/06/chart">
            <c:ext xmlns:c16="http://schemas.microsoft.com/office/drawing/2014/chart" uri="{C3380CC4-5D6E-409C-BE32-E72D297353CC}">
              <c16:uniqueId val="{00000007-D8F3-4FD2-9AA3-F3AA1931AFD3}"/>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0.85</c:v>
                </c:pt>
                <c:pt idx="2">
                  <c:v>#N/A</c:v>
                </c:pt>
                <c:pt idx="3">
                  <c:v>1.26</c:v>
                </c:pt>
                <c:pt idx="4">
                  <c:v>#N/A</c:v>
                </c:pt>
                <c:pt idx="5">
                  <c:v>1.72</c:v>
                </c:pt>
                <c:pt idx="6">
                  <c:v>#N/A</c:v>
                </c:pt>
                <c:pt idx="7">
                  <c:v>2.2000000000000002</c:v>
                </c:pt>
                <c:pt idx="8">
                  <c:v>#N/A</c:v>
                </c:pt>
                <c:pt idx="9">
                  <c:v>2.61</c:v>
                </c:pt>
              </c:numCache>
            </c:numRef>
          </c:val>
          <c:extLst xmlns:c16r2="http://schemas.microsoft.com/office/drawing/2015/06/chart">
            <c:ext xmlns:c16="http://schemas.microsoft.com/office/drawing/2014/chart" uri="{C3380CC4-5D6E-409C-BE32-E72D297353CC}">
              <c16:uniqueId val="{00000008-D8F3-4FD2-9AA3-F3AA1931AFD3}"/>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8.3000000000000007</c:v>
                </c:pt>
                <c:pt idx="2">
                  <c:v>#N/A</c:v>
                </c:pt>
                <c:pt idx="3">
                  <c:v>7.05</c:v>
                </c:pt>
                <c:pt idx="4">
                  <c:v>#N/A</c:v>
                </c:pt>
                <c:pt idx="5">
                  <c:v>9.11</c:v>
                </c:pt>
                <c:pt idx="6">
                  <c:v>#N/A</c:v>
                </c:pt>
                <c:pt idx="7">
                  <c:v>9.18</c:v>
                </c:pt>
                <c:pt idx="8">
                  <c:v>#N/A</c:v>
                </c:pt>
                <c:pt idx="9">
                  <c:v>9.7799999999999994</c:v>
                </c:pt>
              </c:numCache>
            </c:numRef>
          </c:val>
          <c:extLst xmlns:c16r2="http://schemas.microsoft.com/office/drawing/2015/06/chart">
            <c:ext xmlns:c16="http://schemas.microsoft.com/office/drawing/2014/chart" uri="{C3380CC4-5D6E-409C-BE32-E72D297353CC}">
              <c16:uniqueId val="{00000009-D8F3-4FD2-9AA3-F3AA1931AFD3}"/>
            </c:ext>
          </c:extLst>
        </c:ser>
        <c:dLbls>
          <c:showLegendKey val="0"/>
          <c:showVal val="0"/>
          <c:showCatName val="0"/>
          <c:showSerName val="0"/>
          <c:showPercent val="0"/>
          <c:showBubbleSize val="0"/>
        </c:dLbls>
        <c:gapWidth val="150"/>
        <c:overlap val="100"/>
        <c:axId val="45597440"/>
        <c:axId val="45598976"/>
      </c:barChart>
      <c:catAx>
        <c:axId val="455974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5598976"/>
        <c:crosses val="autoZero"/>
        <c:auto val="1"/>
        <c:lblAlgn val="ctr"/>
        <c:lblOffset val="100"/>
        <c:tickLblSkip val="1"/>
        <c:tickMarkSkip val="1"/>
        <c:noMultiLvlLbl val="0"/>
      </c:catAx>
      <c:valAx>
        <c:axId val="455989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5974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1269</c:v>
                </c:pt>
                <c:pt idx="5">
                  <c:v>1348</c:v>
                </c:pt>
                <c:pt idx="8">
                  <c:v>1268</c:v>
                </c:pt>
                <c:pt idx="11">
                  <c:v>1260</c:v>
                </c:pt>
                <c:pt idx="14">
                  <c:v>1265</c:v>
                </c:pt>
              </c:numCache>
            </c:numRef>
          </c:val>
          <c:extLst xmlns:c16r2="http://schemas.microsoft.com/office/drawing/2015/06/chart">
            <c:ext xmlns:c16="http://schemas.microsoft.com/office/drawing/2014/chart" uri="{C3380CC4-5D6E-409C-BE32-E72D297353CC}">
              <c16:uniqueId val="{00000000-A0E6-43CD-832D-D9493051FAB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A0E6-43CD-832D-D9493051FAB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c:v>
                </c:pt>
                <c:pt idx="3">
                  <c:v>1</c:v>
                </c:pt>
                <c:pt idx="6">
                  <c:v>1</c:v>
                </c:pt>
                <c:pt idx="9">
                  <c:v>1</c:v>
                </c:pt>
                <c:pt idx="12">
                  <c:v>1</c:v>
                </c:pt>
              </c:numCache>
            </c:numRef>
          </c:val>
          <c:extLst xmlns:c16r2="http://schemas.microsoft.com/office/drawing/2015/06/chart">
            <c:ext xmlns:c16="http://schemas.microsoft.com/office/drawing/2014/chart" uri="{C3380CC4-5D6E-409C-BE32-E72D297353CC}">
              <c16:uniqueId val="{00000002-A0E6-43CD-832D-D9493051FAB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18</c:v>
                </c:pt>
                <c:pt idx="3">
                  <c:v>21</c:v>
                </c:pt>
                <c:pt idx="6">
                  <c:v>22</c:v>
                </c:pt>
                <c:pt idx="9">
                  <c:v>22</c:v>
                </c:pt>
                <c:pt idx="12">
                  <c:v>21</c:v>
                </c:pt>
              </c:numCache>
            </c:numRef>
          </c:val>
          <c:extLst xmlns:c16r2="http://schemas.microsoft.com/office/drawing/2015/06/chart">
            <c:ext xmlns:c16="http://schemas.microsoft.com/office/drawing/2014/chart" uri="{C3380CC4-5D6E-409C-BE32-E72D297353CC}">
              <c16:uniqueId val="{00000003-A0E6-43CD-832D-D9493051FAB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212</c:v>
                </c:pt>
                <c:pt idx="3">
                  <c:v>231</c:v>
                </c:pt>
                <c:pt idx="6">
                  <c:v>219</c:v>
                </c:pt>
                <c:pt idx="9">
                  <c:v>211</c:v>
                </c:pt>
                <c:pt idx="12">
                  <c:v>193</c:v>
                </c:pt>
              </c:numCache>
            </c:numRef>
          </c:val>
          <c:extLst xmlns:c16r2="http://schemas.microsoft.com/office/drawing/2015/06/chart">
            <c:ext xmlns:c16="http://schemas.microsoft.com/office/drawing/2014/chart" uri="{C3380CC4-5D6E-409C-BE32-E72D297353CC}">
              <c16:uniqueId val="{00000004-A0E6-43CD-832D-D9493051FAB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A0E6-43CD-832D-D9493051FAB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A0E6-43CD-832D-D9493051FAB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1372</c:v>
                </c:pt>
                <c:pt idx="3">
                  <c:v>1466</c:v>
                </c:pt>
                <c:pt idx="6">
                  <c:v>1328</c:v>
                </c:pt>
                <c:pt idx="9">
                  <c:v>1298</c:v>
                </c:pt>
                <c:pt idx="12">
                  <c:v>1327</c:v>
                </c:pt>
              </c:numCache>
            </c:numRef>
          </c:val>
          <c:extLst xmlns:c16r2="http://schemas.microsoft.com/office/drawing/2015/06/chart">
            <c:ext xmlns:c16="http://schemas.microsoft.com/office/drawing/2014/chart" uri="{C3380CC4-5D6E-409C-BE32-E72D297353CC}">
              <c16:uniqueId val="{00000007-A0E6-43CD-832D-D9493051FABB}"/>
            </c:ext>
          </c:extLst>
        </c:ser>
        <c:dLbls>
          <c:showLegendKey val="0"/>
          <c:showVal val="0"/>
          <c:showCatName val="0"/>
          <c:showSerName val="0"/>
          <c:showPercent val="0"/>
          <c:showBubbleSize val="0"/>
        </c:dLbls>
        <c:gapWidth val="100"/>
        <c:overlap val="100"/>
        <c:axId val="40992768"/>
        <c:axId val="409946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334</c:v>
                </c:pt>
                <c:pt idx="2">
                  <c:v>#N/A</c:v>
                </c:pt>
                <c:pt idx="3">
                  <c:v>#N/A</c:v>
                </c:pt>
                <c:pt idx="4">
                  <c:v>371</c:v>
                </c:pt>
                <c:pt idx="5">
                  <c:v>#N/A</c:v>
                </c:pt>
                <c:pt idx="6">
                  <c:v>#N/A</c:v>
                </c:pt>
                <c:pt idx="7">
                  <c:v>302</c:v>
                </c:pt>
                <c:pt idx="8">
                  <c:v>#N/A</c:v>
                </c:pt>
                <c:pt idx="9">
                  <c:v>#N/A</c:v>
                </c:pt>
                <c:pt idx="10">
                  <c:v>272</c:v>
                </c:pt>
                <c:pt idx="11">
                  <c:v>#N/A</c:v>
                </c:pt>
                <c:pt idx="12">
                  <c:v>#N/A</c:v>
                </c:pt>
                <c:pt idx="13">
                  <c:v>277</c:v>
                </c:pt>
                <c:pt idx="14">
                  <c:v>#N/A</c:v>
                </c:pt>
              </c:numCache>
            </c:numRef>
          </c:val>
          <c:smooth val="0"/>
          <c:extLst xmlns:c16r2="http://schemas.microsoft.com/office/drawing/2015/06/chart">
            <c:ext xmlns:c16="http://schemas.microsoft.com/office/drawing/2014/chart" uri="{C3380CC4-5D6E-409C-BE32-E72D297353CC}">
              <c16:uniqueId val="{00000008-A0E6-43CD-832D-D9493051FABB}"/>
            </c:ext>
          </c:extLst>
        </c:ser>
        <c:dLbls>
          <c:showLegendKey val="0"/>
          <c:showVal val="0"/>
          <c:showCatName val="0"/>
          <c:showSerName val="0"/>
          <c:showPercent val="0"/>
          <c:showBubbleSize val="0"/>
        </c:dLbls>
        <c:marker val="1"/>
        <c:smooth val="0"/>
        <c:axId val="40992768"/>
        <c:axId val="40994688"/>
      </c:lineChart>
      <c:catAx>
        <c:axId val="409927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0994688"/>
        <c:crosses val="autoZero"/>
        <c:auto val="1"/>
        <c:lblAlgn val="ctr"/>
        <c:lblOffset val="100"/>
        <c:tickLblSkip val="1"/>
        <c:tickMarkSkip val="1"/>
        <c:noMultiLvlLbl val="0"/>
      </c:catAx>
      <c:valAx>
        <c:axId val="409946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9927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11905</c:v>
                </c:pt>
                <c:pt idx="5">
                  <c:v>11615</c:v>
                </c:pt>
                <c:pt idx="8">
                  <c:v>11546</c:v>
                </c:pt>
                <c:pt idx="11">
                  <c:v>11878</c:v>
                </c:pt>
                <c:pt idx="14">
                  <c:v>11920</c:v>
                </c:pt>
              </c:numCache>
            </c:numRef>
          </c:val>
          <c:extLst xmlns:c16r2="http://schemas.microsoft.com/office/drawing/2015/06/chart">
            <c:ext xmlns:c16="http://schemas.microsoft.com/office/drawing/2014/chart" uri="{C3380CC4-5D6E-409C-BE32-E72D297353CC}">
              <c16:uniqueId val="{00000000-AA5B-4873-9765-2DAF9FB1C04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84</c:v>
                </c:pt>
                <c:pt idx="5">
                  <c:v>70</c:v>
                </c:pt>
                <c:pt idx="8">
                  <c:v>51</c:v>
                </c:pt>
                <c:pt idx="11">
                  <c:v>34</c:v>
                </c:pt>
                <c:pt idx="14">
                  <c:v>22</c:v>
                </c:pt>
              </c:numCache>
            </c:numRef>
          </c:val>
          <c:extLst xmlns:c16r2="http://schemas.microsoft.com/office/drawing/2015/06/chart">
            <c:ext xmlns:c16="http://schemas.microsoft.com/office/drawing/2014/chart" uri="{C3380CC4-5D6E-409C-BE32-E72D297353CC}">
              <c16:uniqueId val="{00000001-AA5B-4873-9765-2DAF9FB1C04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10015</c:v>
                </c:pt>
                <c:pt idx="5">
                  <c:v>10541</c:v>
                </c:pt>
                <c:pt idx="8">
                  <c:v>9466</c:v>
                </c:pt>
                <c:pt idx="11">
                  <c:v>7728</c:v>
                </c:pt>
                <c:pt idx="14">
                  <c:v>7948</c:v>
                </c:pt>
              </c:numCache>
            </c:numRef>
          </c:val>
          <c:extLst xmlns:c16r2="http://schemas.microsoft.com/office/drawing/2015/06/chart">
            <c:ext xmlns:c16="http://schemas.microsoft.com/office/drawing/2014/chart" uri="{C3380CC4-5D6E-409C-BE32-E72D297353CC}">
              <c16:uniqueId val="{00000002-AA5B-4873-9765-2DAF9FB1C04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AA5B-4873-9765-2DAF9FB1C04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AA5B-4873-9765-2DAF9FB1C04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AA5B-4873-9765-2DAF9FB1C04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985</c:v>
                </c:pt>
                <c:pt idx="3">
                  <c:v>946</c:v>
                </c:pt>
                <c:pt idx="6">
                  <c:v>858</c:v>
                </c:pt>
                <c:pt idx="9">
                  <c:v>706</c:v>
                </c:pt>
                <c:pt idx="12">
                  <c:v>720</c:v>
                </c:pt>
              </c:numCache>
            </c:numRef>
          </c:val>
          <c:extLst xmlns:c16r2="http://schemas.microsoft.com/office/drawing/2015/06/chart">
            <c:ext xmlns:c16="http://schemas.microsoft.com/office/drawing/2014/chart" uri="{C3380CC4-5D6E-409C-BE32-E72D297353CC}">
              <c16:uniqueId val="{00000006-AA5B-4873-9765-2DAF9FB1C04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115</c:v>
                </c:pt>
                <c:pt idx="3">
                  <c:v>108</c:v>
                </c:pt>
                <c:pt idx="6">
                  <c:v>95</c:v>
                </c:pt>
                <c:pt idx="9">
                  <c:v>83</c:v>
                </c:pt>
                <c:pt idx="12">
                  <c:v>71</c:v>
                </c:pt>
              </c:numCache>
            </c:numRef>
          </c:val>
          <c:extLst xmlns:c16r2="http://schemas.microsoft.com/office/drawing/2015/06/chart">
            <c:ext xmlns:c16="http://schemas.microsoft.com/office/drawing/2014/chart" uri="{C3380CC4-5D6E-409C-BE32-E72D297353CC}">
              <c16:uniqueId val="{00000007-AA5B-4873-9765-2DAF9FB1C04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1867</c:v>
                </c:pt>
                <c:pt idx="3">
                  <c:v>1808</c:v>
                </c:pt>
                <c:pt idx="6">
                  <c:v>1562</c:v>
                </c:pt>
                <c:pt idx="9">
                  <c:v>1434</c:v>
                </c:pt>
                <c:pt idx="12">
                  <c:v>1507</c:v>
                </c:pt>
              </c:numCache>
            </c:numRef>
          </c:val>
          <c:extLst xmlns:c16r2="http://schemas.microsoft.com/office/drawing/2015/06/chart">
            <c:ext xmlns:c16="http://schemas.microsoft.com/office/drawing/2014/chart" uri="{C3380CC4-5D6E-409C-BE32-E72D297353CC}">
              <c16:uniqueId val="{00000008-AA5B-4873-9765-2DAF9FB1C04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2</c:v>
                </c:pt>
                <c:pt idx="3">
                  <c:v>6</c:v>
                </c:pt>
                <c:pt idx="6">
                  <c:v>4</c:v>
                </c:pt>
                <c:pt idx="9">
                  <c:v>2</c:v>
                </c:pt>
                <c:pt idx="12">
                  <c:v>1</c:v>
                </c:pt>
              </c:numCache>
            </c:numRef>
          </c:val>
          <c:extLst xmlns:c16r2="http://schemas.microsoft.com/office/drawing/2015/06/chart">
            <c:ext xmlns:c16="http://schemas.microsoft.com/office/drawing/2014/chart" uri="{C3380CC4-5D6E-409C-BE32-E72D297353CC}">
              <c16:uniqueId val="{00000009-AA5B-4873-9765-2DAF9FB1C04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12705</c:v>
                </c:pt>
                <c:pt idx="3">
                  <c:v>12637</c:v>
                </c:pt>
                <c:pt idx="6">
                  <c:v>12005</c:v>
                </c:pt>
                <c:pt idx="9">
                  <c:v>12246</c:v>
                </c:pt>
                <c:pt idx="12">
                  <c:v>12433</c:v>
                </c:pt>
              </c:numCache>
            </c:numRef>
          </c:val>
          <c:extLst xmlns:c16r2="http://schemas.microsoft.com/office/drawing/2015/06/chart">
            <c:ext xmlns:c16="http://schemas.microsoft.com/office/drawing/2014/chart" uri="{C3380CC4-5D6E-409C-BE32-E72D297353CC}">
              <c16:uniqueId val="{0000000A-AA5B-4873-9765-2DAF9FB1C044}"/>
            </c:ext>
          </c:extLst>
        </c:ser>
        <c:dLbls>
          <c:showLegendKey val="0"/>
          <c:showVal val="0"/>
          <c:showCatName val="0"/>
          <c:showSerName val="0"/>
          <c:showPercent val="0"/>
          <c:showBubbleSize val="0"/>
        </c:dLbls>
        <c:gapWidth val="100"/>
        <c:overlap val="100"/>
        <c:axId val="118847744"/>
        <c:axId val="1188622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AA5B-4873-9765-2DAF9FB1C044}"/>
            </c:ext>
          </c:extLst>
        </c:ser>
        <c:dLbls>
          <c:showLegendKey val="0"/>
          <c:showVal val="0"/>
          <c:showCatName val="0"/>
          <c:showSerName val="0"/>
          <c:showPercent val="0"/>
          <c:showBubbleSize val="0"/>
        </c:dLbls>
        <c:marker val="1"/>
        <c:smooth val="0"/>
        <c:axId val="118847744"/>
        <c:axId val="118862208"/>
      </c:lineChart>
      <c:catAx>
        <c:axId val="1188477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8862208"/>
        <c:crosses val="autoZero"/>
        <c:auto val="1"/>
        <c:lblAlgn val="ctr"/>
        <c:lblOffset val="100"/>
        <c:tickLblSkip val="1"/>
        <c:tickMarkSkip val="1"/>
        <c:noMultiLvlLbl val="0"/>
      </c:catAx>
      <c:valAx>
        <c:axId val="1188622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88477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4800</c:v>
                </c:pt>
                <c:pt idx="1">
                  <c:v>4733</c:v>
                </c:pt>
                <c:pt idx="2">
                  <c:v>4658</c:v>
                </c:pt>
              </c:numCache>
            </c:numRef>
          </c:val>
          <c:extLst xmlns:c16r2="http://schemas.microsoft.com/office/drawing/2015/06/chart">
            <c:ext xmlns:c16="http://schemas.microsoft.com/office/drawing/2014/chart" uri="{C3380CC4-5D6E-409C-BE32-E72D297353CC}">
              <c16:uniqueId val="{00000000-E2AD-4407-8189-A2BBF930141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23</c:v>
                </c:pt>
                <c:pt idx="1">
                  <c:v>23</c:v>
                </c:pt>
                <c:pt idx="2">
                  <c:v>23</c:v>
                </c:pt>
              </c:numCache>
            </c:numRef>
          </c:val>
          <c:extLst xmlns:c16r2="http://schemas.microsoft.com/office/drawing/2015/06/chart">
            <c:ext xmlns:c16="http://schemas.microsoft.com/office/drawing/2014/chart" uri="{C3380CC4-5D6E-409C-BE32-E72D297353CC}">
              <c16:uniqueId val="{00000001-E2AD-4407-8189-A2BBF930141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5441</c:v>
                </c:pt>
                <c:pt idx="1">
                  <c:v>5489</c:v>
                </c:pt>
                <c:pt idx="2">
                  <c:v>5928</c:v>
                </c:pt>
              </c:numCache>
            </c:numRef>
          </c:val>
          <c:extLst xmlns:c16r2="http://schemas.microsoft.com/office/drawing/2015/06/chart">
            <c:ext xmlns:c16="http://schemas.microsoft.com/office/drawing/2014/chart" uri="{C3380CC4-5D6E-409C-BE32-E72D297353CC}">
              <c16:uniqueId val="{00000002-E2AD-4407-8189-A2BBF930141C}"/>
            </c:ext>
          </c:extLst>
        </c:ser>
        <c:dLbls>
          <c:showLegendKey val="0"/>
          <c:showVal val="0"/>
          <c:showCatName val="0"/>
          <c:showSerName val="0"/>
          <c:showPercent val="0"/>
          <c:showBubbleSize val="0"/>
        </c:dLbls>
        <c:gapWidth val="120"/>
        <c:overlap val="100"/>
        <c:axId val="51625984"/>
        <c:axId val="51627520"/>
      </c:barChart>
      <c:catAx>
        <c:axId val="516259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1627520"/>
        <c:crosses val="autoZero"/>
        <c:auto val="1"/>
        <c:lblAlgn val="ctr"/>
        <c:lblOffset val="100"/>
        <c:tickLblSkip val="1"/>
        <c:tickMarkSkip val="1"/>
        <c:noMultiLvlLbl val="0"/>
      </c:catAx>
      <c:valAx>
        <c:axId val="5162752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16259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{BD80298B-8E9A-4137-9599-47F0B72727C4}</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D953-4B9E-8BCB-B2BCB3514444}"/>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{D5A433B9-5CBC-460F-BB14-35B5B8A25B98}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953-4B9E-8BCB-B2BCB3514444}"/>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{3DBB0F17-19BC-45FF-9889-0F95615BA15E}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953-4B9E-8BCB-B2BCB3514444}"/>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{43E460A7-CECE-4615-8DE8-4B2FEF8C47C1}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953-4B9E-8BCB-B2BCB3514444}"/>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{0E607543-7856-4571-A3ED-65894798F049}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953-4B9E-8BCB-B2BCB3514444}"/>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{8B0468B1-A687-43B2-8DF5-1C464AE96DF4}</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D953-4B9E-8BCB-B2BCB3514444}"/>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{E6B9C8AD-7C85-47B1-B61D-C1CE69DEC01B}</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D953-4B9E-8BCB-B2BCB3514444}"/>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{F334AF44-ACD3-4933-9B42-4A0657ADED7C}</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D953-4B9E-8BCB-B2BCB3514444}"/>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{BCFF17B4-A980-443D-840F-640B42EF538E}</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D953-4B9E-8BCB-B2BCB351444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62.9</c:v>
                </c:pt>
                <c:pt idx="8">
                  <c:v>65.8</c:v>
                </c:pt>
                <c:pt idx="16">
                  <c:v>67.400000000000006</c:v>
                </c:pt>
                <c:pt idx="24">
                  <c:v>68.5</c:v>
                </c:pt>
                <c:pt idx="32">
                  <c:v>70.099999999999994</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D953-4B9E-8BCB-B2BCB351444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{597F63B6-41B5-4B4A-AEAA-649B17833FFD}</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D953-4B9E-8BCB-B2BCB3514444}"/>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{3D0DD34B-41D6-4C2E-AFB2-B3304817E672}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953-4B9E-8BCB-B2BCB3514444}"/>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{23808E69-74CD-4DF4-BC1C-B201B5878A3D}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953-4B9E-8BCB-B2BCB3514444}"/>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{5FBC2B61-A718-435F-BC57-55ADF592B040}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953-4B9E-8BCB-B2BCB3514444}"/>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{E609C469-82DC-4919-B357-A489F81CE217}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953-4B9E-8BCB-B2BCB3514444}"/>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{4BF90AE1-9569-4899-9936-4A97BB88DDAA}</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D953-4B9E-8BCB-B2BCB3514444}"/>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{61B89208-7221-43E4-8307-46DAC6457834}</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D953-4B9E-8BCB-B2BCB3514444}"/>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{0D235417-0229-4265-9792-F0932A7AAFA0}</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D953-4B9E-8BCB-B2BCB3514444}"/>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{8A71EDBB-67C7-4E49-88CD-C89862E70293}</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D953-4B9E-8BCB-B2BCB351444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56.2</c:v>
                </c:pt>
                <c:pt idx="8">
                  <c:v>58.2</c:v>
                </c:pt>
                <c:pt idx="16">
                  <c:v>60.1</c:v>
                </c:pt>
                <c:pt idx="24">
                  <c:v>61.6</c:v>
                </c:pt>
                <c:pt idx="32">
                  <c:v>64</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D953-4B9E-8BCB-B2BCB3514444}"/>
            </c:ext>
          </c:extLst>
        </c:ser>
        <c:dLbls>
          <c:showLegendKey val="0"/>
          <c:showVal val="1"/>
          <c:showCatName val="0"/>
          <c:showSerName val="0"/>
          <c:showPercent val="0"/>
          <c:showBubbleSize val="0"/>
        </c:dLbls>
        <c:axId val="133139456"/>
        <c:axId val="135947392"/>
      </c:scatterChart>
      <c:valAx>
        <c:axId val="133139456"/>
        <c:scaling>
          <c:orientation val="maxMin"/>
          <c:max val="65"/>
          <c:min val="55"/>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5947392"/>
        <c:crosses val="autoZero"/>
        <c:crossBetween val="midCat"/>
      </c:valAx>
      <c:valAx>
        <c:axId val="135947392"/>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13313945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{A6F2A93A-CE9D-4BE5-9272-96CA6C75B45A}</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AF9B-4C32-A610-901BAD77EB5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{A62FAA89-1F0E-4B05-9D07-EB98B0E84C91}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F9B-4C32-A610-901BAD77EB5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{9117CA65-1F4B-49BC-B300-348A095AEE3C}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F9B-4C32-A610-901BAD77EB5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{8FFDB045-FF86-4DF2-A983-3E9FBDBDAF26}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F9B-4C32-A610-901BAD77EB5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{BBF0D7B3-54B4-4C2E-A48D-FAE526F5E32B}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F9B-4C32-A610-901BAD77EB50}"/>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{0B6BC2DE-E535-415D-92DC-E1EEDB724940}</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AF9B-4C32-A610-901BAD77EB50}"/>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{5C2C031C-4F93-40D7-A1CE-F201F7EFBBFD}</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AF9B-4C32-A610-901BAD77EB50}"/>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{533DF19B-1954-4C87-9044-85CA44BCA8CA}</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AF9B-4C32-A610-901BAD77EB50}"/>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{6C61868A-AAFE-44F6-B299-2ABFAA7936A6}</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AF9B-4C32-A610-901BAD77EB5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c:v>
                </c:pt>
                <c:pt idx="8">
                  <c:v>6.7</c:v>
                </c:pt>
                <c:pt idx="16">
                  <c:v>6.5</c:v>
                </c:pt>
                <c:pt idx="24">
                  <c:v>6.3</c:v>
                </c:pt>
                <c:pt idx="32">
                  <c:v>5.7</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AF9B-4C32-A610-901BAD77EB5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72E-2"/>
                  <c:y val="-6.2416647087793951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{17C6B302-0F4E-482E-855C-9F6A17C2374E}</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AF9B-4C32-A610-901BAD77EB5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{65742AF3-DE71-48B3-9847-4C9226268E2A}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F9B-4C32-A610-901BAD77EB5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{38B113D6-DDFA-4DFF-A6BF-59510F0BAEC3}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F9B-4C32-A610-901BAD77EB5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{105FE094-0A42-4CB1-B993-8910B0831EEC}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F9B-4C32-A610-901BAD77EB5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{87031138-7AC5-48C3-9672-9FB98A461B74}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F9B-4C32-A610-901BAD77EB50}"/>
                </c:ext>
              </c:extLst>
            </c:dLbl>
            <c:dLbl>
              <c:idx val="8"/>
              <c:layout>
                <c:manualLayout>
                  <c:x val="-1.8235628084249993E-2"/>
                  <c:y val="-6.2416647087793951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{FEA4E7F3-9BD8-4263-9BB0-AFCF0455458A}</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AF9B-4C32-A610-901BAD77EB50}"/>
                </c:ext>
              </c:extLst>
            </c:dLbl>
            <c:dLbl>
              <c:idx val="16"/>
              <c:layout>
                <c:manualLayout>
                  <c:x val="-4.5096530706953818E-2"/>
                  <c:y val="-8.1337372860052048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{F35ED2BC-907B-4D41-88DC-AFC63C2E01EB}</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AF9B-4C32-A610-901BAD77EB50}"/>
                </c:ext>
              </c:extLst>
            </c:dLbl>
            <c:dLbl>
              <c:idx val="24"/>
              <c:layout>
                <c:manualLayout>
                  <c:x val="-1.8171803637232468E-2"/>
                  <c:y val="-4.3495921315535875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{FD19DFB8-88F6-46B6-A136-50DF9F35B982}</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AF9B-4C32-A610-901BAD77EB50}"/>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{505693FE-27CD-4AB2-A0AC-0BCFBB04B36C}</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AF9B-4C32-A610-901BAD77EB5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8.5</c:v>
                </c:pt>
                <c:pt idx="16">
                  <c:v>8.6</c:v>
                </c:pt>
                <c:pt idx="24">
                  <c:v>8.6</c:v>
                </c:pt>
                <c:pt idx="32">
                  <c:v>8.9</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AF9B-4C32-A610-901BAD77EB50}"/>
            </c:ext>
          </c:extLst>
        </c:ser>
        <c:dLbls>
          <c:showLegendKey val="0"/>
          <c:showVal val="1"/>
          <c:showCatName val="0"/>
          <c:showSerName val="0"/>
          <c:showPercent val="0"/>
          <c:showBubbleSize val="0"/>
        </c:dLbls>
        <c:axId val="136006272"/>
        <c:axId val="136049408"/>
      </c:scatterChart>
      <c:valAx>
        <c:axId val="136006272"/>
        <c:scaling>
          <c:orientation val="maxMin"/>
          <c:max val="9"/>
          <c:min val="8.300000000000000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6049408"/>
        <c:crosses val="autoZero"/>
        <c:crossBetween val="midCat"/>
      </c:valAx>
      <c:valAx>
        <c:axId val="136049408"/>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13600627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広島県神石高原町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8,691
8,591
381.98
14,254,873
13,165,678
617,900
6,246,276
12,433,380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ea"/>
              <a:ea typeface="+mn-ea"/>
              <a:cs typeface="+mn-cs"/>
            </a:rPr>
            <a:t>　人口の減少（対前年△</a:t>
          </a:r>
          <a:r>
            <a:rPr kumimoji="1" lang="en-US" altLang="ja-JP" sz="1100">
              <a:solidFill>
                <a:schemeClr val="dk1"/>
              </a:solidFill>
              <a:effectLst/>
              <a:latin typeface="+mn-ea"/>
              <a:ea typeface="+mn-ea"/>
              <a:cs typeface="+mn-cs"/>
            </a:rPr>
            <a:t>213</a:t>
          </a:r>
          <a:r>
            <a:rPr kumimoji="1" lang="ja-JP" altLang="ja-JP" sz="1100">
              <a:solidFill>
                <a:schemeClr val="dk1"/>
              </a:solidFill>
              <a:effectLst/>
              <a:latin typeface="+mn-ea"/>
              <a:ea typeface="+mn-ea"/>
              <a:cs typeface="+mn-cs"/>
            </a:rPr>
            <a:t>人）や全国平均を上回る高齢化率（</a:t>
          </a:r>
          <a:r>
            <a:rPr kumimoji="1" lang="en-US" altLang="ja-JP" sz="1100">
              <a:solidFill>
                <a:schemeClr val="dk1"/>
              </a:solidFill>
              <a:effectLst/>
              <a:latin typeface="+mn-ea"/>
              <a:ea typeface="+mn-ea"/>
              <a:cs typeface="+mn-cs"/>
            </a:rPr>
            <a:t>R3</a:t>
          </a:r>
          <a:r>
            <a:rPr kumimoji="1" lang="ja-JP" altLang="ja-JP" sz="1100">
              <a:solidFill>
                <a:schemeClr val="dk1"/>
              </a:solidFill>
              <a:effectLst/>
              <a:latin typeface="+mn-ea"/>
              <a:ea typeface="+mn-ea"/>
              <a:cs typeface="+mn-cs"/>
            </a:rPr>
            <a:t>年</a:t>
          </a:r>
          <a:r>
            <a:rPr kumimoji="1" lang="en-US" altLang="ja-JP" sz="1100">
              <a:solidFill>
                <a:schemeClr val="dk1"/>
              </a:solidFill>
              <a:effectLst/>
              <a:latin typeface="+mn-ea"/>
              <a:ea typeface="+mn-ea"/>
              <a:cs typeface="+mn-cs"/>
            </a:rPr>
            <a:t>1.1</a:t>
          </a:r>
          <a:r>
            <a:rPr kumimoji="1" lang="ja-JP" altLang="ja-JP" sz="1100">
              <a:solidFill>
                <a:schemeClr val="dk1"/>
              </a:solidFill>
              <a:effectLst/>
              <a:latin typeface="+mn-ea"/>
              <a:ea typeface="+mn-ea"/>
              <a:cs typeface="+mn-cs"/>
            </a:rPr>
            <a:t>現在</a:t>
          </a:r>
          <a:r>
            <a:rPr kumimoji="1" lang="en-US" altLang="ja-JP" sz="1100">
              <a:solidFill>
                <a:schemeClr val="dk1"/>
              </a:solidFill>
              <a:effectLst/>
              <a:latin typeface="+mn-ea"/>
              <a:ea typeface="+mn-ea"/>
              <a:cs typeface="+mn-cs"/>
            </a:rPr>
            <a:t>47.9</a:t>
          </a:r>
          <a:r>
            <a:rPr kumimoji="1" lang="ja-JP" altLang="ja-JP" sz="1100">
              <a:solidFill>
                <a:schemeClr val="dk1"/>
              </a:solidFill>
              <a:effectLst/>
              <a:latin typeface="+mn-ea"/>
              <a:ea typeface="+mn-ea"/>
              <a:cs typeface="+mn-cs"/>
            </a:rPr>
            <a:t>％）に加え，町内に中心となる産業がないことにより，財政基盤が弱く，類似団体平均を下回っている。</a:t>
          </a:r>
          <a:endParaRPr lang="ja-JP" altLang="ja-JP" sz="1400">
            <a:effectLst/>
            <a:latin typeface="+mn-ea"/>
            <a:ea typeface="+mn-ea"/>
          </a:endParaRPr>
        </a:p>
        <a:p>
          <a:r>
            <a:rPr kumimoji="1" lang="ja-JP" altLang="ja-JP" sz="1100">
              <a:solidFill>
                <a:schemeClr val="dk1"/>
              </a:solidFill>
              <a:effectLst/>
              <a:latin typeface="+mn-ea"/>
              <a:ea typeface="+mn-ea"/>
              <a:cs typeface="+mn-cs"/>
            </a:rPr>
            <a:t>　定住対策，企業誘致などを推進し，自主財源の確保を図る。</a:t>
          </a:r>
          <a:endParaRPr lang="ja-JP" altLang="ja-JP" sz="1400">
            <a:effectLst/>
            <a:latin typeface="+mn-ea"/>
            <a:ea typeface="+mn-ea"/>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126295</xdr:rowOff>
    </xdr:from>
    <xdr:to>
      <xdr:col>23</xdr:col>
      <xdr:colOff>133350</xdr:colOff>
      <xdr:row>44</xdr:row>
      <xdr:rowOff>84667</xdr:rowOff>
    </xdr:to>
    <xdr:cxnSp macro="">
      <xdr:nvCxnSpPr>
        <xdr:cNvPr id="63" name="直線コネクタ 62"/>
        <xdr:cNvCxnSpPr/>
      </xdr:nvCxnSpPr>
      <xdr:spPr>
        <a:xfrm flipV="1">
          <a:off x="4953000" y="6127045"/>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41222</xdr:rowOff>
    </xdr:from>
    <xdr:ext cx="762000" cy="259045"/>
    <xdr:sp macro="" textlink="">
      <xdr:nvSpPr>
        <xdr:cNvPr id="66" name="財政力最大値テキスト"/>
        <xdr:cNvSpPr txBox="1"/>
      </xdr:nvSpPr>
      <xdr:spPr>
        <a:xfrm>
          <a:off x="5041900" y="587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126295</xdr:rowOff>
    </xdr:from>
    <xdr:to>
      <xdr:col>24</xdr:col>
      <xdr:colOff>12700</xdr:colOff>
      <xdr:row>35</xdr:row>
      <xdr:rowOff>126295</xdr:rowOff>
    </xdr:to>
    <xdr:cxnSp macro="">
      <xdr:nvCxnSpPr>
        <xdr:cNvPr id="67" name="直線コネクタ 66"/>
        <xdr:cNvCxnSpPr/>
      </xdr:nvCxnSpPr>
      <xdr:spPr>
        <a:xfrm>
          <a:off x="4864100" y="612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135467</xdr:rowOff>
    </xdr:from>
    <xdr:to>
      <xdr:col>23</xdr:col>
      <xdr:colOff>133350</xdr:colOff>
      <xdr:row>43</xdr:row>
      <xdr:rowOff>135467</xdr:rowOff>
    </xdr:to>
    <xdr:cxnSp macro="">
      <xdr:nvCxnSpPr>
        <xdr:cNvPr id="68" name="直線コネクタ 67"/>
        <xdr:cNvCxnSpPr/>
      </xdr:nvCxnSpPr>
      <xdr:spPr>
        <a:xfrm>
          <a:off x="4114800" y="750781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7355</xdr:rowOff>
    </xdr:from>
    <xdr:ext cx="762000" cy="259045"/>
    <xdr:sp macro="" textlink="">
      <xdr:nvSpPr>
        <xdr:cNvPr id="69" name="財政力平均値テキスト"/>
        <xdr:cNvSpPr txBox="1"/>
      </xdr:nvSpPr>
      <xdr:spPr>
        <a:xfrm>
          <a:off x="5041900" y="72082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162278</xdr:rowOff>
    </xdr:from>
    <xdr:to>
      <xdr:col>23</xdr:col>
      <xdr:colOff>184150</xdr:colOff>
      <xdr:row>43</xdr:row>
      <xdr:rowOff>92428</xdr:rowOff>
    </xdr:to>
    <xdr:sp macro="" textlink="">
      <xdr:nvSpPr>
        <xdr:cNvPr id="70" name="フローチャート: 判断 69"/>
        <xdr:cNvSpPr/>
      </xdr:nvSpPr>
      <xdr:spPr>
        <a:xfrm>
          <a:off x="49022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135467</xdr:rowOff>
    </xdr:from>
    <xdr:to>
      <xdr:col>19</xdr:col>
      <xdr:colOff>133350</xdr:colOff>
      <xdr:row>43</xdr:row>
      <xdr:rowOff>135467</xdr:rowOff>
    </xdr:to>
    <xdr:cxnSp macro="">
      <xdr:nvCxnSpPr>
        <xdr:cNvPr id="71" name="直線コネクタ 70"/>
        <xdr:cNvCxnSpPr/>
      </xdr:nvCxnSpPr>
      <xdr:spPr>
        <a:xfrm>
          <a:off x="3225800" y="75078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162278</xdr:rowOff>
    </xdr:from>
    <xdr:to>
      <xdr:col>19</xdr:col>
      <xdr:colOff>184150</xdr:colOff>
      <xdr:row>43</xdr:row>
      <xdr:rowOff>92428</xdr:rowOff>
    </xdr:to>
    <xdr:sp macro="" textlink="">
      <xdr:nvSpPr>
        <xdr:cNvPr id="72" name="フローチャート: 判断 71"/>
        <xdr:cNvSpPr/>
      </xdr:nvSpPr>
      <xdr:spPr>
        <a:xfrm>
          <a:off x="4064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102605</xdr:rowOff>
    </xdr:from>
    <xdr:ext cx="736600" cy="259045"/>
    <xdr:sp macro="" textlink="">
      <xdr:nvSpPr>
        <xdr:cNvPr id="73" name="テキスト ボックス 72"/>
        <xdr:cNvSpPr txBox="1"/>
      </xdr:nvSpPr>
      <xdr:spPr>
        <a:xfrm>
          <a:off x="3733800" y="7132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135467</xdr:rowOff>
    </xdr:from>
    <xdr:to>
      <xdr:col>15</xdr:col>
      <xdr:colOff>82550</xdr:colOff>
      <xdr:row>43</xdr:row>
      <xdr:rowOff>135467</xdr:rowOff>
    </xdr:to>
    <xdr:cxnSp macro="">
      <xdr:nvCxnSpPr>
        <xdr:cNvPr id="74" name="直線コネクタ 73"/>
        <xdr:cNvCxnSpPr/>
      </xdr:nvCxnSpPr>
      <xdr:spPr>
        <a:xfrm>
          <a:off x="2336800" y="75078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4233</xdr:rowOff>
    </xdr:from>
    <xdr:to>
      <xdr:col>15</xdr:col>
      <xdr:colOff>133350</xdr:colOff>
      <xdr:row>43</xdr:row>
      <xdr:rowOff>105833</xdr:rowOff>
    </xdr:to>
    <xdr:sp macro="" textlink="">
      <xdr:nvSpPr>
        <xdr:cNvPr id="75" name="フローチャート: 判断 74"/>
        <xdr:cNvSpPr/>
      </xdr:nvSpPr>
      <xdr:spPr>
        <a:xfrm>
          <a:off x="3175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116010</xdr:rowOff>
    </xdr:from>
    <xdr:ext cx="762000" cy="259045"/>
    <xdr:sp macro="" textlink="">
      <xdr:nvSpPr>
        <xdr:cNvPr id="76" name="テキスト ボックス 75"/>
        <xdr:cNvSpPr txBox="1"/>
      </xdr:nvSpPr>
      <xdr:spPr>
        <a:xfrm>
          <a:off x="2844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135467</xdr:rowOff>
    </xdr:from>
    <xdr:to>
      <xdr:col>11</xdr:col>
      <xdr:colOff>31750</xdr:colOff>
      <xdr:row>43</xdr:row>
      <xdr:rowOff>135467</xdr:rowOff>
    </xdr:to>
    <xdr:cxnSp macro="">
      <xdr:nvCxnSpPr>
        <xdr:cNvPr id="77" name="直線コネクタ 76"/>
        <xdr:cNvCxnSpPr/>
      </xdr:nvCxnSpPr>
      <xdr:spPr>
        <a:xfrm>
          <a:off x="1447800" y="75078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4233</xdr:rowOff>
    </xdr:from>
    <xdr:to>
      <xdr:col>11</xdr:col>
      <xdr:colOff>82550</xdr:colOff>
      <xdr:row>43</xdr:row>
      <xdr:rowOff>105833</xdr:rowOff>
    </xdr:to>
    <xdr:sp macro="" textlink="">
      <xdr:nvSpPr>
        <xdr:cNvPr id="78" name="フローチャート: 判断 77"/>
        <xdr:cNvSpPr/>
      </xdr:nvSpPr>
      <xdr:spPr>
        <a:xfrm>
          <a:off x="2286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116010</xdr:rowOff>
    </xdr:from>
    <xdr:ext cx="762000" cy="259045"/>
    <xdr:sp macro="" textlink="">
      <xdr:nvSpPr>
        <xdr:cNvPr id="79" name="テキスト ボックス 78"/>
        <xdr:cNvSpPr txBox="1"/>
      </xdr:nvSpPr>
      <xdr:spPr>
        <a:xfrm>
          <a:off x="1955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17639</xdr:rowOff>
    </xdr:from>
    <xdr:to>
      <xdr:col>7</xdr:col>
      <xdr:colOff>31750</xdr:colOff>
      <xdr:row>43</xdr:row>
      <xdr:rowOff>119239</xdr:rowOff>
    </xdr:to>
    <xdr:sp macro="" textlink="">
      <xdr:nvSpPr>
        <xdr:cNvPr id="80" name="フローチャート: 判断 79"/>
        <xdr:cNvSpPr/>
      </xdr:nvSpPr>
      <xdr:spPr>
        <a:xfrm>
          <a:off x="1397000" y="73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129416</xdr:rowOff>
    </xdr:from>
    <xdr:ext cx="762000" cy="259045"/>
    <xdr:sp macro="" textlink="">
      <xdr:nvSpPr>
        <xdr:cNvPr id="81" name="テキスト ボックス 80"/>
        <xdr:cNvSpPr txBox="1"/>
      </xdr:nvSpPr>
      <xdr:spPr>
        <a:xfrm>
          <a:off x="1066800" y="7158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84667</xdr:rowOff>
    </xdr:from>
    <xdr:to>
      <xdr:col>23</xdr:col>
      <xdr:colOff>184150</xdr:colOff>
      <xdr:row>44</xdr:row>
      <xdr:rowOff>14817</xdr:rowOff>
    </xdr:to>
    <xdr:sp macro="" textlink="">
      <xdr:nvSpPr>
        <xdr:cNvPr id="87" name="楕円 86"/>
        <xdr:cNvSpPr/>
      </xdr:nvSpPr>
      <xdr:spPr>
        <a:xfrm>
          <a:off x="49022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151994</xdr:rowOff>
    </xdr:from>
    <xdr:ext cx="762000" cy="259045"/>
    <xdr:sp macro="" textlink="">
      <xdr:nvSpPr>
        <xdr:cNvPr id="88" name="財政力該当値テキスト"/>
        <xdr:cNvSpPr txBox="1"/>
      </xdr:nvSpPr>
      <xdr:spPr>
        <a:xfrm>
          <a:off x="5041900" y="7352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84667</xdr:rowOff>
    </xdr:from>
    <xdr:to>
      <xdr:col>19</xdr:col>
      <xdr:colOff>184150</xdr:colOff>
      <xdr:row>44</xdr:row>
      <xdr:rowOff>14817</xdr:rowOff>
    </xdr:to>
    <xdr:sp macro="" textlink="">
      <xdr:nvSpPr>
        <xdr:cNvPr id="89" name="楕円 88"/>
        <xdr:cNvSpPr/>
      </xdr:nvSpPr>
      <xdr:spPr>
        <a:xfrm>
          <a:off x="4064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171044</xdr:rowOff>
    </xdr:from>
    <xdr:ext cx="736600" cy="259045"/>
    <xdr:sp macro="" textlink="">
      <xdr:nvSpPr>
        <xdr:cNvPr id="90" name="テキスト ボックス 89"/>
        <xdr:cNvSpPr txBox="1"/>
      </xdr:nvSpPr>
      <xdr:spPr>
        <a:xfrm>
          <a:off x="3733800" y="7543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84667</xdr:rowOff>
    </xdr:from>
    <xdr:to>
      <xdr:col>15</xdr:col>
      <xdr:colOff>133350</xdr:colOff>
      <xdr:row>44</xdr:row>
      <xdr:rowOff>14817</xdr:rowOff>
    </xdr:to>
    <xdr:sp macro="" textlink="">
      <xdr:nvSpPr>
        <xdr:cNvPr id="91" name="楕円 90"/>
        <xdr:cNvSpPr/>
      </xdr:nvSpPr>
      <xdr:spPr>
        <a:xfrm>
          <a:off x="3175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171044</xdr:rowOff>
    </xdr:from>
    <xdr:ext cx="762000" cy="259045"/>
    <xdr:sp macro="" textlink="">
      <xdr:nvSpPr>
        <xdr:cNvPr id="92" name="テキスト ボックス 91"/>
        <xdr:cNvSpPr txBox="1"/>
      </xdr:nvSpPr>
      <xdr:spPr>
        <a:xfrm>
          <a:off x="2844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84667</xdr:rowOff>
    </xdr:from>
    <xdr:to>
      <xdr:col>11</xdr:col>
      <xdr:colOff>82550</xdr:colOff>
      <xdr:row>44</xdr:row>
      <xdr:rowOff>14817</xdr:rowOff>
    </xdr:to>
    <xdr:sp macro="" textlink="">
      <xdr:nvSpPr>
        <xdr:cNvPr id="93" name="楕円 92"/>
        <xdr:cNvSpPr/>
      </xdr:nvSpPr>
      <xdr:spPr>
        <a:xfrm>
          <a:off x="2286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171044</xdr:rowOff>
    </xdr:from>
    <xdr:ext cx="762000" cy="259045"/>
    <xdr:sp macro="" textlink="">
      <xdr:nvSpPr>
        <xdr:cNvPr id="94" name="テキスト ボックス 93"/>
        <xdr:cNvSpPr txBox="1"/>
      </xdr:nvSpPr>
      <xdr:spPr>
        <a:xfrm>
          <a:off x="1955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84667</xdr:rowOff>
    </xdr:from>
    <xdr:to>
      <xdr:col>7</xdr:col>
      <xdr:colOff>31750</xdr:colOff>
      <xdr:row>44</xdr:row>
      <xdr:rowOff>14817</xdr:rowOff>
    </xdr:to>
    <xdr:sp macro="" textlink="">
      <xdr:nvSpPr>
        <xdr:cNvPr id="95" name="楕円 94"/>
        <xdr:cNvSpPr/>
      </xdr:nvSpPr>
      <xdr:spPr>
        <a:xfrm>
          <a:off x="1397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171044</xdr:rowOff>
    </xdr:from>
    <xdr:ext cx="762000" cy="259045"/>
    <xdr:sp macro="" textlink="">
      <xdr:nvSpPr>
        <xdr:cNvPr id="96" name="テキスト ボックス 95"/>
        <xdr:cNvSpPr txBox="1"/>
      </xdr:nvSpPr>
      <xdr:spPr>
        <a:xfrm>
          <a:off x="1066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ea"/>
              <a:ea typeface="+mn-ea"/>
              <a:cs typeface="+mn-cs"/>
            </a:rPr>
            <a:t>　</a:t>
          </a:r>
          <a:r>
            <a:rPr kumimoji="1" lang="ja-JP" altLang="en-US" sz="1100">
              <a:solidFill>
                <a:schemeClr val="dk1"/>
              </a:solidFill>
              <a:effectLst/>
              <a:latin typeface="+mn-ea"/>
              <a:ea typeface="+mn-ea"/>
              <a:cs typeface="+mn-cs"/>
            </a:rPr>
            <a:t>経常経費の削減（人件費△</a:t>
          </a:r>
          <a:r>
            <a:rPr kumimoji="1" lang="en-US" altLang="ja-JP" sz="1100">
              <a:solidFill>
                <a:schemeClr val="dk1"/>
              </a:solidFill>
              <a:effectLst/>
              <a:latin typeface="+mn-ea"/>
              <a:ea typeface="+mn-ea"/>
              <a:cs typeface="+mn-cs"/>
            </a:rPr>
            <a:t>87</a:t>
          </a:r>
          <a:r>
            <a:rPr kumimoji="1" lang="ja-JP" altLang="en-US" sz="1100">
              <a:solidFill>
                <a:schemeClr val="dk1"/>
              </a:solidFill>
              <a:effectLst/>
              <a:latin typeface="+mn-ea"/>
              <a:ea typeface="+mn-ea"/>
              <a:cs typeface="+mn-cs"/>
            </a:rPr>
            <a:t>百万円，物件費</a:t>
          </a:r>
          <a:r>
            <a:rPr kumimoji="1" lang="en-US" altLang="ja-JP" sz="1100">
              <a:solidFill>
                <a:schemeClr val="dk1"/>
              </a:solidFill>
              <a:effectLst/>
              <a:latin typeface="+mn-ea"/>
              <a:ea typeface="+mn-ea"/>
              <a:cs typeface="+mn-cs"/>
            </a:rPr>
            <a:t>91</a:t>
          </a:r>
          <a:r>
            <a:rPr kumimoji="1" lang="ja-JP" altLang="en-US" sz="1100">
              <a:solidFill>
                <a:schemeClr val="dk1"/>
              </a:solidFill>
              <a:effectLst/>
              <a:latin typeface="+mn-ea"/>
              <a:ea typeface="+mn-ea"/>
              <a:cs typeface="+mn-cs"/>
            </a:rPr>
            <a:t>百万円等）に加え一般財源の増額（津法交付税</a:t>
          </a:r>
          <a:r>
            <a:rPr kumimoji="1" lang="en-US" altLang="ja-JP" sz="1100">
              <a:solidFill>
                <a:schemeClr val="dk1"/>
              </a:solidFill>
              <a:effectLst/>
              <a:latin typeface="+mn-ea"/>
              <a:ea typeface="+mn-ea"/>
              <a:cs typeface="+mn-cs"/>
            </a:rPr>
            <a:t>145</a:t>
          </a:r>
          <a:r>
            <a:rPr kumimoji="1" lang="ja-JP" altLang="en-US" sz="1100">
              <a:solidFill>
                <a:schemeClr val="dk1"/>
              </a:solidFill>
              <a:effectLst/>
              <a:latin typeface="+mn-ea"/>
              <a:ea typeface="+mn-ea"/>
              <a:cs typeface="+mn-cs"/>
            </a:rPr>
            <a:t>百万円，地方消費税交付金</a:t>
          </a:r>
          <a:r>
            <a:rPr kumimoji="1" lang="en-US" altLang="ja-JP" sz="1100">
              <a:solidFill>
                <a:schemeClr val="dk1"/>
              </a:solidFill>
              <a:effectLst/>
              <a:latin typeface="+mn-ea"/>
              <a:ea typeface="+mn-ea"/>
              <a:cs typeface="+mn-cs"/>
            </a:rPr>
            <a:t>38</a:t>
          </a:r>
          <a:r>
            <a:rPr kumimoji="1" lang="ja-JP" altLang="en-US" sz="1100">
              <a:solidFill>
                <a:schemeClr val="dk1"/>
              </a:solidFill>
              <a:effectLst/>
              <a:latin typeface="+mn-ea"/>
              <a:ea typeface="+mn-ea"/>
              <a:cs typeface="+mn-cs"/>
            </a:rPr>
            <a:t>百万円等）があったため</a:t>
          </a:r>
          <a:r>
            <a:rPr kumimoji="1" lang="en-US" altLang="ja-JP" sz="1100">
              <a:solidFill>
                <a:schemeClr val="dk1"/>
              </a:solidFill>
              <a:effectLst/>
              <a:latin typeface="+mn-ea"/>
              <a:ea typeface="+mn-ea"/>
              <a:cs typeface="+mn-cs"/>
            </a:rPr>
            <a:t>77.4</a:t>
          </a:r>
          <a:r>
            <a:rPr kumimoji="1" lang="ja-JP" altLang="en-US" sz="1100">
              <a:solidFill>
                <a:schemeClr val="dk1"/>
              </a:solidFill>
              <a:effectLst/>
              <a:latin typeface="+mn-ea"/>
              <a:ea typeface="+mn-ea"/>
              <a:cs typeface="+mn-cs"/>
            </a:rPr>
            <a:t>％と類似団体平均を上回っている。</a:t>
          </a:r>
          <a:endParaRPr kumimoji="1" lang="en-US" altLang="ja-JP" sz="1100">
            <a:solidFill>
              <a:schemeClr val="dk1"/>
            </a:solidFill>
            <a:effectLst/>
            <a:latin typeface="+mn-ea"/>
            <a:ea typeface="+mn-ea"/>
            <a:cs typeface="+mn-cs"/>
          </a:endParaRPr>
        </a:p>
        <a:p>
          <a:pPr eaLnBrk="1" fontAlgn="auto" latinLnBrk="0" hangingPunct="1"/>
          <a:r>
            <a:rPr kumimoji="1" lang="ja-JP" altLang="en-US" sz="1100">
              <a:solidFill>
                <a:schemeClr val="dk1"/>
              </a:solidFill>
              <a:effectLst/>
              <a:latin typeface="+mn-ea"/>
              <a:ea typeface="+mn-ea"/>
              <a:cs typeface="+mn-cs"/>
            </a:rPr>
            <a:t>　しかし，今後令和３年度に完成した新庁舎及び新町立病院の建設等に係る起債の償還等に伴い公債費の増額が見込まれるため</a:t>
          </a:r>
          <a:r>
            <a:rPr kumimoji="1" lang="ja-JP" altLang="ja-JP" sz="1100">
              <a:solidFill>
                <a:schemeClr val="dk1"/>
              </a:solidFill>
              <a:effectLst/>
              <a:latin typeface="+mn-ea"/>
              <a:ea typeface="+mn-ea"/>
              <a:cs typeface="+mn-cs"/>
            </a:rPr>
            <a:t>，引き続き経常経費の削減に努める。</a:t>
          </a:r>
          <a:endParaRPr lang="ja-JP" altLang="ja-JP" sz="1400">
            <a:effectLst/>
            <a:latin typeface="+mn-ea"/>
            <a:ea typeface="+mn-ea"/>
          </a:endParaRP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52070</xdr:rowOff>
    </xdr:from>
    <xdr:to>
      <xdr:col>23</xdr:col>
      <xdr:colOff>133350</xdr:colOff>
      <xdr:row>67</xdr:row>
      <xdr:rowOff>22098</xdr:rowOff>
    </xdr:to>
    <xdr:cxnSp macro="">
      <xdr:nvCxnSpPr>
        <xdr:cNvPr id="124" name="直線コネクタ 123"/>
        <xdr:cNvCxnSpPr/>
      </xdr:nvCxnSpPr>
      <xdr:spPr>
        <a:xfrm flipV="1">
          <a:off x="4953000" y="10167620"/>
          <a:ext cx="0" cy="13416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165625</xdr:rowOff>
    </xdr:from>
    <xdr:ext cx="762000" cy="259045"/>
    <xdr:sp macro="" textlink="">
      <xdr:nvSpPr>
        <xdr:cNvPr id="125" name="財政構造の弾力性最小値テキスト"/>
        <xdr:cNvSpPr txBox="1"/>
      </xdr:nvSpPr>
      <xdr:spPr>
        <a:xfrm>
          <a:off x="5041900" y="1148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22098</xdr:rowOff>
    </xdr:from>
    <xdr:to>
      <xdr:col>24</xdr:col>
      <xdr:colOff>12700</xdr:colOff>
      <xdr:row>67</xdr:row>
      <xdr:rowOff>22098</xdr:rowOff>
    </xdr:to>
    <xdr:cxnSp macro="">
      <xdr:nvCxnSpPr>
        <xdr:cNvPr id="126" name="直線コネクタ 125"/>
        <xdr:cNvCxnSpPr/>
      </xdr:nvCxnSpPr>
      <xdr:spPr>
        <a:xfrm>
          <a:off x="4864100" y="1150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138447</xdr:rowOff>
    </xdr:from>
    <xdr:ext cx="762000" cy="259045"/>
    <xdr:sp macro="" textlink="">
      <xdr:nvSpPr>
        <xdr:cNvPr id="127" name="財政構造の弾力性最大値テキスト"/>
        <xdr:cNvSpPr txBox="1"/>
      </xdr:nvSpPr>
      <xdr:spPr>
        <a:xfrm>
          <a:off x="50419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52070</xdr:rowOff>
    </xdr:from>
    <xdr:to>
      <xdr:col>24</xdr:col>
      <xdr:colOff>12700</xdr:colOff>
      <xdr:row>59</xdr:row>
      <xdr:rowOff>52070</xdr:rowOff>
    </xdr:to>
    <xdr:cxnSp macro="">
      <xdr:nvCxnSpPr>
        <xdr:cNvPr id="128" name="直線コネクタ 127"/>
        <xdr:cNvCxnSpPr/>
      </xdr:nvCxnSpPr>
      <xdr:spPr>
        <a:xfrm>
          <a:off x="4864100" y="1016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141224</xdr:rowOff>
    </xdr:from>
    <xdr:to>
      <xdr:col>23</xdr:col>
      <xdr:colOff>133350</xdr:colOff>
      <xdr:row>62</xdr:row>
      <xdr:rowOff>29972</xdr:rowOff>
    </xdr:to>
    <xdr:cxnSp macro="">
      <xdr:nvCxnSpPr>
        <xdr:cNvPr id="129" name="直線コネクタ 128"/>
        <xdr:cNvCxnSpPr/>
      </xdr:nvCxnSpPr>
      <xdr:spPr>
        <a:xfrm flipV="1">
          <a:off x="4114800" y="10428224"/>
          <a:ext cx="838200" cy="23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21099</xdr:rowOff>
    </xdr:from>
    <xdr:ext cx="762000" cy="259045"/>
    <xdr:sp macro="" textlink="">
      <xdr:nvSpPr>
        <xdr:cNvPr id="130" name="財政構造の弾力性平均値テキスト"/>
        <xdr:cNvSpPr txBox="1"/>
      </xdr:nvSpPr>
      <xdr:spPr>
        <a:xfrm>
          <a:off x="5041900" y="10822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49022</xdr:rowOff>
    </xdr:from>
    <xdr:to>
      <xdr:col>23</xdr:col>
      <xdr:colOff>184150</xdr:colOff>
      <xdr:row>63</xdr:row>
      <xdr:rowOff>150622</xdr:rowOff>
    </xdr:to>
    <xdr:sp macro="" textlink="">
      <xdr:nvSpPr>
        <xdr:cNvPr id="131" name="フローチャート: 判断 130"/>
        <xdr:cNvSpPr/>
      </xdr:nvSpPr>
      <xdr:spPr>
        <a:xfrm>
          <a:off x="49022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109728</xdr:rowOff>
    </xdr:from>
    <xdr:to>
      <xdr:col>19</xdr:col>
      <xdr:colOff>133350</xdr:colOff>
      <xdr:row>62</xdr:row>
      <xdr:rowOff>29972</xdr:rowOff>
    </xdr:to>
    <xdr:cxnSp macro="">
      <xdr:nvCxnSpPr>
        <xdr:cNvPr id="132" name="直線コネクタ 131"/>
        <xdr:cNvCxnSpPr/>
      </xdr:nvCxnSpPr>
      <xdr:spPr>
        <a:xfrm>
          <a:off x="3225800" y="10568178"/>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92456</xdr:rowOff>
    </xdr:from>
    <xdr:to>
      <xdr:col>19</xdr:col>
      <xdr:colOff>184150</xdr:colOff>
      <xdr:row>64</xdr:row>
      <xdr:rowOff>22606</xdr:rowOff>
    </xdr:to>
    <xdr:sp macro="" textlink="">
      <xdr:nvSpPr>
        <xdr:cNvPr id="133" name="フローチャート: 判断 132"/>
        <xdr:cNvSpPr/>
      </xdr:nvSpPr>
      <xdr:spPr>
        <a:xfrm>
          <a:off x="4064000" y="108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7383</xdr:rowOff>
    </xdr:from>
    <xdr:ext cx="736600" cy="259045"/>
    <xdr:sp macro="" textlink="">
      <xdr:nvSpPr>
        <xdr:cNvPr id="134" name="テキスト ボックス 133"/>
        <xdr:cNvSpPr txBox="1"/>
      </xdr:nvSpPr>
      <xdr:spPr>
        <a:xfrm>
          <a:off x="3733800" y="10980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66294</xdr:rowOff>
    </xdr:from>
    <xdr:to>
      <xdr:col>15</xdr:col>
      <xdr:colOff>82550</xdr:colOff>
      <xdr:row>61</xdr:row>
      <xdr:rowOff>109728</xdr:rowOff>
    </xdr:to>
    <xdr:cxnSp macro="">
      <xdr:nvCxnSpPr>
        <xdr:cNvPr id="135" name="直線コネクタ 134"/>
        <xdr:cNvCxnSpPr/>
      </xdr:nvCxnSpPr>
      <xdr:spPr>
        <a:xfrm>
          <a:off x="2336800" y="1052474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82804</xdr:rowOff>
    </xdr:from>
    <xdr:to>
      <xdr:col>15</xdr:col>
      <xdr:colOff>133350</xdr:colOff>
      <xdr:row>64</xdr:row>
      <xdr:rowOff>12954</xdr:rowOff>
    </xdr:to>
    <xdr:sp macro="" textlink="">
      <xdr:nvSpPr>
        <xdr:cNvPr id="136" name="フローチャート: 判断 135"/>
        <xdr:cNvSpPr/>
      </xdr:nvSpPr>
      <xdr:spPr>
        <a:xfrm>
          <a:off x="3175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169181</xdr:rowOff>
    </xdr:from>
    <xdr:ext cx="762000" cy="259045"/>
    <xdr:sp macro="" textlink="">
      <xdr:nvSpPr>
        <xdr:cNvPr id="137" name="テキスト ボックス 136"/>
        <xdr:cNvSpPr txBox="1"/>
      </xdr:nvSpPr>
      <xdr:spPr>
        <a:xfrm>
          <a:off x="2844800" y="1097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13208</xdr:rowOff>
    </xdr:from>
    <xdr:to>
      <xdr:col>11</xdr:col>
      <xdr:colOff>31750</xdr:colOff>
      <xdr:row>61</xdr:row>
      <xdr:rowOff>66294</xdr:rowOff>
    </xdr:to>
    <xdr:cxnSp macro="">
      <xdr:nvCxnSpPr>
        <xdr:cNvPr id="138" name="直線コネクタ 137"/>
        <xdr:cNvCxnSpPr/>
      </xdr:nvCxnSpPr>
      <xdr:spPr>
        <a:xfrm>
          <a:off x="1447800" y="10471658"/>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5588</xdr:rowOff>
    </xdr:from>
    <xdr:to>
      <xdr:col>11</xdr:col>
      <xdr:colOff>82550</xdr:colOff>
      <xdr:row>63</xdr:row>
      <xdr:rowOff>107188</xdr:rowOff>
    </xdr:to>
    <xdr:sp macro="" textlink="">
      <xdr:nvSpPr>
        <xdr:cNvPr id="139" name="フローチャート: 判断 138"/>
        <xdr:cNvSpPr/>
      </xdr:nvSpPr>
      <xdr:spPr>
        <a:xfrm>
          <a:off x="2286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91965</xdr:rowOff>
    </xdr:from>
    <xdr:ext cx="762000" cy="259045"/>
    <xdr:sp macro="" textlink="">
      <xdr:nvSpPr>
        <xdr:cNvPr id="140" name="テキスト ボックス 139"/>
        <xdr:cNvSpPr txBox="1"/>
      </xdr:nvSpPr>
      <xdr:spPr>
        <a:xfrm>
          <a:off x="1955800" y="1089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90170</xdr:rowOff>
    </xdr:from>
    <xdr:to>
      <xdr:col>7</xdr:col>
      <xdr:colOff>31750</xdr:colOff>
      <xdr:row>63</xdr:row>
      <xdr:rowOff>20320</xdr:rowOff>
    </xdr:to>
    <xdr:sp macro="" textlink="">
      <xdr:nvSpPr>
        <xdr:cNvPr id="141" name="フローチャート: 判断 140"/>
        <xdr:cNvSpPr/>
      </xdr:nvSpPr>
      <xdr:spPr>
        <a:xfrm>
          <a:off x="1397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5097</xdr:rowOff>
    </xdr:from>
    <xdr:ext cx="762000" cy="259045"/>
    <xdr:sp macro="" textlink="">
      <xdr:nvSpPr>
        <xdr:cNvPr id="142" name="テキスト ボックス 141"/>
        <xdr:cNvSpPr txBox="1"/>
      </xdr:nvSpPr>
      <xdr:spPr>
        <a:xfrm>
          <a:off x="1066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90424</xdr:rowOff>
    </xdr:from>
    <xdr:to>
      <xdr:col>23</xdr:col>
      <xdr:colOff>184150</xdr:colOff>
      <xdr:row>61</xdr:row>
      <xdr:rowOff>20574</xdr:rowOff>
    </xdr:to>
    <xdr:sp macro="" textlink="">
      <xdr:nvSpPr>
        <xdr:cNvPr id="148" name="楕円 147"/>
        <xdr:cNvSpPr/>
      </xdr:nvSpPr>
      <xdr:spPr>
        <a:xfrm>
          <a:off x="4902200" y="1037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106951</xdr:rowOff>
    </xdr:from>
    <xdr:ext cx="762000" cy="259045"/>
    <xdr:sp macro="" textlink="">
      <xdr:nvSpPr>
        <xdr:cNvPr id="149" name="財政構造の弾力性該当値テキスト"/>
        <xdr:cNvSpPr txBox="1"/>
      </xdr:nvSpPr>
      <xdr:spPr>
        <a:xfrm>
          <a:off x="5041900" y="1022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150622</xdr:rowOff>
    </xdr:from>
    <xdr:to>
      <xdr:col>19</xdr:col>
      <xdr:colOff>184150</xdr:colOff>
      <xdr:row>62</xdr:row>
      <xdr:rowOff>80772</xdr:rowOff>
    </xdr:to>
    <xdr:sp macro="" textlink="">
      <xdr:nvSpPr>
        <xdr:cNvPr id="150" name="楕円 149"/>
        <xdr:cNvSpPr/>
      </xdr:nvSpPr>
      <xdr:spPr>
        <a:xfrm>
          <a:off x="4064000" y="1060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90949</xdr:rowOff>
    </xdr:from>
    <xdr:ext cx="736600" cy="259045"/>
    <xdr:sp macro="" textlink="">
      <xdr:nvSpPr>
        <xdr:cNvPr id="151" name="テキスト ボックス 150"/>
        <xdr:cNvSpPr txBox="1"/>
      </xdr:nvSpPr>
      <xdr:spPr>
        <a:xfrm>
          <a:off x="3733800" y="10377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58928</xdr:rowOff>
    </xdr:from>
    <xdr:to>
      <xdr:col>15</xdr:col>
      <xdr:colOff>133350</xdr:colOff>
      <xdr:row>61</xdr:row>
      <xdr:rowOff>160528</xdr:rowOff>
    </xdr:to>
    <xdr:sp macro="" textlink="">
      <xdr:nvSpPr>
        <xdr:cNvPr id="152" name="楕円 151"/>
        <xdr:cNvSpPr/>
      </xdr:nvSpPr>
      <xdr:spPr>
        <a:xfrm>
          <a:off x="3175000" y="1051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170705</xdr:rowOff>
    </xdr:from>
    <xdr:ext cx="762000" cy="259045"/>
    <xdr:sp macro="" textlink="">
      <xdr:nvSpPr>
        <xdr:cNvPr id="153" name="テキスト ボックス 152"/>
        <xdr:cNvSpPr txBox="1"/>
      </xdr:nvSpPr>
      <xdr:spPr>
        <a:xfrm>
          <a:off x="2844800" y="10286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15494</xdr:rowOff>
    </xdr:from>
    <xdr:to>
      <xdr:col>11</xdr:col>
      <xdr:colOff>82550</xdr:colOff>
      <xdr:row>61</xdr:row>
      <xdr:rowOff>117094</xdr:rowOff>
    </xdr:to>
    <xdr:sp macro="" textlink="">
      <xdr:nvSpPr>
        <xdr:cNvPr id="154" name="楕円 153"/>
        <xdr:cNvSpPr/>
      </xdr:nvSpPr>
      <xdr:spPr>
        <a:xfrm>
          <a:off x="2286000" y="1047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127271</xdr:rowOff>
    </xdr:from>
    <xdr:ext cx="762000" cy="259045"/>
    <xdr:sp macro="" textlink="">
      <xdr:nvSpPr>
        <xdr:cNvPr id="155" name="テキスト ボックス 154"/>
        <xdr:cNvSpPr txBox="1"/>
      </xdr:nvSpPr>
      <xdr:spPr>
        <a:xfrm>
          <a:off x="1955800" y="10242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133858</xdr:rowOff>
    </xdr:from>
    <xdr:to>
      <xdr:col>7</xdr:col>
      <xdr:colOff>31750</xdr:colOff>
      <xdr:row>61</xdr:row>
      <xdr:rowOff>64008</xdr:rowOff>
    </xdr:to>
    <xdr:sp macro="" textlink="">
      <xdr:nvSpPr>
        <xdr:cNvPr id="156" name="楕円 155"/>
        <xdr:cNvSpPr/>
      </xdr:nvSpPr>
      <xdr:spPr>
        <a:xfrm>
          <a:off x="1397000" y="1042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74185</xdr:rowOff>
    </xdr:from>
    <xdr:ext cx="762000" cy="259045"/>
    <xdr:sp macro="" textlink="">
      <xdr:nvSpPr>
        <xdr:cNvPr id="157" name="テキスト ボックス 156"/>
        <xdr:cNvSpPr txBox="1"/>
      </xdr:nvSpPr>
      <xdr:spPr>
        <a:xfrm>
          <a:off x="1066800" y="10189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[376,975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合併前に各団体において整備した各種同等目的の施設が重複しており，この維持管理経費が多額であるうえ，施設が老朽化し修繕費が増加してきている。多くの集会施設で指定管理者制度を導入し，施設使用料の減免基準の見直し，冷暖房使用料の徴収を行い，受益者負担の適正化及びコスト削減を図っている。</a:t>
          </a:r>
          <a:endParaRPr lang="ja-JP" altLang="ja-JP" sz="1400">
            <a:effectLst/>
          </a:endParaRPr>
        </a:p>
        <a:p>
          <a:r>
            <a:rPr kumimoji="1" lang="ja-JP" altLang="ja-JP" sz="1100">
              <a:solidFill>
                <a:schemeClr val="dk1"/>
              </a:solidFill>
              <a:effectLst/>
              <a:latin typeface="+mn-lt"/>
              <a:ea typeface="+mn-ea"/>
              <a:cs typeface="+mn-cs"/>
            </a:rPr>
            <a:t>　自治体面積が広くマンパワーが必要であるが，人口は減少の一途で，類似団体内でも下位となっている。なお，平成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月豪雨災害の対応が費用増の原因の一つと考えられる。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62433</xdr:rowOff>
    </xdr:from>
    <xdr:to>
      <xdr:col>23</xdr:col>
      <xdr:colOff>133350</xdr:colOff>
      <xdr:row>88</xdr:row>
      <xdr:rowOff>9497</xdr:rowOff>
    </xdr:to>
    <xdr:cxnSp macro="">
      <xdr:nvCxnSpPr>
        <xdr:cNvPr id="185" name="直線コネクタ 184"/>
        <xdr:cNvCxnSpPr/>
      </xdr:nvCxnSpPr>
      <xdr:spPr>
        <a:xfrm flipV="1">
          <a:off x="4953000" y="13778433"/>
          <a:ext cx="0" cy="13186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153024</xdr:rowOff>
    </xdr:from>
    <xdr:ext cx="762000" cy="259045"/>
    <xdr:sp macro="" textlink="">
      <xdr:nvSpPr>
        <xdr:cNvPr id="186" name="人件費・物件費等の状況最小値テキスト"/>
        <xdr:cNvSpPr txBox="1"/>
      </xdr:nvSpPr>
      <xdr:spPr>
        <a:xfrm>
          <a:off x="5041900" y="15069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9497</xdr:rowOff>
    </xdr:from>
    <xdr:to>
      <xdr:col>24</xdr:col>
      <xdr:colOff>12700</xdr:colOff>
      <xdr:row>88</xdr:row>
      <xdr:rowOff>9497</xdr:rowOff>
    </xdr:to>
    <xdr:cxnSp macro="">
      <xdr:nvCxnSpPr>
        <xdr:cNvPr id="187" name="直線コネクタ 186"/>
        <xdr:cNvCxnSpPr/>
      </xdr:nvCxnSpPr>
      <xdr:spPr>
        <a:xfrm>
          <a:off x="4864100" y="15097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148810</xdr:rowOff>
    </xdr:from>
    <xdr:ext cx="762000" cy="259045"/>
    <xdr:sp macro="" textlink="">
      <xdr:nvSpPr>
        <xdr:cNvPr id="188" name="人件費・物件費等の状況最大値テキスト"/>
        <xdr:cNvSpPr txBox="1"/>
      </xdr:nvSpPr>
      <xdr:spPr>
        <a:xfrm>
          <a:off x="5041900" y="13521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62433</xdr:rowOff>
    </xdr:from>
    <xdr:to>
      <xdr:col>24</xdr:col>
      <xdr:colOff>12700</xdr:colOff>
      <xdr:row>80</xdr:row>
      <xdr:rowOff>62433</xdr:rowOff>
    </xdr:to>
    <xdr:cxnSp macro="">
      <xdr:nvCxnSpPr>
        <xdr:cNvPr id="189" name="直線コネクタ 188"/>
        <xdr:cNvCxnSpPr/>
      </xdr:nvCxnSpPr>
      <xdr:spPr>
        <a:xfrm>
          <a:off x="4864100" y="13778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11325</xdr:rowOff>
    </xdr:from>
    <xdr:to>
      <xdr:col>23</xdr:col>
      <xdr:colOff>133350</xdr:colOff>
      <xdr:row>83</xdr:row>
      <xdr:rowOff>77791</xdr:rowOff>
    </xdr:to>
    <xdr:cxnSp macro="">
      <xdr:nvCxnSpPr>
        <xdr:cNvPr id="190" name="直線コネクタ 189"/>
        <xdr:cNvCxnSpPr/>
      </xdr:nvCxnSpPr>
      <xdr:spPr>
        <a:xfrm>
          <a:off x="4114800" y="14241675"/>
          <a:ext cx="838200" cy="66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80735</xdr:rowOff>
    </xdr:from>
    <xdr:ext cx="762000" cy="259045"/>
    <xdr:sp macro="" textlink="">
      <xdr:nvSpPr>
        <xdr:cNvPr id="191" name="人件費・物件費等の状況平均値テキスト"/>
        <xdr:cNvSpPr txBox="1"/>
      </xdr:nvSpPr>
      <xdr:spPr>
        <a:xfrm>
          <a:off x="5041900" y="13968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64208</xdr:rowOff>
    </xdr:from>
    <xdr:to>
      <xdr:col>23</xdr:col>
      <xdr:colOff>184150</xdr:colOff>
      <xdr:row>82</xdr:row>
      <xdr:rowOff>165808</xdr:rowOff>
    </xdr:to>
    <xdr:sp macro="" textlink="">
      <xdr:nvSpPr>
        <xdr:cNvPr id="192" name="フローチャート: 判断 191"/>
        <xdr:cNvSpPr/>
      </xdr:nvSpPr>
      <xdr:spPr>
        <a:xfrm>
          <a:off x="4902200" y="1412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11325</xdr:rowOff>
    </xdr:from>
    <xdr:to>
      <xdr:col>19</xdr:col>
      <xdr:colOff>133350</xdr:colOff>
      <xdr:row>83</xdr:row>
      <xdr:rowOff>19090</xdr:rowOff>
    </xdr:to>
    <xdr:cxnSp macro="">
      <xdr:nvCxnSpPr>
        <xdr:cNvPr id="193" name="直線コネクタ 192"/>
        <xdr:cNvCxnSpPr/>
      </xdr:nvCxnSpPr>
      <xdr:spPr>
        <a:xfrm flipV="1">
          <a:off x="3225800" y="14241675"/>
          <a:ext cx="889000" cy="7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3195</xdr:rowOff>
    </xdr:from>
    <xdr:to>
      <xdr:col>19</xdr:col>
      <xdr:colOff>184150</xdr:colOff>
      <xdr:row>82</xdr:row>
      <xdr:rowOff>104795</xdr:rowOff>
    </xdr:to>
    <xdr:sp macro="" textlink="">
      <xdr:nvSpPr>
        <xdr:cNvPr id="194" name="フローチャート: 判断 193"/>
        <xdr:cNvSpPr/>
      </xdr:nvSpPr>
      <xdr:spPr>
        <a:xfrm>
          <a:off x="4064000" y="140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114972</xdr:rowOff>
    </xdr:from>
    <xdr:ext cx="736600" cy="259045"/>
    <xdr:sp macro="" textlink="">
      <xdr:nvSpPr>
        <xdr:cNvPr id="195" name="テキスト ボックス 194"/>
        <xdr:cNvSpPr txBox="1"/>
      </xdr:nvSpPr>
      <xdr:spPr>
        <a:xfrm>
          <a:off x="3733800" y="13830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133286</xdr:rowOff>
    </xdr:from>
    <xdr:to>
      <xdr:col>15</xdr:col>
      <xdr:colOff>82550</xdr:colOff>
      <xdr:row>83</xdr:row>
      <xdr:rowOff>19090</xdr:rowOff>
    </xdr:to>
    <xdr:cxnSp macro="">
      <xdr:nvCxnSpPr>
        <xdr:cNvPr id="196" name="直線コネクタ 195"/>
        <xdr:cNvCxnSpPr/>
      </xdr:nvCxnSpPr>
      <xdr:spPr>
        <a:xfrm>
          <a:off x="2336800" y="14192186"/>
          <a:ext cx="889000" cy="57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150957</xdr:rowOff>
    </xdr:from>
    <xdr:to>
      <xdr:col>15</xdr:col>
      <xdr:colOff>133350</xdr:colOff>
      <xdr:row>82</xdr:row>
      <xdr:rowOff>81107</xdr:rowOff>
    </xdr:to>
    <xdr:sp macro="" textlink="">
      <xdr:nvSpPr>
        <xdr:cNvPr id="197" name="フローチャート: 判断 196"/>
        <xdr:cNvSpPr/>
      </xdr:nvSpPr>
      <xdr:spPr>
        <a:xfrm>
          <a:off x="3175000" y="14038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91284</xdr:rowOff>
    </xdr:from>
    <xdr:ext cx="762000" cy="259045"/>
    <xdr:sp macro="" textlink="">
      <xdr:nvSpPr>
        <xdr:cNvPr id="198" name="テキスト ボックス 197"/>
        <xdr:cNvSpPr txBox="1"/>
      </xdr:nvSpPr>
      <xdr:spPr>
        <a:xfrm>
          <a:off x="2844800" y="13807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129333</xdr:rowOff>
    </xdr:from>
    <xdr:to>
      <xdr:col>11</xdr:col>
      <xdr:colOff>31750</xdr:colOff>
      <xdr:row>82</xdr:row>
      <xdr:rowOff>133286</xdr:rowOff>
    </xdr:to>
    <xdr:cxnSp macro="">
      <xdr:nvCxnSpPr>
        <xdr:cNvPr id="199" name="直線コネクタ 198"/>
        <xdr:cNvCxnSpPr/>
      </xdr:nvCxnSpPr>
      <xdr:spPr>
        <a:xfrm>
          <a:off x="1447800" y="14188233"/>
          <a:ext cx="889000" cy="3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136382</xdr:rowOff>
    </xdr:from>
    <xdr:to>
      <xdr:col>11</xdr:col>
      <xdr:colOff>82550</xdr:colOff>
      <xdr:row>82</xdr:row>
      <xdr:rowOff>66532</xdr:rowOff>
    </xdr:to>
    <xdr:sp macro="" textlink="">
      <xdr:nvSpPr>
        <xdr:cNvPr id="200" name="フローチャート: 判断 199"/>
        <xdr:cNvSpPr/>
      </xdr:nvSpPr>
      <xdr:spPr>
        <a:xfrm>
          <a:off x="2286000" y="1402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76709</xdr:rowOff>
    </xdr:from>
    <xdr:ext cx="762000" cy="259045"/>
    <xdr:sp macro="" textlink="">
      <xdr:nvSpPr>
        <xdr:cNvPr id="201" name="テキスト ボックス 200"/>
        <xdr:cNvSpPr txBox="1"/>
      </xdr:nvSpPr>
      <xdr:spPr>
        <a:xfrm>
          <a:off x="1955800" y="1379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110520</xdr:rowOff>
    </xdr:from>
    <xdr:to>
      <xdr:col>7</xdr:col>
      <xdr:colOff>31750</xdr:colOff>
      <xdr:row>82</xdr:row>
      <xdr:rowOff>40670</xdr:rowOff>
    </xdr:to>
    <xdr:sp macro="" textlink="">
      <xdr:nvSpPr>
        <xdr:cNvPr id="202" name="フローチャート: 判断 201"/>
        <xdr:cNvSpPr/>
      </xdr:nvSpPr>
      <xdr:spPr>
        <a:xfrm>
          <a:off x="1397000" y="1399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50847</xdr:rowOff>
    </xdr:from>
    <xdr:ext cx="762000" cy="259045"/>
    <xdr:sp macro="" textlink="">
      <xdr:nvSpPr>
        <xdr:cNvPr id="203" name="テキスト ボックス 202"/>
        <xdr:cNvSpPr txBox="1"/>
      </xdr:nvSpPr>
      <xdr:spPr>
        <a:xfrm>
          <a:off x="1066800" y="137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26991</xdr:rowOff>
    </xdr:from>
    <xdr:to>
      <xdr:col>23</xdr:col>
      <xdr:colOff>184150</xdr:colOff>
      <xdr:row>83</xdr:row>
      <xdr:rowOff>128591</xdr:rowOff>
    </xdr:to>
    <xdr:sp macro="" textlink="">
      <xdr:nvSpPr>
        <xdr:cNvPr id="209" name="楕円 208"/>
        <xdr:cNvSpPr/>
      </xdr:nvSpPr>
      <xdr:spPr>
        <a:xfrm>
          <a:off x="4902200" y="14257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170518</xdr:rowOff>
    </xdr:from>
    <xdr:ext cx="762000" cy="259045"/>
    <xdr:sp macro="" textlink="">
      <xdr:nvSpPr>
        <xdr:cNvPr id="210" name="人件費・物件費等の状況該当値テキスト"/>
        <xdr:cNvSpPr txBox="1"/>
      </xdr:nvSpPr>
      <xdr:spPr>
        <a:xfrm>
          <a:off x="5041900" y="14229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131975</xdr:rowOff>
    </xdr:from>
    <xdr:to>
      <xdr:col>19</xdr:col>
      <xdr:colOff>184150</xdr:colOff>
      <xdr:row>83</xdr:row>
      <xdr:rowOff>62125</xdr:rowOff>
    </xdr:to>
    <xdr:sp macro="" textlink="">
      <xdr:nvSpPr>
        <xdr:cNvPr id="211" name="楕円 210"/>
        <xdr:cNvSpPr/>
      </xdr:nvSpPr>
      <xdr:spPr>
        <a:xfrm>
          <a:off x="4064000" y="1419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46902</xdr:rowOff>
    </xdr:from>
    <xdr:ext cx="736600" cy="259045"/>
    <xdr:sp macro="" textlink="">
      <xdr:nvSpPr>
        <xdr:cNvPr id="212" name="テキスト ボックス 211"/>
        <xdr:cNvSpPr txBox="1"/>
      </xdr:nvSpPr>
      <xdr:spPr>
        <a:xfrm>
          <a:off x="3733800" y="14277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139740</xdr:rowOff>
    </xdr:from>
    <xdr:to>
      <xdr:col>15</xdr:col>
      <xdr:colOff>133350</xdr:colOff>
      <xdr:row>83</xdr:row>
      <xdr:rowOff>69890</xdr:rowOff>
    </xdr:to>
    <xdr:sp macro="" textlink="">
      <xdr:nvSpPr>
        <xdr:cNvPr id="213" name="楕円 212"/>
        <xdr:cNvSpPr/>
      </xdr:nvSpPr>
      <xdr:spPr>
        <a:xfrm>
          <a:off x="3175000" y="1419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54667</xdr:rowOff>
    </xdr:from>
    <xdr:ext cx="762000" cy="259045"/>
    <xdr:sp macro="" textlink="">
      <xdr:nvSpPr>
        <xdr:cNvPr id="214" name="テキスト ボックス 213"/>
        <xdr:cNvSpPr txBox="1"/>
      </xdr:nvSpPr>
      <xdr:spPr>
        <a:xfrm>
          <a:off x="2844800" y="14285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82486</xdr:rowOff>
    </xdr:from>
    <xdr:to>
      <xdr:col>11</xdr:col>
      <xdr:colOff>82550</xdr:colOff>
      <xdr:row>83</xdr:row>
      <xdr:rowOff>12636</xdr:rowOff>
    </xdr:to>
    <xdr:sp macro="" textlink="">
      <xdr:nvSpPr>
        <xdr:cNvPr id="215" name="楕円 214"/>
        <xdr:cNvSpPr/>
      </xdr:nvSpPr>
      <xdr:spPr>
        <a:xfrm>
          <a:off x="2286000" y="1414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168863</xdr:rowOff>
    </xdr:from>
    <xdr:ext cx="762000" cy="259045"/>
    <xdr:sp macro="" textlink="">
      <xdr:nvSpPr>
        <xdr:cNvPr id="216" name="テキスト ボックス 215"/>
        <xdr:cNvSpPr txBox="1"/>
      </xdr:nvSpPr>
      <xdr:spPr>
        <a:xfrm>
          <a:off x="1955800" y="14227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78533</xdr:rowOff>
    </xdr:from>
    <xdr:to>
      <xdr:col>7</xdr:col>
      <xdr:colOff>31750</xdr:colOff>
      <xdr:row>83</xdr:row>
      <xdr:rowOff>8683</xdr:rowOff>
    </xdr:to>
    <xdr:sp macro="" textlink="">
      <xdr:nvSpPr>
        <xdr:cNvPr id="217" name="楕円 216"/>
        <xdr:cNvSpPr/>
      </xdr:nvSpPr>
      <xdr:spPr>
        <a:xfrm>
          <a:off x="1397000" y="14137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164910</xdr:rowOff>
    </xdr:from>
    <xdr:ext cx="762000" cy="259045"/>
    <xdr:sp macro="" textlink="">
      <xdr:nvSpPr>
        <xdr:cNvPr id="218" name="テキスト ボックス 217"/>
        <xdr:cNvSpPr txBox="1"/>
      </xdr:nvSpPr>
      <xdr:spPr>
        <a:xfrm>
          <a:off x="1066800" y="14223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国を基準としたラスパイレス指数の</a:t>
          </a:r>
          <a:r>
            <a:rPr kumimoji="1" lang="en-US" altLang="ja-JP" sz="1100">
              <a:solidFill>
                <a:schemeClr val="dk1"/>
              </a:solidFill>
              <a:effectLst/>
              <a:latin typeface="+mn-lt"/>
              <a:ea typeface="+mn-ea"/>
              <a:cs typeface="+mn-cs"/>
            </a:rPr>
            <a:t>100.0</a:t>
          </a:r>
          <a:r>
            <a:rPr kumimoji="1" lang="ja-JP" altLang="ja-JP" sz="1100">
              <a:solidFill>
                <a:schemeClr val="dk1"/>
              </a:solidFill>
              <a:effectLst/>
              <a:latin typeface="+mn-lt"/>
              <a:ea typeface="+mn-ea"/>
              <a:cs typeface="+mn-cs"/>
            </a:rPr>
            <a:t>は下回っている。数値は類似団体と大きな乖離は見なれないものの，引き続き定員適正化計画に基づき給与の適正化に努める。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4" name="直線コネクタ 233"/>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5" name="テキスト ボックス 234"/>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6" name="直線コネクタ 235"/>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7" name="テキスト ボックス 236"/>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8" name="直線コネクタ 237"/>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9" name="テキスト ボックス 238"/>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0" name="直線コネクタ 239"/>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1" name="テキスト ボックス 240"/>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2" name="直線コネクタ 241"/>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3" name="テキスト ボックス 242"/>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122343</xdr:rowOff>
    </xdr:from>
    <xdr:to>
      <xdr:col>81</xdr:col>
      <xdr:colOff>44450</xdr:colOff>
      <xdr:row>89</xdr:row>
      <xdr:rowOff>93980</xdr:rowOff>
    </xdr:to>
    <xdr:cxnSp macro="">
      <xdr:nvCxnSpPr>
        <xdr:cNvPr id="247" name="直線コネクタ 246"/>
        <xdr:cNvCxnSpPr/>
      </xdr:nvCxnSpPr>
      <xdr:spPr>
        <a:xfrm flipV="1">
          <a:off x="17018000" y="14009793"/>
          <a:ext cx="0" cy="13432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66057</xdr:rowOff>
    </xdr:from>
    <xdr:ext cx="762000" cy="259045"/>
    <xdr:sp macro="" textlink="">
      <xdr:nvSpPr>
        <xdr:cNvPr id="248" name="給与水準   （国との比較）最小値テキスト"/>
        <xdr:cNvSpPr txBox="1"/>
      </xdr:nvSpPr>
      <xdr:spPr>
        <a:xfrm>
          <a:off x="17106900" y="1532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93980</xdr:rowOff>
    </xdr:from>
    <xdr:to>
      <xdr:col>81</xdr:col>
      <xdr:colOff>133350</xdr:colOff>
      <xdr:row>89</xdr:row>
      <xdr:rowOff>93980</xdr:rowOff>
    </xdr:to>
    <xdr:cxnSp macro="">
      <xdr:nvCxnSpPr>
        <xdr:cNvPr id="249" name="直線コネクタ 248"/>
        <xdr:cNvCxnSpPr/>
      </xdr:nvCxnSpPr>
      <xdr:spPr>
        <a:xfrm>
          <a:off x="16929100" y="1535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37270</xdr:rowOff>
    </xdr:from>
    <xdr:ext cx="762000" cy="259045"/>
    <xdr:sp macro="" textlink="">
      <xdr:nvSpPr>
        <xdr:cNvPr id="250" name="給与水準   （国との比較）最大値テキスト"/>
        <xdr:cNvSpPr txBox="1"/>
      </xdr:nvSpPr>
      <xdr:spPr>
        <a:xfrm>
          <a:off x="17106900" y="1375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122343</xdr:rowOff>
    </xdr:from>
    <xdr:to>
      <xdr:col>81</xdr:col>
      <xdr:colOff>133350</xdr:colOff>
      <xdr:row>81</xdr:row>
      <xdr:rowOff>122343</xdr:rowOff>
    </xdr:to>
    <xdr:cxnSp macro="">
      <xdr:nvCxnSpPr>
        <xdr:cNvPr id="251" name="直線コネクタ 250"/>
        <xdr:cNvCxnSpPr/>
      </xdr:nvCxnSpPr>
      <xdr:spPr>
        <a:xfrm>
          <a:off x="16929100" y="1400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112184</xdr:rowOff>
    </xdr:from>
    <xdr:to>
      <xdr:col>81</xdr:col>
      <xdr:colOff>44450</xdr:colOff>
      <xdr:row>85</xdr:row>
      <xdr:rowOff>144357</xdr:rowOff>
    </xdr:to>
    <xdr:cxnSp macro="">
      <xdr:nvCxnSpPr>
        <xdr:cNvPr id="252" name="直線コネクタ 251"/>
        <xdr:cNvCxnSpPr/>
      </xdr:nvCxnSpPr>
      <xdr:spPr>
        <a:xfrm flipV="1">
          <a:off x="16179800" y="14685434"/>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69866</xdr:rowOff>
    </xdr:from>
    <xdr:ext cx="762000" cy="259045"/>
    <xdr:sp macro="" textlink="">
      <xdr:nvSpPr>
        <xdr:cNvPr id="253" name="給与水準   （国との比較）平均値テキスト"/>
        <xdr:cNvSpPr txBox="1"/>
      </xdr:nvSpPr>
      <xdr:spPr>
        <a:xfrm>
          <a:off x="17106900" y="144716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53339</xdr:rowOff>
    </xdr:from>
    <xdr:to>
      <xdr:col>81</xdr:col>
      <xdr:colOff>95250</xdr:colOff>
      <xdr:row>85</xdr:row>
      <xdr:rowOff>154939</xdr:rowOff>
    </xdr:to>
    <xdr:sp macro="" textlink="">
      <xdr:nvSpPr>
        <xdr:cNvPr id="254" name="フローチャート: 判断 253"/>
        <xdr:cNvSpPr/>
      </xdr:nvSpPr>
      <xdr:spPr>
        <a:xfrm>
          <a:off x="169672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144357</xdr:rowOff>
    </xdr:from>
    <xdr:to>
      <xdr:col>77</xdr:col>
      <xdr:colOff>44450</xdr:colOff>
      <xdr:row>85</xdr:row>
      <xdr:rowOff>144357</xdr:rowOff>
    </xdr:to>
    <xdr:cxnSp macro="">
      <xdr:nvCxnSpPr>
        <xdr:cNvPr id="255" name="直線コネクタ 254"/>
        <xdr:cNvCxnSpPr/>
      </xdr:nvCxnSpPr>
      <xdr:spPr>
        <a:xfrm>
          <a:off x="15290800" y="147176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61384</xdr:rowOff>
    </xdr:from>
    <xdr:to>
      <xdr:col>77</xdr:col>
      <xdr:colOff>95250</xdr:colOff>
      <xdr:row>85</xdr:row>
      <xdr:rowOff>162984</xdr:rowOff>
    </xdr:to>
    <xdr:sp macro="" textlink="">
      <xdr:nvSpPr>
        <xdr:cNvPr id="256" name="フローチャート: 判断 255"/>
        <xdr:cNvSpPr/>
      </xdr:nvSpPr>
      <xdr:spPr>
        <a:xfrm>
          <a:off x="16129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1711</xdr:rowOff>
    </xdr:from>
    <xdr:ext cx="736600" cy="259045"/>
    <xdr:sp macro="" textlink="">
      <xdr:nvSpPr>
        <xdr:cNvPr id="257" name="テキスト ボックス 256"/>
        <xdr:cNvSpPr txBox="1"/>
      </xdr:nvSpPr>
      <xdr:spPr>
        <a:xfrm>
          <a:off x="15798800" y="14403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144357</xdr:rowOff>
    </xdr:from>
    <xdr:to>
      <xdr:col>72</xdr:col>
      <xdr:colOff>203200</xdr:colOff>
      <xdr:row>86</xdr:row>
      <xdr:rowOff>13123</xdr:rowOff>
    </xdr:to>
    <xdr:cxnSp macro="">
      <xdr:nvCxnSpPr>
        <xdr:cNvPr id="258" name="直線コネクタ 257"/>
        <xdr:cNvCxnSpPr/>
      </xdr:nvCxnSpPr>
      <xdr:spPr>
        <a:xfrm flipV="1">
          <a:off x="14401800" y="1471760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59" name="フローチャート: 判断 258"/>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1711</xdr:rowOff>
    </xdr:from>
    <xdr:ext cx="762000" cy="259045"/>
    <xdr:sp macro="" textlink="">
      <xdr:nvSpPr>
        <xdr:cNvPr id="260" name="テキスト ボックス 259"/>
        <xdr:cNvSpPr txBox="1"/>
      </xdr:nvSpPr>
      <xdr:spPr>
        <a:xfrm>
          <a:off x="14909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136313</xdr:rowOff>
    </xdr:from>
    <xdr:to>
      <xdr:col>68</xdr:col>
      <xdr:colOff>152400</xdr:colOff>
      <xdr:row>86</xdr:row>
      <xdr:rowOff>13123</xdr:rowOff>
    </xdr:to>
    <xdr:cxnSp macro="">
      <xdr:nvCxnSpPr>
        <xdr:cNvPr id="261" name="直線コネクタ 260"/>
        <xdr:cNvCxnSpPr/>
      </xdr:nvCxnSpPr>
      <xdr:spPr>
        <a:xfrm>
          <a:off x="13512800" y="1470956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69427</xdr:rowOff>
    </xdr:from>
    <xdr:to>
      <xdr:col>68</xdr:col>
      <xdr:colOff>203200</xdr:colOff>
      <xdr:row>85</xdr:row>
      <xdr:rowOff>171027</xdr:rowOff>
    </xdr:to>
    <xdr:sp macro="" textlink="">
      <xdr:nvSpPr>
        <xdr:cNvPr id="262" name="フローチャート: 判断 261"/>
        <xdr:cNvSpPr/>
      </xdr:nvSpPr>
      <xdr:spPr>
        <a:xfrm>
          <a:off x="14351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9754</xdr:rowOff>
    </xdr:from>
    <xdr:ext cx="762000" cy="259045"/>
    <xdr:sp macro="" textlink="">
      <xdr:nvSpPr>
        <xdr:cNvPr id="263" name="テキスト ボックス 262"/>
        <xdr:cNvSpPr txBox="1"/>
      </xdr:nvSpPr>
      <xdr:spPr>
        <a:xfrm>
          <a:off x="14020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69427</xdr:rowOff>
    </xdr:from>
    <xdr:to>
      <xdr:col>64</xdr:col>
      <xdr:colOff>152400</xdr:colOff>
      <xdr:row>85</xdr:row>
      <xdr:rowOff>171027</xdr:rowOff>
    </xdr:to>
    <xdr:sp macro="" textlink="">
      <xdr:nvSpPr>
        <xdr:cNvPr id="264" name="フローチャート: 判断 263"/>
        <xdr:cNvSpPr/>
      </xdr:nvSpPr>
      <xdr:spPr>
        <a:xfrm>
          <a:off x="13462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9754</xdr:rowOff>
    </xdr:from>
    <xdr:ext cx="762000" cy="259045"/>
    <xdr:sp macro="" textlink="">
      <xdr:nvSpPr>
        <xdr:cNvPr id="265" name="テキスト ボックス 264"/>
        <xdr:cNvSpPr txBox="1"/>
      </xdr:nvSpPr>
      <xdr:spPr>
        <a:xfrm>
          <a:off x="13131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71" name="楕円 270"/>
        <xdr:cNvSpPr/>
      </xdr:nvSpPr>
      <xdr:spPr>
        <a:xfrm>
          <a:off x="169672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33461</xdr:rowOff>
    </xdr:from>
    <xdr:ext cx="762000" cy="259045"/>
    <xdr:sp macro="" textlink="">
      <xdr:nvSpPr>
        <xdr:cNvPr id="272" name="給与水準   （国との比較）該当値テキスト"/>
        <xdr:cNvSpPr txBox="1"/>
      </xdr:nvSpPr>
      <xdr:spPr>
        <a:xfrm>
          <a:off x="17106900" y="14606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93557</xdr:rowOff>
    </xdr:from>
    <xdr:to>
      <xdr:col>77</xdr:col>
      <xdr:colOff>95250</xdr:colOff>
      <xdr:row>86</xdr:row>
      <xdr:rowOff>23707</xdr:rowOff>
    </xdr:to>
    <xdr:sp macro="" textlink="">
      <xdr:nvSpPr>
        <xdr:cNvPr id="273" name="楕円 272"/>
        <xdr:cNvSpPr/>
      </xdr:nvSpPr>
      <xdr:spPr>
        <a:xfrm>
          <a:off x="16129000" y="1466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8484</xdr:rowOff>
    </xdr:from>
    <xdr:ext cx="736600" cy="259045"/>
    <xdr:sp macro="" textlink="">
      <xdr:nvSpPr>
        <xdr:cNvPr id="274" name="テキスト ボックス 273"/>
        <xdr:cNvSpPr txBox="1"/>
      </xdr:nvSpPr>
      <xdr:spPr>
        <a:xfrm>
          <a:off x="15798800" y="147531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93557</xdr:rowOff>
    </xdr:from>
    <xdr:to>
      <xdr:col>73</xdr:col>
      <xdr:colOff>44450</xdr:colOff>
      <xdr:row>86</xdr:row>
      <xdr:rowOff>23707</xdr:rowOff>
    </xdr:to>
    <xdr:sp macro="" textlink="">
      <xdr:nvSpPr>
        <xdr:cNvPr id="275" name="楕円 274"/>
        <xdr:cNvSpPr/>
      </xdr:nvSpPr>
      <xdr:spPr>
        <a:xfrm>
          <a:off x="15240000" y="1466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8484</xdr:rowOff>
    </xdr:from>
    <xdr:ext cx="762000" cy="259045"/>
    <xdr:sp macro="" textlink="">
      <xdr:nvSpPr>
        <xdr:cNvPr id="276" name="テキスト ボックス 275"/>
        <xdr:cNvSpPr txBox="1"/>
      </xdr:nvSpPr>
      <xdr:spPr>
        <a:xfrm>
          <a:off x="14909800" y="14753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133773</xdr:rowOff>
    </xdr:from>
    <xdr:to>
      <xdr:col>68</xdr:col>
      <xdr:colOff>203200</xdr:colOff>
      <xdr:row>86</xdr:row>
      <xdr:rowOff>63923</xdr:rowOff>
    </xdr:to>
    <xdr:sp macro="" textlink="">
      <xdr:nvSpPr>
        <xdr:cNvPr id="277" name="楕円 276"/>
        <xdr:cNvSpPr/>
      </xdr:nvSpPr>
      <xdr:spPr>
        <a:xfrm>
          <a:off x="14351000" y="1470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48700</xdr:rowOff>
    </xdr:from>
    <xdr:ext cx="762000" cy="259045"/>
    <xdr:sp macro="" textlink="">
      <xdr:nvSpPr>
        <xdr:cNvPr id="278" name="テキスト ボックス 277"/>
        <xdr:cNvSpPr txBox="1"/>
      </xdr:nvSpPr>
      <xdr:spPr>
        <a:xfrm>
          <a:off x="14020800" y="1479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85513</xdr:rowOff>
    </xdr:from>
    <xdr:to>
      <xdr:col>64</xdr:col>
      <xdr:colOff>152400</xdr:colOff>
      <xdr:row>86</xdr:row>
      <xdr:rowOff>15663</xdr:rowOff>
    </xdr:to>
    <xdr:sp macro="" textlink="">
      <xdr:nvSpPr>
        <xdr:cNvPr id="279" name="楕円 278"/>
        <xdr:cNvSpPr/>
      </xdr:nvSpPr>
      <xdr:spPr>
        <a:xfrm>
          <a:off x="13462000" y="1465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440</xdr:rowOff>
    </xdr:from>
    <xdr:ext cx="762000" cy="259045"/>
    <xdr:sp macro="" textlink="">
      <xdr:nvSpPr>
        <xdr:cNvPr id="280" name="テキスト ボックス 279"/>
        <xdr:cNvSpPr txBox="1"/>
      </xdr:nvSpPr>
      <xdr:spPr>
        <a:xfrm>
          <a:off x="13131800" y="1474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2" name="テキスト ボックス 281"/>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3" name="テキスト ボックス 282"/>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定員適正化計画に基づき職員数の削減を行ってきたものの，人口の減少が著しく類似団体の人口当たりの職員数と比較すると依然として数値的に高い状況である。</a:t>
          </a:r>
          <a:endParaRPr lang="ja-JP" altLang="ja-JP" sz="1400">
            <a:effectLst/>
          </a:endParaRPr>
        </a:p>
        <a:p>
          <a:r>
            <a:rPr kumimoji="1" lang="ja-JP" altLang="ja-JP" sz="1100">
              <a:solidFill>
                <a:schemeClr val="dk1"/>
              </a:solidFill>
              <a:effectLst/>
              <a:latin typeface="+mn-lt"/>
              <a:ea typeface="+mn-ea"/>
              <a:cs typeface="+mn-cs"/>
            </a:rPr>
            <a:t>　引き続き人口動向を考慮し，住民サービスの質を低下させることなく定員適正化計画に基づいた適正な職員管理を行いつつ，住民が求めるサービス提供に向け体制の整備を行っていく。</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297" name="直線コネクタ 296"/>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298" name="テキスト ボックス 297"/>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9" name="直線コネクタ 29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0" name="テキスト ボックス 29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1" name="直線コネクタ 300"/>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2" name="テキスト ボックス 301"/>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3" name="直線コネクタ 30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4" name="テキスト ボックス 30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150526</xdr:rowOff>
    </xdr:from>
    <xdr:to>
      <xdr:col>81</xdr:col>
      <xdr:colOff>44450</xdr:colOff>
      <xdr:row>66</xdr:row>
      <xdr:rowOff>8350</xdr:rowOff>
    </xdr:to>
    <xdr:cxnSp macro="">
      <xdr:nvCxnSpPr>
        <xdr:cNvPr id="306" name="直線コネクタ 305"/>
        <xdr:cNvCxnSpPr/>
      </xdr:nvCxnSpPr>
      <xdr:spPr>
        <a:xfrm flipV="1">
          <a:off x="17018000" y="10094626"/>
          <a:ext cx="0" cy="12294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151877</xdr:rowOff>
    </xdr:from>
    <xdr:ext cx="762000" cy="259045"/>
    <xdr:sp macro="" textlink="">
      <xdr:nvSpPr>
        <xdr:cNvPr id="307" name="定員管理の状況最小値テキスト"/>
        <xdr:cNvSpPr txBox="1"/>
      </xdr:nvSpPr>
      <xdr:spPr>
        <a:xfrm>
          <a:off x="17106900" y="1129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8350</xdr:rowOff>
    </xdr:from>
    <xdr:to>
      <xdr:col>81</xdr:col>
      <xdr:colOff>133350</xdr:colOff>
      <xdr:row>66</xdr:row>
      <xdr:rowOff>8350</xdr:rowOff>
    </xdr:to>
    <xdr:cxnSp macro="">
      <xdr:nvCxnSpPr>
        <xdr:cNvPr id="308" name="直線コネクタ 307"/>
        <xdr:cNvCxnSpPr/>
      </xdr:nvCxnSpPr>
      <xdr:spPr>
        <a:xfrm>
          <a:off x="16929100" y="1132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65453</xdr:rowOff>
    </xdr:from>
    <xdr:ext cx="762000" cy="259045"/>
    <xdr:sp macro="" textlink="">
      <xdr:nvSpPr>
        <xdr:cNvPr id="309" name="定員管理の状況最大値テキスト"/>
        <xdr:cNvSpPr txBox="1"/>
      </xdr:nvSpPr>
      <xdr:spPr>
        <a:xfrm>
          <a:off x="17106900" y="9838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150526</xdr:rowOff>
    </xdr:from>
    <xdr:to>
      <xdr:col>81</xdr:col>
      <xdr:colOff>133350</xdr:colOff>
      <xdr:row>58</xdr:row>
      <xdr:rowOff>150526</xdr:rowOff>
    </xdr:to>
    <xdr:cxnSp macro="">
      <xdr:nvCxnSpPr>
        <xdr:cNvPr id="310" name="直線コネクタ 309"/>
        <xdr:cNvCxnSpPr/>
      </xdr:nvCxnSpPr>
      <xdr:spPr>
        <a:xfrm>
          <a:off x="16929100" y="1009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98869</xdr:rowOff>
    </xdr:from>
    <xdr:to>
      <xdr:col>81</xdr:col>
      <xdr:colOff>44450</xdr:colOff>
      <xdr:row>61</xdr:row>
      <xdr:rowOff>129635</xdr:rowOff>
    </xdr:to>
    <xdr:cxnSp macro="">
      <xdr:nvCxnSpPr>
        <xdr:cNvPr id="311" name="直線コネクタ 310"/>
        <xdr:cNvCxnSpPr/>
      </xdr:nvCxnSpPr>
      <xdr:spPr>
        <a:xfrm>
          <a:off x="16179800" y="10557319"/>
          <a:ext cx="838200" cy="30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41673</xdr:rowOff>
    </xdr:from>
    <xdr:ext cx="762000" cy="259045"/>
    <xdr:sp macro="" textlink="">
      <xdr:nvSpPr>
        <xdr:cNvPr id="312" name="定員管理の状況平均値テキスト"/>
        <xdr:cNvSpPr txBox="1"/>
      </xdr:nvSpPr>
      <xdr:spPr>
        <a:xfrm>
          <a:off x="17106900" y="103286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25146</xdr:rowOff>
    </xdr:from>
    <xdr:to>
      <xdr:col>81</xdr:col>
      <xdr:colOff>95250</xdr:colOff>
      <xdr:row>61</xdr:row>
      <xdr:rowOff>126746</xdr:rowOff>
    </xdr:to>
    <xdr:sp macro="" textlink="">
      <xdr:nvSpPr>
        <xdr:cNvPr id="313" name="フローチャート: 判断 312"/>
        <xdr:cNvSpPr/>
      </xdr:nvSpPr>
      <xdr:spPr>
        <a:xfrm>
          <a:off x="169672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91027</xdr:rowOff>
    </xdr:from>
    <xdr:to>
      <xdr:col>77</xdr:col>
      <xdr:colOff>44450</xdr:colOff>
      <xdr:row>61</xdr:row>
      <xdr:rowOff>98869</xdr:rowOff>
    </xdr:to>
    <xdr:cxnSp macro="">
      <xdr:nvCxnSpPr>
        <xdr:cNvPr id="314" name="直線コネクタ 313"/>
        <xdr:cNvCxnSpPr/>
      </xdr:nvCxnSpPr>
      <xdr:spPr>
        <a:xfrm>
          <a:off x="15290800" y="10549477"/>
          <a:ext cx="889000" cy="7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49276</xdr:rowOff>
    </xdr:from>
    <xdr:to>
      <xdr:col>77</xdr:col>
      <xdr:colOff>95250</xdr:colOff>
      <xdr:row>61</xdr:row>
      <xdr:rowOff>150876</xdr:rowOff>
    </xdr:to>
    <xdr:sp macro="" textlink="">
      <xdr:nvSpPr>
        <xdr:cNvPr id="315" name="フローチャート: 判断 314"/>
        <xdr:cNvSpPr/>
      </xdr:nvSpPr>
      <xdr:spPr>
        <a:xfrm>
          <a:off x="16129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135653</xdr:rowOff>
    </xdr:from>
    <xdr:ext cx="736600" cy="259045"/>
    <xdr:sp macro="" textlink="">
      <xdr:nvSpPr>
        <xdr:cNvPr id="316" name="テキスト ボックス 315"/>
        <xdr:cNvSpPr txBox="1"/>
      </xdr:nvSpPr>
      <xdr:spPr>
        <a:xfrm>
          <a:off x="15798800" y="10594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80169</xdr:rowOff>
    </xdr:from>
    <xdr:to>
      <xdr:col>72</xdr:col>
      <xdr:colOff>203200</xdr:colOff>
      <xdr:row>61</xdr:row>
      <xdr:rowOff>91027</xdr:rowOff>
    </xdr:to>
    <xdr:cxnSp macro="">
      <xdr:nvCxnSpPr>
        <xdr:cNvPr id="317" name="直線コネクタ 316"/>
        <xdr:cNvCxnSpPr/>
      </xdr:nvCxnSpPr>
      <xdr:spPr>
        <a:xfrm>
          <a:off x="14401800" y="10538619"/>
          <a:ext cx="889000" cy="1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30575</xdr:rowOff>
    </xdr:from>
    <xdr:to>
      <xdr:col>73</xdr:col>
      <xdr:colOff>44450</xdr:colOff>
      <xdr:row>61</xdr:row>
      <xdr:rowOff>132175</xdr:rowOff>
    </xdr:to>
    <xdr:sp macro="" textlink="">
      <xdr:nvSpPr>
        <xdr:cNvPr id="318" name="フローチャート: 判断 317"/>
        <xdr:cNvSpPr/>
      </xdr:nvSpPr>
      <xdr:spPr>
        <a:xfrm>
          <a:off x="15240000" y="1048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142352</xdr:rowOff>
    </xdr:from>
    <xdr:ext cx="762000" cy="259045"/>
    <xdr:sp macro="" textlink="">
      <xdr:nvSpPr>
        <xdr:cNvPr id="319" name="テキスト ボックス 318"/>
        <xdr:cNvSpPr txBox="1"/>
      </xdr:nvSpPr>
      <xdr:spPr>
        <a:xfrm>
          <a:off x="14909800" y="102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60261</xdr:rowOff>
    </xdr:from>
    <xdr:to>
      <xdr:col>68</xdr:col>
      <xdr:colOff>152400</xdr:colOff>
      <xdr:row>61</xdr:row>
      <xdr:rowOff>80169</xdr:rowOff>
    </xdr:to>
    <xdr:cxnSp macro="">
      <xdr:nvCxnSpPr>
        <xdr:cNvPr id="320" name="直線コネクタ 319"/>
        <xdr:cNvCxnSpPr/>
      </xdr:nvCxnSpPr>
      <xdr:spPr>
        <a:xfrm>
          <a:off x="13512800" y="10518711"/>
          <a:ext cx="889000" cy="19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20924</xdr:rowOff>
    </xdr:from>
    <xdr:to>
      <xdr:col>68</xdr:col>
      <xdr:colOff>203200</xdr:colOff>
      <xdr:row>61</xdr:row>
      <xdr:rowOff>122524</xdr:rowOff>
    </xdr:to>
    <xdr:sp macro="" textlink="">
      <xdr:nvSpPr>
        <xdr:cNvPr id="321" name="フローチャート: 判断 320"/>
        <xdr:cNvSpPr/>
      </xdr:nvSpPr>
      <xdr:spPr>
        <a:xfrm>
          <a:off x="14351000" y="1047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132701</xdr:rowOff>
    </xdr:from>
    <xdr:ext cx="762000" cy="259045"/>
    <xdr:sp macro="" textlink="">
      <xdr:nvSpPr>
        <xdr:cNvPr id="322" name="テキスト ボックス 321"/>
        <xdr:cNvSpPr txBox="1"/>
      </xdr:nvSpPr>
      <xdr:spPr>
        <a:xfrm>
          <a:off x="14020800" y="1024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5238</xdr:rowOff>
    </xdr:from>
    <xdr:to>
      <xdr:col>64</xdr:col>
      <xdr:colOff>152400</xdr:colOff>
      <xdr:row>61</xdr:row>
      <xdr:rowOff>106838</xdr:rowOff>
    </xdr:to>
    <xdr:sp macro="" textlink="">
      <xdr:nvSpPr>
        <xdr:cNvPr id="323" name="フローチャート: 判断 322"/>
        <xdr:cNvSpPr/>
      </xdr:nvSpPr>
      <xdr:spPr>
        <a:xfrm>
          <a:off x="13462000" y="1046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117015</xdr:rowOff>
    </xdr:from>
    <xdr:ext cx="762000" cy="259045"/>
    <xdr:sp macro="" textlink="">
      <xdr:nvSpPr>
        <xdr:cNvPr id="324" name="テキスト ボックス 323"/>
        <xdr:cNvSpPr txBox="1"/>
      </xdr:nvSpPr>
      <xdr:spPr>
        <a:xfrm>
          <a:off x="13131800" y="1023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5" name="テキスト ボックス 32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6" name="テキスト ボックス 32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7" name="テキスト ボックス 32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8" name="テキスト ボックス 32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9" name="テキスト ボックス 32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78835</xdr:rowOff>
    </xdr:from>
    <xdr:to>
      <xdr:col>81</xdr:col>
      <xdr:colOff>95250</xdr:colOff>
      <xdr:row>62</xdr:row>
      <xdr:rowOff>8985</xdr:rowOff>
    </xdr:to>
    <xdr:sp macro="" textlink="">
      <xdr:nvSpPr>
        <xdr:cNvPr id="330" name="楕円 329"/>
        <xdr:cNvSpPr/>
      </xdr:nvSpPr>
      <xdr:spPr>
        <a:xfrm>
          <a:off x="16967200" y="10537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50912</xdr:rowOff>
    </xdr:from>
    <xdr:ext cx="762000" cy="259045"/>
    <xdr:sp macro="" textlink="">
      <xdr:nvSpPr>
        <xdr:cNvPr id="331" name="定員管理の状況該当値テキスト"/>
        <xdr:cNvSpPr txBox="1"/>
      </xdr:nvSpPr>
      <xdr:spPr>
        <a:xfrm>
          <a:off x="17106900" y="10509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48069</xdr:rowOff>
    </xdr:from>
    <xdr:to>
      <xdr:col>77</xdr:col>
      <xdr:colOff>95250</xdr:colOff>
      <xdr:row>61</xdr:row>
      <xdr:rowOff>149669</xdr:rowOff>
    </xdr:to>
    <xdr:sp macro="" textlink="">
      <xdr:nvSpPr>
        <xdr:cNvPr id="332" name="楕円 331"/>
        <xdr:cNvSpPr/>
      </xdr:nvSpPr>
      <xdr:spPr>
        <a:xfrm>
          <a:off x="16129000" y="10506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159846</xdr:rowOff>
    </xdr:from>
    <xdr:ext cx="736600" cy="259045"/>
    <xdr:sp macro="" textlink="">
      <xdr:nvSpPr>
        <xdr:cNvPr id="333" name="テキスト ボックス 332"/>
        <xdr:cNvSpPr txBox="1"/>
      </xdr:nvSpPr>
      <xdr:spPr>
        <a:xfrm>
          <a:off x="15798800" y="102753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40227</xdr:rowOff>
    </xdr:from>
    <xdr:to>
      <xdr:col>73</xdr:col>
      <xdr:colOff>44450</xdr:colOff>
      <xdr:row>61</xdr:row>
      <xdr:rowOff>141827</xdr:rowOff>
    </xdr:to>
    <xdr:sp macro="" textlink="">
      <xdr:nvSpPr>
        <xdr:cNvPr id="334" name="楕円 333"/>
        <xdr:cNvSpPr/>
      </xdr:nvSpPr>
      <xdr:spPr>
        <a:xfrm>
          <a:off x="15240000" y="10498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126604</xdr:rowOff>
    </xdr:from>
    <xdr:ext cx="762000" cy="259045"/>
    <xdr:sp macro="" textlink="">
      <xdr:nvSpPr>
        <xdr:cNvPr id="335" name="テキスト ボックス 334"/>
        <xdr:cNvSpPr txBox="1"/>
      </xdr:nvSpPr>
      <xdr:spPr>
        <a:xfrm>
          <a:off x="14909800" y="10585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29369</xdr:rowOff>
    </xdr:from>
    <xdr:to>
      <xdr:col>68</xdr:col>
      <xdr:colOff>203200</xdr:colOff>
      <xdr:row>61</xdr:row>
      <xdr:rowOff>130969</xdr:rowOff>
    </xdr:to>
    <xdr:sp macro="" textlink="">
      <xdr:nvSpPr>
        <xdr:cNvPr id="336" name="楕円 335"/>
        <xdr:cNvSpPr/>
      </xdr:nvSpPr>
      <xdr:spPr>
        <a:xfrm>
          <a:off x="14351000" y="10487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115746</xdr:rowOff>
    </xdr:from>
    <xdr:ext cx="762000" cy="259045"/>
    <xdr:sp macro="" textlink="">
      <xdr:nvSpPr>
        <xdr:cNvPr id="337" name="テキスト ボックス 336"/>
        <xdr:cNvSpPr txBox="1"/>
      </xdr:nvSpPr>
      <xdr:spPr>
        <a:xfrm>
          <a:off x="14020800" y="10574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9461</xdr:rowOff>
    </xdr:from>
    <xdr:to>
      <xdr:col>64</xdr:col>
      <xdr:colOff>152400</xdr:colOff>
      <xdr:row>61</xdr:row>
      <xdr:rowOff>111061</xdr:rowOff>
    </xdr:to>
    <xdr:sp macro="" textlink="">
      <xdr:nvSpPr>
        <xdr:cNvPr id="338" name="楕円 337"/>
        <xdr:cNvSpPr/>
      </xdr:nvSpPr>
      <xdr:spPr>
        <a:xfrm>
          <a:off x="13462000" y="10467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95838</xdr:rowOff>
    </xdr:from>
    <xdr:ext cx="762000" cy="259045"/>
    <xdr:sp macro="" textlink="">
      <xdr:nvSpPr>
        <xdr:cNvPr id="339" name="テキスト ボックス 338"/>
        <xdr:cNvSpPr txBox="1"/>
      </xdr:nvSpPr>
      <xdr:spPr>
        <a:xfrm>
          <a:off x="13131800" y="10554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0" name="正方形/長方形 33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1" name="テキスト ボックス 34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2" name="テキスト ボックス 34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3" name="正方形/長方形 34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4" name="正方形/長方形 34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5" name="正方形/長方形 34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6" name="正方形/長方形 34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7" name="正方形/長方形 34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8" name="正方形/長方形 34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9" name="正方形/長方形 34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0" name="正方形/長方形 34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1" name="正方形/長方形 35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2" name="テキスト ボックス 35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合併以前からの町債の償還経費が多額となり，類似団体平均を大きく上回っていたが，「公債費負担適正化計画」の着実な実施により，</a:t>
          </a:r>
          <a:r>
            <a:rPr kumimoji="1" lang="en-US" altLang="ja-JP" sz="1100">
              <a:solidFill>
                <a:schemeClr val="dk1"/>
              </a:solidFill>
              <a:effectLst/>
              <a:latin typeface="+mn-lt"/>
              <a:ea typeface="+mn-ea"/>
              <a:cs typeface="+mn-cs"/>
            </a:rPr>
            <a:t>H23</a:t>
          </a:r>
          <a:r>
            <a:rPr kumimoji="1" lang="ja-JP" altLang="ja-JP" sz="1100">
              <a:solidFill>
                <a:schemeClr val="dk1"/>
              </a:solidFill>
              <a:effectLst/>
              <a:latin typeface="+mn-lt"/>
              <a:ea typeface="+mn-ea"/>
              <a:cs typeface="+mn-cs"/>
            </a:rPr>
            <a:t>決算では計画目標である</a:t>
          </a:r>
          <a:r>
            <a:rPr kumimoji="1" lang="en-US" altLang="ja-JP" sz="1100">
              <a:solidFill>
                <a:schemeClr val="dk1"/>
              </a:solidFill>
              <a:effectLst/>
              <a:latin typeface="+mn-lt"/>
              <a:ea typeface="+mn-ea"/>
              <a:cs typeface="+mn-cs"/>
            </a:rPr>
            <a:t>18.0</a:t>
          </a:r>
          <a:r>
            <a:rPr kumimoji="1" lang="ja-JP" altLang="ja-JP" sz="1100">
              <a:solidFill>
                <a:schemeClr val="dk1"/>
              </a:solidFill>
              <a:effectLst/>
              <a:latin typeface="+mn-lt"/>
              <a:ea typeface="+mn-ea"/>
              <a:cs typeface="+mn-cs"/>
            </a:rPr>
            <a:t>％を下回り，平成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決算から類似団体平均を下回っている。</a:t>
          </a:r>
          <a:endParaRPr lang="ja-JP" altLang="ja-JP" sz="1400">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今後</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令和３年度に完成した新庁舎及び新町立病院の建設等に係る</a:t>
          </a:r>
          <a:r>
            <a:rPr kumimoji="1" lang="ja-JP" altLang="en-US" sz="1100">
              <a:solidFill>
                <a:schemeClr val="dk1"/>
              </a:solidFill>
              <a:effectLst/>
              <a:latin typeface="+mn-lt"/>
              <a:ea typeface="+mn-ea"/>
              <a:cs typeface="+mn-cs"/>
            </a:rPr>
            <a:t>起債の償還等伴い公債費の増加</a:t>
          </a:r>
          <a:r>
            <a:rPr kumimoji="1" lang="ja-JP" altLang="ja-JP" sz="1100">
              <a:solidFill>
                <a:schemeClr val="dk1"/>
              </a:solidFill>
              <a:effectLst/>
              <a:latin typeface="+mn-lt"/>
              <a:ea typeface="+mn-ea"/>
              <a:cs typeface="+mn-cs"/>
            </a:rPr>
            <a:t>が見込まれるため，他の投資的経費の圧縮により地方債の新規発行の抑制に努めていく。</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53" name="テキスト ボックス 35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4" name="直線コネクタ 35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5" name="テキスト ボックス 35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56" name="直線コネクタ 355"/>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57" name="テキスト ボックス 356"/>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58" name="直線コネクタ 357"/>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59" name="テキスト ボックス 358"/>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0" name="直線コネクタ 359"/>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1" name="テキスト ボックス 360"/>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2" name="直線コネクタ 361"/>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3" name="直線コネクタ 36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23622</xdr:rowOff>
    </xdr:from>
    <xdr:to>
      <xdr:col>81</xdr:col>
      <xdr:colOff>44450</xdr:colOff>
      <xdr:row>43</xdr:row>
      <xdr:rowOff>167640</xdr:rowOff>
    </xdr:to>
    <xdr:cxnSp macro="">
      <xdr:nvCxnSpPr>
        <xdr:cNvPr id="365" name="直線コネクタ 364"/>
        <xdr:cNvCxnSpPr/>
      </xdr:nvCxnSpPr>
      <xdr:spPr>
        <a:xfrm flipV="1">
          <a:off x="17018000" y="6367272"/>
          <a:ext cx="0" cy="11727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139717</xdr:rowOff>
    </xdr:from>
    <xdr:ext cx="762000" cy="259045"/>
    <xdr:sp macro="" textlink="">
      <xdr:nvSpPr>
        <xdr:cNvPr id="366" name="公債費負担の状況最小値テキスト"/>
        <xdr:cNvSpPr txBox="1"/>
      </xdr:nvSpPr>
      <xdr:spPr>
        <a:xfrm>
          <a:off x="17106900" y="751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167640</xdr:rowOff>
    </xdr:from>
    <xdr:to>
      <xdr:col>81</xdr:col>
      <xdr:colOff>133350</xdr:colOff>
      <xdr:row>43</xdr:row>
      <xdr:rowOff>167640</xdr:rowOff>
    </xdr:to>
    <xdr:cxnSp macro="">
      <xdr:nvCxnSpPr>
        <xdr:cNvPr id="367" name="直線コネクタ 366"/>
        <xdr:cNvCxnSpPr/>
      </xdr:nvCxnSpPr>
      <xdr:spPr>
        <a:xfrm>
          <a:off x="16929100" y="753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109999</xdr:rowOff>
    </xdr:from>
    <xdr:ext cx="762000" cy="259045"/>
    <xdr:sp macro="" textlink="">
      <xdr:nvSpPr>
        <xdr:cNvPr id="368" name="公債費負担の状況最大値テキスト"/>
        <xdr:cNvSpPr txBox="1"/>
      </xdr:nvSpPr>
      <xdr:spPr>
        <a:xfrm>
          <a:off x="17106900" y="6110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23622</xdr:rowOff>
    </xdr:from>
    <xdr:to>
      <xdr:col>81</xdr:col>
      <xdr:colOff>133350</xdr:colOff>
      <xdr:row>37</xdr:row>
      <xdr:rowOff>23622</xdr:rowOff>
    </xdr:to>
    <xdr:cxnSp macro="">
      <xdr:nvCxnSpPr>
        <xdr:cNvPr id="369" name="直線コネクタ 368"/>
        <xdr:cNvCxnSpPr/>
      </xdr:nvCxnSpPr>
      <xdr:spPr>
        <a:xfrm>
          <a:off x="16929100" y="6367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160782</xdr:rowOff>
    </xdr:from>
    <xdr:to>
      <xdr:col>81</xdr:col>
      <xdr:colOff>44450</xdr:colOff>
      <xdr:row>41</xdr:row>
      <xdr:rowOff>18288</xdr:rowOff>
    </xdr:to>
    <xdr:cxnSp macro="">
      <xdr:nvCxnSpPr>
        <xdr:cNvPr id="370" name="直線コネクタ 369"/>
        <xdr:cNvCxnSpPr/>
      </xdr:nvCxnSpPr>
      <xdr:spPr>
        <a:xfrm flipV="1">
          <a:off x="16179800" y="7018782"/>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65041</xdr:rowOff>
    </xdr:from>
    <xdr:ext cx="762000" cy="259045"/>
    <xdr:sp macro="" textlink="">
      <xdr:nvSpPr>
        <xdr:cNvPr id="371" name="公債費負担の状況平均値テキスト"/>
        <xdr:cNvSpPr txBox="1"/>
      </xdr:nvSpPr>
      <xdr:spPr>
        <a:xfrm>
          <a:off x="17106900" y="709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92964</xdr:rowOff>
    </xdr:from>
    <xdr:to>
      <xdr:col>81</xdr:col>
      <xdr:colOff>95250</xdr:colOff>
      <xdr:row>42</xdr:row>
      <xdr:rowOff>23114</xdr:rowOff>
    </xdr:to>
    <xdr:sp macro="" textlink="">
      <xdr:nvSpPr>
        <xdr:cNvPr id="372" name="フローチャート: 判断 371"/>
        <xdr:cNvSpPr/>
      </xdr:nvSpPr>
      <xdr:spPr>
        <a:xfrm>
          <a:off x="16967200" y="712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18288</xdr:rowOff>
    </xdr:from>
    <xdr:to>
      <xdr:col>77</xdr:col>
      <xdr:colOff>44450</xdr:colOff>
      <xdr:row>41</xdr:row>
      <xdr:rowOff>27940</xdr:rowOff>
    </xdr:to>
    <xdr:cxnSp macro="">
      <xdr:nvCxnSpPr>
        <xdr:cNvPr id="373" name="直線コネクタ 372"/>
        <xdr:cNvCxnSpPr/>
      </xdr:nvCxnSpPr>
      <xdr:spPr>
        <a:xfrm flipV="1">
          <a:off x="15290800" y="704773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78486</xdr:rowOff>
    </xdr:from>
    <xdr:to>
      <xdr:col>77</xdr:col>
      <xdr:colOff>95250</xdr:colOff>
      <xdr:row>42</xdr:row>
      <xdr:rowOff>8636</xdr:rowOff>
    </xdr:to>
    <xdr:sp macro="" textlink="">
      <xdr:nvSpPr>
        <xdr:cNvPr id="374" name="フローチャート: 判断 373"/>
        <xdr:cNvSpPr/>
      </xdr:nvSpPr>
      <xdr:spPr>
        <a:xfrm>
          <a:off x="16129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164863</xdr:rowOff>
    </xdr:from>
    <xdr:ext cx="736600" cy="259045"/>
    <xdr:sp macro="" textlink="">
      <xdr:nvSpPr>
        <xdr:cNvPr id="375" name="テキスト ボックス 374"/>
        <xdr:cNvSpPr txBox="1"/>
      </xdr:nvSpPr>
      <xdr:spPr>
        <a:xfrm>
          <a:off x="15798800" y="7194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27940</xdr:rowOff>
    </xdr:from>
    <xdr:to>
      <xdr:col>72</xdr:col>
      <xdr:colOff>203200</xdr:colOff>
      <xdr:row>41</xdr:row>
      <xdr:rowOff>37592</xdr:rowOff>
    </xdr:to>
    <xdr:cxnSp macro="">
      <xdr:nvCxnSpPr>
        <xdr:cNvPr id="376" name="直線コネクタ 375"/>
        <xdr:cNvCxnSpPr/>
      </xdr:nvCxnSpPr>
      <xdr:spPr>
        <a:xfrm flipV="1">
          <a:off x="14401800" y="705739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78486</xdr:rowOff>
    </xdr:from>
    <xdr:to>
      <xdr:col>73</xdr:col>
      <xdr:colOff>44450</xdr:colOff>
      <xdr:row>42</xdr:row>
      <xdr:rowOff>8636</xdr:rowOff>
    </xdr:to>
    <xdr:sp macro="" textlink="">
      <xdr:nvSpPr>
        <xdr:cNvPr id="377" name="フローチャート: 判断 376"/>
        <xdr:cNvSpPr/>
      </xdr:nvSpPr>
      <xdr:spPr>
        <a:xfrm>
          <a:off x="15240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164863</xdr:rowOff>
    </xdr:from>
    <xdr:ext cx="762000" cy="259045"/>
    <xdr:sp macro="" textlink="">
      <xdr:nvSpPr>
        <xdr:cNvPr id="378" name="テキスト ボックス 377"/>
        <xdr:cNvSpPr txBox="1"/>
      </xdr:nvSpPr>
      <xdr:spPr>
        <a:xfrm>
          <a:off x="14909800" y="719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37592</xdr:rowOff>
    </xdr:from>
    <xdr:to>
      <xdr:col>68</xdr:col>
      <xdr:colOff>152400</xdr:colOff>
      <xdr:row>41</xdr:row>
      <xdr:rowOff>52070</xdr:rowOff>
    </xdr:to>
    <xdr:cxnSp macro="">
      <xdr:nvCxnSpPr>
        <xdr:cNvPr id="379" name="直線コネクタ 378"/>
        <xdr:cNvCxnSpPr/>
      </xdr:nvCxnSpPr>
      <xdr:spPr>
        <a:xfrm flipV="1">
          <a:off x="13512800" y="7067042"/>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80" name="フローチャート: 判断 379"/>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160037</xdr:rowOff>
    </xdr:from>
    <xdr:ext cx="762000" cy="259045"/>
    <xdr:sp macro="" textlink="">
      <xdr:nvSpPr>
        <xdr:cNvPr id="381" name="テキスト ボックス 380"/>
        <xdr:cNvSpPr txBox="1"/>
      </xdr:nvSpPr>
      <xdr:spPr>
        <a:xfrm>
          <a:off x="14020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82" name="フローチャート: 判断 381"/>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160037</xdr:rowOff>
    </xdr:from>
    <xdr:ext cx="762000" cy="259045"/>
    <xdr:sp macro="" textlink="">
      <xdr:nvSpPr>
        <xdr:cNvPr id="383" name="テキスト ボックス 382"/>
        <xdr:cNvSpPr txBox="1"/>
      </xdr:nvSpPr>
      <xdr:spPr>
        <a:xfrm>
          <a:off x="13131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4" name="テキスト ボックス 38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5" name="テキスト ボックス 38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6" name="テキスト ボックス 38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7" name="テキスト ボックス 38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8" name="テキスト ボックス 38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109982</xdr:rowOff>
    </xdr:from>
    <xdr:to>
      <xdr:col>81</xdr:col>
      <xdr:colOff>95250</xdr:colOff>
      <xdr:row>41</xdr:row>
      <xdr:rowOff>40132</xdr:rowOff>
    </xdr:to>
    <xdr:sp macro="" textlink="">
      <xdr:nvSpPr>
        <xdr:cNvPr id="389" name="楕円 388"/>
        <xdr:cNvSpPr/>
      </xdr:nvSpPr>
      <xdr:spPr>
        <a:xfrm>
          <a:off x="16967200" y="696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126509</xdr:rowOff>
    </xdr:from>
    <xdr:ext cx="762000" cy="259045"/>
    <xdr:sp macro="" textlink="">
      <xdr:nvSpPr>
        <xdr:cNvPr id="390" name="公債費負担の状況該当値テキスト"/>
        <xdr:cNvSpPr txBox="1"/>
      </xdr:nvSpPr>
      <xdr:spPr>
        <a:xfrm>
          <a:off x="17106900" y="6813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138938</xdr:rowOff>
    </xdr:from>
    <xdr:to>
      <xdr:col>77</xdr:col>
      <xdr:colOff>95250</xdr:colOff>
      <xdr:row>41</xdr:row>
      <xdr:rowOff>69088</xdr:rowOff>
    </xdr:to>
    <xdr:sp macro="" textlink="">
      <xdr:nvSpPr>
        <xdr:cNvPr id="391" name="楕円 390"/>
        <xdr:cNvSpPr/>
      </xdr:nvSpPr>
      <xdr:spPr>
        <a:xfrm>
          <a:off x="16129000" y="699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79265</xdr:rowOff>
    </xdr:from>
    <xdr:ext cx="736600" cy="259045"/>
    <xdr:sp macro="" textlink="">
      <xdr:nvSpPr>
        <xdr:cNvPr id="392" name="テキスト ボックス 391"/>
        <xdr:cNvSpPr txBox="1"/>
      </xdr:nvSpPr>
      <xdr:spPr>
        <a:xfrm>
          <a:off x="15798800" y="67658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148590</xdr:rowOff>
    </xdr:from>
    <xdr:to>
      <xdr:col>73</xdr:col>
      <xdr:colOff>44450</xdr:colOff>
      <xdr:row>41</xdr:row>
      <xdr:rowOff>78740</xdr:rowOff>
    </xdr:to>
    <xdr:sp macro="" textlink="">
      <xdr:nvSpPr>
        <xdr:cNvPr id="393" name="楕円 392"/>
        <xdr:cNvSpPr/>
      </xdr:nvSpPr>
      <xdr:spPr>
        <a:xfrm>
          <a:off x="152400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88917</xdr:rowOff>
    </xdr:from>
    <xdr:ext cx="762000" cy="259045"/>
    <xdr:sp macro="" textlink="">
      <xdr:nvSpPr>
        <xdr:cNvPr id="394" name="テキスト ボックス 393"/>
        <xdr:cNvSpPr txBox="1"/>
      </xdr:nvSpPr>
      <xdr:spPr>
        <a:xfrm>
          <a:off x="14909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158242</xdr:rowOff>
    </xdr:from>
    <xdr:to>
      <xdr:col>68</xdr:col>
      <xdr:colOff>203200</xdr:colOff>
      <xdr:row>41</xdr:row>
      <xdr:rowOff>88392</xdr:rowOff>
    </xdr:to>
    <xdr:sp macro="" textlink="">
      <xdr:nvSpPr>
        <xdr:cNvPr id="395" name="楕円 394"/>
        <xdr:cNvSpPr/>
      </xdr:nvSpPr>
      <xdr:spPr>
        <a:xfrm>
          <a:off x="14351000" y="701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98569</xdr:rowOff>
    </xdr:from>
    <xdr:ext cx="762000" cy="259045"/>
    <xdr:sp macro="" textlink="">
      <xdr:nvSpPr>
        <xdr:cNvPr id="396" name="テキスト ボックス 395"/>
        <xdr:cNvSpPr txBox="1"/>
      </xdr:nvSpPr>
      <xdr:spPr>
        <a:xfrm>
          <a:off x="14020800" y="678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397" name="楕円 396"/>
        <xdr:cNvSpPr/>
      </xdr:nvSpPr>
      <xdr:spPr>
        <a:xfrm>
          <a:off x="13462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113047</xdr:rowOff>
    </xdr:from>
    <xdr:ext cx="762000" cy="259045"/>
    <xdr:sp macro="" textlink="">
      <xdr:nvSpPr>
        <xdr:cNvPr id="398" name="テキスト ボックス 397"/>
        <xdr:cNvSpPr txBox="1"/>
      </xdr:nvSpPr>
      <xdr:spPr>
        <a:xfrm>
          <a:off x="13131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399" name="正方形/長方形 39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0" name="テキスト ボックス 39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1" name="テキスト ボックス 40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2" name="正方形/長方形 40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3" name="正方形/長方形 40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4" name="正方形/長方形 40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5" name="正方形/長方形 40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6" name="正方形/長方形 40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7" name="正方形/長方形 40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8" name="正方形/長方形 40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9" name="正方形/長方形 40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0" name="正方形/長方形 40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1" name="テキスト ボックス 41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計画的な地方債の繰上償還と財政調整基金等への積立による充当可能財源が多く，比率がマイナスとなって</a:t>
          </a:r>
          <a:r>
            <a:rPr kumimoji="1" lang="ja-JP" altLang="en-US" sz="1100">
              <a:solidFill>
                <a:schemeClr val="dk1"/>
              </a:solidFill>
              <a:effectLst/>
              <a:latin typeface="+mn-lt"/>
              <a:ea typeface="+mn-ea"/>
              <a:cs typeface="+mn-cs"/>
            </a:rPr>
            <a:t>いる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12" name="テキスト ボックス 41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3" name="直線コネクタ 41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4" name="テキスト ボックス 41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5" name="直線コネクタ 41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16" name="テキスト ボックス 41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17" name="直線コネクタ 41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18" name="テキスト ボックス 41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19" name="直線コネクタ 41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0" name="テキスト ボックス 41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1" name="直線コネクタ 42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2" name="テキスト ボックス 42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3" name="直線コネクタ 42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4" name="テキスト ボックス 42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5" name="直線コネクタ 42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127000</xdr:rowOff>
    </xdr:to>
    <xdr:cxnSp macro="">
      <xdr:nvCxnSpPr>
        <xdr:cNvPr id="427" name="直線コネクタ 426"/>
        <xdr:cNvCxnSpPr/>
      </xdr:nvCxnSpPr>
      <xdr:spPr>
        <a:xfrm flipV="1">
          <a:off x="17018000" y="2370667"/>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99077</xdr:rowOff>
    </xdr:from>
    <xdr:ext cx="762000" cy="259045"/>
    <xdr:sp macro="" textlink="">
      <xdr:nvSpPr>
        <xdr:cNvPr id="428" name="将来負担の状況最小値テキスト"/>
        <xdr:cNvSpPr txBox="1"/>
      </xdr:nvSpPr>
      <xdr:spPr>
        <a:xfrm>
          <a:off x="17106900" y="387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127000</xdr:rowOff>
    </xdr:from>
    <xdr:to>
      <xdr:col>81</xdr:col>
      <xdr:colOff>133350</xdr:colOff>
      <xdr:row>22</xdr:row>
      <xdr:rowOff>127000</xdr:rowOff>
    </xdr:to>
    <xdr:cxnSp macro="">
      <xdr:nvCxnSpPr>
        <xdr:cNvPr id="429" name="直線コネクタ 428"/>
        <xdr:cNvCxnSpPr/>
      </xdr:nvCxnSpPr>
      <xdr:spPr>
        <a:xfrm>
          <a:off x="16929100" y="389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0"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1" name="直線コネクタ 43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32"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3" name="フローチャート: 判断 432"/>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34" name="フローチャート: 判断 433"/>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35" name="テキスト ボックス 434"/>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36" name="フローチャート: 判断 435"/>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37" name="テキスト ボックス 436"/>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38" name="フローチャート: 判断 437"/>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39" name="テキスト ボックス 438"/>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0" name="フローチャート: 判断 439"/>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1" name="テキスト ボックス 440"/>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2" name="テキスト ボックス 44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3" name="テキスト ボックス 44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4" name="テキスト ボックス 44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5" name="テキスト ボックス 44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6" name="テキスト ボックス 44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広島県神石高原町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8,691
8,591
381.98
14,254,873
13,165,678
617,900
6,246,276
12,433,380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類似団体平均と比較すると，人件費に係る経常収支比率は低くなっている。引き続き定員適正化計画に沿って職員数を管理し人件費の抑制に努める。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33274</xdr:rowOff>
    </xdr:from>
    <xdr:to>
      <xdr:col>24</xdr:col>
      <xdr:colOff>25400</xdr:colOff>
      <xdr:row>41</xdr:row>
      <xdr:rowOff>10414</xdr:rowOff>
    </xdr:to>
    <xdr:cxnSp macro="">
      <xdr:nvCxnSpPr>
        <xdr:cNvPr id="59" name="直線コネクタ 58"/>
        <xdr:cNvCxnSpPr/>
      </xdr:nvCxnSpPr>
      <xdr:spPr>
        <a:xfrm flipV="1">
          <a:off x="4826000" y="6034024"/>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119651</xdr:rowOff>
    </xdr:from>
    <xdr:ext cx="762000" cy="259045"/>
    <xdr:sp macro="" textlink="">
      <xdr:nvSpPr>
        <xdr:cNvPr id="62" name="人件費最大値テキスト"/>
        <xdr:cNvSpPr txBox="1"/>
      </xdr:nvSpPr>
      <xdr:spPr>
        <a:xfrm>
          <a:off x="4914900" y="5777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33274</xdr:rowOff>
    </xdr:from>
    <xdr:to>
      <xdr:col>24</xdr:col>
      <xdr:colOff>114300</xdr:colOff>
      <xdr:row>35</xdr:row>
      <xdr:rowOff>33274</xdr:rowOff>
    </xdr:to>
    <xdr:cxnSp macro="">
      <xdr:nvCxnSpPr>
        <xdr:cNvPr id="63" name="直線コネクタ 62"/>
        <xdr:cNvCxnSpPr/>
      </xdr:nvCxnSpPr>
      <xdr:spPr>
        <a:xfrm>
          <a:off x="4737100" y="6034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33274</xdr:rowOff>
    </xdr:from>
    <xdr:to>
      <xdr:col>24</xdr:col>
      <xdr:colOff>25400</xdr:colOff>
      <xdr:row>35</xdr:row>
      <xdr:rowOff>120142</xdr:rowOff>
    </xdr:to>
    <xdr:cxnSp macro="">
      <xdr:nvCxnSpPr>
        <xdr:cNvPr id="64" name="直線コネクタ 63"/>
        <xdr:cNvCxnSpPr/>
      </xdr:nvCxnSpPr>
      <xdr:spPr>
        <a:xfrm flipV="1">
          <a:off x="3987800" y="6034024"/>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144289</xdr:rowOff>
    </xdr:from>
    <xdr:ext cx="762000" cy="259045"/>
    <xdr:sp macro="" textlink="">
      <xdr:nvSpPr>
        <xdr:cNvPr id="65" name="人件費平均値テキスト"/>
        <xdr:cNvSpPr txBox="1"/>
      </xdr:nvSpPr>
      <xdr:spPr>
        <a:xfrm>
          <a:off x="4914900" y="6316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xdr:rowOff>
    </xdr:from>
    <xdr:to>
      <xdr:col>24</xdr:col>
      <xdr:colOff>76200</xdr:colOff>
      <xdr:row>37</xdr:row>
      <xdr:rowOff>102362</xdr:rowOff>
    </xdr:to>
    <xdr:sp macro="" textlink="">
      <xdr:nvSpPr>
        <xdr:cNvPr id="66" name="フローチャート: 判断 65"/>
        <xdr:cNvSpPr/>
      </xdr:nvSpPr>
      <xdr:spPr>
        <a:xfrm>
          <a:off x="4775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120142</xdr:rowOff>
    </xdr:from>
    <xdr:to>
      <xdr:col>19</xdr:col>
      <xdr:colOff>187325</xdr:colOff>
      <xdr:row>35</xdr:row>
      <xdr:rowOff>124714</xdr:rowOff>
    </xdr:to>
    <xdr:cxnSp macro="">
      <xdr:nvCxnSpPr>
        <xdr:cNvPr id="67" name="直線コネクタ 66"/>
        <xdr:cNvCxnSpPr/>
      </xdr:nvCxnSpPr>
      <xdr:spPr>
        <a:xfrm flipV="1">
          <a:off x="3098800" y="612089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108204</xdr:rowOff>
    </xdr:from>
    <xdr:to>
      <xdr:col>20</xdr:col>
      <xdr:colOff>38100</xdr:colOff>
      <xdr:row>37</xdr:row>
      <xdr:rowOff>38354</xdr:rowOff>
    </xdr:to>
    <xdr:sp macro="" textlink="">
      <xdr:nvSpPr>
        <xdr:cNvPr id="68" name="フローチャート: 判断 67"/>
        <xdr:cNvSpPr/>
      </xdr:nvSpPr>
      <xdr:spPr>
        <a:xfrm>
          <a:off x="3937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23131</xdr:rowOff>
    </xdr:from>
    <xdr:ext cx="736600" cy="259045"/>
    <xdr:sp macro="" textlink="">
      <xdr:nvSpPr>
        <xdr:cNvPr id="69" name="テキスト ボックス 68"/>
        <xdr:cNvSpPr txBox="1"/>
      </xdr:nvSpPr>
      <xdr:spPr>
        <a:xfrm>
          <a:off x="3606800" y="636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106426</xdr:rowOff>
    </xdr:from>
    <xdr:to>
      <xdr:col>15</xdr:col>
      <xdr:colOff>98425</xdr:colOff>
      <xdr:row>35</xdr:row>
      <xdr:rowOff>124714</xdr:rowOff>
    </xdr:to>
    <xdr:cxnSp macro="">
      <xdr:nvCxnSpPr>
        <xdr:cNvPr id="70" name="直線コネクタ 69"/>
        <xdr:cNvCxnSpPr/>
      </xdr:nvCxnSpPr>
      <xdr:spPr>
        <a:xfrm>
          <a:off x="2209800" y="610717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23131</xdr:rowOff>
    </xdr:from>
    <xdr:ext cx="762000" cy="259045"/>
    <xdr:sp macro="" textlink="">
      <xdr:nvSpPr>
        <xdr:cNvPr id="72" name="テキスト ボックス 71"/>
        <xdr:cNvSpPr txBox="1"/>
      </xdr:nvSpPr>
      <xdr:spPr>
        <a:xfrm>
          <a:off x="2717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106426</xdr:rowOff>
    </xdr:from>
    <xdr:to>
      <xdr:col>11</xdr:col>
      <xdr:colOff>9525</xdr:colOff>
      <xdr:row>35</xdr:row>
      <xdr:rowOff>120142</xdr:rowOff>
    </xdr:to>
    <xdr:cxnSp macro="">
      <xdr:nvCxnSpPr>
        <xdr:cNvPr id="73" name="直線コネクタ 72"/>
        <xdr:cNvCxnSpPr/>
      </xdr:nvCxnSpPr>
      <xdr:spPr>
        <a:xfrm flipV="1">
          <a:off x="1320800" y="61071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89916</xdr:rowOff>
    </xdr:from>
    <xdr:to>
      <xdr:col>11</xdr:col>
      <xdr:colOff>60325</xdr:colOff>
      <xdr:row>37</xdr:row>
      <xdr:rowOff>20066</xdr:rowOff>
    </xdr:to>
    <xdr:sp macro="" textlink="">
      <xdr:nvSpPr>
        <xdr:cNvPr id="74" name="フローチャート: 判断 73"/>
        <xdr:cNvSpPr/>
      </xdr:nvSpPr>
      <xdr:spPr>
        <a:xfrm>
          <a:off x="2159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4843</xdr:rowOff>
    </xdr:from>
    <xdr:ext cx="762000" cy="259045"/>
    <xdr:sp macro="" textlink="">
      <xdr:nvSpPr>
        <xdr:cNvPr id="75" name="テキスト ボックス 74"/>
        <xdr:cNvSpPr txBox="1"/>
      </xdr:nvSpPr>
      <xdr:spPr>
        <a:xfrm>
          <a:off x="1828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94488</xdr:rowOff>
    </xdr:from>
    <xdr:to>
      <xdr:col>6</xdr:col>
      <xdr:colOff>171450</xdr:colOff>
      <xdr:row>37</xdr:row>
      <xdr:rowOff>24638</xdr:rowOff>
    </xdr:to>
    <xdr:sp macro="" textlink="">
      <xdr:nvSpPr>
        <xdr:cNvPr id="76" name="フローチャート: 判断 75"/>
        <xdr:cNvSpPr/>
      </xdr:nvSpPr>
      <xdr:spPr>
        <a:xfrm>
          <a:off x="1270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9415</xdr:rowOff>
    </xdr:from>
    <xdr:ext cx="762000" cy="259045"/>
    <xdr:sp macro="" textlink="">
      <xdr:nvSpPr>
        <xdr:cNvPr id="77" name="テキスト ボックス 76"/>
        <xdr:cNvSpPr txBox="1"/>
      </xdr:nvSpPr>
      <xdr:spPr>
        <a:xfrm>
          <a:off x="939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153924</xdr:rowOff>
    </xdr:from>
    <xdr:to>
      <xdr:col>24</xdr:col>
      <xdr:colOff>76200</xdr:colOff>
      <xdr:row>35</xdr:row>
      <xdr:rowOff>84074</xdr:rowOff>
    </xdr:to>
    <xdr:sp macro="" textlink="">
      <xdr:nvSpPr>
        <xdr:cNvPr id="83" name="楕円 82"/>
        <xdr:cNvSpPr/>
      </xdr:nvSpPr>
      <xdr:spPr>
        <a:xfrm>
          <a:off x="4775200" y="598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62501</xdr:rowOff>
    </xdr:from>
    <xdr:ext cx="762000" cy="259045"/>
    <xdr:sp macro="" textlink="">
      <xdr:nvSpPr>
        <xdr:cNvPr id="84" name="人件費該当値テキスト"/>
        <xdr:cNvSpPr txBox="1"/>
      </xdr:nvSpPr>
      <xdr:spPr>
        <a:xfrm>
          <a:off x="4914900" y="5891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69342</xdr:rowOff>
    </xdr:from>
    <xdr:to>
      <xdr:col>20</xdr:col>
      <xdr:colOff>38100</xdr:colOff>
      <xdr:row>35</xdr:row>
      <xdr:rowOff>170942</xdr:rowOff>
    </xdr:to>
    <xdr:sp macro="" textlink="">
      <xdr:nvSpPr>
        <xdr:cNvPr id="85" name="楕円 84"/>
        <xdr:cNvSpPr/>
      </xdr:nvSpPr>
      <xdr:spPr>
        <a:xfrm>
          <a:off x="39370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9669</xdr:rowOff>
    </xdr:from>
    <xdr:ext cx="736600" cy="259045"/>
    <xdr:sp macro="" textlink="">
      <xdr:nvSpPr>
        <xdr:cNvPr id="86" name="テキスト ボックス 85"/>
        <xdr:cNvSpPr txBox="1"/>
      </xdr:nvSpPr>
      <xdr:spPr>
        <a:xfrm>
          <a:off x="3606800" y="5838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73914</xdr:rowOff>
    </xdr:from>
    <xdr:to>
      <xdr:col>15</xdr:col>
      <xdr:colOff>149225</xdr:colOff>
      <xdr:row>36</xdr:row>
      <xdr:rowOff>4064</xdr:rowOff>
    </xdr:to>
    <xdr:sp macro="" textlink="">
      <xdr:nvSpPr>
        <xdr:cNvPr id="87" name="楕円 86"/>
        <xdr:cNvSpPr/>
      </xdr:nvSpPr>
      <xdr:spPr>
        <a:xfrm>
          <a:off x="30480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14241</xdr:rowOff>
    </xdr:from>
    <xdr:ext cx="762000" cy="259045"/>
    <xdr:sp macro="" textlink="">
      <xdr:nvSpPr>
        <xdr:cNvPr id="88" name="テキスト ボックス 87"/>
        <xdr:cNvSpPr txBox="1"/>
      </xdr:nvSpPr>
      <xdr:spPr>
        <a:xfrm>
          <a:off x="2717800" y="5843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55626</xdr:rowOff>
    </xdr:from>
    <xdr:to>
      <xdr:col>11</xdr:col>
      <xdr:colOff>60325</xdr:colOff>
      <xdr:row>35</xdr:row>
      <xdr:rowOff>157226</xdr:rowOff>
    </xdr:to>
    <xdr:sp macro="" textlink="">
      <xdr:nvSpPr>
        <xdr:cNvPr id="89" name="楕円 88"/>
        <xdr:cNvSpPr/>
      </xdr:nvSpPr>
      <xdr:spPr>
        <a:xfrm>
          <a:off x="2159000" y="605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167403</xdr:rowOff>
    </xdr:from>
    <xdr:ext cx="762000" cy="259045"/>
    <xdr:sp macro="" textlink="">
      <xdr:nvSpPr>
        <xdr:cNvPr id="90" name="テキスト ボックス 89"/>
        <xdr:cNvSpPr txBox="1"/>
      </xdr:nvSpPr>
      <xdr:spPr>
        <a:xfrm>
          <a:off x="1828800" y="5825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69342</xdr:rowOff>
    </xdr:from>
    <xdr:to>
      <xdr:col>6</xdr:col>
      <xdr:colOff>171450</xdr:colOff>
      <xdr:row>35</xdr:row>
      <xdr:rowOff>170942</xdr:rowOff>
    </xdr:to>
    <xdr:sp macro="" textlink="">
      <xdr:nvSpPr>
        <xdr:cNvPr id="91" name="楕円 90"/>
        <xdr:cNvSpPr/>
      </xdr:nvSpPr>
      <xdr:spPr>
        <a:xfrm>
          <a:off x="12700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9669</xdr:rowOff>
    </xdr:from>
    <xdr:ext cx="762000" cy="259045"/>
    <xdr:sp macro="" textlink="">
      <xdr:nvSpPr>
        <xdr:cNvPr id="92" name="テキスト ボックス 91"/>
        <xdr:cNvSpPr txBox="1"/>
      </xdr:nvSpPr>
      <xdr:spPr>
        <a:xfrm>
          <a:off x="939800" y="583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合併前の各団体において整備した各種同等目的の施設が重複していることと合わせて，施設の老朽化が進んでおり，維持管理費が多額となっている。</a:t>
          </a:r>
          <a:endParaRPr lang="ja-JP" altLang="ja-JP" sz="1400">
            <a:effectLst/>
          </a:endParaRPr>
        </a:p>
        <a:p>
          <a:r>
            <a:rPr kumimoji="1" lang="ja-JP" altLang="ja-JP" sz="1100">
              <a:solidFill>
                <a:schemeClr val="dk1"/>
              </a:solidFill>
              <a:effectLst/>
              <a:latin typeface="+mn-lt"/>
              <a:ea typeface="+mn-ea"/>
              <a:cs typeface="+mn-cs"/>
            </a:rPr>
            <a:t>　各施設の利用度を勘案し，住民利便性に配慮しながら指定管理制度を導入してきているが，施設の適正配置等を検討し，引き続き経費縮減を図る。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43724</xdr:rowOff>
    </xdr:from>
    <xdr:to>
      <xdr:col>82</xdr:col>
      <xdr:colOff>107950</xdr:colOff>
      <xdr:row>20</xdr:row>
      <xdr:rowOff>130266</xdr:rowOff>
    </xdr:to>
    <xdr:cxnSp macro="">
      <xdr:nvCxnSpPr>
        <xdr:cNvPr id="122" name="直線コネクタ 121"/>
        <xdr:cNvCxnSpPr/>
      </xdr:nvCxnSpPr>
      <xdr:spPr>
        <a:xfrm flipV="1">
          <a:off x="16510000" y="2272574"/>
          <a:ext cx="0" cy="1286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102343</xdr:rowOff>
    </xdr:from>
    <xdr:ext cx="762000" cy="259045"/>
    <xdr:sp macro="" textlink="">
      <xdr:nvSpPr>
        <xdr:cNvPr id="123" name="物件費最小値テキスト"/>
        <xdr:cNvSpPr txBox="1"/>
      </xdr:nvSpPr>
      <xdr:spPr>
        <a:xfrm>
          <a:off x="16598900" y="353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130266</xdr:rowOff>
    </xdr:from>
    <xdr:to>
      <xdr:col>82</xdr:col>
      <xdr:colOff>196850</xdr:colOff>
      <xdr:row>20</xdr:row>
      <xdr:rowOff>130266</xdr:rowOff>
    </xdr:to>
    <xdr:cxnSp macro="">
      <xdr:nvCxnSpPr>
        <xdr:cNvPr id="124" name="直線コネクタ 123"/>
        <xdr:cNvCxnSpPr/>
      </xdr:nvCxnSpPr>
      <xdr:spPr>
        <a:xfrm>
          <a:off x="16421100" y="3559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130101</xdr:rowOff>
    </xdr:from>
    <xdr:ext cx="762000" cy="259045"/>
    <xdr:sp macro="" textlink="">
      <xdr:nvSpPr>
        <xdr:cNvPr id="125" name="物件費最大値テキスト"/>
        <xdr:cNvSpPr txBox="1"/>
      </xdr:nvSpPr>
      <xdr:spPr>
        <a:xfrm>
          <a:off x="16598900" y="2016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43724</xdr:rowOff>
    </xdr:from>
    <xdr:to>
      <xdr:col>82</xdr:col>
      <xdr:colOff>196850</xdr:colOff>
      <xdr:row>13</xdr:row>
      <xdr:rowOff>43724</xdr:rowOff>
    </xdr:to>
    <xdr:cxnSp macro="">
      <xdr:nvCxnSpPr>
        <xdr:cNvPr id="126" name="直線コネクタ 125"/>
        <xdr:cNvCxnSpPr/>
      </xdr:nvCxnSpPr>
      <xdr:spPr>
        <a:xfrm>
          <a:off x="16421100" y="2272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11067</xdr:rowOff>
    </xdr:from>
    <xdr:to>
      <xdr:col>82</xdr:col>
      <xdr:colOff>107950</xdr:colOff>
      <xdr:row>17</xdr:row>
      <xdr:rowOff>141696</xdr:rowOff>
    </xdr:to>
    <xdr:cxnSp macro="">
      <xdr:nvCxnSpPr>
        <xdr:cNvPr id="127" name="直線コネクタ 126"/>
        <xdr:cNvCxnSpPr/>
      </xdr:nvCxnSpPr>
      <xdr:spPr>
        <a:xfrm flipV="1">
          <a:off x="15671800" y="2925717"/>
          <a:ext cx="8382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71500</xdr:rowOff>
    </xdr:from>
    <xdr:ext cx="762000" cy="259045"/>
    <xdr:sp macro="" textlink="">
      <xdr:nvSpPr>
        <xdr:cNvPr id="128" name="物件費平均値テキスト"/>
        <xdr:cNvSpPr txBox="1"/>
      </xdr:nvSpPr>
      <xdr:spPr>
        <a:xfrm>
          <a:off x="16598900" y="2471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54973</xdr:rowOff>
    </xdr:from>
    <xdr:to>
      <xdr:col>82</xdr:col>
      <xdr:colOff>158750</xdr:colOff>
      <xdr:row>15</xdr:row>
      <xdr:rowOff>156573</xdr:rowOff>
    </xdr:to>
    <xdr:sp macro="" textlink="">
      <xdr:nvSpPr>
        <xdr:cNvPr id="129" name="フローチャート: 判断 128"/>
        <xdr:cNvSpPr/>
      </xdr:nvSpPr>
      <xdr:spPr>
        <a:xfrm>
          <a:off x="16459200" y="262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37193</xdr:rowOff>
    </xdr:from>
    <xdr:to>
      <xdr:col>78</xdr:col>
      <xdr:colOff>69850</xdr:colOff>
      <xdr:row>17</xdr:row>
      <xdr:rowOff>141696</xdr:rowOff>
    </xdr:to>
    <xdr:cxnSp macro="">
      <xdr:nvCxnSpPr>
        <xdr:cNvPr id="130" name="直線コネクタ 129"/>
        <xdr:cNvCxnSpPr/>
      </xdr:nvCxnSpPr>
      <xdr:spPr>
        <a:xfrm>
          <a:off x="14782800" y="2951843"/>
          <a:ext cx="8890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27214</xdr:rowOff>
    </xdr:from>
    <xdr:to>
      <xdr:col>78</xdr:col>
      <xdr:colOff>120650</xdr:colOff>
      <xdr:row>16</xdr:row>
      <xdr:rowOff>128814</xdr:rowOff>
    </xdr:to>
    <xdr:sp macro="" textlink="">
      <xdr:nvSpPr>
        <xdr:cNvPr id="131" name="フローチャート: 判断 130"/>
        <xdr:cNvSpPr/>
      </xdr:nvSpPr>
      <xdr:spPr>
        <a:xfrm>
          <a:off x="156210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138991</xdr:rowOff>
    </xdr:from>
    <xdr:ext cx="736600" cy="259045"/>
    <xdr:sp macro="" textlink="">
      <xdr:nvSpPr>
        <xdr:cNvPr id="132" name="テキスト ボックス 131"/>
        <xdr:cNvSpPr txBox="1"/>
      </xdr:nvSpPr>
      <xdr:spPr>
        <a:xfrm>
          <a:off x="15290800" y="2539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169454</xdr:rowOff>
    </xdr:from>
    <xdr:to>
      <xdr:col>73</xdr:col>
      <xdr:colOff>180975</xdr:colOff>
      <xdr:row>17</xdr:row>
      <xdr:rowOff>37193</xdr:rowOff>
    </xdr:to>
    <xdr:cxnSp macro="">
      <xdr:nvCxnSpPr>
        <xdr:cNvPr id="133" name="直線コネクタ 132"/>
        <xdr:cNvCxnSpPr/>
      </xdr:nvCxnSpPr>
      <xdr:spPr>
        <a:xfrm>
          <a:off x="13893800" y="2912654"/>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xdr:rowOff>
    </xdr:from>
    <xdr:to>
      <xdr:col>74</xdr:col>
      <xdr:colOff>31750</xdr:colOff>
      <xdr:row>16</xdr:row>
      <xdr:rowOff>109220</xdr:rowOff>
    </xdr:to>
    <xdr:sp macro="" textlink="">
      <xdr:nvSpPr>
        <xdr:cNvPr id="134" name="フローチャート: 判断 133"/>
        <xdr:cNvSpPr/>
      </xdr:nvSpPr>
      <xdr:spPr>
        <a:xfrm>
          <a:off x="14732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119397</xdr:rowOff>
    </xdr:from>
    <xdr:ext cx="762000" cy="259045"/>
    <xdr:sp macro="" textlink="">
      <xdr:nvSpPr>
        <xdr:cNvPr id="135" name="テキスト ボックス 134"/>
        <xdr:cNvSpPr txBox="1"/>
      </xdr:nvSpPr>
      <xdr:spPr>
        <a:xfrm>
          <a:off x="14401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169454</xdr:rowOff>
    </xdr:from>
    <xdr:to>
      <xdr:col>69</xdr:col>
      <xdr:colOff>92075</xdr:colOff>
      <xdr:row>16</xdr:row>
      <xdr:rowOff>169454</xdr:rowOff>
    </xdr:to>
    <xdr:cxnSp macro="">
      <xdr:nvCxnSpPr>
        <xdr:cNvPr id="136" name="直線コネクタ 135"/>
        <xdr:cNvCxnSpPr/>
      </xdr:nvCxnSpPr>
      <xdr:spPr>
        <a:xfrm>
          <a:off x="13004800" y="29126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152944</xdr:rowOff>
    </xdr:from>
    <xdr:to>
      <xdr:col>69</xdr:col>
      <xdr:colOff>142875</xdr:colOff>
      <xdr:row>16</xdr:row>
      <xdr:rowOff>83094</xdr:rowOff>
    </xdr:to>
    <xdr:sp macro="" textlink="">
      <xdr:nvSpPr>
        <xdr:cNvPr id="137" name="フローチャート: 判断 136"/>
        <xdr:cNvSpPr/>
      </xdr:nvSpPr>
      <xdr:spPr>
        <a:xfrm>
          <a:off x="13843000" y="272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93271</xdr:rowOff>
    </xdr:from>
    <xdr:ext cx="762000" cy="259045"/>
    <xdr:sp macro="" textlink="">
      <xdr:nvSpPr>
        <xdr:cNvPr id="138" name="テキスト ボックス 137"/>
        <xdr:cNvSpPr txBox="1"/>
      </xdr:nvSpPr>
      <xdr:spPr>
        <a:xfrm>
          <a:off x="13512800" y="2493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107224</xdr:rowOff>
    </xdr:from>
    <xdr:to>
      <xdr:col>65</xdr:col>
      <xdr:colOff>53975</xdr:colOff>
      <xdr:row>16</xdr:row>
      <xdr:rowOff>37374</xdr:rowOff>
    </xdr:to>
    <xdr:sp macro="" textlink="">
      <xdr:nvSpPr>
        <xdr:cNvPr id="139" name="フローチャート: 判断 138"/>
        <xdr:cNvSpPr/>
      </xdr:nvSpPr>
      <xdr:spPr>
        <a:xfrm>
          <a:off x="12954000" y="267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47551</xdr:rowOff>
    </xdr:from>
    <xdr:ext cx="762000" cy="259045"/>
    <xdr:sp macro="" textlink="">
      <xdr:nvSpPr>
        <xdr:cNvPr id="140" name="テキスト ボックス 139"/>
        <xdr:cNvSpPr txBox="1"/>
      </xdr:nvSpPr>
      <xdr:spPr>
        <a:xfrm>
          <a:off x="12623800" y="2447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131717</xdr:rowOff>
    </xdr:from>
    <xdr:to>
      <xdr:col>82</xdr:col>
      <xdr:colOff>158750</xdr:colOff>
      <xdr:row>17</xdr:row>
      <xdr:rowOff>61867</xdr:rowOff>
    </xdr:to>
    <xdr:sp macro="" textlink="">
      <xdr:nvSpPr>
        <xdr:cNvPr id="146" name="楕円 145"/>
        <xdr:cNvSpPr/>
      </xdr:nvSpPr>
      <xdr:spPr>
        <a:xfrm>
          <a:off x="16459200" y="287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103794</xdr:rowOff>
    </xdr:from>
    <xdr:ext cx="762000" cy="259045"/>
    <xdr:sp macro="" textlink="">
      <xdr:nvSpPr>
        <xdr:cNvPr id="147" name="物件費該当値テキスト"/>
        <xdr:cNvSpPr txBox="1"/>
      </xdr:nvSpPr>
      <xdr:spPr>
        <a:xfrm>
          <a:off x="16598900" y="2846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90896</xdr:rowOff>
    </xdr:from>
    <xdr:to>
      <xdr:col>78</xdr:col>
      <xdr:colOff>120650</xdr:colOff>
      <xdr:row>18</xdr:row>
      <xdr:rowOff>21046</xdr:rowOff>
    </xdr:to>
    <xdr:sp macro="" textlink="">
      <xdr:nvSpPr>
        <xdr:cNvPr id="148" name="楕円 147"/>
        <xdr:cNvSpPr/>
      </xdr:nvSpPr>
      <xdr:spPr>
        <a:xfrm>
          <a:off x="15621000" y="300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5823</xdr:rowOff>
    </xdr:from>
    <xdr:ext cx="736600" cy="259045"/>
    <xdr:sp macro="" textlink="">
      <xdr:nvSpPr>
        <xdr:cNvPr id="149" name="テキスト ボックス 148"/>
        <xdr:cNvSpPr txBox="1"/>
      </xdr:nvSpPr>
      <xdr:spPr>
        <a:xfrm>
          <a:off x="15290800" y="3091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157843</xdr:rowOff>
    </xdr:from>
    <xdr:to>
      <xdr:col>74</xdr:col>
      <xdr:colOff>31750</xdr:colOff>
      <xdr:row>17</xdr:row>
      <xdr:rowOff>87993</xdr:rowOff>
    </xdr:to>
    <xdr:sp macro="" textlink="">
      <xdr:nvSpPr>
        <xdr:cNvPr id="150" name="楕円 149"/>
        <xdr:cNvSpPr/>
      </xdr:nvSpPr>
      <xdr:spPr>
        <a:xfrm>
          <a:off x="14732000" y="290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72770</xdr:rowOff>
    </xdr:from>
    <xdr:ext cx="762000" cy="259045"/>
    <xdr:sp macro="" textlink="">
      <xdr:nvSpPr>
        <xdr:cNvPr id="151" name="テキスト ボックス 150"/>
        <xdr:cNvSpPr txBox="1"/>
      </xdr:nvSpPr>
      <xdr:spPr>
        <a:xfrm>
          <a:off x="14401800" y="298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118654</xdr:rowOff>
    </xdr:from>
    <xdr:to>
      <xdr:col>69</xdr:col>
      <xdr:colOff>142875</xdr:colOff>
      <xdr:row>17</xdr:row>
      <xdr:rowOff>48804</xdr:rowOff>
    </xdr:to>
    <xdr:sp macro="" textlink="">
      <xdr:nvSpPr>
        <xdr:cNvPr id="152" name="楕円 151"/>
        <xdr:cNvSpPr/>
      </xdr:nvSpPr>
      <xdr:spPr>
        <a:xfrm>
          <a:off x="13843000" y="2861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33581</xdr:rowOff>
    </xdr:from>
    <xdr:ext cx="762000" cy="259045"/>
    <xdr:sp macro="" textlink="">
      <xdr:nvSpPr>
        <xdr:cNvPr id="153" name="テキスト ボックス 152"/>
        <xdr:cNvSpPr txBox="1"/>
      </xdr:nvSpPr>
      <xdr:spPr>
        <a:xfrm>
          <a:off x="13512800" y="2948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118654</xdr:rowOff>
    </xdr:from>
    <xdr:to>
      <xdr:col>65</xdr:col>
      <xdr:colOff>53975</xdr:colOff>
      <xdr:row>17</xdr:row>
      <xdr:rowOff>48804</xdr:rowOff>
    </xdr:to>
    <xdr:sp macro="" textlink="">
      <xdr:nvSpPr>
        <xdr:cNvPr id="154" name="楕円 153"/>
        <xdr:cNvSpPr/>
      </xdr:nvSpPr>
      <xdr:spPr>
        <a:xfrm>
          <a:off x="12954000" y="2861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33581</xdr:rowOff>
    </xdr:from>
    <xdr:ext cx="762000" cy="259045"/>
    <xdr:sp macro="" textlink="">
      <xdr:nvSpPr>
        <xdr:cNvPr id="155" name="テキスト ボックス 154"/>
        <xdr:cNvSpPr txBox="1"/>
      </xdr:nvSpPr>
      <xdr:spPr>
        <a:xfrm>
          <a:off x="12623800" y="2948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扶助費に係る経常収支比率は，前年度より</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，類似団体平均より低くなっている。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61</xdr:row>
      <xdr:rowOff>88900</xdr:rowOff>
    </xdr:to>
    <xdr:cxnSp macro="">
      <xdr:nvCxnSpPr>
        <xdr:cNvPr id="183" name="直線コネクタ 182"/>
        <xdr:cNvCxnSpPr/>
      </xdr:nvCxnSpPr>
      <xdr:spPr>
        <a:xfrm flipV="1">
          <a:off x="4826000" y="900430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60977</xdr:rowOff>
    </xdr:from>
    <xdr:ext cx="762000" cy="259045"/>
    <xdr:sp macro="" textlink="">
      <xdr:nvSpPr>
        <xdr:cNvPr id="184" name="扶助費最小値テキスト"/>
        <xdr:cNvSpPr txBox="1"/>
      </xdr:nvSpPr>
      <xdr:spPr>
        <a:xfrm>
          <a:off x="4914900" y="1051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88900</xdr:rowOff>
    </xdr:from>
    <xdr:to>
      <xdr:col>24</xdr:col>
      <xdr:colOff>114300</xdr:colOff>
      <xdr:row>61</xdr:row>
      <xdr:rowOff>88900</xdr:rowOff>
    </xdr:to>
    <xdr:cxnSp macro="">
      <xdr:nvCxnSpPr>
        <xdr:cNvPr id="185" name="直線コネクタ 184"/>
        <xdr:cNvCxnSpPr/>
      </xdr:nvCxnSpPr>
      <xdr:spPr>
        <a:xfrm>
          <a:off x="4737100" y="1054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6" name="扶助費最大値テキスト"/>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7" name="直線コネクタ 186"/>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107950</xdr:rowOff>
    </xdr:from>
    <xdr:to>
      <xdr:col>24</xdr:col>
      <xdr:colOff>25400</xdr:colOff>
      <xdr:row>53</xdr:row>
      <xdr:rowOff>146050</xdr:rowOff>
    </xdr:to>
    <xdr:cxnSp macro="">
      <xdr:nvCxnSpPr>
        <xdr:cNvPr id="188" name="直線コネクタ 187"/>
        <xdr:cNvCxnSpPr/>
      </xdr:nvCxnSpPr>
      <xdr:spPr>
        <a:xfrm flipV="1">
          <a:off x="3987800" y="91948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143527</xdr:rowOff>
    </xdr:from>
    <xdr:ext cx="762000" cy="259045"/>
    <xdr:sp macro="" textlink="">
      <xdr:nvSpPr>
        <xdr:cNvPr id="189" name="扶助費平均値テキスト"/>
        <xdr:cNvSpPr txBox="1"/>
      </xdr:nvSpPr>
      <xdr:spPr>
        <a:xfrm>
          <a:off x="4914900" y="9401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0</xdr:rowOff>
    </xdr:from>
    <xdr:to>
      <xdr:col>24</xdr:col>
      <xdr:colOff>76200</xdr:colOff>
      <xdr:row>55</xdr:row>
      <xdr:rowOff>101600</xdr:rowOff>
    </xdr:to>
    <xdr:sp macro="" textlink="">
      <xdr:nvSpPr>
        <xdr:cNvPr id="190" name="フローチャート: 判断 189"/>
        <xdr:cNvSpPr/>
      </xdr:nvSpPr>
      <xdr:spPr>
        <a:xfrm>
          <a:off x="47752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107950</xdr:rowOff>
    </xdr:from>
    <xdr:to>
      <xdr:col>19</xdr:col>
      <xdr:colOff>187325</xdr:colOff>
      <xdr:row>53</xdr:row>
      <xdr:rowOff>146050</xdr:rowOff>
    </xdr:to>
    <xdr:cxnSp macro="">
      <xdr:nvCxnSpPr>
        <xdr:cNvPr id="191" name="直線コネクタ 190"/>
        <xdr:cNvCxnSpPr/>
      </xdr:nvCxnSpPr>
      <xdr:spPr>
        <a:xfrm>
          <a:off x="3098800" y="9194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76200</xdr:rowOff>
    </xdr:from>
    <xdr:to>
      <xdr:col>20</xdr:col>
      <xdr:colOff>38100</xdr:colOff>
      <xdr:row>56</xdr:row>
      <xdr:rowOff>6350</xdr:rowOff>
    </xdr:to>
    <xdr:sp macro="" textlink="">
      <xdr:nvSpPr>
        <xdr:cNvPr id="192" name="フローチャート: 判断 191"/>
        <xdr:cNvSpPr/>
      </xdr:nvSpPr>
      <xdr:spPr>
        <a:xfrm>
          <a:off x="3937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162577</xdr:rowOff>
    </xdr:from>
    <xdr:ext cx="736600" cy="259045"/>
    <xdr:sp macro="" textlink="">
      <xdr:nvSpPr>
        <xdr:cNvPr id="193" name="テキスト ボックス 192"/>
        <xdr:cNvSpPr txBox="1"/>
      </xdr:nvSpPr>
      <xdr:spPr>
        <a:xfrm>
          <a:off x="3606800" y="9592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31750</xdr:rowOff>
    </xdr:from>
    <xdr:to>
      <xdr:col>15</xdr:col>
      <xdr:colOff>98425</xdr:colOff>
      <xdr:row>53</xdr:row>
      <xdr:rowOff>107950</xdr:rowOff>
    </xdr:to>
    <xdr:cxnSp macro="">
      <xdr:nvCxnSpPr>
        <xdr:cNvPr id="194" name="直線コネクタ 193"/>
        <xdr:cNvCxnSpPr/>
      </xdr:nvCxnSpPr>
      <xdr:spPr>
        <a:xfrm>
          <a:off x="2209800" y="9118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57150</xdr:rowOff>
    </xdr:from>
    <xdr:to>
      <xdr:col>15</xdr:col>
      <xdr:colOff>149225</xdr:colOff>
      <xdr:row>55</xdr:row>
      <xdr:rowOff>158750</xdr:rowOff>
    </xdr:to>
    <xdr:sp macro="" textlink="">
      <xdr:nvSpPr>
        <xdr:cNvPr id="195" name="フローチャート: 判断 194"/>
        <xdr:cNvSpPr/>
      </xdr:nvSpPr>
      <xdr:spPr>
        <a:xfrm>
          <a:off x="3048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143527</xdr:rowOff>
    </xdr:from>
    <xdr:ext cx="762000" cy="259045"/>
    <xdr:sp macro="" textlink="">
      <xdr:nvSpPr>
        <xdr:cNvPr id="196" name="テキスト ボックス 195"/>
        <xdr:cNvSpPr txBox="1"/>
      </xdr:nvSpPr>
      <xdr:spPr>
        <a:xfrm>
          <a:off x="2717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12700</xdr:rowOff>
    </xdr:from>
    <xdr:to>
      <xdr:col>11</xdr:col>
      <xdr:colOff>9525</xdr:colOff>
      <xdr:row>53</xdr:row>
      <xdr:rowOff>31750</xdr:rowOff>
    </xdr:to>
    <xdr:cxnSp macro="">
      <xdr:nvCxnSpPr>
        <xdr:cNvPr id="197" name="直線コネクタ 196"/>
        <xdr:cNvCxnSpPr/>
      </xdr:nvCxnSpPr>
      <xdr:spPr>
        <a:xfrm>
          <a:off x="1320800" y="90995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198" name="フローチャート: 判断 197"/>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105427</xdr:rowOff>
    </xdr:from>
    <xdr:ext cx="762000" cy="259045"/>
    <xdr:sp macro="" textlink="">
      <xdr:nvSpPr>
        <xdr:cNvPr id="199" name="テキスト ボックス 198"/>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00" name="フローチャート: 判断 199"/>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67327</xdr:rowOff>
    </xdr:from>
    <xdr:ext cx="762000" cy="259045"/>
    <xdr:sp macro="" textlink="">
      <xdr:nvSpPr>
        <xdr:cNvPr id="201" name="テキスト ボックス 200"/>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57150</xdr:rowOff>
    </xdr:from>
    <xdr:to>
      <xdr:col>24</xdr:col>
      <xdr:colOff>76200</xdr:colOff>
      <xdr:row>53</xdr:row>
      <xdr:rowOff>158750</xdr:rowOff>
    </xdr:to>
    <xdr:sp macro="" textlink="">
      <xdr:nvSpPr>
        <xdr:cNvPr id="207" name="楕円 206"/>
        <xdr:cNvSpPr/>
      </xdr:nvSpPr>
      <xdr:spPr>
        <a:xfrm>
          <a:off x="47752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73677</xdr:rowOff>
    </xdr:from>
    <xdr:ext cx="762000" cy="259045"/>
    <xdr:sp macro="" textlink="">
      <xdr:nvSpPr>
        <xdr:cNvPr id="208" name="扶助費該当値テキスト"/>
        <xdr:cNvSpPr txBox="1"/>
      </xdr:nvSpPr>
      <xdr:spPr>
        <a:xfrm>
          <a:off x="49149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95250</xdr:rowOff>
    </xdr:from>
    <xdr:to>
      <xdr:col>20</xdr:col>
      <xdr:colOff>38100</xdr:colOff>
      <xdr:row>54</xdr:row>
      <xdr:rowOff>25400</xdr:rowOff>
    </xdr:to>
    <xdr:sp macro="" textlink="">
      <xdr:nvSpPr>
        <xdr:cNvPr id="209" name="楕円 208"/>
        <xdr:cNvSpPr/>
      </xdr:nvSpPr>
      <xdr:spPr>
        <a:xfrm>
          <a:off x="3937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35577</xdr:rowOff>
    </xdr:from>
    <xdr:ext cx="736600" cy="259045"/>
    <xdr:sp macro="" textlink="">
      <xdr:nvSpPr>
        <xdr:cNvPr id="210" name="テキスト ボックス 209"/>
        <xdr:cNvSpPr txBox="1"/>
      </xdr:nvSpPr>
      <xdr:spPr>
        <a:xfrm>
          <a:off x="3606800" y="895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57150</xdr:rowOff>
    </xdr:from>
    <xdr:to>
      <xdr:col>15</xdr:col>
      <xdr:colOff>149225</xdr:colOff>
      <xdr:row>53</xdr:row>
      <xdr:rowOff>158750</xdr:rowOff>
    </xdr:to>
    <xdr:sp macro="" textlink="">
      <xdr:nvSpPr>
        <xdr:cNvPr id="211" name="楕円 210"/>
        <xdr:cNvSpPr/>
      </xdr:nvSpPr>
      <xdr:spPr>
        <a:xfrm>
          <a:off x="3048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168927</xdr:rowOff>
    </xdr:from>
    <xdr:ext cx="762000" cy="259045"/>
    <xdr:sp macro="" textlink="">
      <xdr:nvSpPr>
        <xdr:cNvPr id="212" name="テキスト ボックス 211"/>
        <xdr:cNvSpPr txBox="1"/>
      </xdr:nvSpPr>
      <xdr:spPr>
        <a:xfrm>
          <a:off x="2717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52</xdr:row>
      <xdr:rowOff>152400</xdr:rowOff>
    </xdr:from>
    <xdr:to>
      <xdr:col>11</xdr:col>
      <xdr:colOff>60325</xdr:colOff>
      <xdr:row>53</xdr:row>
      <xdr:rowOff>82550</xdr:rowOff>
    </xdr:to>
    <xdr:sp macro="" textlink="">
      <xdr:nvSpPr>
        <xdr:cNvPr id="213" name="楕円 212"/>
        <xdr:cNvSpPr/>
      </xdr:nvSpPr>
      <xdr:spPr>
        <a:xfrm>
          <a:off x="2159000" y="906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92727</xdr:rowOff>
    </xdr:from>
    <xdr:ext cx="762000" cy="259045"/>
    <xdr:sp macro="" textlink="">
      <xdr:nvSpPr>
        <xdr:cNvPr id="214" name="テキスト ボックス 213"/>
        <xdr:cNvSpPr txBox="1"/>
      </xdr:nvSpPr>
      <xdr:spPr>
        <a:xfrm>
          <a:off x="18288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133350</xdr:rowOff>
    </xdr:from>
    <xdr:to>
      <xdr:col>6</xdr:col>
      <xdr:colOff>171450</xdr:colOff>
      <xdr:row>53</xdr:row>
      <xdr:rowOff>63500</xdr:rowOff>
    </xdr:to>
    <xdr:sp macro="" textlink="">
      <xdr:nvSpPr>
        <xdr:cNvPr id="215" name="楕円 214"/>
        <xdr:cNvSpPr/>
      </xdr:nvSpPr>
      <xdr:spPr>
        <a:xfrm>
          <a:off x="1270000" y="904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73677</xdr:rowOff>
    </xdr:from>
    <xdr:ext cx="762000" cy="259045"/>
    <xdr:sp macro="" textlink="">
      <xdr:nvSpPr>
        <xdr:cNvPr id="216" name="テキスト ボックス 215"/>
        <xdr:cNvSpPr txBox="1"/>
      </xdr:nvSpPr>
      <xdr:spPr>
        <a:xfrm>
          <a:off x="939800" y="881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その他に係る経常収支比率は，施設等の維持修繕費の増加等の原因により類似団体平均を若干下回っている。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157480</xdr:rowOff>
    </xdr:from>
    <xdr:to>
      <xdr:col>82</xdr:col>
      <xdr:colOff>107950</xdr:colOff>
      <xdr:row>60</xdr:row>
      <xdr:rowOff>111760</xdr:rowOff>
    </xdr:to>
    <xdr:cxnSp macro="">
      <xdr:nvCxnSpPr>
        <xdr:cNvPr id="244" name="直線コネクタ 243"/>
        <xdr:cNvCxnSpPr/>
      </xdr:nvCxnSpPr>
      <xdr:spPr>
        <a:xfrm flipV="1">
          <a:off x="16510000" y="907288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83837</xdr:rowOff>
    </xdr:from>
    <xdr:ext cx="762000" cy="259045"/>
    <xdr:sp macro="" textlink="">
      <xdr:nvSpPr>
        <xdr:cNvPr id="245" name="その他最小値テキスト"/>
        <xdr:cNvSpPr txBox="1"/>
      </xdr:nvSpPr>
      <xdr:spPr>
        <a:xfrm>
          <a:off x="16598900" y="1037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111760</xdr:rowOff>
    </xdr:from>
    <xdr:to>
      <xdr:col>82</xdr:col>
      <xdr:colOff>196850</xdr:colOff>
      <xdr:row>60</xdr:row>
      <xdr:rowOff>111760</xdr:rowOff>
    </xdr:to>
    <xdr:cxnSp macro="">
      <xdr:nvCxnSpPr>
        <xdr:cNvPr id="246" name="直線コネクタ 245"/>
        <xdr:cNvCxnSpPr/>
      </xdr:nvCxnSpPr>
      <xdr:spPr>
        <a:xfrm>
          <a:off x="16421100" y="1039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72407</xdr:rowOff>
    </xdr:from>
    <xdr:ext cx="762000" cy="259045"/>
    <xdr:sp macro="" textlink="">
      <xdr:nvSpPr>
        <xdr:cNvPr id="247" name="その他最大値テキスト"/>
        <xdr:cNvSpPr txBox="1"/>
      </xdr:nvSpPr>
      <xdr:spPr>
        <a:xfrm>
          <a:off x="16598900" y="881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157480</xdr:rowOff>
    </xdr:from>
    <xdr:to>
      <xdr:col>82</xdr:col>
      <xdr:colOff>196850</xdr:colOff>
      <xdr:row>52</xdr:row>
      <xdr:rowOff>157480</xdr:rowOff>
    </xdr:to>
    <xdr:cxnSp macro="">
      <xdr:nvCxnSpPr>
        <xdr:cNvPr id="248" name="直線コネクタ 247"/>
        <xdr:cNvCxnSpPr/>
      </xdr:nvCxnSpPr>
      <xdr:spPr>
        <a:xfrm>
          <a:off x="16421100" y="907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66040</xdr:rowOff>
    </xdr:from>
    <xdr:to>
      <xdr:col>82</xdr:col>
      <xdr:colOff>107950</xdr:colOff>
      <xdr:row>56</xdr:row>
      <xdr:rowOff>73660</xdr:rowOff>
    </xdr:to>
    <xdr:cxnSp macro="">
      <xdr:nvCxnSpPr>
        <xdr:cNvPr id="249" name="直線コネクタ 248"/>
        <xdr:cNvCxnSpPr/>
      </xdr:nvCxnSpPr>
      <xdr:spPr>
        <a:xfrm>
          <a:off x="15671800" y="96672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165117</xdr:rowOff>
    </xdr:from>
    <xdr:ext cx="762000" cy="259045"/>
    <xdr:sp macro="" textlink="">
      <xdr:nvSpPr>
        <xdr:cNvPr id="250" name="その他平均値テキスト"/>
        <xdr:cNvSpPr txBox="1"/>
      </xdr:nvSpPr>
      <xdr:spPr>
        <a:xfrm>
          <a:off x="16598900" y="9423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148590</xdr:rowOff>
    </xdr:from>
    <xdr:to>
      <xdr:col>82</xdr:col>
      <xdr:colOff>158750</xdr:colOff>
      <xdr:row>56</xdr:row>
      <xdr:rowOff>78740</xdr:rowOff>
    </xdr:to>
    <xdr:sp macro="" textlink="">
      <xdr:nvSpPr>
        <xdr:cNvPr id="251" name="フローチャート: 判断 250"/>
        <xdr:cNvSpPr/>
      </xdr:nvSpPr>
      <xdr:spPr>
        <a:xfrm>
          <a:off x="164592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66040</xdr:rowOff>
    </xdr:from>
    <xdr:to>
      <xdr:col>78</xdr:col>
      <xdr:colOff>69850</xdr:colOff>
      <xdr:row>56</xdr:row>
      <xdr:rowOff>81280</xdr:rowOff>
    </xdr:to>
    <xdr:cxnSp macro="">
      <xdr:nvCxnSpPr>
        <xdr:cNvPr id="252" name="直線コネクタ 251"/>
        <xdr:cNvCxnSpPr/>
      </xdr:nvCxnSpPr>
      <xdr:spPr>
        <a:xfrm flipV="1">
          <a:off x="14782800" y="96672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156210</xdr:rowOff>
    </xdr:from>
    <xdr:to>
      <xdr:col>78</xdr:col>
      <xdr:colOff>120650</xdr:colOff>
      <xdr:row>56</xdr:row>
      <xdr:rowOff>86360</xdr:rowOff>
    </xdr:to>
    <xdr:sp macro="" textlink="">
      <xdr:nvSpPr>
        <xdr:cNvPr id="253" name="フローチャート: 判断 252"/>
        <xdr:cNvSpPr/>
      </xdr:nvSpPr>
      <xdr:spPr>
        <a:xfrm>
          <a:off x="15621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96537</xdr:rowOff>
    </xdr:from>
    <xdr:ext cx="736600" cy="259045"/>
    <xdr:sp macro="" textlink="">
      <xdr:nvSpPr>
        <xdr:cNvPr id="254" name="テキスト ボックス 253"/>
        <xdr:cNvSpPr txBox="1"/>
      </xdr:nvSpPr>
      <xdr:spPr>
        <a:xfrm>
          <a:off x="15290800" y="935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50800</xdr:rowOff>
    </xdr:from>
    <xdr:to>
      <xdr:col>73</xdr:col>
      <xdr:colOff>180975</xdr:colOff>
      <xdr:row>56</xdr:row>
      <xdr:rowOff>81280</xdr:rowOff>
    </xdr:to>
    <xdr:cxnSp macro="">
      <xdr:nvCxnSpPr>
        <xdr:cNvPr id="255" name="直線コネクタ 254"/>
        <xdr:cNvCxnSpPr/>
      </xdr:nvCxnSpPr>
      <xdr:spPr>
        <a:xfrm>
          <a:off x="13893800" y="96520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163830</xdr:rowOff>
    </xdr:from>
    <xdr:to>
      <xdr:col>74</xdr:col>
      <xdr:colOff>31750</xdr:colOff>
      <xdr:row>56</xdr:row>
      <xdr:rowOff>93980</xdr:rowOff>
    </xdr:to>
    <xdr:sp macro="" textlink="">
      <xdr:nvSpPr>
        <xdr:cNvPr id="256" name="フローチャート: 判断 255"/>
        <xdr:cNvSpPr/>
      </xdr:nvSpPr>
      <xdr:spPr>
        <a:xfrm>
          <a:off x="14732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104157</xdr:rowOff>
    </xdr:from>
    <xdr:ext cx="762000" cy="259045"/>
    <xdr:sp macro="" textlink="">
      <xdr:nvSpPr>
        <xdr:cNvPr id="257" name="テキスト ボックス 256"/>
        <xdr:cNvSpPr txBox="1"/>
      </xdr:nvSpPr>
      <xdr:spPr>
        <a:xfrm>
          <a:off x="14401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43180</xdr:rowOff>
    </xdr:from>
    <xdr:to>
      <xdr:col>69</xdr:col>
      <xdr:colOff>92075</xdr:colOff>
      <xdr:row>56</xdr:row>
      <xdr:rowOff>50800</xdr:rowOff>
    </xdr:to>
    <xdr:cxnSp macro="">
      <xdr:nvCxnSpPr>
        <xdr:cNvPr id="258" name="直線コネクタ 257"/>
        <xdr:cNvCxnSpPr/>
      </xdr:nvCxnSpPr>
      <xdr:spPr>
        <a:xfrm>
          <a:off x="13004800" y="96443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148590</xdr:rowOff>
    </xdr:from>
    <xdr:to>
      <xdr:col>69</xdr:col>
      <xdr:colOff>142875</xdr:colOff>
      <xdr:row>56</xdr:row>
      <xdr:rowOff>78740</xdr:rowOff>
    </xdr:to>
    <xdr:sp macro="" textlink="">
      <xdr:nvSpPr>
        <xdr:cNvPr id="259" name="フローチャート: 判断 258"/>
        <xdr:cNvSpPr/>
      </xdr:nvSpPr>
      <xdr:spPr>
        <a:xfrm>
          <a:off x="13843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88917</xdr:rowOff>
    </xdr:from>
    <xdr:ext cx="762000" cy="259045"/>
    <xdr:sp macro="" textlink="">
      <xdr:nvSpPr>
        <xdr:cNvPr id="260" name="テキスト ボックス 259"/>
        <xdr:cNvSpPr txBox="1"/>
      </xdr:nvSpPr>
      <xdr:spPr>
        <a:xfrm>
          <a:off x="13512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118110</xdr:rowOff>
    </xdr:from>
    <xdr:to>
      <xdr:col>65</xdr:col>
      <xdr:colOff>53975</xdr:colOff>
      <xdr:row>56</xdr:row>
      <xdr:rowOff>48260</xdr:rowOff>
    </xdr:to>
    <xdr:sp macro="" textlink="">
      <xdr:nvSpPr>
        <xdr:cNvPr id="261" name="フローチャート: 判断 260"/>
        <xdr:cNvSpPr/>
      </xdr:nvSpPr>
      <xdr:spPr>
        <a:xfrm>
          <a:off x="12954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58437</xdr:rowOff>
    </xdr:from>
    <xdr:ext cx="762000" cy="259045"/>
    <xdr:sp macro="" textlink="">
      <xdr:nvSpPr>
        <xdr:cNvPr id="262" name="テキスト ボックス 261"/>
        <xdr:cNvSpPr txBox="1"/>
      </xdr:nvSpPr>
      <xdr:spPr>
        <a:xfrm>
          <a:off x="12623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22860</xdr:rowOff>
    </xdr:from>
    <xdr:to>
      <xdr:col>82</xdr:col>
      <xdr:colOff>158750</xdr:colOff>
      <xdr:row>56</xdr:row>
      <xdr:rowOff>124460</xdr:rowOff>
    </xdr:to>
    <xdr:sp macro="" textlink="">
      <xdr:nvSpPr>
        <xdr:cNvPr id="268" name="楕円 267"/>
        <xdr:cNvSpPr/>
      </xdr:nvSpPr>
      <xdr:spPr>
        <a:xfrm>
          <a:off x="164592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166387</xdr:rowOff>
    </xdr:from>
    <xdr:ext cx="762000" cy="259045"/>
    <xdr:sp macro="" textlink="">
      <xdr:nvSpPr>
        <xdr:cNvPr id="269" name="その他該当値テキスト"/>
        <xdr:cNvSpPr txBox="1"/>
      </xdr:nvSpPr>
      <xdr:spPr>
        <a:xfrm>
          <a:off x="16598900" y="959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15240</xdr:rowOff>
    </xdr:from>
    <xdr:to>
      <xdr:col>78</xdr:col>
      <xdr:colOff>120650</xdr:colOff>
      <xdr:row>56</xdr:row>
      <xdr:rowOff>116840</xdr:rowOff>
    </xdr:to>
    <xdr:sp macro="" textlink="">
      <xdr:nvSpPr>
        <xdr:cNvPr id="270" name="楕円 269"/>
        <xdr:cNvSpPr/>
      </xdr:nvSpPr>
      <xdr:spPr>
        <a:xfrm>
          <a:off x="15621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101617</xdr:rowOff>
    </xdr:from>
    <xdr:ext cx="736600" cy="259045"/>
    <xdr:sp macro="" textlink="">
      <xdr:nvSpPr>
        <xdr:cNvPr id="271" name="テキスト ボックス 270"/>
        <xdr:cNvSpPr txBox="1"/>
      </xdr:nvSpPr>
      <xdr:spPr>
        <a:xfrm>
          <a:off x="15290800" y="9702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30480</xdr:rowOff>
    </xdr:from>
    <xdr:to>
      <xdr:col>74</xdr:col>
      <xdr:colOff>31750</xdr:colOff>
      <xdr:row>56</xdr:row>
      <xdr:rowOff>132080</xdr:rowOff>
    </xdr:to>
    <xdr:sp macro="" textlink="">
      <xdr:nvSpPr>
        <xdr:cNvPr id="272" name="楕円 271"/>
        <xdr:cNvSpPr/>
      </xdr:nvSpPr>
      <xdr:spPr>
        <a:xfrm>
          <a:off x="14732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116857</xdr:rowOff>
    </xdr:from>
    <xdr:ext cx="762000" cy="259045"/>
    <xdr:sp macro="" textlink="">
      <xdr:nvSpPr>
        <xdr:cNvPr id="273" name="テキスト ボックス 272"/>
        <xdr:cNvSpPr txBox="1"/>
      </xdr:nvSpPr>
      <xdr:spPr>
        <a:xfrm>
          <a:off x="14401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0</xdr:rowOff>
    </xdr:from>
    <xdr:to>
      <xdr:col>69</xdr:col>
      <xdr:colOff>142875</xdr:colOff>
      <xdr:row>56</xdr:row>
      <xdr:rowOff>101600</xdr:rowOff>
    </xdr:to>
    <xdr:sp macro="" textlink="">
      <xdr:nvSpPr>
        <xdr:cNvPr id="274" name="楕円 273"/>
        <xdr:cNvSpPr/>
      </xdr:nvSpPr>
      <xdr:spPr>
        <a:xfrm>
          <a:off x="13843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86377</xdr:rowOff>
    </xdr:from>
    <xdr:ext cx="762000" cy="259045"/>
    <xdr:sp macro="" textlink="">
      <xdr:nvSpPr>
        <xdr:cNvPr id="275" name="テキスト ボックス 274"/>
        <xdr:cNvSpPr txBox="1"/>
      </xdr:nvSpPr>
      <xdr:spPr>
        <a:xfrm>
          <a:off x="13512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163830</xdr:rowOff>
    </xdr:from>
    <xdr:to>
      <xdr:col>65</xdr:col>
      <xdr:colOff>53975</xdr:colOff>
      <xdr:row>56</xdr:row>
      <xdr:rowOff>93980</xdr:rowOff>
    </xdr:to>
    <xdr:sp macro="" textlink="">
      <xdr:nvSpPr>
        <xdr:cNvPr id="276" name="楕円 275"/>
        <xdr:cNvSpPr/>
      </xdr:nvSpPr>
      <xdr:spPr>
        <a:xfrm>
          <a:off x="12954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78757</xdr:rowOff>
    </xdr:from>
    <xdr:ext cx="762000" cy="259045"/>
    <xdr:sp macro="" textlink="">
      <xdr:nvSpPr>
        <xdr:cNvPr id="277" name="テキスト ボックス 276"/>
        <xdr:cNvSpPr txBox="1"/>
      </xdr:nvSpPr>
      <xdr:spPr>
        <a:xfrm>
          <a:off x="12623800" y="967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補助費に係る経常収支比率は，類似団体平均より低くなっているが，　さらに補助金制度や補助団体の整理合理化を行うこととしている。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39</xdr:row>
      <xdr:rowOff>124714</xdr:rowOff>
    </xdr:to>
    <xdr:cxnSp macro="">
      <xdr:nvCxnSpPr>
        <xdr:cNvPr id="302" name="直線コネクタ 301"/>
        <xdr:cNvCxnSpPr/>
      </xdr:nvCxnSpPr>
      <xdr:spPr>
        <a:xfrm flipV="1">
          <a:off x="16510000" y="5823712"/>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96791</xdr:rowOff>
    </xdr:from>
    <xdr:ext cx="762000" cy="259045"/>
    <xdr:sp macro="" textlink="">
      <xdr:nvSpPr>
        <xdr:cNvPr id="303" name="補助費等最小値テキスト"/>
        <xdr:cNvSpPr txBox="1"/>
      </xdr:nvSpPr>
      <xdr:spPr>
        <a:xfrm>
          <a:off x="16598900" y="6783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124714</xdr:rowOff>
    </xdr:from>
    <xdr:to>
      <xdr:col>82</xdr:col>
      <xdr:colOff>196850</xdr:colOff>
      <xdr:row>39</xdr:row>
      <xdr:rowOff>124714</xdr:rowOff>
    </xdr:to>
    <xdr:cxnSp macro="">
      <xdr:nvCxnSpPr>
        <xdr:cNvPr id="304" name="直線コネクタ 303"/>
        <xdr:cNvCxnSpPr/>
      </xdr:nvCxnSpPr>
      <xdr:spPr>
        <a:xfrm>
          <a:off x="16421100" y="681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5"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06" name="直線コネクタ 305"/>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101854</xdr:rowOff>
    </xdr:from>
    <xdr:to>
      <xdr:col>82</xdr:col>
      <xdr:colOff>107950</xdr:colOff>
      <xdr:row>35</xdr:row>
      <xdr:rowOff>143002</xdr:rowOff>
    </xdr:to>
    <xdr:cxnSp macro="">
      <xdr:nvCxnSpPr>
        <xdr:cNvPr id="307" name="直線コネクタ 306"/>
        <xdr:cNvCxnSpPr/>
      </xdr:nvCxnSpPr>
      <xdr:spPr>
        <a:xfrm flipV="1">
          <a:off x="15671800" y="610260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153433</xdr:rowOff>
    </xdr:from>
    <xdr:ext cx="762000" cy="259045"/>
    <xdr:sp macro="" textlink="">
      <xdr:nvSpPr>
        <xdr:cNvPr id="308" name="補助費等平均値テキスト"/>
        <xdr:cNvSpPr txBox="1"/>
      </xdr:nvSpPr>
      <xdr:spPr>
        <a:xfrm>
          <a:off x="16598900" y="6325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9906</xdr:rowOff>
    </xdr:from>
    <xdr:to>
      <xdr:col>82</xdr:col>
      <xdr:colOff>158750</xdr:colOff>
      <xdr:row>37</xdr:row>
      <xdr:rowOff>111506</xdr:rowOff>
    </xdr:to>
    <xdr:sp macro="" textlink="">
      <xdr:nvSpPr>
        <xdr:cNvPr id="309" name="フローチャート: 判断 308"/>
        <xdr:cNvSpPr/>
      </xdr:nvSpPr>
      <xdr:spPr>
        <a:xfrm>
          <a:off x="16459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133858</xdr:rowOff>
    </xdr:from>
    <xdr:to>
      <xdr:col>78</xdr:col>
      <xdr:colOff>69850</xdr:colOff>
      <xdr:row>35</xdr:row>
      <xdr:rowOff>143002</xdr:rowOff>
    </xdr:to>
    <xdr:cxnSp macro="">
      <xdr:nvCxnSpPr>
        <xdr:cNvPr id="310" name="直線コネクタ 309"/>
        <xdr:cNvCxnSpPr/>
      </xdr:nvCxnSpPr>
      <xdr:spPr>
        <a:xfrm>
          <a:off x="14782800" y="61346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163068</xdr:rowOff>
    </xdr:from>
    <xdr:to>
      <xdr:col>78</xdr:col>
      <xdr:colOff>120650</xdr:colOff>
      <xdr:row>37</xdr:row>
      <xdr:rowOff>93218</xdr:rowOff>
    </xdr:to>
    <xdr:sp macro="" textlink="">
      <xdr:nvSpPr>
        <xdr:cNvPr id="311" name="フローチャート: 判断 310"/>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77995</xdr:rowOff>
    </xdr:from>
    <xdr:ext cx="736600" cy="259045"/>
    <xdr:sp macro="" textlink="">
      <xdr:nvSpPr>
        <xdr:cNvPr id="312" name="テキスト ボックス 311"/>
        <xdr:cNvSpPr txBox="1"/>
      </xdr:nvSpPr>
      <xdr:spPr>
        <a:xfrm>
          <a:off x="15290800" y="6421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124714</xdr:rowOff>
    </xdr:from>
    <xdr:to>
      <xdr:col>73</xdr:col>
      <xdr:colOff>180975</xdr:colOff>
      <xdr:row>35</xdr:row>
      <xdr:rowOff>133858</xdr:rowOff>
    </xdr:to>
    <xdr:cxnSp macro="">
      <xdr:nvCxnSpPr>
        <xdr:cNvPr id="313" name="直線コネクタ 312"/>
        <xdr:cNvCxnSpPr/>
      </xdr:nvCxnSpPr>
      <xdr:spPr>
        <a:xfrm>
          <a:off x="13893800" y="612546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153924</xdr:rowOff>
    </xdr:from>
    <xdr:to>
      <xdr:col>74</xdr:col>
      <xdr:colOff>31750</xdr:colOff>
      <xdr:row>37</xdr:row>
      <xdr:rowOff>84074</xdr:rowOff>
    </xdr:to>
    <xdr:sp macro="" textlink="">
      <xdr:nvSpPr>
        <xdr:cNvPr id="314" name="フローチャート: 判断 313"/>
        <xdr:cNvSpPr/>
      </xdr:nvSpPr>
      <xdr:spPr>
        <a:xfrm>
          <a:off x="14732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68851</xdr:rowOff>
    </xdr:from>
    <xdr:ext cx="762000" cy="259045"/>
    <xdr:sp macro="" textlink="">
      <xdr:nvSpPr>
        <xdr:cNvPr id="315" name="テキスト ボックス 314"/>
        <xdr:cNvSpPr txBox="1"/>
      </xdr:nvSpPr>
      <xdr:spPr>
        <a:xfrm>
          <a:off x="14401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124714</xdr:rowOff>
    </xdr:from>
    <xdr:to>
      <xdr:col>69</xdr:col>
      <xdr:colOff>92075</xdr:colOff>
      <xdr:row>35</xdr:row>
      <xdr:rowOff>152146</xdr:rowOff>
    </xdr:to>
    <xdr:cxnSp macro="">
      <xdr:nvCxnSpPr>
        <xdr:cNvPr id="316" name="直線コネクタ 315"/>
        <xdr:cNvCxnSpPr/>
      </xdr:nvCxnSpPr>
      <xdr:spPr>
        <a:xfrm flipV="1">
          <a:off x="13004800" y="612546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7" name="フローチャート: 判断 316"/>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18" name="テキスト ボックス 317"/>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140208</xdr:rowOff>
    </xdr:from>
    <xdr:to>
      <xdr:col>65</xdr:col>
      <xdr:colOff>53975</xdr:colOff>
      <xdr:row>37</xdr:row>
      <xdr:rowOff>70358</xdr:rowOff>
    </xdr:to>
    <xdr:sp macro="" textlink="">
      <xdr:nvSpPr>
        <xdr:cNvPr id="319" name="フローチャート: 判断 318"/>
        <xdr:cNvSpPr/>
      </xdr:nvSpPr>
      <xdr:spPr>
        <a:xfrm>
          <a:off x="12954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55135</xdr:rowOff>
    </xdr:from>
    <xdr:ext cx="762000" cy="259045"/>
    <xdr:sp macro="" textlink="">
      <xdr:nvSpPr>
        <xdr:cNvPr id="320" name="テキスト ボックス 319"/>
        <xdr:cNvSpPr txBox="1"/>
      </xdr:nvSpPr>
      <xdr:spPr>
        <a:xfrm>
          <a:off x="12623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51054</xdr:rowOff>
    </xdr:from>
    <xdr:to>
      <xdr:col>82</xdr:col>
      <xdr:colOff>158750</xdr:colOff>
      <xdr:row>35</xdr:row>
      <xdr:rowOff>152654</xdr:rowOff>
    </xdr:to>
    <xdr:sp macro="" textlink="">
      <xdr:nvSpPr>
        <xdr:cNvPr id="326" name="楕円 325"/>
        <xdr:cNvSpPr/>
      </xdr:nvSpPr>
      <xdr:spPr>
        <a:xfrm>
          <a:off x="164592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67581</xdr:rowOff>
    </xdr:from>
    <xdr:ext cx="762000" cy="259045"/>
    <xdr:sp macro="" textlink="">
      <xdr:nvSpPr>
        <xdr:cNvPr id="327" name="補助費等該当値テキスト"/>
        <xdr:cNvSpPr txBox="1"/>
      </xdr:nvSpPr>
      <xdr:spPr>
        <a:xfrm>
          <a:off x="16598900" y="589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92202</xdr:rowOff>
    </xdr:from>
    <xdr:to>
      <xdr:col>78</xdr:col>
      <xdr:colOff>120650</xdr:colOff>
      <xdr:row>36</xdr:row>
      <xdr:rowOff>22352</xdr:rowOff>
    </xdr:to>
    <xdr:sp macro="" textlink="">
      <xdr:nvSpPr>
        <xdr:cNvPr id="328" name="楕円 327"/>
        <xdr:cNvSpPr/>
      </xdr:nvSpPr>
      <xdr:spPr>
        <a:xfrm>
          <a:off x="15621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32529</xdr:rowOff>
    </xdr:from>
    <xdr:ext cx="736600" cy="259045"/>
    <xdr:sp macro="" textlink="">
      <xdr:nvSpPr>
        <xdr:cNvPr id="329" name="テキスト ボックス 328"/>
        <xdr:cNvSpPr txBox="1"/>
      </xdr:nvSpPr>
      <xdr:spPr>
        <a:xfrm>
          <a:off x="15290800" y="5861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83058</xdr:rowOff>
    </xdr:from>
    <xdr:to>
      <xdr:col>74</xdr:col>
      <xdr:colOff>31750</xdr:colOff>
      <xdr:row>36</xdr:row>
      <xdr:rowOff>13208</xdr:rowOff>
    </xdr:to>
    <xdr:sp macro="" textlink="">
      <xdr:nvSpPr>
        <xdr:cNvPr id="330" name="楕円 329"/>
        <xdr:cNvSpPr/>
      </xdr:nvSpPr>
      <xdr:spPr>
        <a:xfrm>
          <a:off x="147320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23385</xdr:rowOff>
    </xdr:from>
    <xdr:ext cx="762000" cy="259045"/>
    <xdr:sp macro="" textlink="">
      <xdr:nvSpPr>
        <xdr:cNvPr id="331" name="テキスト ボックス 330"/>
        <xdr:cNvSpPr txBox="1"/>
      </xdr:nvSpPr>
      <xdr:spPr>
        <a:xfrm>
          <a:off x="14401800" y="5852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73914</xdr:rowOff>
    </xdr:from>
    <xdr:to>
      <xdr:col>69</xdr:col>
      <xdr:colOff>142875</xdr:colOff>
      <xdr:row>36</xdr:row>
      <xdr:rowOff>4064</xdr:rowOff>
    </xdr:to>
    <xdr:sp macro="" textlink="">
      <xdr:nvSpPr>
        <xdr:cNvPr id="332" name="楕円 331"/>
        <xdr:cNvSpPr/>
      </xdr:nvSpPr>
      <xdr:spPr>
        <a:xfrm>
          <a:off x="138430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14241</xdr:rowOff>
    </xdr:from>
    <xdr:ext cx="762000" cy="259045"/>
    <xdr:sp macro="" textlink="">
      <xdr:nvSpPr>
        <xdr:cNvPr id="333" name="テキスト ボックス 332"/>
        <xdr:cNvSpPr txBox="1"/>
      </xdr:nvSpPr>
      <xdr:spPr>
        <a:xfrm>
          <a:off x="13512800" y="5843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101346</xdr:rowOff>
    </xdr:from>
    <xdr:to>
      <xdr:col>65</xdr:col>
      <xdr:colOff>53975</xdr:colOff>
      <xdr:row>36</xdr:row>
      <xdr:rowOff>31496</xdr:rowOff>
    </xdr:to>
    <xdr:sp macro="" textlink="">
      <xdr:nvSpPr>
        <xdr:cNvPr id="334" name="楕円 333"/>
        <xdr:cNvSpPr/>
      </xdr:nvSpPr>
      <xdr:spPr>
        <a:xfrm>
          <a:off x="12954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41673</xdr:rowOff>
    </xdr:from>
    <xdr:ext cx="762000" cy="259045"/>
    <xdr:sp macro="" textlink="">
      <xdr:nvSpPr>
        <xdr:cNvPr id="335" name="テキスト ボックス 334"/>
        <xdr:cNvSpPr txBox="1"/>
      </xdr:nvSpPr>
      <xdr:spPr>
        <a:xfrm>
          <a:off x="12623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合併町村，一部事務組合の地方債を引き継いだことにより地方債残高が増加した影響で，地方債の元利償還が膨らんでおり，公債費に係る経常収支比率は，類似団体平均を</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ポイント上回っている。新規発行の抑制，繰上償還等を実施してきたことにより，比率は減少傾向にあったが，</a:t>
          </a:r>
          <a:r>
            <a:rPr kumimoji="1" lang="ja-JP" altLang="en-US" sz="1100">
              <a:solidFill>
                <a:schemeClr val="dk1"/>
              </a:solidFill>
              <a:effectLst/>
              <a:latin typeface="+mn-lt"/>
              <a:ea typeface="+mn-ea"/>
              <a:cs typeface="+mn-cs"/>
            </a:rPr>
            <a:t>今後</a:t>
          </a:r>
          <a:r>
            <a:rPr kumimoji="1" lang="ja-JP" altLang="ja-JP" sz="1100">
              <a:solidFill>
                <a:schemeClr val="dk1"/>
              </a:solidFill>
              <a:effectLst/>
              <a:latin typeface="+mn-lt"/>
              <a:ea typeface="+mn-ea"/>
              <a:cs typeface="+mn-cs"/>
            </a:rPr>
            <a:t>大型建設事業</a:t>
          </a:r>
          <a:r>
            <a:rPr kumimoji="1" lang="ja-JP" altLang="en-US" sz="1100">
              <a:solidFill>
                <a:schemeClr val="dk1"/>
              </a:solidFill>
              <a:effectLst/>
              <a:latin typeface="+mn-lt"/>
              <a:ea typeface="+mn-ea"/>
              <a:cs typeface="+mn-cs"/>
            </a:rPr>
            <a:t>等による公債費の</a:t>
          </a:r>
          <a:r>
            <a:rPr kumimoji="1" lang="ja-JP" altLang="ja-JP" sz="1100">
              <a:solidFill>
                <a:schemeClr val="dk1"/>
              </a:solidFill>
              <a:effectLst/>
              <a:latin typeface="+mn-lt"/>
              <a:ea typeface="+mn-ea"/>
              <a:cs typeface="+mn-cs"/>
            </a:rPr>
            <a:t>増加が予測され</a:t>
          </a:r>
          <a:r>
            <a:rPr kumimoji="1" lang="ja-JP" altLang="en-US" sz="1100">
              <a:solidFill>
                <a:schemeClr val="dk1"/>
              </a:solidFill>
              <a:effectLst/>
              <a:latin typeface="+mn-lt"/>
              <a:ea typeface="+mn-ea"/>
              <a:cs typeface="+mn-cs"/>
            </a:rPr>
            <a:t>るため</a:t>
          </a:r>
          <a:r>
            <a:rPr kumimoji="1" lang="ja-JP" altLang="ja-JP" sz="1100">
              <a:solidFill>
                <a:schemeClr val="dk1"/>
              </a:solidFill>
              <a:effectLst/>
              <a:latin typeface="+mn-lt"/>
              <a:ea typeface="+mn-ea"/>
              <a:cs typeface="+mn-cs"/>
            </a:rPr>
            <a:t>，主要事業以外の事業抑制と新規発行の抑制に努める。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120142</xdr:rowOff>
    </xdr:to>
    <xdr:cxnSp macro="">
      <xdr:nvCxnSpPr>
        <xdr:cNvPr id="360" name="直線コネクタ 359"/>
        <xdr:cNvCxnSpPr/>
      </xdr:nvCxnSpPr>
      <xdr:spPr>
        <a:xfrm flipV="1">
          <a:off x="4826000" y="12585700"/>
          <a:ext cx="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92219</xdr:rowOff>
    </xdr:from>
    <xdr:ext cx="762000" cy="259045"/>
    <xdr:sp macro="" textlink="">
      <xdr:nvSpPr>
        <xdr:cNvPr id="361" name="公債費最小値テキスト"/>
        <xdr:cNvSpPr txBox="1"/>
      </xdr:nvSpPr>
      <xdr:spPr>
        <a:xfrm>
          <a:off x="4914900" y="13979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120142</xdr:rowOff>
    </xdr:from>
    <xdr:to>
      <xdr:col>24</xdr:col>
      <xdr:colOff>114300</xdr:colOff>
      <xdr:row>81</xdr:row>
      <xdr:rowOff>120142</xdr:rowOff>
    </xdr:to>
    <xdr:cxnSp macro="">
      <xdr:nvCxnSpPr>
        <xdr:cNvPr id="362" name="直線コネクタ 361"/>
        <xdr:cNvCxnSpPr/>
      </xdr:nvCxnSpPr>
      <xdr:spPr>
        <a:xfrm>
          <a:off x="4737100" y="14007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63"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64" name="直線コネクタ 363"/>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145287</xdr:rowOff>
    </xdr:from>
    <xdr:to>
      <xdr:col>24</xdr:col>
      <xdr:colOff>25400</xdr:colOff>
      <xdr:row>78</xdr:row>
      <xdr:rowOff>149861</xdr:rowOff>
    </xdr:to>
    <xdr:cxnSp macro="">
      <xdr:nvCxnSpPr>
        <xdr:cNvPr id="365" name="直線コネクタ 364"/>
        <xdr:cNvCxnSpPr/>
      </xdr:nvCxnSpPr>
      <xdr:spPr>
        <a:xfrm>
          <a:off x="3987800" y="13518387"/>
          <a:ext cx="8382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33290</xdr:rowOff>
    </xdr:from>
    <xdr:ext cx="762000" cy="259045"/>
    <xdr:sp macro="" textlink="">
      <xdr:nvSpPr>
        <xdr:cNvPr id="366" name="公債費平均値テキスト"/>
        <xdr:cNvSpPr txBox="1"/>
      </xdr:nvSpPr>
      <xdr:spPr>
        <a:xfrm>
          <a:off x="4914900" y="13234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16763</xdr:rowOff>
    </xdr:from>
    <xdr:to>
      <xdr:col>24</xdr:col>
      <xdr:colOff>76200</xdr:colOff>
      <xdr:row>78</xdr:row>
      <xdr:rowOff>118363</xdr:rowOff>
    </xdr:to>
    <xdr:sp macro="" textlink="">
      <xdr:nvSpPr>
        <xdr:cNvPr id="367" name="フローチャート: 判断 366"/>
        <xdr:cNvSpPr/>
      </xdr:nvSpPr>
      <xdr:spPr>
        <a:xfrm>
          <a:off x="47752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136144</xdr:rowOff>
    </xdr:from>
    <xdr:to>
      <xdr:col>19</xdr:col>
      <xdr:colOff>187325</xdr:colOff>
      <xdr:row>78</xdr:row>
      <xdr:rowOff>145287</xdr:rowOff>
    </xdr:to>
    <xdr:cxnSp macro="">
      <xdr:nvCxnSpPr>
        <xdr:cNvPr id="368" name="直線コネクタ 367"/>
        <xdr:cNvCxnSpPr/>
      </xdr:nvCxnSpPr>
      <xdr:spPr>
        <a:xfrm>
          <a:off x="3098800" y="13509244"/>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16763</xdr:rowOff>
    </xdr:from>
    <xdr:to>
      <xdr:col>20</xdr:col>
      <xdr:colOff>38100</xdr:colOff>
      <xdr:row>78</xdr:row>
      <xdr:rowOff>118363</xdr:rowOff>
    </xdr:to>
    <xdr:sp macro="" textlink="">
      <xdr:nvSpPr>
        <xdr:cNvPr id="369" name="フローチャート: 判断 368"/>
        <xdr:cNvSpPr/>
      </xdr:nvSpPr>
      <xdr:spPr>
        <a:xfrm>
          <a:off x="3937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128540</xdr:rowOff>
    </xdr:from>
    <xdr:ext cx="736600" cy="259045"/>
    <xdr:sp macro="" textlink="">
      <xdr:nvSpPr>
        <xdr:cNvPr id="370" name="テキスト ボックス 369"/>
        <xdr:cNvSpPr txBox="1"/>
      </xdr:nvSpPr>
      <xdr:spPr>
        <a:xfrm>
          <a:off x="3606800" y="13158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136144</xdr:rowOff>
    </xdr:from>
    <xdr:to>
      <xdr:col>15</xdr:col>
      <xdr:colOff>98425</xdr:colOff>
      <xdr:row>79</xdr:row>
      <xdr:rowOff>14987</xdr:rowOff>
    </xdr:to>
    <xdr:cxnSp macro="">
      <xdr:nvCxnSpPr>
        <xdr:cNvPr id="371" name="直線コネクタ 370"/>
        <xdr:cNvCxnSpPr/>
      </xdr:nvCxnSpPr>
      <xdr:spPr>
        <a:xfrm flipV="1">
          <a:off x="2209800" y="13509244"/>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30480</xdr:rowOff>
    </xdr:from>
    <xdr:to>
      <xdr:col>15</xdr:col>
      <xdr:colOff>149225</xdr:colOff>
      <xdr:row>78</xdr:row>
      <xdr:rowOff>132080</xdr:rowOff>
    </xdr:to>
    <xdr:sp macro="" textlink="">
      <xdr:nvSpPr>
        <xdr:cNvPr id="372" name="フローチャート: 判断 371"/>
        <xdr:cNvSpPr/>
      </xdr:nvSpPr>
      <xdr:spPr>
        <a:xfrm>
          <a:off x="3048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142257</xdr:rowOff>
    </xdr:from>
    <xdr:ext cx="762000" cy="259045"/>
    <xdr:sp macro="" textlink="">
      <xdr:nvSpPr>
        <xdr:cNvPr id="373" name="テキスト ボックス 372"/>
        <xdr:cNvSpPr txBox="1"/>
      </xdr:nvSpPr>
      <xdr:spPr>
        <a:xfrm>
          <a:off x="2717800" y="1317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104139</xdr:rowOff>
    </xdr:from>
    <xdr:to>
      <xdr:col>11</xdr:col>
      <xdr:colOff>9525</xdr:colOff>
      <xdr:row>79</xdr:row>
      <xdr:rowOff>14987</xdr:rowOff>
    </xdr:to>
    <xdr:cxnSp macro="">
      <xdr:nvCxnSpPr>
        <xdr:cNvPr id="374" name="直線コネクタ 373"/>
        <xdr:cNvCxnSpPr/>
      </xdr:nvCxnSpPr>
      <xdr:spPr>
        <a:xfrm>
          <a:off x="1320800" y="13477239"/>
          <a:ext cx="889000" cy="8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21337</xdr:rowOff>
    </xdr:from>
    <xdr:to>
      <xdr:col>11</xdr:col>
      <xdr:colOff>60325</xdr:colOff>
      <xdr:row>78</xdr:row>
      <xdr:rowOff>122937</xdr:rowOff>
    </xdr:to>
    <xdr:sp macro="" textlink="">
      <xdr:nvSpPr>
        <xdr:cNvPr id="375" name="フローチャート: 判断 374"/>
        <xdr:cNvSpPr/>
      </xdr:nvSpPr>
      <xdr:spPr>
        <a:xfrm>
          <a:off x="2159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133114</xdr:rowOff>
    </xdr:from>
    <xdr:ext cx="762000" cy="259045"/>
    <xdr:sp macro="" textlink="">
      <xdr:nvSpPr>
        <xdr:cNvPr id="376" name="テキスト ボックス 375"/>
        <xdr:cNvSpPr txBox="1"/>
      </xdr:nvSpPr>
      <xdr:spPr>
        <a:xfrm>
          <a:off x="1828800" y="13163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169926</xdr:rowOff>
    </xdr:from>
    <xdr:to>
      <xdr:col>6</xdr:col>
      <xdr:colOff>171450</xdr:colOff>
      <xdr:row>78</xdr:row>
      <xdr:rowOff>100076</xdr:rowOff>
    </xdr:to>
    <xdr:sp macro="" textlink="">
      <xdr:nvSpPr>
        <xdr:cNvPr id="377" name="フローチャート: 判断 376"/>
        <xdr:cNvSpPr/>
      </xdr:nvSpPr>
      <xdr:spPr>
        <a:xfrm>
          <a:off x="1270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110253</xdr:rowOff>
    </xdr:from>
    <xdr:ext cx="762000" cy="259045"/>
    <xdr:sp macro="" textlink="">
      <xdr:nvSpPr>
        <xdr:cNvPr id="378" name="テキスト ボックス 377"/>
        <xdr:cNvSpPr txBox="1"/>
      </xdr:nvSpPr>
      <xdr:spPr>
        <a:xfrm>
          <a:off x="939800" y="1314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99061</xdr:rowOff>
    </xdr:from>
    <xdr:to>
      <xdr:col>24</xdr:col>
      <xdr:colOff>76200</xdr:colOff>
      <xdr:row>79</xdr:row>
      <xdr:rowOff>29211</xdr:rowOff>
    </xdr:to>
    <xdr:sp macro="" textlink="">
      <xdr:nvSpPr>
        <xdr:cNvPr id="384" name="楕円 383"/>
        <xdr:cNvSpPr/>
      </xdr:nvSpPr>
      <xdr:spPr>
        <a:xfrm>
          <a:off x="47752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71138</xdr:rowOff>
    </xdr:from>
    <xdr:ext cx="762000" cy="259045"/>
    <xdr:sp macro="" textlink="">
      <xdr:nvSpPr>
        <xdr:cNvPr id="385" name="公債費該当値テキスト"/>
        <xdr:cNvSpPr txBox="1"/>
      </xdr:nvSpPr>
      <xdr:spPr>
        <a:xfrm>
          <a:off x="49149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94487</xdr:rowOff>
    </xdr:from>
    <xdr:to>
      <xdr:col>20</xdr:col>
      <xdr:colOff>38100</xdr:colOff>
      <xdr:row>79</xdr:row>
      <xdr:rowOff>24637</xdr:rowOff>
    </xdr:to>
    <xdr:sp macro="" textlink="">
      <xdr:nvSpPr>
        <xdr:cNvPr id="386" name="楕円 385"/>
        <xdr:cNvSpPr/>
      </xdr:nvSpPr>
      <xdr:spPr>
        <a:xfrm>
          <a:off x="3937000" y="1346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9414</xdr:rowOff>
    </xdr:from>
    <xdr:ext cx="736600" cy="259045"/>
    <xdr:sp macro="" textlink="">
      <xdr:nvSpPr>
        <xdr:cNvPr id="387" name="テキスト ボックス 386"/>
        <xdr:cNvSpPr txBox="1"/>
      </xdr:nvSpPr>
      <xdr:spPr>
        <a:xfrm>
          <a:off x="3606800" y="13553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85344</xdr:rowOff>
    </xdr:from>
    <xdr:to>
      <xdr:col>15</xdr:col>
      <xdr:colOff>149225</xdr:colOff>
      <xdr:row>79</xdr:row>
      <xdr:rowOff>15494</xdr:rowOff>
    </xdr:to>
    <xdr:sp macro="" textlink="">
      <xdr:nvSpPr>
        <xdr:cNvPr id="388" name="楕円 387"/>
        <xdr:cNvSpPr/>
      </xdr:nvSpPr>
      <xdr:spPr>
        <a:xfrm>
          <a:off x="3048000" y="134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271</xdr:rowOff>
    </xdr:from>
    <xdr:ext cx="762000" cy="259045"/>
    <xdr:sp macro="" textlink="">
      <xdr:nvSpPr>
        <xdr:cNvPr id="389" name="テキスト ボックス 388"/>
        <xdr:cNvSpPr txBox="1"/>
      </xdr:nvSpPr>
      <xdr:spPr>
        <a:xfrm>
          <a:off x="2717800" y="13544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135637</xdr:rowOff>
    </xdr:from>
    <xdr:to>
      <xdr:col>11</xdr:col>
      <xdr:colOff>60325</xdr:colOff>
      <xdr:row>79</xdr:row>
      <xdr:rowOff>65787</xdr:rowOff>
    </xdr:to>
    <xdr:sp macro="" textlink="">
      <xdr:nvSpPr>
        <xdr:cNvPr id="390" name="楕円 389"/>
        <xdr:cNvSpPr/>
      </xdr:nvSpPr>
      <xdr:spPr>
        <a:xfrm>
          <a:off x="2159000" y="1350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50564</xdr:rowOff>
    </xdr:from>
    <xdr:ext cx="762000" cy="259045"/>
    <xdr:sp macro="" textlink="">
      <xdr:nvSpPr>
        <xdr:cNvPr id="391" name="テキスト ボックス 390"/>
        <xdr:cNvSpPr txBox="1"/>
      </xdr:nvSpPr>
      <xdr:spPr>
        <a:xfrm>
          <a:off x="1828800" y="1359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53339</xdr:rowOff>
    </xdr:from>
    <xdr:to>
      <xdr:col>6</xdr:col>
      <xdr:colOff>171450</xdr:colOff>
      <xdr:row>78</xdr:row>
      <xdr:rowOff>154939</xdr:rowOff>
    </xdr:to>
    <xdr:sp macro="" textlink="">
      <xdr:nvSpPr>
        <xdr:cNvPr id="392" name="楕円 391"/>
        <xdr:cNvSpPr/>
      </xdr:nvSpPr>
      <xdr:spPr>
        <a:xfrm>
          <a:off x="1270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139716</xdr:rowOff>
    </xdr:from>
    <xdr:ext cx="762000" cy="259045"/>
    <xdr:sp macro="" textlink="">
      <xdr:nvSpPr>
        <xdr:cNvPr id="393" name="テキスト ボックス 392"/>
        <xdr:cNvSpPr txBox="1"/>
      </xdr:nvSpPr>
      <xdr:spPr>
        <a:xfrm>
          <a:off x="939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公債費以外に係る経常収支比率は，類似団体・全国・広島県平均のいずれも下回っている。いかに公債費負担が大きいかがうかがえる。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8" name="直線コネクタ 407"/>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9" name="テキスト ボックス 408"/>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0" name="直線コネクタ 409"/>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1" name="テキスト ボックス 410"/>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4" name="直線コネクタ 413"/>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5" name="テキスト ボックス 414"/>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6" name="直線コネクタ 415"/>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7" name="テキスト ボックス 416"/>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88900</xdr:rowOff>
    </xdr:from>
    <xdr:to>
      <xdr:col>82</xdr:col>
      <xdr:colOff>107950</xdr:colOff>
      <xdr:row>80</xdr:row>
      <xdr:rowOff>85089</xdr:rowOff>
    </xdr:to>
    <xdr:cxnSp macro="">
      <xdr:nvCxnSpPr>
        <xdr:cNvPr id="421" name="直線コネクタ 420"/>
        <xdr:cNvCxnSpPr/>
      </xdr:nvCxnSpPr>
      <xdr:spPr>
        <a:xfrm flipV="1">
          <a:off x="16510000" y="12604750"/>
          <a:ext cx="0" cy="1196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57166</xdr:rowOff>
    </xdr:from>
    <xdr:ext cx="762000" cy="259045"/>
    <xdr:sp macro="" textlink="">
      <xdr:nvSpPr>
        <xdr:cNvPr id="422" name="公債費以外最小値テキスト"/>
        <xdr:cNvSpPr txBox="1"/>
      </xdr:nvSpPr>
      <xdr:spPr>
        <a:xfrm>
          <a:off x="16598900" y="13773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85089</xdr:rowOff>
    </xdr:from>
    <xdr:to>
      <xdr:col>82</xdr:col>
      <xdr:colOff>196850</xdr:colOff>
      <xdr:row>80</xdr:row>
      <xdr:rowOff>85089</xdr:rowOff>
    </xdr:to>
    <xdr:cxnSp macro="">
      <xdr:nvCxnSpPr>
        <xdr:cNvPr id="423" name="直線コネクタ 422"/>
        <xdr:cNvCxnSpPr/>
      </xdr:nvCxnSpPr>
      <xdr:spPr>
        <a:xfrm>
          <a:off x="16421100" y="13801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3827</xdr:rowOff>
    </xdr:from>
    <xdr:ext cx="762000" cy="259045"/>
    <xdr:sp macro="" textlink="">
      <xdr:nvSpPr>
        <xdr:cNvPr id="424" name="公債費以外最大値テキスト"/>
        <xdr:cNvSpPr txBox="1"/>
      </xdr:nvSpPr>
      <xdr:spPr>
        <a:xfrm>
          <a:off x="16598900" y="1234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88900</xdr:rowOff>
    </xdr:from>
    <xdr:to>
      <xdr:col>82</xdr:col>
      <xdr:colOff>196850</xdr:colOff>
      <xdr:row>73</xdr:row>
      <xdr:rowOff>88900</xdr:rowOff>
    </xdr:to>
    <xdr:cxnSp macro="">
      <xdr:nvCxnSpPr>
        <xdr:cNvPr id="425" name="直線コネクタ 424"/>
        <xdr:cNvCxnSpPr/>
      </xdr:nvCxnSpPr>
      <xdr:spPr>
        <a:xfrm>
          <a:off x="16421100" y="12604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85090</xdr:rowOff>
    </xdr:from>
    <xdr:to>
      <xdr:col>82</xdr:col>
      <xdr:colOff>107950</xdr:colOff>
      <xdr:row>75</xdr:row>
      <xdr:rowOff>100330</xdr:rowOff>
    </xdr:to>
    <xdr:cxnSp macro="">
      <xdr:nvCxnSpPr>
        <xdr:cNvPr id="426" name="直線コネクタ 425"/>
        <xdr:cNvCxnSpPr/>
      </xdr:nvCxnSpPr>
      <xdr:spPr>
        <a:xfrm flipV="1">
          <a:off x="15671800" y="12772390"/>
          <a:ext cx="838200" cy="186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105427</xdr:rowOff>
    </xdr:from>
    <xdr:ext cx="762000" cy="259045"/>
    <xdr:sp macro="" textlink="">
      <xdr:nvSpPr>
        <xdr:cNvPr id="427" name="公債費以外平均値テキスト"/>
        <xdr:cNvSpPr txBox="1"/>
      </xdr:nvSpPr>
      <xdr:spPr>
        <a:xfrm>
          <a:off x="16598900" y="1313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133350</xdr:rowOff>
    </xdr:from>
    <xdr:to>
      <xdr:col>82</xdr:col>
      <xdr:colOff>158750</xdr:colOff>
      <xdr:row>77</xdr:row>
      <xdr:rowOff>63500</xdr:rowOff>
    </xdr:to>
    <xdr:sp macro="" textlink="">
      <xdr:nvSpPr>
        <xdr:cNvPr id="428" name="フローチャート: 判断 427"/>
        <xdr:cNvSpPr/>
      </xdr:nvSpPr>
      <xdr:spPr>
        <a:xfrm>
          <a:off x="164592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35560</xdr:rowOff>
    </xdr:from>
    <xdr:to>
      <xdr:col>78</xdr:col>
      <xdr:colOff>69850</xdr:colOff>
      <xdr:row>75</xdr:row>
      <xdr:rowOff>100330</xdr:rowOff>
    </xdr:to>
    <xdr:cxnSp macro="">
      <xdr:nvCxnSpPr>
        <xdr:cNvPr id="429" name="直線コネクタ 428"/>
        <xdr:cNvCxnSpPr/>
      </xdr:nvCxnSpPr>
      <xdr:spPr>
        <a:xfrm>
          <a:off x="14782800" y="1289431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30" name="フローチャート: 判断 429"/>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82566</xdr:rowOff>
    </xdr:from>
    <xdr:ext cx="736600" cy="259045"/>
    <xdr:sp macro="" textlink="">
      <xdr:nvSpPr>
        <xdr:cNvPr id="431" name="テキスト ボックス 430"/>
        <xdr:cNvSpPr txBox="1"/>
      </xdr:nvSpPr>
      <xdr:spPr>
        <a:xfrm>
          <a:off x="15290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130810</xdr:rowOff>
    </xdr:from>
    <xdr:to>
      <xdr:col>73</xdr:col>
      <xdr:colOff>180975</xdr:colOff>
      <xdr:row>75</xdr:row>
      <xdr:rowOff>35560</xdr:rowOff>
    </xdr:to>
    <xdr:cxnSp macro="">
      <xdr:nvCxnSpPr>
        <xdr:cNvPr id="432" name="直線コネクタ 431"/>
        <xdr:cNvCxnSpPr/>
      </xdr:nvCxnSpPr>
      <xdr:spPr>
        <a:xfrm>
          <a:off x="13893800" y="1281811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148589</xdr:rowOff>
    </xdr:from>
    <xdr:to>
      <xdr:col>74</xdr:col>
      <xdr:colOff>31750</xdr:colOff>
      <xdr:row>77</xdr:row>
      <xdr:rowOff>78739</xdr:rowOff>
    </xdr:to>
    <xdr:sp macro="" textlink="">
      <xdr:nvSpPr>
        <xdr:cNvPr id="433" name="フローチャート: 判断 432"/>
        <xdr:cNvSpPr/>
      </xdr:nvSpPr>
      <xdr:spPr>
        <a:xfrm>
          <a:off x="14732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63516</xdr:rowOff>
    </xdr:from>
    <xdr:ext cx="762000" cy="259045"/>
    <xdr:sp macro="" textlink="">
      <xdr:nvSpPr>
        <xdr:cNvPr id="434" name="テキスト ボックス 433"/>
        <xdr:cNvSpPr txBox="1"/>
      </xdr:nvSpPr>
      <xdr:spPr>
        <a:xfrm>
          <a:off x="14401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130810</xdr:rowOff>
    </xdr:from>
    <xdr:to>
      <xdr:col>69</xdr:col>
      <xdr:colOff>92075</xdr:colOff>
      <xdr:row>74</xdr:row>
      <xdr:rowOff>157480</xdr:rowOff>
    </xdr:to>
    <xdr:cxnSp macro="">
      <xdr:nvCxnSpPr>
        <xdr:cNvPr id="435" name="直線コネクタ 434"/>
        <xdr:cNvCxnSpPr/>
      </xdr:nvCxnSpPr>
      <xdr:spPr>
        <a:xfrm flipV="1">
          <a:off x="13004800" y="1281811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95250</xdr:rowOff>
    </xdr:from>
    <xdr:to>
      <xdr:col>69</xdr:col>
      <xdr:colOff>142875</xdr:colOff>
      <xdr:row>77</xdr:row>
      <xdr:rowOff>25400</xdr:rowOff>
    </xdr:to>
    <xdr:sp macro="" textlink="">
      <xdr:nvSpPr>
        <xdr:cNvPr id="436" name="フローチャート: 判断 435"/>
        <xdr:cNvSpPr/>
      </xdr:nvSpPr>
      <xdr:spPr>
        <a:xfrm>
          <a:off x="13843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10177</xdr:rowOff>
    </xdr:from>
    <xdr:ext cx="762000" cy="259045"/>
    <xdr:sp macro="" textlink="">
      <xdr:nvSpPr>
        <xdr:cNvPr id="437" name="テキスト ボックス 436"/>
        <xdr:cNvSpPr txBox="1"/>
      </xdr:nvSpPr>
      <xdr:spPr>
        <a:xfrm>
          <a:off x="13512800" y="1321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45720</xdr:rowOff>
    </xdr:from>
    <xdr:to>
      <xdr:col>65</xdr:col>
      <xdr:colOff>53975</xdr:colOff>
      <xdr:row>76</xdr:row>
      <xdr:rowOff>147320</xdr:rowOff>
    </xdr:to>
    <xdr:sp macro="" textlink="">
      <xdr:nvSpPr>
        <xdr:cNvPr id="438" name="フローチャート: 判断 437"/>
        <xdr:cNvSpPr/>
      </xdr:nvSpPr>
      <xdr:spPr>
        <a:xfrm>
          <a:off x="12954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132097</xdr:rowOff>
    </xdr:from>
    <xdr:ext cx="762000" cy="259045"/>
    <xdr:sp macro="" textlink="">
      <xdr:nvSpPr>
        <xdr:cNvPr id="439" name="テキスト ボックス 438"/>
        <xdr:cNvSpPr txBox="1"/>
      </xdr:nvSpPr>
      <xdr:spPr>
        <a:xfrm>
          <a:off x="12623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34290</xdr:rowOff>
    </xdr:from>
    <xdr:to>
      <xdr:col>82</xdr:col>
      <xdr:colOff>158750</xdr:colOff>
      <xdr:row>74</xdr:row>
      <xdr:rowOff>135890</xdr:rowOff>
    </xdr:to>
    <xdr:sp macro="" textlink="">
      <xdr:nvSpPr>
        <xdr:cNvPr id="445" name="楕円 444"/>
        <xdr:cNvSpPr/>
      </xdr:nvSpPr>
      <xdr:spPr>
        <a:xfrm>
          <a:off x="16459200" y="1272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50817</xdr:rowOff>
    </xdr:from>
    <xdr:ext cx="762000" cy="259045"/>
    <xdr:sp macro="" textlink="">
      <xdr:nvSpPr>
        <xdr:cNvPr id="446" name="公債費以外該当値テキスト"/>
        <xdr:cNvSpPr txBox="1"/>
      </xdr:nvSpPr>
      <xdr:spPr>
        <a:xfrm>
          <a:off x="16598900" y="12566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49530</xdr:rowOff>
    </xdr:from>
    <xdr:to>
      <xdr:col>78</xdr:col>
      <xdr:colOff>120650</xdr:colOff>
      <xdr:row>75</xdr:row>
      <xdr:rowOff>151130</xdr:rowOff>
    </xdr:to>
    <xdr:sp macro="" textlink="">
      <xdr:nvSpPr>
        <xdr:cNvPr id="447" name="楕円 446"/>
        <xdr:cNvSpPr/>
      </xdr:nvSpPr>
      <xdr:spPr>
        <a:xfrm>
          <a:off x="15621000" y="12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161307</xdr:rowOff>
    </xdr:from>
    <xdr:ext cx="736600" cy="259045"/>
    <xdr:sp macro="" textlink="">
      <xdr:nvSpPr>
        <xdr:cNvPr id="448" name="テキスト ボックス 447"/>
        <xdr:cNvSpPr txBox="1"/>
      </xdr:nvSpPr>
      <xdr:spPr>
        <a:xfrm>
          <a:off x="15290800" y="1267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156210</xdr:rowOff>
    </xdr:from>
    <xdr:to>
      <xdr:col>74</xdr:col>
      <xdr:colOff>31750</xdr:colOff>
      <xdr:row>75</xdr:row>
      <xdr:rowOff>86360</xdr:rowOff>
    </xdr:to>
    <xdr:sp macro="" textlink="">
      <xdr:nvSpPr>
        <xdr:cNvPr id="449" name="楕円 448"/>
        <xdr:cNvSpPr/>
      </xdr:nvSpPr>
      <xdr:spPr>
        <a:xfrm>
          <a:off x="14732000" y="1284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96537</xdr:rowOff>
    </xdr:from>
    <xdr:ext cx="762000" cy="259045"/>
    <xdr:sp macro="" textlink="">
      <xdr:nvSpPr>
        <xdr:cNvPr id="450" name="テキスト ボックス 449"/>
        <xdr:cNvSpPr txBox="1"/>
      </xdr:nvSpPr>
      <xdr:spPr>
        <a:xfrm>
          <a:off x="14401800" y="1261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80010</xdr:rowOff>
    </xdr:from>
    <xdr:to>
      <xdr:col>69</xdr:col>
      <xdr:colOff>142875</xdr:colOff>
      <xdr:row>75</xdr:row>
      <xdr:rowOff>10160</xdr:rowOff>
    </xdr:to>
    <xdr:sp macro="" textlink="">
      <xdr:nvSpPr>
        <xdr:cNvPr id="451" name="楕円 450"/>
        <xdr:cNvSpPr/>
      </xdr:nvSpPr>
      <xdr:spPr>
        <a:xfrm>
          <a:off x="13843000" y="1276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20337</xdr:rowOff>
    </xdr:from>
    <xdr:ext cx="762000" cy="259045"/>
    <xdr:sp macro="" textlink="">
      <xdr:nvSpPr>
        <xdr:cNvPr id="452" name="テキスト ボックス 451"/>
        <xdr:cNvSpPr txBox="1"/>
      </xdr:nvSpPr>
      <xdr:spPr>
        <a:xfrm>
          <a:off x="13512800" y="12536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106680</xdr:rowOff>
    </xdr:from>
    <xdr:to>
      <xdr:col>65</xdr:col>
      <xdr:colOff>53975</xdr:colOff>
      <xdr:row>75</xdr:row>
      <xdr:rowOff>36830</xdr:rowOff>
    </xdr:to>
    <xdr:sp macro="" textlink="">
      <xdr:nvSpPr>
        <xdr:cNvPr id="453" name="楕円 452"/>
        <xdr:cNvSpPr/>
      </xdr:nvSpPr>
      <xdr:spPr>
        <a:xfrm>
          <a:off x="12954000" y="1279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47007</xdr:rowOff>
    </xdr:from>
    <xdr:ext cx="762000" cy="259045"/>
    <xdr:sp macro="" textlink="">
      <xdr:nvSpPr>
        <xdr:cNvPr id="454" name="テキスト ボックス 453"/>
        <xdr:cNvSpPr txBox="1"/>
      </xdr:nvSpPr>
      <xdr:spPr>
        <a:xfrm>
          <a:off x="12623800" y="1256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広島県神石高原町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78930</xdr:rowOff>
    </xdr:from>
    <xdr:to>
      <xdr:col>29</xdr:col>
      <xdr:colOff>127000</xdr:colOff>
      <xdr:row>20</xdr:row>
      <xdr:rowOff>151540</xdr:rowOff>
    </xdr:to>
    <xdr:cxnSp macro="">
      <xdr:nvCxnSpPr>
        <xdr:cNvPr id="47" name="直線コネクタ 46"/>
        <xdr:cNvCxnSpPr/>
      </xdr:nvCxnSpPr>
      <xdr:spPr bwMode="auto">
        <a:xfrm flipV="1">
          <a:off x="5651500" y="2183955"/>
          <a:ext cx="0" cy="14442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123617</xdr:rowOff>
    </xdr:from>
    <xdr:ext cx="762000" cy="259045"/>
    <xdr:sp macro="" textlink="">
      <xdr:nvSpPr>
        <xdr:cNvPr id="48" name="人口1人当たり決算額の推移最小値テキスト130"/>
        <xdr:cNvSpPr txBox="1"/>
      </xdr:nvSpPr>
      <xdr:spPr>
        <a:xfrm>
          <a:off x="5740400" y="3600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151540</xdr:rowOff>
    </xdr:from>
    <xdr:to>
      <xdr:col>30</xdr:col>
      <xdr:colOff>25400</xdr:colOff>
      <xdr:row>20</xdr:row>
      <xdr:rowOff>151540</xdr:rowOff>
    </xdr:to>
    <xdr:cxnSp macro="">
      <xdr:nvCxnSpPr>
        <xdr:cNvPr id="49" name="直線コネクタ 48"/>
        <xdr:cNvCxnSpPr/>
      </xdr:nvCxnSpPr>
      <xdr:spPr bwMode="auto">
        <a:xfrm>
          <a:off x="5562600" y="36281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165307</xdr:rowOff>
    </xdr:from>
    <xdr:ext cx="762000" cy="259045"/>
    <xdr:sp macro="" textlink="">
      <xdr:nvSpPr>
        <xdr:cNvPr id="50" name="人口1人当たり決算額の推移最大値テキスト130"/>
        <xdr:cNvSpPr txBox="1"/>
      </xdr:nvSpPr>
      <xdr:spPr>
        <a:xfrm>
          <a:off x="5740400" y="1927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78930</xdr:rowOff>
    </xdr:from>
    <xdr:to>
      <xdr:col>30</xdr:col>
      <xdr:colOff>25400</xdr:colOff>
      <xdr:row>12</xdr:row>
      <xdr:rowOff>78930</xdr:rowOff>
    </xdr:to>
    <xdr:cxnSp macro="">
      <xdr:nvCxnSpPr>
        <xdr:cNvPr id="51" name="直線コネクタ 50"/>
        <xdr:cNvCxnSpPr/>
      </xdr:nvCxnSpPr>
      <xdr:spPr bwMode="auto">
        <a:xfrm>
          <a:off x="5562600" y="21839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10993</xdr:rowOff>
    </xdr:from>
    <xdr:to>
      <xdr:col>29</xdr:col>
      <xdr:colOff>127000</xdr:colOff>
      <xdr:row>19</xdr:row>
      <xdr:rowOff>30597</xdr:rowOff>
    </xdr:to>
    <xdr:cxnSp macro="">
      <xdr:nvCxnSpPr>
        <xdr:cNvPr id="52" name="直線コネクタ 51"/>
        <xdr:cNvCxnSpPr/>
      </xdr:nvCxnSpPr>
      <xdr:spPr bwMode="auto">
        <a:xfrm flipV="1">
          <a:off x="5003800" y="3316168"/>
          <a:ext cx="647700" cy="196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18</xdr:row>
      <xdr:rowOff>167220</xdr:rowOff>
    </xdr:from>
    <xdr:ext cx="762000" cy="259045"/>
    <xdr:sp macro="" textlink="">
      <xdr:nvSpPr>
        <xdr:cNvPr id="53" name="人口1人当たり決算額の推移平均値テキスト130"/>
        <xdr:cNvSpPr txBox="1"/>
      </xdr:nvSpPr>
      <xdr:spPr>
        <a:xfrm>
          <a:off x="5740400" y="33009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150499</xdr:rowOff>
    </xdr:from>
    <xdr:to>
      <xdr:col>29</xdr:col>
      <xdr:colOff>177800</xdr:colOff>
      <xdr:row>19</xdr:row>
      <xdr:rowOff>80649</xdr:rowOff>
    </xdr:to>
    <xdr:sp macro="" textlink="">
      <xdr:nvSpPr>
        <xdr:cNvPr id="54" name="フローチャート: 判断 53"/>
        <xdr:cNvSpPr/>
      </xdr:nvSpPr>
      <xdr:spPr bwMode="auto">
        <a:xfrm>
          <a:off x="5600700" y="3284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30597</xdr:rowOff>
    </xdr:from>
    <xdr:to>
      <xdr:col>26</xdr:col>
      <xdr:colOff>50800</xdr:colOff>
      <xdr:row>19</xdr:row>
      <xdr:rowOff>33331</xdr:rowOff>
    </xdr:to>
    <xdr:cxnSp macro="">
      <xdr:nvCxnSpPr>
        <xdr:cNvPr id="55" name="直線コネクタ 54"/>
        <xdr:cNvCxnSpPr/>
      </xdr:nvCxnSpPr>
      <xdr:spPr bwMode="auto">
        <a:xfrm flipV="1">
          <a:off x="4305300" y="3335772"/>
          <a:ext cx="698500" cy="27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165793</xdr:rowOff>
    </xdr:from>
    <xdr:to>
      <xdr:col>26</xdr:col>
      <xdr:colOff>101600</xdr:colOff>
      <xdr:row>19</xdr:row>
      <xdr:rowOff>95943</xdr:rowOff>
    </xdr:to>
    <xdr:sp macro="" textlink="">
      <xdr:nvSpPr>
        <xdr:cNvPr id="56" name="フローチャート: 判断 55"/>
        <xdr:cNvSpPr/>
      </xdr:nvSpPr>
      <xdr:spPr bwMode="auto">
        <a:xfrm>
          <a:off x="4953000" y="32995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80720</xdr:rowOff>
    </xdr:from>
    <xdr:ext cx="736600" cy="259045"/>
    <xdr:sp macro="" textlink="">
      <xdr:nvSpPr>
        <xdr:cNvPr id="57" name="テキスト ボックス 56"/>
        <xdr:cNvSpPr txBox="1"/>
      </xdr:nvSpPr>
      <xdr:spPr>
        <a:xfrm>
          <a:off x="4622800" y="33858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33331</xdr:rowOff>
    </xdr:from>
    <xdr:to>
      <xdr:col>22</xdr:col>
      <xdr:colOff>114300</xdr:colOff>
      <xdr:row>19</xdr:row>
      <xdr:rowOff>59032</xdr:rowOff>
    </xdr:to>
    <xdr:cxnSp macro="">
      <xdr:nvCxnSpPr>
        <xdr:cNvPr id="58" name="直線コネクタ 57"/>
        <xdr:cNvCxnSpPr/>
      </xdr:nvCxnSpPr>
      <xdr:spPr bwMode="auto">
        <a:xfrm flipV="1">
          <a:off x="3606800" y="3338506"/>
          <a:ext cx="698500" cy="257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19</xdr:row>
      <xdr:rowOff>9</xdr:rowOff>
    </xdr:from>
    <xdr:to>
      <xdr:col>22</xdr:col>
      <xdr:colOff>165100</xdr:colOff>
      <xdr:row>19</xdr:row>
      <xdr:rowOff>101609</xdr:rowOff>
    </xdr:to>
    <xdr:sp macro="" textlink="">
      <xdr:nvSpPr>
        <xdr:cNvPr id="59" name="フローチャート: 判断 58"/>
        <xdr:cNvSpPr/>
      </xdr:nvSpPr>
      <xdr:spPr bwMode="auto">
        <a:xfrm>
          <a:off x="4254500" y="3305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86386</xdr:rowOff>
    </xdr:from>
    <xdr:ext cx="762000" cy="259045"/>
    <xdr:sp macro="" textlink="">
      <xdr:nvSpPr>
        <xdr:cNvPr id="60" name="テキスト ボックス 59"/>
        <xdr:cNvSpPr txBox="1"/>
      </xdr:nvSpPr>
      <xdr:spPr>
        <a:xfrm>
          <a:off x="3924300" y="339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59032</xdr:rowOff>
    </xdr:from>
    <xdr:to>
      <xdr:col>18</xdr:col>
      <xdr:colOff>177800</xdr:colOff>
      <xdr:row>19</xdr:row>
      <xdr:rowOff>63026</xdr:rowOff>
    </xdr:to>
    <xdr:cxnSp macro="">
      <xdr:nvCxnSpPr>
        <xdr:cNvPr id="61" name="直線コネクタ 60"/>
        <xdr:cNvCxnSpPr/>
      </xdr:nvCxnSpPr>
      <xdr:spPr bwMode="auto">
        <a:xfrm flipV="1">
          <a:off x="2908300" y="3364207"/>
          <a:ext cx="698500" cy="39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12552</xdr:rowOff>
    </xdr:from>
    <xdr:to>
      <xdr:col>19</xdr:col>
      <xdr:colOff>38100</xdr:colOff>
      <xdr:row>19</xdr:row>
      <xdr:rowOff>114152</xdr:rowOff>
    </xdr:to>
    <xdr:sp macro="" textlink="">
      <xdr:nvSpPr>
        <xdr:cNvPr id="62" name="フローチャート: 判断 61"/>
        <xdr:cNvSpPr/>
      </xdr:nvSpPr>
      <xdr:spPr bwMode="auto">
        <a:xfrm>
          <a:off x="3556000" y="33177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98929</xdr:rowOff>
    </xdr:from>
    <xdr:ext cx="762000" cy="259045"/>
    <xdr:sp macro="" textlink="">
      <xdr:nvSpPr>
        <xdr:cNvPr id="63" name="テキスト ボックス 62"/>
        <xdr:cNvSpPr txBox="1"/>
      </xdr:nvSpPr>
      <xdr:spPr>
        <a:xfrm>
          <a:off x="3225800" y="3404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23692</xdr:rowOff>
    </xdr:from>
    <xdr:to>
      <xdr:col>15</xdr:col>
      <xdr:colOff>101600</xdr:colOff>
      <xdr:row>19</xdr:row>
      <xdr:rowOff>125292</xdr:rowOff>
    </xdr:to>
    <xdr:sp macro="" textlink="">
      <xdr:nvSpPr>
        <xdr:cNvPr id="64" name="フローチャート: 判断 63"/>
        <xdr:cNvSpPr/>
      </xdr:nvSpPr>
      <xdr:spPr bwMode="auto">
        <a:xfrm>
          <a:off x="2857500" y="3328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110069</xdr:rowOff>
    </xdr:from>
    <xdr:ext cx="762000" cy="259045"/>
    <xdr:sp macro="" textlink="">
      <xdr:nvSpPr>
        <xdr:cNvPr id="65" name="テキスト ボックス 64"/>
        <xdr:cNvSpPr txBox="1"/>
      </xdr:nvSpPr>
      <xdr:spPr>
        <a:xfrm>
          <a:off x="2527300" y="341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131643</xdr:rowOff>
    </xdr:from>
    <xdr:to>
      <xdr:col>29</xdr:col>
      <xdr:colOff>177800</xdr:colOff>
      <xdr:row>19</xdr:row>
      <xdr:rowOff>61793</xdr:rowOff>
    </xdr:to>
    <xdr:sp macro="" textlink="">
      <xdr:nvSpPr>
        <xdr:cNvPr id="71" name="楕円 70"/>
        <xdr:cNvSpPr/>
      </xdr:nvSpPr>
      <xdr:spPr bwMode="auto">
        <a:xfrm>
          <a:off x="5600700" y="32653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148170</xdr:rowOff>
    </xdr:from>
    <xdr:ext cx="762000" cy="259045"/>
    <xdr:sp macro="" textlink="">
      <xdr:nvSpPr>
        <xdr:cNvPr id="72" name="人口1人当たり決算額の推移該当値テキスト130"/>
        <xdr:cNvSpPr txBox="1"/>
      </xdr:nvSpPr>
      <xdr:spPr>
        <a:xfrm>
          <a:off x="5740400" y="3110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151247</xdr:rowOff>
    </xdr:from>
    <xdr:to>
      <xdr:col>26</xdr:col>
      <xdr:colOff>101600</xdr:colOff>
      <xdr:row>19</xdr:row>
      <xdr:rowOff>81397</xdr:rowOff>
    </xdr:to>
    <xdr:sp macro="" textlink="">
      <xdr:nvSpPr>
        <xdr:cNvPr id="73" name="楕円 72"/>
        <xdr:cNvSpPr/>
      </xdr:nvSpPr>
      <xdr:spPr bwMode="auto">
        <a:xfrm>
          <a:off x="4953000" y="32849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91574</xdr:rowOff>
    </xdr:from>
    <xdr:ext cx="736600" cy="259045"/>
    <xdr:sp macro="" textlink="">
      <xdr:nvSpPr>
        <xdr:cNvPr id="74" name="テキスト ボックス 73"/>
        <xdr:cNvSpPr txBox="1"/>
      </xdr:nvSpPr>
      <xdr:spPr>
        <a:xfrm>
          <a:off x="4622800" y="3053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153981</xdr:rowOff>
    </xdr:from>
    <xdr:to>
      <xdr:col>22</xdr:col>
      <xdr:colOff>165100</xdr:colOff>
      <xdr:row>19</xdr:row>
      <xdr:rowOff>84131</xdr:rowOff>
    </xdr:to>
    <xdr:sp macro="" textlink="">
      <xdr:nvSpPr>
        <xdr:cNvPr id="75" name="楕円 74"/>
        <xdr:cNvSpPr/>
      </xdr:nvSpPr>
      <xdr:spPr bwMode="auto">
        <a:xfrm>
          <a:off x="4254500" y="32877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94308</xdr:rowOff>
    </xdr:from>
    <xdr:ext cx="762000" cy="259045"/>
    <xdr:sp macro="" textlink="">
      <xdr:nvSpPr>
        <xdr:cNvPr id="76" name="テキスト ボックス 75"/>
        <xdr:cNvSpPr txBox="1"/>
      </xdr:nvSpPr>
      <xdr:spPr>
        <a:xfrm>
          <a:off x="3924300" y="3056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8232</xdr:rowOff>
    </xdr:from>
    <xdr:to>
      <xdr:col>19</xdr:col>
      <xdr:colOff>38100</xdr:colOff>
      <xdr:row>19</xdr:row>
      <xdr:rowOff>109832</xdr:rowOff>
    </xdr:to>
    <xdr:sp macro="" textlink="">
      <xdr:nvSpPr>
        <xdr:cNvPr id="77" name="楕円 76"/>
        <xdr:cNvSpPr/>
      </xdr:nvSpPr>
      <xdr:spPr bwMode="auto">
        <a:xfrm>
          <a:off x="3556000" y="33134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120009</xdr:rowOff>
    </xdr:from>
    <xdr:ext cx="762000" cy="259045"/>
    <xdr:sp macro="" textlink="">
      <xdr:nvSpPr>
        <xdr:cNvPr id="78" name="テキスト ボックス 77"/>
        <xdr:cNvSpPr txBox="1"/>
      </xdr:nvSpPr>
      <xdr:spPr>
        <a:xfrm>
          <a:off x="3225800" y="308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12226</xdr:rowOff>
    </xdr:from>
    <xdr:to>
      <xdr:col>15</xdr:col>
      <xdr:colOff>101600</xdr:colOff>
      <xdr:row>19</xdr:row>
      <xdr:rowOff>113826</xdr:rowOff>
    </xdr:to>
    <xdr:sp macro="" textlink="">
      <xdr:nvSpPr>
        <xdr:cNvPr id="79" name="楕円 78"/>
        <xdr:cNvSpPr/>
      </xdr:nvSpPr>
      <xdr:spPr bwMode="auto">
        <a:xfrm>
          <a:off x="2857500" y="33174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124003</xdr:rowOff>
    </xdr:from>
    <xdr:ext cx="762000" cy="259045"/>
    <xdr:sp macro="" textlink="">
      <xdr:nvSpPr>
        <xdr:cNvPr id="80" name="テキスト ボックス 79"/>
        <xdr:cNvSpPr txBox="1"/>
      </xdr:nvSpPr>
      <xdr:spPr>
        <a:xfrm>
          <a:off x="2527300" y="3086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146088</xdr:rowOff>
    </xdr:from>
    <xdr:to>
      <xdr:col>29</xdr:col>
      <xdr:colOff>127000</xdr:colOff>
      <xdr:row>38</xdr:row>
      <xdr:rowOff>161722</xdr:rowOff>
    </xdr:to>
    <xdr:cxnSp macro="">
      <xdr:nvCxnSpPr>
        <xdr:cNvPr id="108" name="直線コネクタ 107"/>
        <xdr:cNvCxnSpPr/>
      </xdr:nvCxnSpPr>
      <xdr:spPr bwMode="auto">
        <a:xfrm flipV="1">
          <a:off x="5651500" y="6070638"/>
          <a:ext cx="0" cy="155868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133799</xdr:rowOff>
    </xdr:from>
    <xdr:ext cx="762000" cy="259045"/>
    <xdr:sp macro="" textlink="">
      <xdr:nvSpPr>
        <xdr:cNvPr id="109" name="人口1人当たり決算額の推移最小値テキスト445"/>
        <xdr:cNvSpPr txBox="1"/>
      </xdr:nvSpPr>
      <xdr:spPr>
        <a:xfrm>
          <a:off x="5740400" y="7601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161722</xdr:rowOff>
    </xdr:from>
    <xdr:to>
      <xdr:col>30</xdr:col>
      <xdr:colOff>25400</xdr:colOff>
      <xdr:row>38</xdr:row>
      <xdr:rowOff>161722</xdr:rowOff>
    </xdr:to>
    <xdr:cxnSp macro="">
      <xdr:nvCxnSpPr>
        <xdr:cNvPr id="110" name="直線コネクタ 109"/>
        <xdr:cNvCxnSpPr/>
      </xdr:nvCxnSpPr>
      <xdr:spPr bwMode="auto">
        <a:xfrm>
          <a:off x="5562600" y="76293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61015</xdr:rowOff>
    </xdr:from>
    <xdr:ext cx="762000" cy="259045"/>
    <xdr:sp macro="" textlink="">
      <xdr:nvSpPr>
        <xdr:cNvPr id="111" name="人口1人当たり決算額の推移最大値テキスト445"/>
        <xdr:cNvSpPr txBox="1"/>
      </xdr:nvSpPr>
      <xdr:spPr>
        <a:xfrm>
          <a:off x="5740400" y="5814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146088</xdr:rowOff>
    </xdr:from>
    <xdr:to>
      <xdr:col>30</xdr:col>
      <xdr:colOff>25400</xdr:colOff>
      <xdr:row>33</xdr:row>
      <xdr:rowOff>146088</xdr:rowOff>
    </xdr:to>
    <xdr:cxnSp macro="">
      <xdr:nvCxnSpPr>
        <xdr:cNvPr id="112" name="直線コネクタ 111"/>
        <xdr:cNvCxnSpPr/>
      </xdr:nvCxnSpPr>
      <xdr:spPr bwMode="auto">
        <a:xfrm>
          <a:off x="5562600" y="60706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159614</xdr:rowOff>
    </xdr:from>
    <xdr:to>
      <xdr:col>29</xdr:col>
      <xdr:colOff>127000</xdr:colOff>
      <xdr:row>35</xdr:row>
      <xdr:rowOff>177508</xdr:rowOff>
    </xdr:to>
    <xdr:cxnSp macro="">
      <xdr:nvCxnSpPr>
        <xdr:cNvPr id="113" name="直線コネクタ 112"/>
        <xdr:cNvCxnSpPr/>
      </xdr:nvCxnSpPr>
      <xdr:spPr bwMode="auto">
        <a:xfrm flipV="1">
          <a:off x="5003800" y="6769964"/>
          <a:ext cx="647700" cy="178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196563</xdr:rowOff>
    </xdr:from>
    <xdr:ext cx="762000" cy="259045"/>
    <xdr:sp macro="" textlink="">
      <xdr:nvSpPr>
        <xdr:cNvPr id="114" name="人口1人当たり決算額の推移平均値テキスト445"/>
        <xdr:cNvSpPr txBox="1"/>
      </xdr:nvSpPr>
      <xdr:spPr>
        <a:xfrm>
          <a:off x="5740400" y="6464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8586</xdr:rowOff>
    </xdr:from>
    <xdr:to>
      <xdr:col>29</xdr:col>
      <xdr:colOff>177800</xdr:colOff>
      <xdr:row>35</xdr:row>
      <xdr:rowOff>110186</xdr:rowOff>
    </xdr:to>
    <xdr:sp macro="" textlink="">
      <xdr:nvSpPr>
        <xdr:cNvPr id="115" name="フローチャート: 判断 114"/>
        <xdr:cNvSpPr/>
      </xdr:nvSpPr>
      <xdr:spPr bwMode="auto">
        <a:xfrm>
          <a:off x="5600700" y="66189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143573</xdr:rowOff>
    </xdr:from>
    <xdr:to>
      <xdr:col>26</xdr:col>
      <xdr:colOff>50800</xdr:colOff>
      <xdr:row>35</xdr:row>
      <xdr:rowOff>177508</xdr:rowOff>
    </xdr:to>
    <xdr:cxnSp macro="">
      <xdr:nvCxnSpPr>
        <xdr:cNvPr id="116" name="直線コネクタ 115"/>
        <xdr:cNvCxnSpPr/>
      </xdr:nvCxnSpPr>
      <xdr:spPr bwMode="auto">
        <a:xfrm>
          <a:off x="4305300" y="6753923"/>
          <a:ext cx="698500" cy="339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33160</xdr:rowOff>
    </xdr:from>
    <xdr:to>
      <xdr:col>26</xdr:col>
      <xdr:colOff>101600</xdr:colOff>
      <xdr:row>35</xdr:row>
      <xdr:rowOff>134760</xdr:rowOff>
    </xdr:to>
    <xdr:sp macro="" textlink="">
      <xdr:nvSpPr>
        <xdr:cNvPr id="117" name="フローチャート: 判断 116"/>
        <xdr:cNvSpPr/>
      </xdr:nvSpPr>
      <xdr:spPr bwMode="auto">
        <a:xfrm>
          <a:off x="4953000" y="66435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144937</xdr:rowOff>
    </xdr:from>
    <xdr:ext cx="736600" cy="259045"/>
    <xdr:sp macro="" textlink="">
      <xdr:nvSpPr>
        <xdr:cNvPr id="118" name="テキスト ボックス 117"/>
        <xdr:cNvSpPr txBox="1"/>
      </xdr:nvSpPr>
      <xdr:spPr>
        <a:xfrm>
          <a:off x="4622800" y="6412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59551</xdr:rowOff>
    </xdr:from>
    <xdr:to>
      <xdr:col>22</xdr:col>
      <xdr:colOff>114300</xdr:colOff>
      <xdr:row>35</xdr:row>
      <xdr:rowOff>143573</xdr:rowOff>
    </xdr:to>
    <xdr:cxnSp macro="">
      <xdr:nvCxnSpPr>
        <xdr:cNvPr id="119" name="直線コネクタ 118"/>
        <xdr:cNvCxnSpPr/>
      </xdr:nvCxnSpPr>
      <xdr:spPr bwMode="auto">
        <a:xfrm>
          <a:off x="3606800" y="6669901"/>
          <a:ext cx="698500" cy="840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27762</xdr:rowOff>
    </xdr:from>
    <xdr:to>
      <xdr:col>22</xdr:col>
      <xdr:colOff>165100</xdr:colOff>
      <xdr:row>35</xdr:row>
      <xdr:rowOff>129362</xdr:rowOff>
    </xdr:to>
    <xdr:sp macro="" textlink="">
      <xdr:nvSpPr>
        <xdr:cNvPr id="120" name="フローチャート: 判断 119"/>
        <xdr:cNvSpPr/>
      </xdr:nvSpPr>
      <xdr:spPr bwMode="auto">
        <a:xfrm>
          <a:off x="4254500" y="66381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139539</xdr:rowOff>
    </xdr:from>
    <xdr:ext cx="762000" cy="259045"/>
    <xdr:sp macro="" textlink="">
      <xdr:nvSpPr>
        <xdr:cNvPr id="121" name="テキスト ボックス 120"/>
        <xdr:cNvSpPr txBox="1"/>
      </xdr:nvSpPr>
      <xdr:spPr>
        <a:xfrm>
          <a:off x="3924300" y="640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59551</xdr:rowOff>
    </xdr:from>
    <xdr:to>
      <xdr:col>18</xdr:col>
      <xdr:colOff>177800</xdr:colOff>
      <xdr:row>35</xdr:row>
      <xdr:rowOff>119037</xdr:rowOff>
    </xdr:to>
    <xdr:cxnSp macro="">
      <xdr:nvCxnSpPr>
        <xdr:cNvPr id="122" name="直線コネクタ 121"/>
        <xdr:cNvCxnSpPr/>
      </xdr:nvCxnSpPr>
      <xdr:spPr bwMode="auto">
        <a:xfrm flipV="1">
          <a:off x="2908300" y="6669901"/>
          <a:ext cx="698500" cy="594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21501</xdr:rowOff>
    </xdr:from>
    <xdr:to>
      <xdr:col>19</xdr:col>
      <xdr:colOff>38100</xdr:colOff>
      <xdr:row>35</xdr:row>
      <xdr:rowOff>123101</xdr:rowOff>
    </xdr:to>
    <xdr:sp macro="" textlink="">
      <xdr:nvSpPr>
        <xdr:cNvPr id="123" name="フローチャート: 判断 122"/>
        <xdr:cNvSpPr/>
      </xdr:nvSpPr>
      <xdr:spPr bwMode="auto">
        <a:xfrm>
          <a:off x="3556000" y="6631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107878</xdr:rowOff>
    </xdr:from>
    <xdr:ext cx="762000" cy="259045"/>
    <xdr:sp macro="" textlink="">
      <xdr:nvSpPr>
        <xdr:cNvPr id="124" name="テキスト ボックス 123"/>
        <xdr:cNvSpPr txBox="1"/>
      </xdr:nvSpPr>
      <xdr:spPr>
        <a:xfrm>
          <a:off x="3225800" y="6718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47295</xdr:rowOff>
    </xdr:from>
    <xdr:to>
      <xdr:col>15</xdr:col>
      <xdr:colOff>101600</xdr:colOff>
      <xdr:row>35</xdr:row>
      <xdr:rowOff>148895</xdr:rowOff>
    </xdr:to>
    <xdr:sp macro="" textlink="">
      <xdr:nvSpPr>
        <xdr:cNvPr id="125" name="フローチャート: 判断 124"/>
        <xdr:cNvSpPr/>
      </xdr:nvSpPr>
      <xdr:spPr bwMode="auto">
        <a:xfrm>
          <a:off x="2857500" y="6657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159072</xdr:rowOff>
    </xdr:from>
    <xdr:ext cx="762000" cy="259045"/>
    <xdr:sp macro="" textlink="">
      <xdr:nvSpPr>
        <xdr:cNvPr id="126" name="テキスト ボックス 125"/>
        <xdr:cNvSpPr txBox="1"/>
      </xdr:nvSpPr>
      <xdr:spPr>
        <a:xfrm>
          <a:off x="2527300" y="642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108814</xdr:rowOff>
    </xdr:from>
    <xdr:to>
      <xdr:col>29</xdr:col>
      <xdr:colOff>177800</xdr:colOff>
      <xdr:row>35</xdr:row>
      <xdr:rowOff>210414</xdr:rowOff>
    </xdr:to>
    <xdr:sp macro="" textlink="">
      <xdr:nvSpPr>
        <xdr:cNvPr id="132" name="楕円 131"/>
        <xdr:cNvSpPr/>
      </xdr:nvSpPr>
      <xdr:spPr bwMode="auto">
        <a:xfrm>
          <a:off x="5600700" y="67191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80891</xdr:rowOff>
    </xdr:from>
    <xdr:ext cx="762000" cy="259045"/>
    <xdr:sp macro="" textlink="">
      <xdr:nvSpPr>
        <xdr:cNvPr id="133" name="人口1人当たり決算額の推移該当値テキスト445"/>
        <xdr:cNvSpPr txBox="1"/>
      </xdr:nvSpPr>
      <xdr:spPr>
        <a:xfrm>
          <a:off x="5740400" y="6691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126708</xdr:rowOff>
    </xdr:from>
    <xdr:to>
      <xdr:col>26</xdr:col>
      <xdr:colOff>101600</xdr:colOff>
      <xdr:row>35</xdr:row>
      <xdr:rowOff>228308</xdr:rowOff>
    </xdr:to>
    <xdr:sp macro="" textlink="">
      <xdr:nvSpPr>
        <xdr:cNvPr id="134" name="楕円 133"/>
        <xdr:cNvSpPr/>
      </xdr:nvSpPr>
      <xdr:spPr bwMode="auto">
        <a:xfrm>
          <a:off x="4953000" y="67370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213085</xdr:rowOff>
    </xdr:from>
    <xdr:ext cx="736600" cy="259045"/>
    <xdr:sp macro="" textlink="">
      <xdr:nvSpPr>
        <xdr:cNvPr id="135" name="テキスト ボックス 134"/>
        <xdr:cNvSpPr txBox="1"/>
      </xdr:nvSpPr>
      <xdr:spPr>
        <a:xfrm>
          <a:off x="4622800" y="68234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92773</xdr:rowOff>
    </xdr:from>
    <xdr:to>
      <xdr:col>22</xdr:col>
      <xdr:colOff>165100</xdr:colOff>
      <xdr:row>35</xdr:row>
      <xdr:rowOff>194373</xdr:rowOff>
    </xdr:to>
    <xdr:sp macro="" textlink="">
      <xdr:nvSpPr>
        <xdr:cNvPr id="136" name="楕円 135"/>
        <xdr:cNvSpPr/>
      </xdr:nvSpPr>
      <xdr:spPr bwMode="auto">
        <a:xfrm>
          <a:off x="4254500" y="67031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179150</xdr:rowOff>
    </xdr:from>
    <xdr:ext cx="762000" cy="259045"/>
    <xdr:sp macro="" textlink="">
      <xdr:nvSpPr>
        <xdr:cNvPr id="137" name="テキスト ボックス 136"/>
        <xdr:cNvSpPr txBox="1"/>
      </xdr:nvSpPr>
      <xdr:spPr>
        <a:xfrm>
          <a:off x="3924300" y="6789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8751</xdr:rowOff>
    </xdr:from>
    <xdr:to>
      <xdr:col>19</xdr:col>
      <xdr:colOff>38100</xdr:colOff>
      <xdr:row>35</xdr:row>
      <xdr:rowOff>110351</xdr:rowOff>
    </xdr:to>
    <xdr:sp macro="" textlink="">
      <xdr:nvSpPr>
        <xdr:cNvPr id="138" name="楕円 137"/>
        <xdr:cNvSpPr/>
      </xdr:nvSpPr>
      <xdr:spPr bwMode="auto">
        <a:xfrm>
          <a:off x="3556000" y="66191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120527</xdr:rowOff>
    </xdr:from>
    <xdr:ext cx="762000" cy="259045"/>
    <xdr:sp macro="" textlink="">
      <xdr:nvSpPr>
        <xdr:cNvPr id="139" name="テキスト ボックス 138"/>
        <xdr:cNvSpPr txBox="1"/>
      </xdr:nvSpPr>
      <xdr:spPr>
        <a:xfrm>
          <a:off x="3225800" y="638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68237</xdr:rowOff>
    </xdr:from>
    <xdr:to>
      <xdr:col>15</xdr:col>
      <xdr:colOff>101600</xdr:colOff>
      <xdr:row>35</xdr:row>
      <xdr:rowOff>169837</xdr:rowOff>
    </xdr:to>
    <xdr:sp macro="" textlink="">
      <xdr:nvSpPr>
        <xdr:cNvPr id="140" name="楕円 139"/>
        <xdr:cNvSpPr/>
      </xdr:nvSpPr>
      <xdr:spPr bwMode="auto">
        <a:xfrm>
          <a:off x="2857500" y="66785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154614</xdr:rowOff>
    </xdr:from>
    <xdr:ext cx="762000" cy="259045"/>
    <xdr:sp macro="" textlink="">
      <xdr:nvSpPr>
        <xdr:cNvPr id="141" name="テキスト ボックス 140"/>
        <xdr:cNvSpPr txBox="1"/>
      </xdr:nvSpPr>
      <xdr:spPr>
        <a:xfrm>
          <a:off x="2527300" y="6764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広島県神石高原町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8,691
8,591
381.98
14,254,873
13,165,678
617,900
6,246,276
12,433,380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3" name="直線コネクタ 42"/>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4" name="テキスト ボックス 43"/>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5" name="直線コネクタ 44"/>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6" name="テキスト ボックス 45"/>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47" name="直線コネクタ 46"/>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48" name="テキスト ボックス 47"/>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49" name="直線コネクタ 48"/>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0" name="テキスト ボックス 49"/>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1"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115108</xdr:rowOff>
    </xdr:from>
    <xdr:to>
      <xdr:col>24</xdr:col>
      <xdr:colOff>62865</xdr:colOff>
      <xdr:row>38</xdr:row>
      <xdr:rowOff>149450</xdr:rowOff>
    </xdr:to>
    <xdr:cxnSp macro="">
      <xdr:nvCxnSpPr>
        <xdr:cNvPr id="52" name="直線コネクタ 51"/>
        <xdr:cNvCxnSpPr/>
      </xdr:nvCxnSpPr>
      <xdr:spPr>
        <a:xfrm flipV="1">
          <a:off x="4633595" y="5430058"/>
          <a:ext cx="1270" cy="1234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153277</xdr:rowOff>
    </xdr:from>
    <xdr:ext cx="534377" cy="259045"/>
    <xdr:sp macro="" textlink="">
      <xdr:nvSpPr>
        <xdr:cNvPr id="53" name="人件費最小値テキスト"/>
        <xdr:cNvSpPr txBox="1"/>
      </xdr:nvSpPr>
      <xdr:spPr>
        <a:xfrm>
          <a:off x="4686300" y="666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149450</xdr:rowOff>
    </xdr:from>
    <xdr:to>
      <xdr:col>24</xdr:col>
      <xdr:colOff>152400</xdr:colOff>
      <xdr:row>38</xdr:row>
      <xdr:rowOff>149450</xdr:rowOff>
    </xdr:to>
    <xdr:cxnSp macro="">
      <xdr:nvCxnSpPr>
        <xdr:cNvPr id="54" name="直線コネクタ 53"/>
        <xdr:cNvCxnSpPr/>
      </xdr:nvCxnSpPr>
      <xdr:spPr>
        <a:xfrm>
          <a:off x="4546600" y="666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61785</xdr:rowOff>
    </xdr:from>
    <xdr:ext cx="599010" cy="259045"/>
    <xdr:sp macro="" textlink="">
      <xdr:nvSpPr>
        <xdr:cNvPr id="55" name="人件費最大値テキスト"/>
        <xdr:cNvSpPr txBox="1"/>
      </xdr:nvSpPr>
      <xdr:spPr>
        <a:xfrm>
          <a:off x="4686300" y="5205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115108</xdr:rowOff>
    </xdr:from>
    <xdr:to>
      <xdr:col>24</xdr:col>
      <xdr:colOff>152400</xdr:colOff>
      <xdr:row>31</xdr:row>
      <xdr:rowOff>115108</xdr:rowOff>
    </xdr:to>
    <xdr:cxnSp macro="">
      <xdr:nvCxnSpPr>
        <xdr:cNvPr id="56" name="直線コネクタ 55"/>
        <xdr:cNvCxnSpPr/>
      </xdr:nvCxnSpPr>
      <xdr:spPr>
        <a:xfrm>
          <a:off x="4546600" y="5430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74023</xdr:rowOff>
    </xdr:from>
    <xdr:to>
      <xdr:col>24</xdr:col>
      <xdr:colOff>63500</xdr:colOff>
      <xdr:row>36</xdr:row>
      <xdr:rowOff>128818</xdr:rowOff>
    </xdr:to>
    <xdr:cxnSp macro="">
      <xdr:nvCxnSpPr>
        <xdr:cNvPr id="57" name="直線コネクタ 56"/>
        <xdr:cNvCxnSpPr/>
      </xdr:nvCxnSpPr>
      <xdr:spPr>
        <a:xfrm flipV="1">
          <a:off x="3797300" y="6246223"/>
          <a:ext cx="838200" cy="54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19966</xdr:rowOff>
    </xdr:from>
    <xdr:ext cx="599010" cy="259045"/>
    <xdr:sp macro="" textlink="">
      <xdr:nvSpPr>
        <xdr:cNvPr id="58" name="人件費平均値テキスト"/>
        <xdr:cNvSpPr txBox="1"/>
      </xdr:nvSpPr>
      <xdr:spPr>
        <a:xfrm>
          <a:off x="4686300" y="60207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168539</xdr:rowOff>
    </xdr:from>
    <xdr:to>
      <xdr:col>24</xdr:col>
      <xdr:colOff>114300</xdr:colOff>
      <xdr:row>36</xdr:row>
      <xdr:rowOff>98689</xdr:rowOff>
    </xdr:to>
    <xdr:sp macro="" textlink="">
      <xdr:nvSpPr>
        <xdr:cNvPr id="59" name="フローチャート: 判断 58"/>
        <xdr:cNvSpPr/>
      </xdr:nvSpPr>
      <xdr:spPr>
        <a:xfrm>
          <a:off x="4584700" y="616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120509</xdr:rowOff>
    </xdr:from>
    <xdr:to>
      <xdr:col>19</xdr:col>
      <xdr:colOff>177800</xdr:colOff>
      <xdr:row>36</xdr:row>
      <xdr:rowOff>128818</xdr:rowOff>
    </xdr:to>
    <xdr:cxnSp macro="">
      <xdr:nvCxnSpPr>
        <xdr:cNvPr id="60" name="直線コネクタ 59"/>
        <xdr:cNvCxnSpPr/>
      </xdr:nvCxnSpPr>
      <xdr:spPr>
        <a:xfrm>
          <a:off x="2908300" y="6292709"/>
          <a:ext cx="889000" cy="8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87694</xdr:rowOff>
    </xdr:from>
    <xdr:to>
      <xdr:col>20</xdr:col>
      <xdr:colOff>38100</xdr:colOff>
      <xdr:row>37</xdr:row>
      <xdr:rowOff>17844</xdr:rowOff>
    </xdr:to>
    <xdr:sp macro="" textlink="">
      <xdr:nvSpPr>
        <xdr:cNvPr id="61" name="フローチャート: 判断 60"/>
        <xdr:cNvSpPr/>
      </xdr:nvSpPr>
      <xdr:spPr>
        <a:xfrm>
          <a:off x="3746500" y="625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8971</xdr:rowOff>
    </xdr:from>
    <xdr:ext cx="599010" cy="259045"/>
    <xdr:sp macro="" textlink="">
      <xdr:nvSpPr>
        <xdr:cNvPr id="62" name="テキスト ボックス 61"/>
        <xdr:cNvSpPr txBox="1"/>
      </xdr:nvSpPr>
      <xdr:spPr>
        <a:xfrm>
          <a:off x="3497795" y="6352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120509</xdr:rowOff>
    </xdr:from>
    <xdr:to>
      <xdr:col>15</xdr:col>
      <xdr:colOff>50800</xdr:colOff>
      <xdr:row>36</xdr:row>
      <xdr:rowOff>138328</xdr:rowOff>
    </xdr:to>
    <xdr:cxnSp macro="">
      <xdr:nvCxnSpPr>
        <xdr:cNvPr id="63" name="直線コネクタ 62"/>
        <xdr:cNvCxnSpPr/>
      </xdr:nvCxnSpPr>
      <xdr:spPr>
        <a:xfrm flipV="1">
          <a:off x="2019300" y="6292709"/>
          <a:ext cx="889000" cy="17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103433</xdr:rowOff>
    </xdr:from>
    <xdr:to>
      <xdr:col>15</xdr:col>
      <xdr:colOff>101600</xdr:colOff>
      <xdr:row>37</xdr:row>
      <xdr:rowOff>33583</xdr:rowOff>
    </xdr:to>
    <xdr:sp macro="" textlink="">
      <xdr:nvSpPr>
        <xdr:cNvPr id="64" name="フローチャート: 判断 63"/>
        <xdr:cNvSpPr/>
      </xdr:nvSpPr>
      <xdr:spPr>
        <a:xfrm>
          <a:off x="2857500" y="627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24710</xdr:rowOff>
    </xdr:from>
    <xdr:ext cx="599010" cy="259045"/>
    <xdr:sp macro="" textlink="">
      <xdr:nvSpPr>
        <xdr:cNvPr id="65" name="テキスト ボックス 64"/>
        <xdr:cNvSpPr txBox="1"/>
      </xdr:nvSpPr>
      <xdr:spPr>
        <a:xfrm>
          <a:off x="2608795" y="6368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138328</xdr:rowOff>
    </xdr:from>
    <xdr:to>
      <xdr:col>10</xdr:col>
      <xdr:colOff>114300</xdr:colOff>
      <xdr:row>36</xdr:row>
      <xdr:rowOff>145352</xdr:rowOff>
    </xdr:to>
    <xdr:cxnSp macro="">
      <xdr:nvCxnSpPr>
        <xdr:cNvPr id="66" name="直線コネクタ 65"/>
        <xdr:cNvCxnSpPr/>
      </xdr:nvCxnSpPr>
      <xdr:spPr>
        <a:xfrm flipV="1">
          <a:off x="1130300" y="6310528"/>
          <a:ext cx="889000" cy="7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115429</xdr:rowOff>
    </xdr:from>
    <xdr:to>
      <xdr:col>10</xdr:col>
      <xdr:colOff>165100</xdr:colOff>
      <xdr:row>37</xdr:row>
      <xdr:rowOff>45579</xdr:rowOff>
    </xdr:to>
    <xdr:sp macro="" textlink="">
      <xdr:nvSpPr>
        <xdr:cNvPr id="67" name="フローチャート: 判断 66"/>
        <xdr:cNvSpPr/>
      </xdr:nvSpPr>
      <xdr:spPr>
        <a:xfrm>
          <a:off x="1968500" y="628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36706</xdr:rowOff>
    </xdr:from>
    <xdr:ext cx="599010" cy="259045"/>
    <xdr:sp macro="" textlink="">
      <xdr:nvSpPr>
        <xdr:cNvPr id="68" name="テキスト ボックス 67"/>
        <xdr:cNvSpPr txBox="1"/>
      </xdr:nvSpPr>
      <xdr:spPr>
        <a:xfrm>
          <a:off x="1719795" y="6380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119755</xdr:rowOff>
    </xdr:from>
    <xdr:to>
      <xdr:col>6</xdr:col>
      <xdr:colOff>38100</xdr:colOff>
      <xdr:row>37</xdr:row>
      <xdr:rowOff>49905</xdr:rowOff>
    </xdr:to>
    <xdr:sp macro="" textlink="">
      <xdr:nvSpPr>
        <xdr:cNvPr id="69" name="フローチャート: 判断 68"/>
        <xdr:cNvSpPr/>
      </xdr:nvSpPr>
      <xdr:spPr>
        <a:xfrm>
          <a:off x="1079500" y="629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41032</xdr:rowOff>
    </xdr:from>
    <xdr:ext cx="599010" cy="259045"/>
    <xdr:sp macro="" textlink="">
      <xdr:nvSpPr>
        <xdr:cNvPr id="70" name="テキスト ボックス 69"/>
        <xdr:cNvSpPr txBox="1"/>
      </xdr:nvSpPr>
      <xdr:spPr>
        <a:xfrm>
          <a:off x="830795" y="6384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1" name="テキスト ボックス 70"/>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2" name="テキスト ボックス 71"/>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3" name="テキスト ボックス 72"/>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4" name="テキスト ボックス 73"/>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5" name="テキスト ボックス 74"/>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23223</xdr:rowOff>
    </xdr:from>
    <xdr:to>
      <xdr:col>24</xdr:col>
      <xdr:colOff>114300</xdr:colOff>
      <xdr:row>36</xdr:row>
      <xdr:rowOff>124823</xdr:rowOff>
    </xdr:to>
    <xdr:sp macro="" textlink="">
      <xdr:nvSpPr>
        <xdr:cNvPr id="76" name="楕円 75"/>
        <xdr:cNvSpPr/>
      </xdr:nvSpPr>
      <xdr:spPr>
        <a:xfrm>
          <a:off x="4584700" y="6195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1650</xdr:rowOff>
    </xdr:from>
    <xdr:ext cx="599010" cy="259045"/>
    <xdr:sp macro="" textlink="">
      <xdr:nvSpPr>
        <xdr:cNvPr id="77" name="人件費該当値テキスト"/>
        <xdr:cNvSpPr txBox="1"/>
      </xdr:nvSpPr>
      <xdr:spPr>
        <a:xfrm>
          <a:off x="4686300" y="6173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78018</xdr:rowOff>
    </xdr:from>
    <xdr:to>
      <xdr:col>20</xdr:col>
      <xdr:colOff>38100</xdr:colOff>
      <xdr:row>37</xdr:row>
      <xdr:rowOff>8168</xdr:rowOff>
    </xdr:to>
    <xdr:sp macro="" textlink="">
      <xdr:nvSpPr>
        <xdr:cNvPr id="78" name="楕円 77"/>
        <xdr:cNvSpPr/>
      </xdr:nvSpPr>
      <xdr:spPr>
        <a:xfrm>
          <a:off x="3746500" y="625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24695</xdr:rowOff>
    </xdr:from>
    <xdr:ext cx="599010" cy="259045"/>
    <xdr:sp macro="" textlink="">
      <xdr:nvSpPr>
        <xdr:cNvPr id="79" name="テキスト ボックス 78"/>
        <xdr:cNvSpPr txBox="1"/>
      </xdr:nvSpPr>
      <xdr:spPr>
        <a:xfrm>
          <a:off x="3497795" y="6025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69709</xdr:rowOff>
    </xdr:from>
    <xdr:to>
      <xdr:col>15</xdr:col>
      <xdr:colOff>101600</xdr:colOff>
      <xdr:row>36</xdr:row>
      <xdr:rowOff>171309</xdr:rowOff>
    </xdr:to>
    <xdr:sp macro="" textlink="">
      <xdr:nvSpPr>
        <xdr:cNvPr id="80" name="楕円 79"/>
        <xdr:cNvSpPr/>
      </xdr:nvSpPr>
      <xdr:spPr>
        <a:xfrm>
          <a:off x="2857500" y="624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16386</xdr:rowOff>
    </xdr:from>
    <xdr:ext cx="599010" cy="259045"/>
    <xdr:sp macro="" textlink="">
      <xdr:nvSpPr>
        <xdr:cNvPr id="81" name="テキスト ボックス 80"/>
        <xdr:cNvSpPr txBox="1"/>
      </xdr:nvSpPr>
      <xdr:spPr>
        <a:xfrm>
          <a:off x="2608795" y="6017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87528</xdr:rowOff>
    </xdr:from>
    <xdr:to>
      <xdr:col>10</xdr:col>
      <xdr:colOff>165100</xdr:colOff>
      <xdr:row>37</xdr:row>
      <xdr:rowOff>17678</xdr:rowOff>
    </xdr:to>
    <xdr:sp macro="" textlink="">
      <xdr:nvSpPr>
        <xdr:cNvPr id="82" name="楕円 81"/>
        <xdr:cNvSpPr/>
      </xdr:nvSpPr>
      <xdr:spPr>
        <a:xfrm>
          <a:off x="1968500" y="625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34205</xdr:rowOff>
    </xdr:from>
    <xdr:ext cx="599010" cy="259045"/>
    <xdr:sp macro="" textlink="">
      <xdr:nvSpPr>
        <xdr:cNvPr id="83" name="テキスト ボックス 82"/>
        <xdr:cNvSpPr txBox="1"/>
      </xdr:nvSpPr>
      <xdr:spPr>
        <a:xfrm>
          <a:off x="1719795" y="6034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94552</xdr:rowOff>
    </xdr:from>
    <xdr:to>
      <xdr:col>6</xdr:col>
      <xdr:colOff>38100</xdr:colOff>
      <xdr:row>37</xdr:row>
      <xdr:rowOff>24702</xdr:rowOff>
    </xdr:to>
    <xdr:sp macro="" textlink="">
      <xdr:nvSpPr>
        <xdr:cNvPr id="84" name="楕円 83"/>
        <xdr:cNvSpPr/>
      </xdr:nvSpPr>
      <xdr:spPr>
        <a:xfrm>
          <a:off x="1079500" y="626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41229</xdr:rowOff>
    </xdr:from>
    <xdr:ext cx="599010" cy="259045"/>
    <xdr:sp macro="" textlink="">
      <xdr:nvSpPr>
        <xdr:cNvPr id="85" name="テキスト ボックス 84"/>
        <xdr:cNvSpPr txBox="1"/>
      </xdr:nvSpPr>
      <xdr:spPr>
        <a:xfrm>
          <a:off x="830795" y="6041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6" name="正方形/長方形 85"/>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7" name="正方形/長方形 86"/>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8" name="正方形/長方形 87"/>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89" name="正方形/長方形 88"/>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0" name="正方形/長方形 89"/>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1" name="正方形/長方形 90"/>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2" name="正方形/長方形 91"/>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6" name="直線コネクタ 95"/>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7" name="テキスト ボックス 96"/>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8" name="直線コネクタ 97"/>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99" name="テキスト ボックス 98"/>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0" name="直線コネクタ 99"/>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1" name="テキスト ボックス 100"/>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2" name="直線コネクタ 101"/>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3" name="テキスト ボックス 102"/>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4" name="直線コネクタ 10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5" name="テキスト ボックス 10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7565</xdr:rowOff>
    </xdr:from>
    <xdr:to>
      <xdr:col>24</xdr:col>
      <xdr:colOff>62865</xdr:colOff>
      <xdr:row>57</xdr:row>
      <xdr:rowOff>138260</xdr:rowOff>
    </xdr:to>
    <xdr:cxnSp macro="">
      <xdr:nvCxnSpPr>
        <xdr:cNvPr id="107" name="直線コネクタ 106"/>
        <xdr:cNvCxnSpPr/>
      </xdr:nvCxnSpPr>
      <xdr:spPr>
        <a:xfrm flipV="1">
          <a:off x="4633595" y="8751515"/>
          <a:ext cx="1270" cy="1159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142087</xdr:rowOff>
    </xdr:from>
    <xdr:ext cx="534377" cy="259045"/>
    <xdr:sp macro="" textlink="">
      <xdr:nvSpPr>
        <xdr:cNvPr id="108" name="物件費最小値テキスト"/>
        <xdr:cNvSpPr txBox="1"/>
      </xdr:nvSpPr>
      <xdr:spPr>
        <a:xfrm>
          <a:off x="4686300" y="9914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138260</xdr:rowOff>
    </xdr:from>
    <xdr:to>
      <xdr:col>24</xdr:col>
      <xdr:colOff>152400</xdr:colOff>
      <xdr:row>57</xdr:row>
      <xdr:rowOff>138260</xdr:rowOff>
    </xdr:to>
    <xdr:cxnSp macro="">
      <xdr:nvCxnSpPr>
        <xdr:cNvPr id="109" name="直線コネクタ 108"/>
        <xdr:cNvCxnSpPr/>
      </xdr:nvCxnSpPr>
      <xdr:spPr>
        <a:xfrm>
          <a:off x="4546600" y="991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125692</xdr:rowOff>
    </xdr:from>
    <xdr:ext cx="599010" cy="259045"/>
    <xdr:sp macro="" textlink="">
      <xdr:nvSpPr>
        <xdr:cNvPr id="110" name="物件費最大値テキスト"/>
        <xdr:cNvSpPr txBox="1"/>
      </xdr:nvSpPr>
      <xdr:spPr>
        <a:xfrm>
          <a:off x="4686300" y="8526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7565</xdr:rowOff>
    </xdr:from>
    <xdr:to>
      <xdr:col>24</xdr:col>
      <xdr:colOff>152400</xdr:colOff>
      <xdr:row>51</xdr:row>
      <xdr:rowOff>7565</xdr:rowOff>
    </xdr:to>
    <xdr:cxnSp macro="">
      <xdr:nvCxnSpPr>
        <xdr:cNvPr id="111" name="直線コネクタ 110"/>
        <xdr:cNvCxnSpPr/>
      </xdr:nvCxnSpPr>
      <xdr:spPr>
        <a:xfrm>
          <a:off x="4546600" y="8751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1418</xdr:rowOff>
    </xdr:from>
    <xdr:to>
      <xdr:col>24</xdr:col>
      <xdr:colOff>63500</xdr:colOff>
      <xdr:row>56</xdr:row>
      <xdr:rowOff>18538</xdr:rowOff>
    </xdr:to>
    <xdr:cxnSp macro="">
      <xdr:nvCxnSpPr>
        <xdr:cNvPr id="112" name="直線コネクタ 111"/>
        <xdr:cNvCxnSpPr/>
      </xdr:nvCxnSpPr>
      <xdr:spPr>
        <a:xfrm flipV="1">
          <a:off x="3797300" y="9602618"/>
          <a:ext cx="838200" cy="17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60348</xdr:rowOff>
    </xdr:from>
    <xdr:ext cx="599010" cy="259045"/>
    <xdr:sp macro="" textlink="">
      <xdr:nvSpPr>
        <xdr:cNvPr id="113" name="物件費平均値テキスト"/>
        <xdr:cNvSpPr txBox="1"/>
      </xdr:nvSpPr>
      <xdr:spPr>
        <a:xfrm>
          <a:off x="4686300" y="96615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81921</xdr:rowOff>
    </xdr:from>
    <xdr:to>
      <xdr:col>24</xdr:col>
      <xdr:colOff>114300</xdr:colOff>
      <xdr:row>57</xdr:row>
      <xdr:rowOff>12071</xdr:rowOff>
    </xdr:to>
    <xdr:sp macro="" textlink="">
      <xdr:nvSpPr>
        <xdr:cNvPr id="114" name="フローチャート: 判断 113"/>
        <xdr:cNvSpPr/>
      </xdr:nvSpPr>
      <xdr:spPr>
        <a:xfrm>
          <a:off x="4584700" y="9683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18538</xdr:rowOff>
    </xdr:from>
    <xdr:to>
      <xdr:col>19</xdr:col>
      <xdr:colOff>177800</xdr:colOff>
      <xdr:row>56</xdr:row>
      <xdr:rowOff>25786</xdr:rowOff>
    </xdr:to>
    <xdr:cxnSp macro="">
      <xdr:nvCxnSpPr>
        <xdr:cNvPr id="115" name="直線コネクタ 114"/>
        <xdr:cNvCxnSpPr/>
      </xdr:nvCxnSpPr>
      <xdr:spPr>
        <a:xfrm flipV="1">
          <a:off x="2908300" y="9619738"/>
          <a:ext cx="889000" cy="7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87078</xdr:rowOff>
    </xdr:from>
    <xdr:to>
      <xdr:col>20</xdr:col>
      <xdr:colOff>38100</xdr:colOff>
      <xdr:row>57</xdr:row>
      <xdr:rowOff>17228</xdr:rowOff>
    </xdr:to>
    <xdr:sp macro="" textlink="">
      <xdr:nvSpPr>
        <xdr:cNvPr id="116" name="フローチャート: 判断 115"/>
        <xdr:cNvSpPr/>
      </xdr:nvSpPr>
      <xdr:spPr>
        <a:xfrm>
          <a:off x="3746500" y="968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8355</xdr:rowOff>
    </xdr:from>
    <xdr:ext cx="599010" cy="259045"/>
    <xdr:sp macro="" textlink="">
      <xdr:nvSpPr>
        <xdr:cNvPr id="117" name="テキスト ボックス 116"/>
        <xdr:cNvSpPr txBox="1"/>
      </xdr:nvSpPr>
      <xdr:spPr>
        <a:xfrm>
          <a:off x="3497795" y="9781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25786</xdr:rowOff>
    </xdr:from>
    <xdr:to>
      <xdr:col>15</xdr:col>
      <xdr:colOff>50800</xdr:colOff>
      <xdr:row>56</xdr:row>
      <xdr:rowOff>66504</xdr:rowOff>
    </xdr:to>
    <xdr:cxnSp macro="">
      <xdr:nvCxnSpPr>
        <xdr:cNvPr id="118" name="直線コネクタ 117"/>
        <xdr:cNvCxnSpPr/>
      </xdr:nvCxnSpPr>
      <xdr:spPr>
        <a:xfrm flipV="1">
          <a:off x="2019300" y="9626986"/>
          <a:ext cx="889000" cy="40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104474</xdr:rowOff>
    </xdr:from>
    <xdr:to>
      <xdr:col>15</xdr:col>
      <xdr:colOff>101600</xdr:colOff>
      <xdr:row>57</xdr:row>
      <xdr:rowOff>34624</xdr:rowOff>
    </xdr:to>
    <xdr:sp macro="" textlink="">
      <xdr:nvSpPr>
        <xdr:cNvPr id="119" name="フローチャート: 判断 118"/>
        <xdr:cNvSpPr/>
      </xdr:nvSpPr>
      <xdr:spPr>
        <a:xfrm>
          <a:off x="2857500" y="9705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25751</xdr:rowOff>
    </xdr:from>
    <xdr:ext cx="599010" cy="259045"/>
    <xdr:sp macro="" textlink="">
      <xdr:nvSpPr>
        <xdr:cNvPr id="120" name="テキスト ボックス 119"/>
        <xdr:cNvSpPr txBox="1"/>
      </xdr:nvSpPr>
      <xdr:spPr>
        <a:xfrm>
          <a:off x="2608795" y="9798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66208</xdr:rowOff>
    </xdr:from>
    <xdr:to>
      <xdr:col>10</xdr:col>
      <xdr:colOff>114300</xdr:colOff>
      <xdr:row>56</xdr:row>
      <xdr:rowOff>66504</xdr:rowOff>
    </xdr:to>
    <xdr:cxnSp macro="">
      <xdr:nvCxnSpPr>
        <xdr:cNvPr id="121" name="直線コネクタ 120"/>
        <xdr:cNvCxnSpPr/>
      </xdr:nvCxnSpPr>
      <xdr:spPr>
        <a:xfrm>
          <a:off x="1130300" y="9667408"/>
          <a:ext cx="889000" cy="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112482</xdr:rowOff>
    </xdr:from>
    <xdr:to>
      <xdr:col>10</xdr:col>
      <xdr:colOff>165100</xdr:colOff>
      <xdr:row>57</xdr:row>
      <xdr:rowOff>42632</xdr:rowOff>
    </xdr:to>
    <xdr:sp macro="" textlink="">
      <xdr:nvSpPr>
        <xdr:cNvPr id="122" name="フローチャート: 判断 121"/>
        <xdr:cNvSpPr/>
      </xdr:nvSpPr>
      <xdr:spPr>
        <a:xfrm>
          <a:off x="1968500" y="971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33759</xdr:rowOff>
    </xdr:from>
    <xdr:ext cx="599010" cy="259045"/>
    <xdr:sp macro="" textlink="">
      <xdr:nvSpPr>
        <xdr:cNvPr id="123" name="テキスト ボックス 122"/>
        <xdr:cNvSpPr txBox="1"/>
      </xdr:nvSpPr>
      <xdr:spPr>
        <a:xfrm>
          <a:off x="1719795" y="9806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130524</xdr:rowOff>
    </xdr:from>
    <xdr:to>
      <xdr:col>6</xdr:col>
      <xdr:colOff>38100</xdr:colOff>
      <xdr:row>57</xdr:row>
      <xdr:rowOff>60674</xdr:rowOff>
    </xdr:to>
    <xdr:sp macro="" textlink="">
      <xdr:nvSpPr>
        <xdr:cNvPr id="124" name="フローチャート: 判断 123"/>
        <xdr:cNvSpPr/>
      </xdr:nvSpPr>
      <xdr:spPr>
        <a:xfrm>
          <a:off x="1079500" y="9731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51801</xdr:rowOff>
    </xdr:from>
    <xdr:ext cx="599010" cy="259045"/>
    <xdr:sp macro="" textlink="">
      <xdr:nvSpPr>
        <xdr:cNvPr id="125" name="テキスト ボックス 124"/>
        <xdr:cNvSpPr txBox="1"/>
      </xdr:nvSpPr>
      <xdr:spPr>
        <a:xfrm>
          <a:off x="830795" y="9824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6" name="テキスト ボックス 12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7" name="テキスト ボックス 12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8" name="テキスト ボックス 12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29" name="テキスト ボックス 12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0" name="テキスト ボックス 12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122068</xdr:rowOff>
    </xdr:from>
    <xdr:to>
      <xdr:col>24</xdr:col>
      <xdr:colOff>114300</xdr:colOff>
      <xdr:row>56</xdr:row>
      <xdr:rowOff>52218</xdr:rowOff>
    </xdr:to>
    <xdr:sp macro="" textlink="">
      <xdr:nvSpPr>
        <xdr:cNvPr id="131" name="楕円 130"/>
        <xdr:cNvSpPr/>
      </xdr:nvSpPr>
      <xdr:spPr>
        <a:xfrm>
          <a:off x="4584700" y="9551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144945</xdr:rowOff>
    </xdr:from>
    <xdr:ext cx="599010" cy="259045"/>
    <xdr:sp macro="" textlink="">
      <xdr:nvSpPr>
        <xdr:cNvPr id="132" name="物件費該当値テキスト"/>
        <xdr:cNvSpPr txBox="1"/>
      </xdr:nvSpPr>
      <xdr:spPr>
        <a:xfrm>
          <a:off x="4686300" y="9403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139188</xdr:rowOff>
    </xdr:from>
    <xdr:to>
      <xdr:col>20</xdr:col>
      <xdr:colOff>38100</xdr:colOff>
      <xdr:row>56</xdr:row>
      <xdr:rowOff>69338</xdr:rowOff>
    </xdr:to>
    <xdr:sp macro="" textlink="">
      <xdr:nvSpPr>
        <xdr:cNvPr id="133" name="楕円 132"/>
        <xdr:cNvSpPr/>
      </xdr:nvSpPr>
      <xdr:spPr>
        <a:xfrm>
          <a:off x="3746500" y="9568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85865</xdr:rowOff>
    </xdr:from>
    <xdr:ext cx="599010" cy="259045"/>
    <xdr:sp macro="" textlink="">
      <xdr:nvSpPr>
        <xdr:cNvPr id="134" name="テキスト ボックス 133"/>
        <xdr:cNvSpPr txBox="1"/>
      </xdr:nvSpPr>
      <xdr:spPr>
        <a:xfrm>
          <a:off x="3497795" y="9344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146436</xdr:rowOff>
    </xdr:from>
    <xdr:to>
      <xdr:col>15</xdr:col>
      <xdr:colOff>101600</xdr:colOff>
      <xdr:row>56</xdr:row>
      <xdr:rowOff>76586</xdr:rowOff>
    </xdr:to>
    <xdr:sp macro="" textlink="">
      <xdr:nvSpPr>
        <xdr:cNvPr id="135" name="楕円 134"/>
        <xdr:cNvSpPr/>
      </xdr:nvSpPr>
      <xdr:spPr>
        <a:xfrm>
          <a:off x="2857500" y="957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93113</xdr:rowOff>
    </xdr:from>
    <xdr:ext cx="599010" cy="259045"/>
    <xdr:sp macro="" textlink="">
      <xdr:nvSpPr>
        <xdr:cNvPr id="136" name="テキスト ボックス 135"/>
        <xdr:cNvSpPr txBox="1"/>
      </xdr:nvSpPr>
      <xdr:spPr>
        <a:xfrm>
          <a:off x="2608795" y="9351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15704</xdr:rowOff>
    </xdr:from>
    <xdr:to>
      <xdr:col>10</xdr:col>
      <xdr:colOff>165100</xdr:colOff>
      <xdr:row>56</xdr:row>
      <xdr:rowOff>117304</xdr:rowOff>
    </xdr:to>
    <xdr:sp macro="" textlink="">
      <xdr:nvSpPr>
        <xdr:cNvPr id="137" name="楕円 136"/>
        <xdr:cNvSpPr/>
      </xdr:nvSpPr>
      <xdr:spPr>
        <a:xfrm>
          <a:off x="1968500" y="9616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133831</xdr:rowOff>
    </xdr:from>
    <xdr:ext cx="599010" cy="259045"/>
    <xdr:sp macro="" textlink="">
      <xdr:nvSpPr>
        <xdr:cNvPr id="138" name="テキスト ボックス 137"/>
        <xdr:cNvSpPr txBox="1"/>
      </xdr:nvSpPr>
      <xdr:spPr>
        <a:xfrm>
          <a:off x="1719795" y="9392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15408</xdr:rowOff>
    </xdr:from>
    <xdr:to>
      <xdr:col>6</xdr:col>
      <xdr:colOff>38100</xdr:colOff>
      <xdr:row>56</xdr:row>
      <xdr:rowOff>117008</xdr:rowOff>
    </xdr:to>
    <xdr:sp macro="" textlink="">
      <xdr:nvSpPr>
        <xdr:cNvPr id="139" name="楕円 138"/>
        <xdr:cNvSpPr/>
      </xdr:nvSpPr>
      <xdr:spPr>
        <a:xfrm>
          <a:off x="1079500" y="9616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133535</xdr:rowOff>
    </xdr:from>
    <xdr:ext cx="599010" cy="259045"/>
    <xdr:sp macro="" textlink="">
      <xdr:nvSpPr>
        <xdr:cNvPr id="140" name="テキスト ボックス 139"/>
        <xdr:cNvSpPr txBox="1"/>
      </xdr:nvSpPr>
      <xdr:spPr>
        <a:xfrm>
          <a:off x="830795" y="9391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1" name="正方形/長方形 14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2" name="正方形/長方形 14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3" name="正方形/長方形 14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4" name="正方形/長方形 14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5" name="正方形/長方形 14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6" name="正方形/長方形 14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7" name="正方形/長方形 14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8" name="正方形/長方形 14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49" name="テキスト ボックス 14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0" name="直線コネクタ 14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1" name="直線コネクタ 150"/>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2" name="テキスト ボックス 151"/>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3" name="直線コネクタ 152"/>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4" name="テキスト ボックス 153"/>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5" name="直線コネクタ 154"/>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6" name="テキスト ボックス 155"/>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7" name="直線コネクタ 156"/>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58" name="テキスト ボックス 157"/>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59" name="直線コネクタ 15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0" name="テキスト ボックス 15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130213</xdr:rowOff>
    </xdr:from>
    <xdr:to>
      <xdr:col>24</xdr:col>
      <xdr:colOff>62865</xdr:colOff>
      <xdr:row>78</xdr:row>
      <xdr:rowOff>108153</xdr:rowOff>
    </xdr:to>
    <xdr:cxnSp macro="">
      <xdr:nvCxnSpPr>
        <xdr:cNvPr id="162" name="直線コネクタ 161"/>
        <xdr:cNvCxnSpPr/>
      </xdr:nvCxnSpPr>
      <xdr:spPr>
        <a:xfrm flipV="1">
          <a:off x="4633595" y="12131713"/>
          <a:ext cx="1270" cy="1349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111980</xdr:rowOff>
    </xdr:from>
    <xdr:ext cx="469744" cy="259045"/>
    <xdr:sp macro="" textlink="">
      <xdr:nvSpPr>
        <xdr:cNvPr id="163" name="維持補修費最小値テキスト"/>
        <xdr:cNvSpPr txBox="1"/>
      </xdr:nvSpPr>
      <xdr:spPr>
        <a:xfrm>
          <a:off x="4686300" y="13485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108153</xdr:rowOff>
    </xdr:from>
    <xdr:to>
      <xdr:col>24</xdr:col>
      <xdr:colOff>152400</xdr:colOff>
      <xdr:row>78</xdr:row>
      <xdr:rowOff>108153</xdr:rowOff>
    </xdr:to>
    <xdr:cxnSp macro="">
      <xdr:nvCxnSpPr>
        <xdr:cNvPr id="164" name="直線コネクタ 163"/>
        <xdr:cNvCxnSpPr/>
      </xdr:nvCxnSpPr>
      <xdr:spPr>
        <a:xfrm>
          <a:off x="4546600" y="13481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76890</xdr:rowOff>
    </xdr:from>
    <xdr:ext cx="534377" cy="259045"/>
    <xdr:sp macro="" textlink="">
      <xdr:nvSpPr>
        <xdr:cNvPr id="165" name="維持補修費最大値テキスト"/>
        <xdr:cNvSpPr txBox="1"/>
      </xdr:nvSpPr>
      <xdr:spPr>
        <a:xfrm>
          <a:off x="4686300" y="11906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130213</xdr:rowOff>
    </xdr:from>
    <xdr:to>
      <xdr:col>24</xdr:col>
      <xdr:colOff>152400</xdr:colOff>
      <xdr:row>70</xdr:row>
      <xdr:rowOff>130213</xdr:rowOff>
    </xdr:to>
    <xdr:cxnSp macro="">
      <xdr:nvCxnSpPr>
        <xdr:cNvPr id="166" name="直線コネクタ 165"/>
        <xdr:cNvCxnSpPr/>
      </xdr:nvCxnSpPr>
      <xdr:spPr>
        <a:xfrm>
          <a:off x="4546600" y="12131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37126</xdr:rowOff>
    </xdr:from>
    <xdr:to>
      <xdr:col>24</xdr:col>
      <xdr:colOff>63500</xdr:colOff>
      <xdr:row>77</xdr:row>
      <xdr:rowOff>126372</xdr:rowOff>
    </xdr:to>
    <xdr:cxnSp macro="">
      <xdr:nvCxnSpPr>
        <xdr:cNvPr id="167" name="直線コネクタ 166"/>
        <xdr:cNvCxnSpPr/>
      </xdr:nvCxnSpPr>
      <xdr:spPr>
        <a:xfrm flipV="1">
          <a:off x="3797300" y="13238776"/>
          <a:ext cx="838200" cy="89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41231</xdr:rowOff>
    </xdr:from>
    <xdr:ext cx="534377" cy="259045"/>
    <xdr:sp macro="" textlink="">
      <xdr:nvSpPr>
        <xdr:cNvPr id="168" name="維持補修費平均値テキスト"/>
        <xdr:cNvSpPr txBox="1"/>
      </xdr:nvSpPr>
      <xdr:spPr>
        <a:xfrm>
          <a:off x="4686300" y="12899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18354</xdr:rowOff>
    </xdr:from>
    <xdr:to>
      <xdr:col>24</xdr:col>
      <xdr:colOff>114300</xdr:colOff>
      <xdr:row>76</xdr:row>
      <xdr:rowOff>119954</xdr:rowOff>
    </xdr:to>
    <xdr:sp macro="" textlink="">
      <xdr:nvSpPr>
        <xdr:cNvPr id="169" name="フローチャート: 判断 168"/>
        <xdr:cNvSpPr/>
      </xdr:nvSpPr>
      <xdr:spPr>
        <a:xfrm>
          <a:off x="4584700" y="1304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38979</xdr:rowOff>
    </xdr:from>
    <xdr:to>
      <xdr:col>19</xdr:col>
      <xdr:colOff>177800</xdr:colOff>
      <xdr:row>77</xdr:row>
      <xdr:rowOff>126372</xdr:rowOff>
    </xdr:to>
    <xdr:cxnSp macro="">
      <xdr:nvCxnSpPr>
        <xdr:cNvPr id="170" name="直線コネクタ 169"/>
        <xdr:cNvCxnSpPr/>
      </xdr:nvCxnSpPr>
      <xdr:spPr>
        <a:xfrm>
          <a:off x="2908300" y="13240629"/>
          <a:ext cx="889000" cy="87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68052</xdr:rowOff>
    </xdr:from>
    <xdr:to>
      <xdr:col>20</xdr:col>
      <xdr:colOff>38100</xdr:colOff>
      <xdr:row>76</xdr:row>
      <xdr:rowOff>169652</xdr:rowOff>
    </xdr:to>
    <xdr:sp macro="" textlink="">
      <xdr:nvSpPr>
        <xdr:cNvPr id="171" name="フローチャート: 判断 170"/>
        <xdr:cNvSpPr/>
      </xdr:nvSpPr>
      <xdr:spPr>
        <a:xfrm>
          <a:off x="3746500" y="1309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14729</xdr:rowOff>
    </xdr:from>
    <xdr:ext cx="534377" cy="259045"/>
    <xdr:sp macro="" textlink="">
      <xdr:nvSpPr>
        <xdr:cNvPr id="172" name="テキスト ボックス 171"/>
        <xdr:cNvSpPr txBox="1"/>
      </xdr:nvSpPr>
      <xdr:spPr>
        <a:xfrm>
          <a:off x="3530111" y="1287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165760</xdr:rowOff>
    </xdr:from>
    <xdr:to>
      <xdr:col>15</xdr:col>
      <xdr:colOff>50800</xdr:colOff>
      <xdr:row>77</xdr:row>
      <xdr:rowOff>38979</xdr:rowOff>
    </xdr:to>
    <xdr:cxnSp macro="">
      <xdr:nvCxnSpPr>
        <xdr:cNvPr id="173" name="直線コネクタ 172"/>
        <xdr:cNvCxnSpPr/>
      </xdr:nvCxnSpPr>
      <xdr:spPr>
        <a:xfrm>
          <a:off x="2019300" y="13195960"/>
          <a:ext cx="889000" cy="44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66337</xdr:rowOff>
    </xdr:from>
    <xdr:to>
      <xdr:col>15</xdr:col>
      <xdr:colOff>101600</xdr:colOff>
      <xdr:row>76</xdr:row>
      <xdr:rowOff>167937</xdr:rowOff>
    </xdr:to>
    <xdr:sp macro="" textlink="">
      <xdr:nvSpPr>
        <xdr:cNvPr id="174" name="フローチャート: 判断 173"/>
        <xdr:cNvSpPr/>
      </xdr:nvSpPr>
      <xdr:spPr>
        <a:xfrm>
          <a:off x="2857500" y="1309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13014</xdr:rowOff>
    </xdr:from>
    <xdr:ext cx="534377" cy="259045"/>
    <xdr:sp macro="" textlink="">
      <xdr:nvSpPr>
        <xdr:cNvPr id="175" name="テキスト ボックス 174"/>
        <xdr:cNvSpPr txBox="1"/>
      </xdr:nvSpPr>
      <xdr:spPr>
        <a:xfrm>
          <a:off x="2641111" y="1287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142123</xdr:rowOff>
    </xdr:from>
    <xdr:to>
      <xdr:col>10</xdr:col>
      <xdr:colOff>114300</xdr:colOff>
      <xdr:row>76</xdr:row>
      <xdr:rowOff>165760</xdr:rowOff>
    </xdr:to>
    <xdr:cxnSp macro="">
      <xdr:nvCxnSpPr>
        <xdr:cNvPr id="176" name="直線コネクタ 175"/>
        <xdr:cNvCxnSpPr/>
      </xdr:nvCxnSpPr>
      <xdr:spPr>
        <a:xfrm>
          <a:off x="1130300" y="13172323"/>
          <a:ext cx="889000" cy="23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73400</xdr:rowOff>
    </xdr:from>
    <xdr:to>
      <xdr:col>10</xdr:col>
      <xdr:colOff>165100</xdr:colOff>
      <xdr:row>77</xdr:row>
      <xdr:rowOff>3550</xdr:rowOff>
    </xdr:to>
    <xdr:sp macro="" textlink="">
      <xdr:nvSpPr>
        <xdr:cNvPr id="177" name="フローチャート: 判断 176"/>
        <xdr:cNvSpPr/>
      </xdr:nvSpPr>
      <xdr:spPr>
        <a:xfrm>
          <a:off x="1968500" y="1310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20078</xdr:rowOff>
    </xdr:from>
    <xdr:ext cx="534377" cy="259045"/>
    <xdr:sp macro="" textlink="">
      <xdr:nvSpPr>
        <xdr:cNvPr id="178" name="テキスト ボックス 177"/>
        <xdr:cNvSpPr txBox="1"/>
      </xdr:nvSpPr>
      <xdr:spPr>
        <a:xfrm>
          <a:off x="1752111" y="1287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91232</xdr:rowOff>
    </xdr:from>
    <xdr:to>
      <xdr:col>6</xdr:col>
      <xdr:colOff>38100</xdr:colOff>
      <xdr:row>77</xdr:row>
      <xdr:rowOff>21382</xdr:rowOff>
    </xdr:to>
    <xdr:sp macro="" textlink="">
      <xdr:nvSpPr>
        <xdr:cNvPr id="179" name="フローチャート: 判断 178"/>
        <xdr:cNvSpPr/>
      </xdr:nvSpPr>
      <xdr:spPr>
        <a:xfrm>
          <a:off x="1079500" y="1312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37909</xdr:rowOff>
    </xdr:from>
    <xdr:ext cx="534377" cy="259045"/>
    <xdr:sp macro="" textlink="">
      <xdr:nvSpPr>
        <xdr:cNvPr id="180" name="テキスト ボックス 179"/>
        <xdr:cNvSpPr txBox="1"/>
      </xdr:nvSpPr>
      <xdr:spPr>
        <a:xfrm>
          <a:off x="863111" y="1289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1" name="テキスト ボックス 18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2" name="テキスト ボックス 18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3" name="テキスト ボックス 18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4" name="テキスト ボックス 18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5" name="テキスト ボックス 18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157776</xdr:rowOff>
    </xdr:from>
    <xdr:to>
      <xdr:col>24</xdr:col>
      <xdr:colOff>114300</xdr:colOff>
      <xdr:row>77</xdr:row>
      <xdr:rowOff>87926</xdr:rowOff>
    </xdr:to>
    <xdr:sp macro="" textlink="">
      <xdr:nvSpPr>
        <xdr:cNvPr id="186" name="楕円 185"/>
        <xdr:cNvSpPr/>
      </xdr:nvSpPr>
      <xdr:spPr>
        <a:xfrm>
          <a:off x="4584700" y="1318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136203</xdr:rowOff>
    </xdr:from>
    <xdr:ext cx="534377" cy="259045"/>
    <xdr:sp macro="" textlink="">
      <xdr:nvSpPr>
        <xdr:cNvPr id="187" name="維持補修費該当値テキスト"/>
        <xdr:cNvSpPr txBox="1"/>
      </xdr:nvSpPr>
      <xdr:spPr>
        <a:xfrm>
          <a:off x="4686300" y="13166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75572</xdr:rowOff>
    </xdr:from>
    <xdr:to>
      <xdr:col>20</xdr:col>
      <xdr:colOff>38100</xdr:colOff>
      <xdr:row>78</xdr:row>
      <xdr:rowOff>5722</xdr:rowOff>
    </xdr:to>
    <xdr:sp macro="" textlink="">
      <xdr:nvSpPr>
        <xdr:cNvPr id="188" name="楕円 187"/>
        <xdr:cNvSpPr/>
      </xdr:nvSpPr>
      <xdr:spPr>
        <a:xfrm>
          <a:off x="3746500" y="13277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168299</xdr:rowOff>
    </xdr:from>
    <xdr:ext cx="469744" cy="259045"/>
    <xdr:sp macro="" textlink="">
      <xdr:nvSpPr>
        <xdr:cNvPr id="189" name="テキスト ボックス 188"/>
        <xdr:cNvSpPr txBox="1"/>
      </xdr:nvSpPr>
      <xdr:spPr>
        <a:xfrm>
          <a:off x="3562428" y="13369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159629</xdr:rowOff>
    </xdr:from>
    <xdr:to>
      <xdr:col>15</xdr:col>
      <xdr:colOff>101600</xdr:colOff>
      <xdr:row>77</xdr:row>
      <xdr:rowOff>89779</xdr:rowOff>
    </xdr:to>
    <xdr:sp macro="" textlink="">
      <xdr:nvSpPr>
        <xdr:cNvPr id="190" name="楕円 189"/>
        <xdr:cNvSpPr/>
      </xdr:nvSpPr>
      <xdr:spPr>
        <a:xfrm>
          <a:off x="2857500" y="13189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80906</xdr:rowOff>
    </xdr:from>
    <xdr:ext cx="534377" cy="259045"/>
    <xdr:sp macro="" textlink="">
      <xdr:nvSpPr>
        <xdr:cNvPr id="191" name="テキスト ボックス 190"/>
        <xdr:cNvSpPr txBox="1"/>
      </xdr:nvSpPr>
      <xdr:spPr>
        <a:xfrm>
          <a:off x="2641111" y="13282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114960</xdr:rowOff>
    </xdr:from>
    <xdr:to>
      <xdr:col>10</xdr:col>
      <xdr:colOff>165100</xdr:colOff>
      <xdr:row>77</xdr:row>
      <xdr:rowOff>45110</xdr:rowOff>
    </xdr:to>
    <xdr:sp macro="" textlink="">
      <xdr:nvSpPr>
        <xdr:cNvPr id="192" name="楕円 191"/>
        <xdr:cNvSpPr/>
      </xdr:nvSpPr>
      <xdr:spPr>
        <a:xfrm>
          <a:off x="1968500" y="1314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36237</xdr:rowOff>
    </xdr:from>
    <xdr:ext cx="534377" cy="259045"/>
    <xdr:sp macro="" textlink="">
      <xdr:nvSpPr>
        <xdr:cNvPr id="193" name="テキスト ボックス 192"/>
        <xdr:cNvSpPr txBox="1"/>
      </xdr:nvSpPr>
      <xdr:spPr>
        <a:xfrm>
          <a:off x="1752111" y="1323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91323</xdr:rowOff>
    </xdr:from>
    <xdr:to>
      <xdr:col>6</xdr:col>
      <xdr:colOff>38100</xdr:colOff>
      <xdr:row>77</xdr:row>
      <xdr:rowOff>21473</xdr:rowOff>
    </xdr:to>
    <xdr:sp macro="" textlink="">
      <xdr:nvSpPr>
        <xdr:cNvPr id="194" name="楕円 193"/>
        <xdr:cNvSpPr/>
      </xdr:nvSpPr>
      <xdr:spPr>
        <a:xfrm>
          <a:off x="1079500" y="13121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12600</xdr:rowOff>
    </xdr:from>
    <xdr:ext cx="534377" cy="259045"/>
    <xdr:sp macro="" textlink="">
      <xdr:nvSpPr>
        <xdr:cNvPr id="195" name="テキスト ボックス 194"/>
        <xdr:cNvSpPr txBox="1"/>
      </xdr:nvSpPr>
      <xdr:spPr>
        <a:xfrm>
          <a:off x="863111" y="13214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6" name="正方形/長方形 19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7" name="正方形/長方形 19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198" name="正方形/長方形 19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199" name="正方形/長方形 19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0" name="正方形/長方形 19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1" name="正方形/長方形 20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2" name="正方形/長方形 20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3" name="正方形/長方形 20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4" name="テキスト ボックス 20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5" name="直線コネクタ 20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6" name="テキスト ボックス 20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7" name="直線コネクタ 20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08" name="テキスト ボックス 20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09" name="直線コネクタ 20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0" name="テキスト ボックス 20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1" name="直線コネクタ 21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2" name="テキスト ボックス 21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3" name="直線コネクタ 21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4" name="テキスト ボックス 21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5" name="直線コネクタ 21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6" name="テキスト ボックス 21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7" name="直線コネクタ 21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18" name="テキスト ボックス 21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1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127482</xdr:rowOff>
    </xdr:from>
    <xdr:to>
      <xdr:col>24</xdr:col>
      <xdr:colOff>62865</xdr:colOff>
      <xdr:row>98</xdr:row>
      <xdr:rowOff>112522</xdr:rowOff>
    </xdr:to>
    <xdr:cxnSp macro="">
      <xdr:nvCxnSpPr>
        <xdr:cNvPr id="220" name="直線コネクタ 219"/>
        <xdr:cNvCxnSpPr/>
      </xdr:nvCxnSpPr>
      <xdr:spPr>
        <a:xfrm flipV="1">
          <a:off x="4633595" y="15386532"/>
          <a:ext cx="1270" cy="1528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116349</xdr:rowOff>
    </xdr:from>
    <xdr:ext cx="534377" cy="259045"/>
    <xdr:sp macro="" textlink="">
      <xdr:nvSpPr>
        <xdr:cNvPr id="221" name="扶助費最小値テキスト"/>
        <xdr:cNvSpPr txBox="1"/>
      </xdr:nvSpPr>
      <xdr:spPr>
        <a:xfrm>
          <a:off x="4686300" y="1691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112522</xdr:rowOff>
    </xdr:from>
    <xdr:to>
      <xdr:col>24</xdr:col>
      <xdr:colOff>152400</xdr:colOff>
      <xdr:row>98</xdr:row>
      <xdr:rowOff>112522</xdr:rowOff>
    </xdr:to>
    <xdr:cxnSp macro="">
      <xdr:nvCxnSpPr>
        <xdr:cNvPr id="222" name="直線コネクタ 221"/>
        <xdr:cNvCxnSpPr/>
      </xdr:nvCxnSpPr>
      <xdr:spPr>
        <a:xfrm>
          <a:off x="4546600" y="16914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74159</xdr:rowOff>
    </xdr:from>
    <xdr:ext cx="599010" cy="259045"/>
    <xdr:sp macro="" textlink="">
      <xdr:nvSpPr>
        <xdr:cNvPr id="223" name="扶助費最大値テキスト"/>
        <xdr:cNvSpPr txBox="1"/>
      </xdr:nvSpPr>
      <xdr:spPr>
        <a:xfrm>
          <a:off x="4686300" y="15161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127482</xdr:rowOff>
    </xdr:from>
    <xdr:to>
      <xdr:col>24</xdr:col>
      <xdr:colOff>152400</xdr:colOff>
      <xdr:row>89</xdr:row>
      <xdr:rowOff>127482</xdr:rowOff>
    </xdr:to>
    <xdr:cxnSp macro="">
      <xdr:nvCxnSpPr>
        <xdr:cNvPr id="224" name="直線コネクタ 223"/>
        <xdr:cNvCxnSpPr/>
      </xdr:nvCxnSpPr>
      <xdr:spPr>
        <a:xfrm>
          <a:off x="4546600" y="15386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138340</xdr:rowOff>
    </xdr:from>
    <xdr:to>
      <xdr:col>24</xdr:col>
      <xdr:colOff>63500</xdr:colOff>
      <xdr:row>96</xdr:row>
      <xdr:rowOff>153175</xdr:rowOff>
    </xdr:to>
    <xdr:cxnSp macro="">
      <xdr:nvCxnSpPr>
        <xdr:cNvPr id="225" name="直線コネクタ 224"/>
        <xdr:cNvCxnSpPr/>
      </xdr:nvCxnSpPr>
      <xdr:spPr>
        <a:xfrm>
          <a:off x="3797300" y="16597540"/>
          <a:ext cx="838200" cy="14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112247</xdr:rowOff>
    </xdr:from>
    <xdr:ext cx="534377" cy="259045"/>
    <xdr:sp macro="" textlink="">
      <xdr:nvSpPr>
        <xdr:cNvPr id="226" name="扶助費平均値テキスト"/>
        <xdr:cNvSpPr txBox="1"/>
      </xdr:nvSpPr>
      <xdr:spPr>
        <a:xfrm>
          <a:off x="4686300" y="16228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89370</xdr:rowOff>
    </xdr:from>
    <xdr:to>
      <xdr:col>24</xdr:col>
      <xdr:colOff>114300</xdr:colOff>
      <xdr:row>96</xdr:row>
      <xdr:rowOff>19520</xdr:rowOff>
    </xdr:to>
    <xdr:sp macro="" textlink="">
      <xdr:nvSpPr>
        <xdr:cNvPr id="227" name="フローチャート: 判断 226"/>
        <xdr:cNvSpPr/>
      </xdr:nvSpPr>
      <xdr:spPr>
        <a:xfrm>
          <a:off x="4584700" y="1637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138340</xdr:rowOff>
    </xdr:from>
    <xdr:to>
      <xdr:col>19</xdr:col>
      <xdr:colOff>177800</xdr:colOff>
      <xdr:row>97</xdr:row>
      <xdr:rowOff>4407</xdr:rowOff>
    </xdr:to>
    <xdr:cxnSp macro="">
      <xdr:nvCxnSpPr>
        <xdr:cNvPr id="228" name="直線コネクタ 227"/>
        <xdr:cNvCxnSpPr/>
      </xdr:nvCxnSpPr>
      <xdr:spPr>
        <a:xfrm flipV="1">
          <a:off x="2908300" y="16597540"/>
          <a:ext cx="889000" cy="37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104623</xdr:rowOff>
    </xdr:from>
    <xdr:to>
      <xdr:col>20</xdr:col>
      <xdr:colOff>38100</xdr:colOff>
      <xdr:row>96</xdr:row>
      <xdr:rowOff>34773</xdr:rowOff>
    </xdr:to>
    <xdr:sp macro="" textlink="">
      <xdr:nvSpPr>
        <xdr:cNvPr id="229" name="フローチャート: 判断 228"/>
        <xdr:cNvSpPr/>
      </xdr:nvSpPr>
      <xdr:spPr>
        <a:xfrm>
          <a:off x="3746500" y="1639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51300</xdr:rowOff>
    </xdr:from>
    <xdr:ext cx="534377" cy="259045"/>
    <xdr:sp macro="" textlink="">
      <xdr:nvSpPr>
        <xdr:cNvPr id="230" name="テキスト ボックス 229"/>
        <xdr:cNvSpPr txBox="1"/>
      </xdr:nvSpPr>
      <xdr:spPr>
        <a:xfrm>
          <a:off x="3530111" y="16167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160998</xdr:rowOff>
    </xdr:from>
    <xdr:to>
      <xdr:col>15</xdr:col>
      <xdr:colOff>50800</xdr:colOff>
      <xdr:row>97</xdr:row>
      <xdr:rowOff>4407</xdr:rowOff>
    </xdr:to>
    <xdr:cxnSp macro="">
      <xdr:nvCxnSpPr>
        <xdr:cNvPr id="231" name="直線コネクタ 230"/>
        <xdr:cNvCxnSpPr/>
      </xdr:nvCxnSpPr>
      <xdr:spPr>
        <a:xfrm>
          <a:off x="2019300" y="16620198"/>
          <a:ext cx="8890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131851</xdr:rowOff>
    </xdr:from>
    <xdr:to>
      <xdr:col>15</xdr:col>
      <xdr:colOff>101600</xdr:colOff>
      <xdr:row>96</xdr:row>
      <xdr:rowOff>62001</xdr:rowOff>
    </xdr:to>
    <xdr:sp macro="" textlink="">
      <xdr:nvSpPr>
        <xdr:cNvPr id="232" name="フローチャート: 判断 231"/>
        <xdr:cNvSpPr/>
      </xdr:nvSpPr>
      <xdr:spPr>
        <a:xfrm>
          <a:off x="2857500" y="16419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78528</xdr:rowOff>
    </xdr:from>
    <xdr:ext cx="534377" cy="259045"/>
    <xdr:sp macro="" textlink="">
      <xdr:nvSpPr>
        <xdr:cNvPr id="233" name="テキスト ボックス 232"/>
        <xdr:cNvSpPr txBox="1"/>
      </xdr:nvSpPr>
      <xdr:spPr>
        <a:xfrm>
          <a:off x="2641111" y="1619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110922</xdr:rowOff>
    </xdr:from>
    <xdr:to>
      <xdr:col>10</xdr:col>
      <xdr:colOff>114300</xdr:colOff>
      <xdr:row>96</xdr:row>
      <xdr:rowOff>160998</xdr:rowOff>
    </xdr:to>
    <xdr:cxnSp macro="">
      <xdr:nvCxnSpPr>
        <xdr:cNvPr id="234" name="直線コネクタ 233"/>
        <xdr:cNvCxnSpPr/>
      </xdr:nvCxnSpPr>
      <xdr:spPr>
        <a:xfrm>
          <a:off x="1130300" y="16570122"/>
          <a:ext cx="889000" cy="50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138404</xdr:rowOff>
    </xdr:from>
    <xdr:to>
      <xdr:col>10</xdr:col>
      <xdr:colOff>165100</xdr:colOff>
      <xdr:row>96</xdr:row>
      <xdr:rowOff>68554</xdr:rowOff>
    </xdr:to>
    <xdr:sp macro="" textlink="">
      <xdr:nvSpPr>
        <xdr:cNvPr id="235" name="フローチャート: 判断 234"/>
        <xdr:cNvSpPr/>
      </xdr:nvSpPr>
      <xdr:spPr>
        <a:xfrm>
          <a:off x="1968500" y="16426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85081</xdr:rowOff>
    </xdr:from>
    <xdr:ext cx="534377" cy="259045"/>
    <xdr:sp macro="" textlink="">
      <xdr:nvSpPr>
        <xdr:cNvPr id="236" name="テキスト ボックス 235"/>
        <xdr:cNvSpPr txBox="1"/>
      </xdr:nvSpPr>
      <xdr:spPr>
        <a:xfrm>
          <a:off x="1752111" y="16201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139675</xdr:rowOff>
    </xdr:from>
    <xdr:to>
      <xdr:col>6</xdr:col>
      <xdr:colOff>38100</xdr:colOff>
      <xdr:row>96</xdr:row>
      <xdr:rowOff>69825</xdr:rowOff>
    </xdr:to>
    <xdr:sp macro="" textlink="">
      <xdr:nvSpPr>
        <xdr:cNvPr id="237" name="フローチャート: 判断 236"/>
        <xdr:cNvSpPr/>
      </xdr:nvSpPr>
      <xdr:spPr>
        <a:xfrm>
          <a:off x="1079500" y="1642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86352</xdr:rowOff>
    </xdr:from>
    <xdr:ext cx="534377" cy="259045"/>
    <xdr:sp macro="" textlink="">
      <xdr:nvSpPr>
        <xdr:cNvPr id="238" name="テキスト ボックス 237"/>
        <xdr:cNvSpPr txBox="1"/>
      </xdr:nvSpPr>
      <xdr:spPr>
        <a:xfrm>
          <a:off x="863111" y="1620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39" name="テキスト ボックス 23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0" name="テキスト ボックス 23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1" name="テキスト ボックス 24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2" name="テキスト ボックス 24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3" name="テキスト ボックス 24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102375</xdr:rowOff>
    </xdr:from>
    <xdr:to>
      <xdr:col>24</xdr:col>
      <xdr:colOff>114300</xdr:colOff>
      <xdr:row>97</xdr:row>
      <xdr:rowOff>32525</xdr:rowOff>
    </xdr:to>
    <xdr:sp macro="" textlink="">
      <xdr:nvSpPr>
        <xdr:cNvPr id="244" name="楕円 243"/>
        <xdr:cNvSpPr/>
      </xdr:nvSpPr>
      <xdr:spPr>
        <a:xfrm>
          <a:off x="4584700" y="1656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80802</xdr:rowOff>
    </xdr:from>
    <xdr:ext cx="534377" cy="259045"/>
    <xdr:sp macro="" textlink="">
      <xdr:nvSpPr>
        <xdr:cNvPr id="245" name="扶助費該当値テキスト"/>
        <xdr:cNvSpPr txBox="1"/>
      </xdr:nvSpPr>
      <xdr:spPr>
        <a:xfrm>
          <a:off x="4686300" y="16540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87540</xdr:rowOff>
    </xdr:from>
    <xdr:to>
      <xdr:col>20</xdr:col>
      <xdr:colOff>38100</xdr:colOff>
      <xdr:row>97</xdr:row>
      <xdr:rowOff>17690</xdr:rowOff>
    </xdr:to>
    <xdr:sp macro="" textlink="">
      <xdr:nvSpPr>
        <xdr:cNvPr id="246" name="楕円 245"/>
        <xdr:cNvSpPr/>
      </xdr:nvSpPr>
      <xdr:spPr>
        <a:xfrm>
          <a:off x="3746500" y="1654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8817</xdr:rowOff>
    </xdr:from>
    <xdr:ext cx="534377" cy="259045"/>
    <xdr:sp macro="" textlink="">
      <xdr:nvSpPr>
        <xdr:cNvPr id="247" name="テキスト ボックス 246"/>
        <xdr:cNvSpPr txBox="1"/>
      </xdr:nvSpPr>
      <xdr:spPr>
        <a:xfrm>
          <a:off x="3530111" y="16639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125057</xdr:rowOff>
    </xdr:from>
    <xdr:to>
      <xdr:col>15</xdr:col>
      <xdr:colOff>101600</xdr:colOff>
      <xdr:row>97</xdr:row>
      <xdr:rowOff>55207</xdr:rowOff>
    </xdr:to>
    <xdr:sp macro="" textlink="">
      <xdr:nvSpPr>
        <xdr:cNvPr id="248" name="楕円 247"/>
        <xdr:cNvSpPr/>
      </xdr:nvSpPr>
      <xdr:spPr>
        <a:xfrm>
          <a:off x="2857500" y="16584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46334</xdr:rowOff>
    </xdr:from>
    <xdr:ext cx="534377" cy="259045"/>
    <xdr:sp macro="" textlink="">
      <xdr:nvSpPr>
        <xdr:cNvPr id="249" name="テキスト ボックス 248"/>
        <xdr:cNvSpPr txBox="1"/>
      </xdr:nvSpPr>
      <xdr:spPr>
        <a:xfrm>
          <a:off x="2641111" y="1667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110198</xdr:rowOff>
    </xdr:from>
    <xdr:to>
      <xdr:col>10</xdr:col>
      <xdr:colOff>165100</xdr:colOff>
      <xdr:row>97</xdr:row>
      <xdr:rowOff>40348</xdr:rowOff>
    </xdr:to>
    <xdr:sp macro="" textlink="">
      <xdr:nvSpPr>
        <xdr:cNvPr id="250" name="楕円 249"/>
        <xdr:cNvSpPr/>
      </xdr:nvSpPr>
      <xdr:spPr>
        <a:xfrm>
          <a:off x="1968500" y="16569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31475</xdr:rowOff>
    </xdr:from>
    <xdr:ext cx="534377" cy="259045"/>
    <xdr:sp macro="" textlink="">
      <xdr:nvSpPr>
        <xdr:cNvPr id="251" name="テキスト ボックス 250"/>
        <xdr:cNvSpPr txBox="1"/>
      </xdr:nvSpPr>
      <xdr:spPr>
        <a:xfrm>
          <a:off x="1752111" y="1666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60122</xdr:rowOff>
    </xdr:from>
    <xdr:to>
      <xdr:col>6</xdr:col>
      <xdr:colOff>38100</xdr:colOff>
      <xdr:row>96</xdr:row>
      <xdr:rowOff>161722</xdr:rowOff>
    </xdr:to>
    <xdr:sp macro="" textlink="">
      <xdr:nvSpPr>
        <xdr:cNvPr id="252" name="楕円 251"/>
        <xdr:cNvSpPr/>
      </xdr:nvSpPr>
      <xdr:spPr>
        <a:xfrm>
          <a:off x="1079500" y="1651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152849</xdr:rowOff>
    </xdr:from>
    <xdr:ext cx="534377" cy="259045"/>
    <xdr:sp macro="" textlink="">
      <xdr:nvSpPr>
        <xdr:cNvPr id="253" name="テキスト ボックス 252"/>
        <xdr:cNvSpPr txBox="1"/>
      </xdr:nvSpPr>
      <xdr:spPr>
        <a:xfrm>
          <a:off x="863111" y="16612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4" name="正方形/長方形 25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5" name="正方形/長方形 25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6" name="正方形/長方形 25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7" name="正方形/長方形 25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58" name="正方形/長方形 25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59" name="正方形/長方形 25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0" name="正方形/長方形 25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1" name="正方形/長方形 26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2" name="テキスト ボックス 26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3" name="直線コネクタ 26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4" name="テキスト ボックス 263"/>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5" name="直線コネクタ 26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73677</xdr:rowOff>
    </xdr:from>
    <xdr:ext cx="595419" cy="259045"/>
    <xdr:sp macro="" textlink="">
      <xdr:nvSpPr>
        <xdr:cNvPr id="266" name="テキスト ボックス 265"/>
        <xdr:cNvSpPr txBox="1"/>
      </xdr:nvSpPr>
      <xdr:spPr>
        <a:xfrm>
          <a:off x="6008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7" name="直線コネクタ 26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68" name="テキスト ボックス 267"/>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69" name="直線コネクタ 26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0" name="テキスト ボックス 269"/>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1" name="直線コネクタ 27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2" name="テキスト ボックス 271"/>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3" name="直線コネクタ 27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4" name="テキスト ボックス 273"/>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130331</xdr:rowOff>
    </xdr:from>
    <xdr:to>
      <xdr:col>54</xdr:col>
      <xdr:colOff>189865</xdr:colOff>
      <xdr:row>37</xdr:row>
      <xdr:rowOff>74118</xdr:rowOff>
    </xdr:to>
    <xdr:cxnSp macro="">
      <xdr:nvCxnSpPr>
        <xdr:cNvPr id="278" name="直線コネクタ 277"/>
        <xdr:cNvCxnSpPr/>
      </xdr:nvCxnSpPr>
      <xdr:spPr>
        <a:xfrm flipV="1">
          <a:off x="10475595" y="5273831"/>
          <a:ext cx="1270" cy="1143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77945</xdr:rowOff>
    </xdr:from>
    <xdr:ext cx="599010" cy="259045"/>
    <xdr:sp macro="" textlink="">
      <xdr:nvSpPr>
        <xdr:cNvPr id="279" name="補助費等最小値テキスト"/>
        <xdr:cNvSpPr txBox="1"/>
      </xdr:nvSpPr>
      <xdr:spPr>
        <a:xfrm>
          <a:off x="10528300" y="6421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74118</xdr:rowOff>
    </xdr:from>
    <xdr:to>
      <xdr:col>55</xdr:col>
      <xdr:colOff>88900</xdr:colOff>
      <xdr:row>37</xdr:row>
      <xdr:rowOff>74118</xdr:rowOff>
    </xdr:to>
    <xdr:cxnSp macro="">
      <xdr:nvCxnSpPr>
        <xdr:cNvPr id="280" name="直線コネクタ 279"/>
        <xdr:cNvCxnSpPr/>
      </xdr:nvCxnSpPr>
      <xdr:spPr>
        <a:xfrm>
          <a:off x="10388600" y="6417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77008</xdr:rowOff>
    </xdr:from>
    <xdr:ext cx="599010" cy="259045"/>
    <xdr:sp macro="" textlink="">
      <xdr:nvSpPr>
        <xdr:cNvPr id="281" name="補助費等最大値テキスト"/>
        <xdr:cNvSpPr txBox="1"/>
      </xdr:nvSpPr>
      <xdr:spPr>
        <a:xfrm>
          <a:off x="10528300" y="5049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130331</xdr:rowOff>
    </xdr:from>
    <xdr:to>
      <xdr:col>55</xdr:col>
      <xdr:colOff>88900</xdr:colOff>
      <xdr:row>30</xdr:row>
      <xdr:rowOff>130331</xdr:rowOff>
    </xdr:to>
    <xdr:cxnSp macro="">
      <xdr:nvCxnSpPr>
        <xdr:cNvPr id="282" name="直線コネクタ 281"/>
        <xdr:cNvCxnSpPr/>
      </xdr:nvCxnSpPr>
      <xdr:spPr>
        <a:xfrm>
          <a:off x="10388600" y="5273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105265</xdr:rowOff>
    </xdr:from>
    <xdr:to>
      <xdr:col>55</xdr:col>
      <xdr:colOff>0</xdr:colOff>
      <xdr:row>36</xdr:row>
      <xdr:rowOff>35988</xdr:rowOff>
    </xdr:to>
    <xdr:cxnSp macro="">
      <xdr:nvCxnSpPr>
        <xdr:cNvPr id="283" name="直線コネクタ 282"/>
        <xdr:cNvCxnSpPr/>
      </xdr:nvCxnSpPr>
      <xdr:spPr>
        <a:xfrm flipV="1">
          <a:off x="9639300" y="5763115"/>
          <a:ext cx="838200" cy="445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148385</xdr:rowOff>
    </xdr:from>
    <xdr:ext cx="599010" cy="259045"/>
    <xdr:sp macro="" textlink="">
      <xdr:nvSpPr>
        <xdr:cNvPr id="284" name="補助費等平均値テキスト"/>
        <xdr:cNvSpPr txBox="1"/>
      </xdr:nvSpPr>
      <xdr:spPr>
        <a:xfrm>
          <a:off x="10528300" y="59776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169958</xdr:rowOff>
    </xdr:from>
    <xdr:to>
      <xdr:col>55</xdr:col>
      <xdr:colOff>50800</xdr:colOff>
      <xdr:row>35</xdr:row>
      <xdr:rowOff>100108</xdr:rowOff>
    </xdr:to>
    <xdr:sp macro="" textlink="">
      <xdr:nvSpPr>
        <xdr:cNvPr id="285" name="フローチャート: 判断 284"/>
        <xdr:cNvSpPr/>
      </xdr:nvSpPr>
      <xdr:spPr>
        <a:xfrm>
          <a:off x="10426700" y="599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35988</xdr:rowOff>
    </xdr:from>
    <xdr:to>
      <xdr:col>50</xdr:col>
      <xdr:colOff>114300</xdr:colOff>
      <xdr:row>36</xdr:row>
      <xdr:rowOff>97912</xdr:rowOff>
    </xdr:to>
    <xdr:cxnSp macro="">
      <xdr:nvCxnSpPr>
        <xdr:cNvPr id="286" name="直線コネクタ 285"/>
        <xdr:cNvCxnSpPr/>
      </xdr:nvCxnSpPr>
      <xdr:spPr>
        <a:xfrm flipV="1">
          <a:off x="8750300" y="6208188"/>
          <a:ext cx="889000" cy="6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146290</xdr:rowOff>
    </xdr:from>
    <xdr:to>
      <xdr:col>50</xdr:col>
      <xdr:colOff>165100</xdr:colOff>
      <xdr:row>38</xdr:row>
      <xdr:rowOff>76440</xdr:rowOff>
    </xdr:to>
    <xdr:sp macro="" textlink="">
      <xdr:nvSpPr>
        <xdr:cNvPr id="287" name="フローチャート: 判断 286"/>
        <xdr:cNvSpPr/>
      </xdr:nvSpPr>
      <xdr:spPr>
        <a:xfrm>
          <a:off x="9588500" y="648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67567</xdr:rowOff>
    </xdr:from>
    <xdr:ext cx="599010" cy="259045"/>
    <xdr:sp macro="" textlink="">
      <xdr:nvSpPr>
        <xdr:cNvPr id="288" name="テキスト ボックス 287"/>
        <xdr:cNvSpPr txBox="1"/>
      </xdr:nvSpPr>
      <xdr:spPr>
        <a:xfrm>
          <a:off x="9339795" y="6582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97912</xdr:rowOff>
    </xdr:from>
    <xdr:to>
      <xdr:col>45</xdr:col>
      <xdr:colOff>177800</xdr:colOff>
      <xdr:row>36</xdr:row>
      <xdr:rowOff>114596</xdr:rowOff>
    </xdr:to>
    <xdr:cxnSp macro="">
      <xdr:nvCxnSpPr>
        <xdr:cNvPr id="289" name="直線コネクタ 288"/>
        <xdr:cNvCxnSpPr/>
      </xdr:nvCxnSpPr>
      <xdr:spPr>
        <a:xfrm flipV="1">
          <a:off x="7861300" y="6270112"/>
          <a:ext cx="889000" cy="16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158417</xdr:rowOff>
    </xdr:from>
    <xdr:to>
      <xdr:col>46</xdr:col>
      <xdr:colOff>38100</xdr:colOff>
      <xdr:row>38</xdr:row>
      <xdr:rowOff>88567</xdr:rowOff>
    </xdr:to>
    <xdr:sp macro="" textlink="">
      <xdr:nvSpPr>
        <xdr:cNvPr id="290" name="フローチャート: 判断 289"/>
        <xdr:cNvSpPr/>
      </xdr:nvSpPr>
      <xdr:spPr>
        <a:xfrm>
          <a:off x="8699500" y="650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79694</xdr:rowOff>
    </xdr:from>
    <xdr:ext cx="599010" cy="259045"/>
    <xdr:sp macro="" textlink="">
      <xdr:nvSpPr>
        <xdr:cNvPr id="291" name="テキスト ボックス 290"/>
        <xdr:cNvSpPr txBox="1"/>
      </xdr:nvSpPr>
      <xdr:spPr>
        <a:xfrm>
          <a:off x="8450795" y="6594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114596</xdr:rowOff>
    </xdr:from>
    <xdr:to>
      <xdr:col>41</xdr:col>
      <xdr:colOff>50800</xdr:colOff>
      <xdr:row>36</xdr:row>
      <xdr:rowOff>158598</xdr:rowOff>
    </xdr:to>
    <xdr:cxnSp macro="">
      <xdr:nvCxnSpPr>
        <xdr:cNvPr id="292" name="直線コネクタ 291"/>
        <xdr:cNvCxnSpPr/>
      </xdr:nvCxnSpPr>
      <xdr:spPr>
        <a:xfrm flipV="1">
          <a:off x="6972300" y="6286796"/>
          <a:ext cx="889000" cy="44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161263</xdr:rowOff>
    </xdr:from>
    <xdr:to>
      <xdr:col>41</xdr:col>
      <xdr:colOff>101600</xdr:colOff>
      <xdr:row>38</xdr:row>
      <xdr:rowOff>91413</xdr:rowOff>
    </xdr:to>
    <xdr:sp macro="" textlink="">
      <xdr:nvSpPr>
        <xdr:cNvPr id="293" name="フローチャート: 判断 292"/>
        <xdr:cNvSpPr/>
      </xdr:nvSpPr>
      <xdr:spPr>
        <a:xfrm>
          <a:off x="7810500" y="650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82540</xdr:rowOff>
    </xdr:from>
    <xdr:ext cx="599010" cy="259045"/>
    <xdr:sp macro="" textlink="">
      <xdr:nvSpPr>
        <xdr:cNvPr id="294" name="テキスト ボックス 293"/>
        <xdr:cNvSpPr txBox="1"/>
      </xdr:nvSpPr>
      <xdr:spPr>
        <a:xfrm>
          <a:off x="7561795" y="6597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9153</xdr:rowOff>
    </xdr:from>
    <xdr:to>
      <xdr:col>36</xdr:col>
      <xdr:colOff>165100</xdr:colOff>
      <xdr:row>38</xdr:row>
      <xdr:rowOff>110753</xdr:rowOff>
    </xdr:to>
    <xdr:sp macro="" textlink="">
      <xdr:nvSpPr>
        <xdr:cNvPr id="295" name="フローチャート: 判断 294"/>
        <xdr:cNvSpPr/>
      </xdr:nvSpPr>
      <xdr:spPr>
        <a:xfrm>
          <a:off x="6921500" y="6524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101880</xdr:rowOff>
    </xdr:from>
    <xdr:ext cx="599010" cy="259045"/>
    <xdr:sp macro="" textlink="">
      <xdr:nvSpPr>
        <xdr:cNvPr id="296" name="テキスト ボックス 295"/>
        <xdr:cNvSpPr txBox="1"/>
      </xdr:nvSpPr>
      <xdr:spPr>
        <a:xfrm>
          <a:off x="6672795" y="6616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54465</xdr:rowOff>
    </xdr:from>
    <xdr:to>
      <xdr:col>55</xdr:col>
      <xdr:colOff>50800</xdr:colOff>
      <xdr:row>33</xdr:row>
      <xdr:rowOff>156065</xdr:rowOff>
    </xdr:to>
    <xdr:sp macro="" textlink="">
      <xdr:nvSpPr>
        <xdr:cNvPr id="302" name="楕円 301"/>
        <xdr:cNvSpPr/>
      </xdr:nvSpPr>
      <xdr:spPr>
        <a:xfrm>
          <a:off x="10426700" y="571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77342</xdr:rowOff>
    </xdr:from>
    <xdr:ext cx="599010" cy="259045"/>
    <xdr:sp macro="" textlink="">
      <xdr:nvSpPr>
        <xdr:cNvPr id="303" name="補助費等該当値テキスト"/>
        <xdr:cNvSpPr txBox="1"/>
      </xdr:nvSpPr>
      <xdr:spPr>
        <a:xfrm>
          <a:off x="10528300" y="5563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156638</xdr:rowOff>
    </xdr:from>
    <xdr:to>
      <xdr:col>50</xdr:col>
      <xdr:colOff>165100</xdr:colOff>
      <xdr:row>36</xdr:row>
      <xdr:rowOff>86788</xdr:rowOff>
    </xdr:to>
    <xdr:sp macro="" textlink="">
      <xdr:nvSpPr>
        <xdr:cNvPr id="304" name="楕円 303"/>
        <xdr:cNvSpPr/>
      </xdr:nvSpPr>
      <xdr:spPr>
        <a:xfrm>
          <a:off x="9588500" y="615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103315</xdr:rowOff>
    </xdr:from>
    <xdr:ext cx="599010" cy="259045"/>
    <xdr:sp macro="" textlink="">
      <xdr:nvSpPr>
        <xdr:cNvPr id="305" name="テキスト ボックス 304"/>
        <xdr:cNvSpPr txBox="1"/>
      </xdr:nvSpPr>
      <xdr:spPr>
        <a:xfrm>
          <a:off x="9339795" y="5932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47112</xdr:rowOff>
    </xdr:from>
    <xdr:to>
      <xdr:col>46</xdr:col>
      <xdr:colOff>38100</xdr:colOff>
      <xdr:row>36</xdr:row>
      <xdr:rowOff>148712</xdr:rowOff>
    </xdr:to>
    <xdr:sp macro="" textlink="">
      <xdr:nvSpPr>
        <xdr:cNvPr id="306" name="楕円 305"/>
        <xdr:cNvSpPr/>
      </xdr:nvSpPr>
      <xdr:spPr>
        <a:xfrm>
          <a:off x="8699500" y="621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165239</xdr:rowOff>
    </xdr:from>
    <xdr:ext cx="599010" cy="259045"/>
    <xdr:sp macro="" textlink="">
      <xdr:nvSpPr>
        <xdr:cNvPr id="307" name="テキスト ボックス 306"/>
        <xdr:cNvSpPr txBox="1"/>
      </xdr:nvSpPr>
      <xdr:spPr>
        <a:xfrm>
          <a:off x="8450795" y="5994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63796</xdr:rowOff>
    </xdr:from>
    <xdr:to>
      <xdr:col>41</xdr:col>
      <xdr:colOff>101600</xdr:colOff>
      <xdr:row>36</xdr:row>
      <xdr:rowOff>165396</xdr:rowOff>
    </xdr:to>
    <xdr:sp macro="" textlink="">
      <xdr:nvSpPr>
        <xdr:cNvPr id="308" name="楕円 307"/>
        <xdr:cNvSpPr/>
      </xdr:nvSpPr>
      <xdr:spPr>
        <a:xfrm>
          <a:off x="7810500" y="6235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10473</xdr:rowOff>
    </xdr:from>
    <xdr:ext cx="599010" cy="259045"/>
    <xdr:sp macro="" textlink="">
      <xdr:nvSpPr>
        <xdr:cNvPr id="309" name="テキスト ボックス 308"/>
        <xdr:cNvSpPr txBox="1"/>
      </xdr:nvSpPr>
      <xdr:spPr>
        <a:xfrm>
          <a:off x="7561795" y="6011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107798</xdr:rowOff>
    </xdr:from>
    <xdr:to>
      <xdr:col>36</xdr:col>
      <xdr:colOff>165100</xdr:colOff>
      <xdr:row>37</xdr:row>
      <xdr:rowOff>37948</xdr:rowOff>
    </xdr:to>
    <xdr:sp macro="" textlink="">
      <xdr:nvSpPr>
        <xdr:cNvPr id="310" name="楕円 309"/>
        <xdr:cNvSpPr/>
      </xdr:nvSpPr>
      <xdr:spPr>
        <a:xfrm>
          <a:off x="6921500" y="6279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54475</xdr:rowOff>
    </xdr:from>
    <xdr:ext cx="599010" cy="259045"/>
    <xdr:sp macro="" textlink="">
      <xdr:nvSpPr>
        <xdr:cNvPr id="311" name="テキスト ボックス 310"/>
        <xdr:cNvSpPr txBox="1"/>
      </xdr:nvSpPr>
      <xdr:spPr>
        <a:xfrm>
          <a:off x="6672795" y="6055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2" name="直線コネクタ 32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3" name="テキスト ボックス 32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4" name="直線コネクタ 32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5" name="テキスト ボックス 324"/>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6" name="直線コネクタ 32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7" name="テキスト ボックス 326"/>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8" name="直線コネクタ 32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29" name="テキスト ボックス 328"/>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0" name="直線コネクタ 32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1" name="テキスト ボックス 33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2" name="直線コネクタ 33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3" name="テキスト ボックス 332"/>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5" name="テキスト ボックス 334"/>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12743</xdr:rowOff>
    </xdr:from>
    <xdr:to>
      <xdr:col>54</xdr:col>
      <xdr:colOff>189865</xdr:colOff>
      <xdr:row>59</xdr:row>
      <xdr:rowOff>47677</xdr:rowOff>
    </xdr:to>
    <xdr:cxnSp macro="">
      <xdr:nvCxnSpPr>
        <xdr:cNvPr id="337" name="直線コネクタ 336"/>
        <xdr:cNvCxnSpPr/>
      </xdr:nvCxnSpPr>
      <xdr:spPr>
        <a:xfrm flipV="1">
          <a:off x="10475595" y="8756693"/>
          <a:ext cx="1270" cy="1406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51504</xdr:rowOff>
    </xdr:from>
    <xdr:ext cx="534377" cy="259045"/>
    <xdr:sp macro="" textlink="">
      <xdr:nvSpPr>
        <xdr:cNvPr id="338" name="普通建設事業費最小値テキスト"/>
        <xdr:cNvSpPr txBox="1"/>
      </xdr:nvSpPr>
      <xdr:spPr>
        <a:xfrm>
          <a:off x="10528300" y="10167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47677</xdr:rowOff>
    </xdr:from>
    <xdr:to>
      <xdr:col>55</xdr:col>
      <xdr:colOff>88900</xdr:colOff>
      <xdr:row>59</xdr:row>
      <xdr:rowOff>47677</xdr:rowOff>
    </xdr:to>
    <xdr:cxnSp macro="">
      <xdr:nvCxnSpPr>
        <xdr:cNvPr id="339" name="直線コネクタ 338"/>
        <xdr:cNvCxnSpPr/>
      </xdr:nvCxnSpPr>
      <xdr:spPr>
        <a:xfrm>
          <a:off x="10388600" y="10163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130870</xdr:rowOff>
    </xdr:from>
    <xdr:ext cx="599010" cy="259045"/>
    <xdr:sp macro="" textlink="">
      <xdr:nvSpPr>
        <xdr:cNvPr id="340" name="普通建設事業費最大値テキスト"/>
        <xdr:cNvSpPr txBox="1"/>
      </xdr:nvSpPr>
      <xdr:spPr>
        <a:xfrm>
          <a:off x="10528300" y="8531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12743</xdr:rowOff>
    </xdr:from>
    <xdr:to>
      <xdr:col>55</xdr:col>
      <xdr:colOff>88900</xdr:colOff>
      <xdr:row>51</xdr:row>
      <xdr:rowOff>12743</xdr:rowOff>
    </xdr:to>
    <xdr:cxnSp macro="">
      <xdr:nvCxnSpPr>
        <xdr:cNvPr id="341" name="直線コネクタ 340"/>
        <xdr:cNvCxnSpPr/>
      </xdr:nvCxnSpPr>
      <xdr:spPr>
        <a:xfrm>
          <a:off x="10388600" y="8756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100348</xdr:rowOff>
    </xdr:from>
    <xdr:to>
      <xdr:col>55</xdr:col>
      <xdr:colOff>0</xdr:colOff>
      <xdr:row>57</xdr:row>
      <xdr:rowOff>102882</xdr:rowOff>
    </xdr:to>
    <xdr:cxnSp macro="">
      <xdr:nvCxnSpPr>
        <xdr:cNvPr id="342" name="直線コネクタ 341"/>
        <xdr:cNvCxnSpPr/>
      </xdr:nvCxnSpPr>
      <xdr:spPr>
        <a:xfrm>
          <a:off x="9639300" y="9872998"/>
          <a:ext cx="838200" cy="2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42518</xdr:rowOff>
    </xdr:from>
    <xdr:ext cx="599010" cy="259045"/>
    <xdr:sp macro="" textlink="">
      <xdr:nvSpPr>
        <xdr:cNvPr id="343" name="普通建設事業費平均値テキスト"/>
        <xdr:cNvSpPr txBox="1"/>
      </xdr:nvSpPr>
      <xdr:spPr>
        <a:xfrm>
          <a:off x="10528300" y="98151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64091</xdr:rowOff>
    </xdr:from>
    <xdr:to>
      <xdr:col>55</xdr:col>
      <xdr:colOff>50800</xdr:colOff>
      <xdr:row>57</xdr:row>
      <xdr:rowOff>165691</xdr:rowOff>
    </xdr:to>
    <xdr:sp macro="" textlink="">
      <xdr:nvSpPr>
        <xdr:cNvPr id="344" name="フローチャート: 判断 343"/>
        <xdr:cNvSpPr/>
      </xdr:nvSpPr>
      <xdr:spPr>
        <a:xfrm>
          <a:off x="10426700" y="983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100348</xdr:rowOff>
    </xdr:from>
    <xdr:to>
      <xdr:col>50</xdr:col>
      <xdr:colOff>114300</xdr:colOff>
      <xdr:row>57</xdr:row>
      <xdr:rowOff>167937</xdr:rowOff>
    </xdr:to>
    <xdr:cxnSp macro="">
      <xdr:nvCxnSpPr>
        <xdr:cNvPr id="345" name="直線コネクタ 344"/>
        <xdr:cNvCxnSpPr/>
      </xdr:nvCxnSpPr>
      <xdr:spPr>
        <a:xfrm flipV="1">
          <a:off x="8750300" y="9872998"/>
          <a:ext cx="889000" cy="67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80288</xdr:rowOff>
    </xdr:from>
    <xdr:to>
      <xdr:col>50</xdr:col>
      <xdr:colOff>165100</xdr:colOff>
      <xdr:row>58</xdr:row>
      <xdr:rowOff>10438</xdr:rowOff>
    </xdr:to>
    <xdr:sp macro="" textlink="">
      <xdr:nvSpPr>
        <xdr:cNvPr id="346" name="フローチャート: 判断 345"/>
        <xdr:cNvSpPr/>
      </xdr:nvSpPr>
      <xdr:spPr>
        <a:xfrm>
          <a:off x="9588500" y="9852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1565</xdr:rowOff>
    </xdr:from>
    <xdr:ext cx="599010" cy="259045"/>
    <xdr:sp macro="" textlink="">
      <xdr:nvSpPr>
        <xdr:cNvPr id="347" name="テキスト ボックス 346"/>
        <xdr:cNvSpPr txBox="1"/>
      </xdr:nvSpPr>
      <xdr:spPr>
        <a:xfrm>
          <a:off x="9339795" y="9945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141049</xdr:rowOff>
    </xdr:from>
    <xdr:to>
      <xdr:col>45</xdr:col>
      <xdr:colOff>177800</xdr:colOff>
      <xdr:row>57</xdr:row>
      <xdr:rowOff>167937</xdr:rowOff>
    </xdr:to>
    <xdr:cxnSp macro="">
      <xdr:nvCxnSpPr>
        <xdr:cNvPr id="348" name="直線コネクタ 347"/>
        <xdr:cNvCxnSpPr/>
      </xdr:nvCxnSpPr>
      <xdr:spPr>
        <a:xfrm>
          <a:off x="7861300" y="9913699"/>
          <a:ext cx="889000" cy="2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117480</xdr:rowOff>
    </xdr:from>
    <xdr:to>
      <xdr:col>46</xdr:col>
      <xdr:colOff>38100</xdr:colOff>
      <xdr:row>58</xdr:row>
      <xdr:rowOff>47630</xdr:rowOff>
    </xdr:to>
    <xdr:sp macro="" textlink="">
      <xdr:nvSpPr>
        <xdr:cNvPr id="349" name="フローチャート: 判断 348"/>
        <xdr:cNvSpPr/>
      </xdr:nvSpPr>
      <xdr:spPr>
        <a:xfrm>
          <a:off x="8699500" y="9890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38757</xdr:rowOff>
    </xdr:from>
    <xdr:ext cx="599010" cy="259045"/>
    <xdr:sp macro="" textlink="">
      <xdr:nvSpPr>
        <xdr:cNvPr id="350" name="テキスト ボックス 349"/>
        <xdr:cNvSpPr txBox="1"/>
      </xdr:nvSpPr>
      <xdr:spPr>
        <a:xfrm>
          <a:off x="8450795" y="9982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141049</xdr:rowOff>
    </xdr:from>
    <xdr:to>
      <xdr:col>41</xdr:col>
      <xdr:colOff>50800</xdr:colOff>
      <xdr:row>58</xdr:row>
      <xdr:rowOff>23414</xdr:rowOff>
    </xdr:to>
    <xdr:cxnSp macro="">
      <xdr:nvCxnSpPr>
        <xdr:cNvPr id="351" name="直線コネクタ 350"/>
        <xdr:cNvCxnSpPr/>
      </xdr:nvCxnSpPr>
      <xdr:spPr>
        <a:xfrm flipV="1">
          <a:off x="6972300" y="9913699"/>
          <a:ext cx="889000" cy="5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59721</xdr:rowOff>
    </xdr:from>
    <xdr:to>
      <xdr:col>41</xdr:col>
      <xdr:colOff>101600</xdr:colOff>
      <xdr:row>57</xdr:row>
      <xdr:rowOff>161321</xdr:rowOff>
    </xdr:to>
    <xdr:sp macro="" textlink="">
      <xdr:nvSpPr>
        <xdr:cNvPr id="352" name="フローチャート: 判断 351"/>
        <xdr:cNvSpPr/>
      </xdr:nvSpPr>
      <xdr:spPr>
        <a:xfrm>
          <a:off x="7810500" y="983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6398</xdr:rowOff>
    </xdr:from>
    <xdr:ext cx="599010" cy="259045"/>
    <xdr:sp macro="" textlink="">
      <xdr:nvSpPr>
        <xdr:cNvPr id="353" name="テキスト ボックス 352"/>
        <xdr:cNvSpPr txBox="1"/>
      </xdr:nvSpPr>
      <xdr:spPr>
        <a:xfrm>
          <a:off x="7561795" y="9607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115241</xdr:rowOff>
    </xdr:from>
    <xdr:to>
      <xdr:col>36</xdr:col>
      <xdr:colOff>165100</xdr:colOff>
      <xdr:row>58</xdr:row>
      <xdr:rowOff>45391</xdr:rowOff>
    </xdr:to>
    <xdr:sp macro="" textlink="">
      <xdr:nvSpPr>
        <xdr:cNvPr id="354" name="フローチャート: 判断 353"/>
        <xdr:cNvSpPr/>
      </xdr:nvSpPr>
      <xdr:spPr>
        <a:xfrm>
          <a:off x="6921500" y="9887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61918</xdr:rowOff>
    </xdr:from>
    <xdr:ext cx="599010" cy="259045"/>
    <xdr:sp macro="" textlink="">
      <xdr:nvSpPr>
        <xdr:cNvPr id="355" name="テキスト ボックス 354"/>
        <xdr:cNvSpPr txBox="1"/>
      </xdr:nvSpPr>
      <xdr:spPr>
        <a:xfrm>
          <a:off x="6672795" y="9663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52082</xdr:rowOff>
    </xdr:from>
    <xdr:to>
      <xdr:col>55</xdr:col>
      <xdr:colOff>50800</xdr:colOff>
      <xdr:row>57</xdr:row>
      <xdr:rowOff>153682</xdr:rowOff>
    </xdr:to>
    <xdr:sp macro="" textlink="">
      <xdr:nvSpPr>
        <xdr:cNvPr id="361" name="楕円 360"/>
        <xdr:cNvSpPr/>
      </xdr:nvSpPr>
      <xdr:spPr>
        <a:xfrm>
          <a:off x="10426700" y="982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74959</xdr:rowOff>
    </xdr:from>
    <xdr:ext cx="599010" cy="259045"/>
    <xdr:sp macro="" textlink="">
      <xdr:nvSpPr>
        <xdr:cNvPr id="362" name="普通建設事業費該当値テキスト"/>
        <xdr:cNvSpPr txBox="1"/>
      </xdr:nvSpPr>
      <xdr:spPr>
        <a:xfrm>
          <a:off x="10528300" y="9676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49548</xdr:rowOff>
    </xdr:from>
    <xdr:to>
      <xdr:col>50</xdr:col>
      <xdr:colOff>165100</xdr:colOff>
      <xdr:row>57</xdr:row>
      <xdr:rowOff>151148</xdr:rowOff>
    </xdr:to>
    <xdr:sp macro="" textlink="">
      <xdr:nvSpPr>
        <xdr:cNvPr id="363" name="楕円 362"/>
        <xdr:cNvSpPr/>
      </xdr:nvSpPr>
      <xdr:spPr>
        <a:xfrm>
          <a:off x="9588500" y="9822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167675</xdr:rowOff>
    </xdr:from>
    <xdr:ext cx="599010" cy="259045"/>
    <xdr:sp macro="" textlink="">
      <xdr:nvSpPr>
        <xdr:cNvPr id="364" name="テキスト ボックス 363"/>
        <xdr:cNvSpPr txBox="1"/>
      </xdr:nvSpPr>
      <xdr:spPr>
        <a:xfrm>
          <a:off x="9339795" y="9597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117137</xdr:rowOff>
    </xdr:from>
    <xdr:to>
      <xdr:col>46</xdr:col>
      <xdr:colOff>38100</xdr:colOff>
      <xdr:row>58</xdr:row>
      <xdr:rowOff>47287</xdr:rowOff>
    </xdr:to>
    <xdr:sp macro="" textlink="">
      <xdr:nvSpPr>
        <xdr:cNvPr id="365" name="楕円 364"/>
        <xdr:cNvSpPr/>
      </xdr:nvSpPr>
      <xdr:spPr>
        <a:xfrm>
          <a:off x="8699500" y="9889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63814</xdr:rowOff>
    </xdr:from>
    <xdr:ext cx="599010" cy="259045"/>
    <xdr:sp macro="" textlink="">
      <xdr:nvSpPr>
        <xdr:cNvPr id="366" name="テキスト ボックス 365"/>
        <xdr:cNvSpPr txBox="1"/>
      </xdr:nvSpPr>
      <xdr:spPr>
        <a:xfrm>
          <a:off x="8450795" y="9665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90249</xdr:rowOff>
    </xdr:from>
    <xdr:to>
      <xdr:col>41</xdr:col>
      <xdr:colOff>101600</xdr:colOff>
      <xdr:row>58</xdr:row>
      <xdr:rowOff>20399</xdr:rowOff>
    </xdr:to>
    <xdr:sp macro="" textlink="">
      <xdr:nvSpPr>
        <xdr:cNvPr id="367" name="楕円 366"/>
        <xdr:cNvSpPr/>
      </xdr:nvSpPr>
      <xdr:spPr>
        <a:xfrm>
          <a:off x="7810500" y="9862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11526</xdr:rowOff>
    </xdr:from>
    <xdr:ext cx="599010" cy="259045"/>
    <xdr:sp macro="" textlink="">
      <xdr:nvSpPr>
        <xdr:cNvPr id="368" name="テキスト ボックス 367"/>
        <xdr:cNvSpPr txBox="1"/>
      </xdr:nvSpPr>
      <xdr:spPr>
        <a:xfrm>
          <a:off x="7561795" y="9955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144064</xdr:rowOff>
    </xdr:from>
    <xdr:to>
      <xdr:col>36</xdr:col>
      <xdr:colOff>165100</xdr:colOff>
      <xdr:row>58</xdr:row>
      <xdr:rowOff>74214</xdr:rowOff>
    </xdr:to>
    <xdr:sp macro="" textlink="">
      <xdr:nvSpPr>
        <xdr:cNvPr id="369" name="楕円 368"/>
        <xdr:cNvSpPr/>
      </xdr:nvSpPr>
      <xdr:spPr>
        <a:xfrm>
          <a:off x="6921500" y="991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65341</xdr:rowOff>
    </xdr:from>
    <xdr:ext cx="599010" cy="259045"/>
    <xdr:sp macro="" textlink="">
      <xdr:nvSpPr>
        <xdr:cNvPr id="370" name="テキスト ボックス 369"/>
        <xdr:cNvSpPr txBox="1"/>
      </xdr:nvSpPr>
      <xdr:spPr>
        <a:xfrm>
          <a:off x="6672795" y="10009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1" name="直線コネクタ 380"/>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2" name="テキスト ボックス 381"/>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3" name="直線コネクタ 38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4" name="テキスト ボックス 383"/>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5" name="直線コネクタ 384"/>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6" name="テキスト ボックス 385"/>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7" name="直線コネクタ 38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8" name="テキスト ボックス 38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106370</xdr:rowOff>
    </xdr:from>
    <xdr:to>
      <xdr:col>54</xdr:col>
      <xdr:colOff>189865</xdr:colOff>
      <xdr:row>78</xdr:row>
      <xdr:rowOff>25400</xdr:rowOff>
    </xdr:to>
    <xdr:cxnSp macro="">
      <xdr:nvCxnSpPr>
        <xdr:cNvPr id="390" name="直線コネクタ 389"/>
        <xdr:cNvCxnSpPr/>
      </xdr:nvCxnSpPr>
      <xdr:spPr>
        <a:xfrm flipV="1">
          <a:off x="10475595" y="12107870"/>
          <a:ext cx="1270" cy="1290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1"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2" name="直線コネクタ 391"/>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53047</xdr:rowOff>
    </xdr:from>
    <xdr:ext cx="599010" cy="259045"/>
    <xdr:sp macro="" textlink="">
      <xdr:nvSpPr>
        <xdr:cNvPr id="393" name="普通建設事業費 （ うち新規整備　）最大値テキスト"/>
        <xdr:cNvSpPr txBox="1"/>
      </xdr:nvSpPr>
      <xdr:spPr>
        <a:xfrm>
          <a:off x="10528300" y="11883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106370</xdr:rowOff>
    </xdr:from>
    <xdr:to>
      <xdr:col>55</xdr:col>
      <xdr:colOff>88900</xdr:colOff>
      <xdr:row>70</xdr:row>
      <xdr:rowOff>106370</xdr:rowOff>
    </xdr:to>
    <xdr:cxnSp macro="">
      <xdr:nvCxnSpPr>
        <xdr:cNvPr id="394" name="直線コネクタ 393"/>
        <xdr:cNvCxnSpPr/>
      </xdr:nvCxnSpPr>
      <xdr:spPr>
        <a:xfrm>
          <a:off x="10388600" y="1210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93460</xdr:rowOff>
    </xdr:from>
    <xdr:to>
      <xdr:col>55</xdr:col>
      <xdr:colOff>0</xdr:colOff>
      <xdr:row>75</xdr:row>
      <xdr:rowOff>155828</xdr:rowOff>
    </xdr:to>
    <xdr:cxnSp macro="">
      <xdr:nvCxnSpPr>
        <xdr:cNvPr id="395" name="直線コネクタ 394"/>
        <xdr:cNvCxnSpPr/>
      </xdr:nvCxnSpPr>
      <xdr:spPr>
        <a:xfrm flipV="1">
          <a:off x="9639300" y="12609310"/>
          <a:ext cx="838200" cy="405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31083</xdr:rowOff>
    </xdr:from>
    <xdr:ext cx="534377" cy="259045"/>
    <xdr:sp macro="" textlink="">
      <xdr:nvSpPr>
        <xdr:cNvPr id="396" name="普通建設事業費 （ うち新規整備　）平均値テキスト"/>
        <xdr:cNvSpPr txBox="1"/>
      </xdr:nvSpPr>
      <xdr:spPr>
        <a:xfrm>
          <a:off x="10528300" y="130612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52656</xdr:rowOff>
    </xdr:from>
    <xdr:to>
      <xdr:col>55</xdr:col>
      <xdr:colOff>50800</xdr:colOff>
      <xdr:row>76</xdr:row>
      <xdr:rowOff>154256</xdr:rowOff>
    </xdr:to>
    <xdr:sp macro="" textlink="">
      <xdr:nvSpPr>
        <xdr:cNvPr id="397" name="フローチャート: 判断 396"/>
        <xdr:cNvSpPr/>
      </xdr:nvSpPr>
      <xdr:spPr>
        <a:xfrm>
          <a:off x="10426700" y="1308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155828</xdr:rowOff>
    </xdr:from>
    <xdr:to>
      <xdr:col>50</xdr:col>
      <xdr:colOff>114300</xdr:colOff>
      <xdr:row>77</xdr:row>
      <xdr:rowOff>53981</xdr:rowOff>
    </xdr:to>
    <xdr:cxnSp macro="">
      <xdr:nvCxnSpPr>
        <xdr:cNvPr id="398" name="直線コネクタ 397"/>
        <xdr:cNvCxnSpPr/>
      </xdr:nvCxnSpPr>
      <xdr:spPr>
        <a:xfrm flipV="1">
          <a:off x="8750300" y="13014578"/>
          <a:ext cx="889000" cy="241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68726</xdr:rowOff>
    </xdr:from>
    <xdr:to>
      <xdr:col>50</xdr:col>
      <xdr:colOff>165100</xdr:colOff>
      <xdr:row>76</xdr:row>
      <xdr:rowOff>170326</xdr:rowOff>
    </xdr:to>
    <xdr:sp macro="" textlink="">
      <xdr:nvSpPr>
        <xdr:cNvPr id="399" name="フローチャート: 判断 398"/>
        <xdr:cNvSpPr/>
      </xdr:nvSpPr>
      <xdr:spPr>
        <a:xfrm>
          <a:off x="9588500" y="1309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161453</xdr:rowOff>
    </xdr:from>
    <xdr:ext cx="534377" cy="259045"/>
    <xdr:sp macro="" textlink="">
      <xdr:nvSpPr>
        <xdr:cNvPr id="400" name="テキスト ボックス 399"/>
        <xdr:cNvSpPr txBox="1"/>
      </xdr:nvSpPr>
      <xdr:spPr>
        <a:xfrm>
          <a:off x="9372111" y="13191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7100</xdr:rowOff>
    </xdr:from>
    <xdr:to>
      <xdr:col>45</xdr:col>
      <xdr:colOff>177800</xdr:colOff>
      <xdr:row>77</xdr:row>
      <xdr:rowOff>53981</xdr:rowOff>
    </xdr:to>
    <xdr:cxnSp macro="">
      <xdr:nvCxnSpPr>
        <xdr:cNvPr id="401" name="直線コネクタ 400"/>
        <xdr:cNvCxnSpPr/>
      </xdr:nvCxnSpPr>
      <xdr:spPr>
        <a:xfrm>
          <a:off x="7861300" y="13037300"/>
          <a:ext cx="889000" cy="218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91312</xdr:rowOff>
    </xdr:from>
    <xdr:to>
      <xdr:col>46</xdr:col>
      <xdr:colOff>38100</xdr:colOff>
      <xdr:row>77</xdr:row>
      <xdr:rowOff>21462</xdr:rowOff>
    </xdr:to>
    <xdr:sp macro="" textlink="">
      <xdr:nvSpPr>
        <xdr:cNvPr id="402" name="フローチャート: 判断 401"/>
        <xdr:cNvSpPr/>
      </xdr:nvSpPr>
      <xdr:spPr>
        <a:xfrm>
          <a:off x="8699500" y="13121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37988</xdr:rowOff>
    </xdr:from>
    <xdr:ext cx="534377" cy="259045"/>
    <xdr:sp macro="" textlink="">
      <xdr:nvSpPr>
        <xdr:cNvPr id="403" name="テキスト ボックス 402"/>
        <xdr:cNvSpPr txBox="1"/>
      </xdr:nvSpPr>
      <xdr:spPr>
        <a:xfrm>
          <a:off x="8483111" y="12896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7100</xdr:rowOff>
    </xdr:from>
    <xdr:to>
      <xdr:col>41</xdr:col>
      <xdr:colOff>50800</xdr:colOff>
      <xdr:row>77</xdr:row>
      <xdr:rowOff>60759</xdr:rowOff>
    </xdr:to>
    <xdr:cxnSp macro="">
      <xdr:nvCxnSpPr>
        <xdr:cNvPr id="404" name="直線コネクタ 403"/>
        <xdr:cNvCxnSpPr/>
      </xdr:nvCxnSpPr>
      <xdr:spPr>
        <a:xfrm flipV="1">
          <a:off x="6972300" y="13037300"/>
          <a:ext cx="889000" cy="225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96798</xdr:rowOff>
    </xdr:from>
    <xdr:to>
      <xdr:col>41</xdr:col>
      <xdr:colOff>101600</xdr:colOff>
      <xdr:row>76</xdr:row>
      <xdr:rowOff>26947</xdr:rowOff>
    </xdr:to>
    <xdr:sp macro="" textlink="">
      <xdr:nvSpPr>
        <xdr:cNvPr id="405" name="フローチャート: 判断 404"/>
        <xdr:cNvSpPr/>
      </xdr:nvSpPr>
      <xdr:spPr>
        <a:xfrm>
          <a:off x="7810500" y="1295554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43475</xdr:rowOff>
    </xdr:from>
    <xdr:ext cx="534377" cy="259045"/>
    <xdr:sp macro="" textlink="">
      <xdr:nvSpPr>
        <xdr:cNvPr id="406" name="テキスト ボックス 405"/>
        <xdr:cNvSpPr txBox="1"/>
      </xdr:nvSpPr>
      <xdr:spPr>
        <a:xfrm>
          <a:off x="7594111" y="12730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3918</xdr:rowOff>
    </xdr:from>
    <xdr:to>
      <xdr:col>36</xdr:col>
      <xdr:colOff>165100</xdr:colOff>
      <xdr:row>76</xdr:row>
      <xdr:rowOff>105518</xdr:rowOff>
    </xdr:to>
    <xdr:sp macro="" textlink="">
      <xdr:nvSpPr>
        <xdr:cNvPr id="407" name="フローチャート: 判断 406"/>
        <xdr:cNvSpPr/>
      </xdr:nvSpPr>
      <xdr:spPr>
        <a:xfrm>
          <a:off x="6921500" y="13034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122045</xdr:rowOff>
    </xdr:from>
    <xdr:ext cx="534377" cy="259045"/>
    <xdr:sp macro="" textlink="">
      <xdr:nvSpPr>
        <xdr:cNvPr id="408" name="テキスト ボックス 407"/>
        <xdr:cNvSpPr txBox="1"/>
      </xdr:nvSpPr>
      <xdr:spPr>
        <a:xfrm>
          <a:off x="6705111" y="12809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9" name="テキスト ボックス 40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0" name="テキスト ボックス 40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1" name="テキスト ボックス 41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2" name="テキスト ボックス 41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3" name="テキスト ボックス 41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42660</xdr:rowOff>
    </xdr:from>
    <xdr:to>
      <xdr:col>55</xdr:col>
      <xdr:colOff>50800</xdr:colOff>
      <xdr:row>73</xdr:row>
      <xdr:rowOff>144260</xdr:rowOff>
    </xdr:to>
    <xdr:sp macro="" textlink="">
      <xdr:nvSpPr>
        <xdr:cNvPr id="414" name="楕円 413"/>
        <xdr:cNvSpPr/>
      </xdr:nvSpPr>
      <xdr:spPr>
        <a:xfrm>
          <a:off x="10426700" y="1255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65537</xdr:rowOff>
    </xdr:from>
    <xdr:ext cx="599010" cy="259045"/>
    <xdr:sp macro="" textlink="">
      <xdr:nvSpPr>
        <xdr:cNvPr id="415" name="普通建設事業費 （ うち新規整備　）該当値テキスト"/>
        <xdr:cNvSpPr txBox="1"/>
      </xdr:nvSpPr>
      <xdr:spPr>
        <a:xfrm>
          <a:off x="10528300" y="12409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105028</xdr:rowOff>
    </xdr:from>
    <xdr:to>
      <xdr:col>50</xdr:col>
      <xdr:colOff>165100</xdr:colOff>
      <xdr:row>76</xdr:row>
      <xdr:rowOff>35178</xdr:rowOff>
    </xdr:to>
    <xdr:sp macro="" textlink="">
      <xdr:nvSpPr>
        <xdr:cNvPr id="416" name="楕円 415"/>
        <xdr:cNvSpPr/>
      </xdr:nvSpPr>
      <xdr:spPr>
        <a:xfrm>
          <a:off x="9588500" y="12963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51705</xdr:rowOff>
    </xdr:from>
    <xdr:ext cx="534377" cy="259045"/>
    <xdr:sp macro="" textlink="">
      <xdr:nvSpPr>
        <xdr:cNvPr id="417" name="テキスト ボックス 416"/>
        <xdr:cNvSpPr txBox="1"/>
      </xdr:nvSpPr>
      <xdr:spPr>
        <a:xfrm>
          <a:off x="9372111" y="12739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3181</xdr:rowOff>
    </xdr:from>
    <xdr:to>
      <xdr:col>46</xdr:col>
      <xdr:colOff>38100</xdr:colOff>
      <xdr:row>77</xdr:row>
      <xdr:rowOff>104781</xdr:rowOff>
    </xdr:to>
    <xdr:sp macro="" textlink="">
      <xdr:nvSpPr>
        <xdr:cNvPr id="418" name="楕円 417"/>
        <xdr:cNvSpPr/>
      </xdr:nvSpPr>
      <xdr:spPr>
        <a:xfrm>
          <a:off x="8699500" y="13204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95908</xdr:rowOff>
    </xdr:from>
    <xdr:ext cx="534377" cy="259045"/>
    <xdr:sp macro="" textlink="">
      <xdr:nvSpPr>
        <xdr:cNvPr id="419" name="テキスト ボックス 418"/>
        <xdr:cNvSpPr txBox="1"/>
      </xdr:nvSpPr>
      <xdr:spPr>
        <a:xfrm>
          <a:off x="8483111" y="13297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127750</xdr:rowOff>
    </xdr:from>
    <xdr:to>
      <xdr:col>41</xdr:col>
      <xdr:colOff>101600</xdr:colOff>
      <xdr:row>76</xdr:row>
      <xdr:rowOff>57900</xdr:rowOff>
    </xdr:to>
    <xdr:sp macro="" textlink="">
      <xdr:nvSpPr>
        <xdr:cNvPr id="420" name="楕円 419"/>
        <xdr:cNvSpPr/>
      </xdr:nvSpPr>
      <xdr:spPr>
        <a:xfrm>
          <a:off x="7810500" y="129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49027</xdr:rowOff>
    </xdr:from>
    <xdr:ext cx="534377" cy="259045"/>
    <xdr:sp macro="" textlink="">
      <xdr:nvSpPr>
        <xdr:cNvPr id="421" name="テキスト ボックス 420"/>
        <xdr:cNvSpPr txBox="1"/>
      </xdr:nvSpPr>
      <xdr:spPr>
        <a:xfrm>
          <a:off x="7594111" y="13079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9959</xdr:rowOff>
    </xdr:from>
    <xdr:to>
      <xdr:col>36</xdr:col>
      <xdr:colOff>165100</xdr:colOff>
      <xdr:row>77</xdr:row>
      <xdr:rowOff>111559</xdr:rowOff>
    </xdr:to>
    <xdr:sp macro="" textlink="">
      <xdr:nvSpPr>
        <xdr:cNvPr id="422" name="楕円 421"/>
        <xdr:cNvSpPr/>
      </xdr:nvSpPr>
      <xdr:spPr>
        <a:xfrm>
          <a:off x="6921500" y="13211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102686</xdr:rowOff>
    </xdr:from>
    <xdr:ext cx="534377" cy="259045"/>
    <xdr:sp macro="" textlink="">
      <xdr:nvSpPr>
        <xdr:cNvPr id="423" name="テキスト ボックス 422"/>
        <xdr:cNvSpPr txBox="1"/>
      </xdr:nvSpPr>
      <xdr:spPr>
        <a:xfrm>
          <a:off x="6705111" y="13304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4" name="直線コネクタ 43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5" name="テキスト ボックス 43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6" name="直線コネクタ 43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7" name="テキスト ボックス 436"/>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8" name="直線コネクタ 43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39" name="テキスト ボックス 438"/>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0" name="直線コネクタ 43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1" name="テキスト ボックス 440"/>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2" name="直線コネクタ 44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3" name="テキスト ボックス 44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5" name="テキスト ボックス 444"/>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12261</xdr:rowOff>
    </xdr:from>
    <xdr:to>
      <xdr:col>54</xdr:col>
      <xdr:colOff>189865</xdr:colOff>
      <xdr:row>99</xdr:row>
      <xdr:rowOff>28533</xdr:rowOff>
    </xdr:to>
    <xdr:cxnSp macro="">
      <xdr:nvCxnSpPr>
        <xdr:cNvPr id="447" name="直線コネクタ 446"/>
        <xdr:cNvCxnSpPr/>
      </xdr:nvCxnSpPr>
      <xdr:spPr>
        <a:xfrm flipV="1">
          <a:off x="10475595" y="15614211"/>
          <a:ext cx="1270" cy="1387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32360</xdr:rowOff>
    </xdr:from>
    <xdr:ext cx="469744" cy="259045"/>
    <xdr:sp macro="" textlink="">
      <xdr:nvSpPr>
        <xdr:cNvPr id="448" name="普通建設事業費 （ うち更新整備　）最小値テキスト"/>
        <xdr:cNvSpPr txBox="1"/>
      </xdr:nvSpPr>
      <xdr:spPr>
        <a:xfrm>
          <a:off x="10528300" y="17005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28533</xdr:rowOff>
    </xdr:from>
    <xdr:to>
      <xdr:col>55</xdr:col>
      <xdr:colOff>88900</xdr:colOff>
      <xdr:row>99</xdr:row>
      <xdr:rowOff>28533</xdr:rowOff>
    </xdr:to>
    <xdr:cxnSp macro="">
      <xdr:nvCxnSpPr>
        <xdr:cNvPr id="449" name="直線コネクタ 448"/>
        <xdr:cNvCxnSpPr/>
      </xdr:nvCxnSpPr>
      <xdr:spPr>
        <a:xfrm>
          <a:off x="10388600" y="17002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130388</xdr:rowOff>
    </xdr:from>
    <xdr:ext cx="599010" cy="259045"/>
    <xdr:sp macro="" textlink="">
      <xdr:nvSpPr>
        <xdr:cNvPr id="450" name="普通建設事業費 （ うち更新整備　）最大値テキスト"/>
        <xdr:cNvSpPr txBox="1"/>
      </xdr:nvSpPr>
      <xdr:spPr>
        <a:xfrm>
          <a:off x="10528300" y="15389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12261</xdr:rowOff>
    </xdr:from>
    <xdr:to>
      <xdr:col>55</xdr:col>
      <xdr:colOff>88900</xdr:colOff>
      <xdr:row>91</xdr:row>
      <xdr:rowOff>12261</xdr:rowOff>
    </xdr:to>
    <xdr:cxnSp macro="">
      <xdr:nvCxnSpPr>
        <xdr:cNvPr id="451" name="直線コネクタ 450"/>
        <xdr:cNvCxnSpPr/>
      </xdr:nvCxnSpPr>
      <xdr:spPr>
        <a:xfrm>
          <a:off x="10388600" y="15614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154572</xdr:rowOff>
    </xdr:from>
    <xdr:to>
      <xdr:col>55</xdr:col>
      <xdr:colOff>0</xdr:colOff>
      <xdr:row>98</xdr:row>
      <xdr:rowOff>124324</xdr:rowOff>
    </xdr:to>
    <xdr:cxnSp macro="">
      <xdr:nvCxnSpPr>
        <xdr:cNvPr id="452" name="直線コネクタ 451"/>
        <xdr:cNvCxnSpPr/>
      </xdr:nvCxnSpPr>
      <xdr:spPr>
        <a:xfrm>
          <a:off x="9639300" y="16785222"/>
          <a:ext cx="838200" cy="141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123789</xdr:rowOff>
    </xdr:from>
    <xdr:ext cx="599010" cy="259045"/>
    <xdr:sp macro="" textlink="">
      <xdr:nvSpPr>
        <xdr:cNvPr id="453" name="普通建設事業費 （ うち更新整備　）平均値テキスト"/>
        <xdr:cNvSpPr txBox="1"/>
      </xdr:nvSpPr>
      <xdr:spPr>
        <a:xfrm>
          <a:off x="10528300" y="165829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100912</xdr:rowOff>
    </xdr:from>
    <xdr:to>
      <xdr:col>55</xdr:col>
      <xdr:colOff>50800</xdr:colOff>
      <xdr:row>98</xdr:row>
      <xdr:rowOff>31062</xdr:rowOff>
    </xdr:to>
    <xdr:sp macro="" textlink="">
      <xdr:nvSpPr>
        <xdr:cNvPr id="454" name="フローチャート: 判断 453"/>
        <xdr:cNvSpPr/>
      </xdr:nvSpPr>
      <xdr:spPr>
        <a:xfrm>
          <a:off x="10426700" y="16731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154572</xdr:rowOff>
    </xdr:from>
    <xdr:to>
      <xdr:col>50</xdr:col>
      <xdr:colOff>114300</xdr:colOff>
      <xdr:row>98</xdr:row>
      <xdr:rowOff>7331</xdr:rowOff>
    </xdr:to>
    <xdr:cxnSp macro="">
      <xdr:nvCxnSpPr>
        <xdr:cNvPr id="455" name="直線コネクタ 454"/>
        <xdr:cNvCxnSpPr/>
      </xdr:nvCxnSpPr>
      <xdr:spPr>
        <a:xfrm flipV="1">
          <a:off x="8750300" y="16785222"/>
          <a:ext cx="889000" cy="24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121796</xdr:rowOff>
    </xdr:from>
    <xdr:to>
      <xdr:col>50</xdr:col>
      <xdr:colOff>165100</xdr:colOff>
      <xdr:row>98</xdr:row>
      <xdr:rowOff>51946</xdr:rowOff>
    </xdr:to>
    <xdr:sp macro="" textlink="">
      <xdr:nvSpPr>
        <xdr:cNvPr id="456" name="フローチャート: 判断 455"/>
        <xdr:cNvSpPr/>
      </xdr:nvSpPr>
      <xdr:spPr>
        <a:xfrm>
          <a:off x="9588500" y="1675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43073</xdr:rowOff>
    </xdr:from>
    <xdr:ext cx="599010" cy="259045"/>
    <xdr:sp macro="" textlink="">
      <xdr:nvSpPr>
        <xdr:cNvPr id="457" name="テキスト ボックス 456"/>
        <xdr:cNvSpPr txBox="1"/>
      </xdr:nvSpPr>
      <xdr:spPr>
        <a:xfrm>
          <a:off x="9339795" y="16845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7331</xdr:rowOff>
    </xdr:from>
    <xdr:to>
      <xdr:col>45</xdr:col>
      <xdr:colOff>177800</xdr:colOff>
      <xdr:row>98</xdr:row>
      <xdr:rowOff>32883</xdr:rowOff>
    </xdr:to>
    <xdr:cxnSp macro="">
      <xdr:nvCxnSpPr>
        <xdr:cNvPr id="458" name="直線コネクタ 457"/>
        <xdr:cNvCxnSpPr/>
      </xdr:nvCxnSpPr>
      <xdr:spPr>
        <a:xfrm flipV="1">
          <a:off x="7861300" y="16809431"/>
          <a:ext cx="889000" cy="25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148523</xdr:rowOff>
    </xdr:from>
    <xdr:to>
      <xdr:col>46</xdr:col>
      <xdr:colOff>38100</xdr:colOff>
      <xdr:row>98</xdr:row>
      <xdr:rowOff>78673</xdr:rowOff>
    </xdr:to>
    <xdr:sp macro="" textlink="">
      <xdr:nvSpPr>
        <xdr:cNvPr id="459" name="フローチャート: 判断 458"/>
        <xdr:cNvSpPr/>
      </xdr:nvSpPr>
      <xdr:spPr>
        <a:xfrm>
          <a:off x="8699500" y="16779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69800</xdr:rowOff>
    </xdr:from>
    <xdr:ext cx="534377" cy="259045"/>
    <xdr:sp macro="" textlink="">
      <xdr:nvSpPr>
        <xdr:cNvPr id="460" name="テキスト ボックス 459"/>
        <xdr:cNvSpPr txBox="1"/>
      </xdr:nvSpPr>
      <xdr:spPr>
        <a:xfrm>
          <a:off x="8483111" y="16871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12602</xdr:rowOff>
    </xdr:from>
    <xdr:to>
      <xdr:col>41</xdr:col>
      <xdr:colOff>50800</xdr:colOff>
      <xdr:row>98</xdr:row>
      <xdr:rowOff>32883</xdr:rowOff>
    </xdr:to>
    <xdr:cxnSp macro="">
      <xdr:nvCxnSpPr>
        <xdr:cNvPr id="461" name="直線コネクタ 460"/>
        <xdr:cNvCxnSpPr/>
      </xdr:nvCxnSpPr>
      <xdr:spPr>
        <a:xfrm>
          <a:off x="6972300" y="16814702"/>
          <a:ext cx="889000" cy="20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149104</xdr:rowOff>
    </xdr:from>
    <xdr:to>
      <xdr:col>41</xdr:col>
      <xdr:colOff>101600</xdr:colOff>
      <xdr:row>98</xdr:row>
      <xdr:rowOff>79254</xdr:rowOff>
    </xdr:to>
    <xdr:sp macro="" textlink="">
      <xdr:nvSpPr>
        <xdr:cNvPr id="462" name="フローチャート: 判断 461"/>
        <xdr:cNvSpPr/>
      </xdr:nvSpPr>
      <xdr:spPr>
        <a:xfrm>
          <a:off x="7810500" y="16779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95781</xdr:rowOff>
    </xdr:from>
    <xdr:ext cx="534377" cy="259045"/>
    <xdr:sp macro="" textlink="">
      <xdr:nvSpPr>
        <xdr:cNvPr id="463" name="テキスト ボックス 462"/>
        <xdr:cNvSpPr txBox="1"/>
      </xdr:nvSpPr>
      <xdr:spPr>
        <a:xfrm>
          <a:off x="7594111" y="16554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6316</xdr:rowOff>
    </xdr:from>
    <xdr:to>
      <xdr:col>36</xdr:col>
      <xdr:colOff>165100</xdr:colOff>
      <xdr:row>98</xdr:row>
      <xdr:rowOff>107916</xdr:rowOff>
    </xdr:to>
    <xdr:sp macro="" textlink="">
      <xdr:nvSpPr>
        <xdr:cNvPr id="464" name="フローチャート: 判断 463"/>
        <xdr:cNvSpPr/>
      </xdr:nvSpPr>
      <xdr:spPr>
        <a:xfrm>
          <a:off x="6921500" y="16808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99043</xdr:rowOff>
    </xdr:from>
    <xdr:ext cx="534377" cy="259045"/>
    <xdr:sp macro="" textlink="">
      <xdr:nvSpPr>
        <xdr:cNvPr id="465" name="テキスト ボックス 464"/>
        <xdr:cNvSpPr txBox="1"/>
      </xdr:nvSpPr>
      <xdr:spPr>
        <a:xfrm>
          <a:off x="6705111" y="16901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73524</xdr:rowOff>
    </xdr:from>
    <xdr:to>
      <xdr:col>55</xdr:col>
      <xdr:colOff>50800</xdr:colOff>
      <xdr:row>99</xdr:row>
      <xdr:rowOff>3674</xdr:rowOff>
    </xdr:to>
    <xdr:sp macro="" textlink="">
      <xdr:nvSpPr>
        <xdr:cNvPr id="471" name="楕円 470"/>
        <xdr:cNvSpPr/>
      </xdr:nvSpPr>
      <xdr:spPr>
        <a:xfrm>
          <a:off x="10426700" y="16875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159901</xdr:rowOff>
    </xdr:from>
    <xdr:ext cx="534377" cy="259045"/>
    <xdr:sp macro="" textlink="">
      <xdr:nvSpPr>
        <xdr:cNvPr id="472" name="普通建設事業費 （ うち更新整備　）該当値テキスト"/>
        <xdr:cNvSpPr txBox="1"/>
      </xdr:nvSpPr>
      <xdr:spPr>
        <a:xfrm>
          <a:off x="10528300" y="16790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103772</xdr:rowOff>
    </xdr:from>
    <xdr:to>
      <xdr:col>50</xdr:col>
      <xdr:colOff>165100</xdr:colOff>
      <xdr:row>98</xdr:row>
      <xdr:rowOff>33922</xdr:rowOff>
    </xdr:to>
    <xdr:sp macro="" textlink="">
      <xdr:nvSpPr>
        <xdr:cNvPr id="473" name="楕円 472"/>
        <xdr:cNvSpPr/>
      </xdr:nvSpPr>
      <xdr:spPr>
        <a:xfrm>
          <a:off x="9588500" y="16734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50449</xdr:rowOff>
    </xdr:from>
    <xdr:ext cx="599010" cy="259045"/>
    <xdr:sp macro="" textlink="">
      <xdr:nvSpPr>
        <xdr:cNvPr id="474" name="テキスト ボックス 473"/>
        <xdr:cNvSpPr txBox="1"/>
      </xdr:nvSpPr>
      <xdr:spPr>
        <a:xfrm>
          <a:off x="9339795" y="16509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127981</xdr:rowOff>
    </xdr:from>
    <xdr:to>
      <xdr:col>46</xdr:col>
      <xdr:colOff>38100</xdr:colOff>
      <xdr:row>98</xdr:row>
      <xdr:rowOff>58131</xdr:rowOff>
    </xdr:to>
    <xdr:sp macro="" textlink="">
      <xdr:nvSpPr>
        <xdr:cNvPr id="475" name="楕円 474"/>
        <xdr:cNvSpPr/>
      </xdr:nvSpPr>
      <xdr:spPr>
        <a:xfrm>
          <a:off x="8699500" y="16758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74658</xdr:rowOff>
    </xdr:from>
    <xdr:ext cx="599010" cy="259045"/>
    <xdr:sp macro="" textlink="">
      <xdr:nvSpPr>
        <xdr:cNvPr id="476" name="テキスト ボックス 475"/>
        <xdr:cNvSpPr txBox="1"/>
      </xdr:nvSpPr>
      <xdr:spPr>
        <a:xfrm>
          <a:off x="8450795" y="16533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153533</xdr:rowOff>
    </xdr:from>
    <xdr:to>
      <xdr:col>41</xdr:col>
      <xdr:colOff>101600</xdr:colOff>
      <xdr:row>98</xdr:row>
      <xdr:rowOff>83683</xdr:rowOff>
    </xdr:to>
    <xdr:sp macro="" textlink="">
      <xdr:nvSpPr>
        <xdr:cNvPr id="477" name="楕円 476"/>
        <xdr:cNvSpPr/>
      </xdr:nvSpPr>
      <xdr:spPr>
        <a:xfrm>
          <a:off x="7810500" y="16784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74810</xdr:rowOff>
    </xdr:from>
    <xdr:ext cx="534377" cy="259045"/>
    <xdr:sp macro="" textlink="">
      <xdr:nvSpPr>
        <xdr:cNvPr id="478" name="テキスト ボックス 477"/>
        <xdr:cNvSpPr txBox="1"/>
      </xdr:nvSpPr>
      <xdr:spPr>
        <a:xfrm>
          <a:off x="7594111" y="16876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133252</xdr:rowOff>
    </xdr:from>
    <xdr:to>
      <xdr:col>36</xdr:col>
      <xdr:colOff>165100</xdr:colOff>
      <xdr:row>98</xdr:row>
      <xdr:rowOff>63402</xdr:rowOff>
    </xdr:to>
    <xdr:sp macro="" textlink="">
      <xdr:nvSpPr>
        <xdr:cNvPr id="479" name="楕円 478"/>
        <xdr:cNvSpPr/>
      </xdr:nvSpPr>
      <xdr:spPr>
        <a:xfrm>
          <a:off x="6921500" y="16763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79929</xdr:rowOff>
    </xdr:from>
    <xdr:ext cx="599010" cy="259045"/>
    <xdr:sp macro="" textlink="">
      <xdr:nvSpPr>
        <xdr:cNvPr id="480" name="テキスト ボックス 479"/>
        <xdr:cNvSpPr txBox="1"/>
      </xdr:nvSpPr>
      <xdr:spPr>
        <a:xfrm>
          <a:off x="6672795" y="16539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1" name="直線コネクタ 490"/>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2" name="テキスト ボックス 491"/>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3" name="直線コネクタ 49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4" name="テキスト ボックス 493"/>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5" name="直線コネクタ 494"/>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496" name="テキスト ボックス 495"/>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7" name="直線コネクタ 49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8" name="テキスト ボックス 49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52181</xdr:rowOff>
    </xdr:from>
    <xdr:to>
      <xdr:col>85</xdr:col>
      <xdr:colOff>126364</xdr:colOff>
      <xdr:row>38</xdr:row>
      <xdr:rowOff>25400</xdr:rowOff>
    </xdr:to>
    <xdr:cxnSp macro="">
      <xdr:nvCxnSpPr>
        <xdr:cNvPr id="500" name="直線コネクタ 499"/>
        <xdr:cNvCxnSpPr/>
      </xdr:nvCxnSpPr>
      <xdr:spPr>
        <a:xfrm flipV="1">
          <a:off x="16317595" y="5367131"/>
          <a:ext cx="1269" cy="1173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01" name="災害復旧事業費最小値テキスト"/>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2" name="直線コネクタ 501"/>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170308</xdr:rowOff>
    </xdr:from>
    <xdr:ext cx="599010" cy="259045"/>
    <xdr:sp macro="" textlink="">
      <xdr:nvSpPr>
        <xdr:cNvPr id="503" name="災害復旧事業費最大値テキスト"/>
        <xdr:cNvSpPr txBox="1"/>
      </xdr:nvSpPr>
      <xdr:spPr>
        <a:xfrm>
          <a:off x="16370300" y="5142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52181</xdr:rowOff>
    </xdr:from>
    <xdr:to>
      <xdr:col>86</xdr:col>
      <xdr:colOff>25400</xdr:colOff>
      <xdr:row>31</xdr:row>
      <xdr:rowOff>52181</xdr:rowOff>
    </xdr:to>
    <xdr:cxnSp macro="">
      <xdr:nvCxnSpPr>
        <xdr:cNvPr id="504" name="直線コネクタ 503"/>
        <xdr:cNvCxnSpPr/>
      </xdr:nvCxnSpPr>
      <xdr:spPr>
        <a:xfrm>
          <a:off x="16230600" y="5367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31652</xdr:rowOff>
    </xdr:from>
    <xdr:to>
      <xdr:col>85</xdr:col>
      <xdr:colOff>127000</xdr:colOff>
      <xdr:row>35</xdr:row>
      <xdr:rowOff>92254</xdr:rowOff>
    </xdr:to>
    <xdr:cxnSp macro="">
      <xdr:nvCxnSpPr>
        <xdr:cNvPr id="505" name="直線コネクタ 504"/>
        <xdr:cNvCxnSpPr/>
      </xdr:nvCxnSpPr>
      <xdr:spPr>
        <a:xfrm flipV="1">
          <a:off x="15481300" y="5689502"/>
          <a:ext cx="838200" cy="403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19321</xdr:rowOff>
    </xdr:from>
    <xdr:ext cx="534377" cy="259045"/>
    <xdr:sp macro="" textlink="">
      <xdr:nvSpPr>
        <xdr:cNvPr id="506" name="災害復旧事業費平均値テキスト"/>
        <xdr:cNvSpPr txBox="1"/>
      </xdr:nvSpPr>
      <xdr:spPr>
        <a:xfrm>
          <a:off x="16370300" y="63629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40894</xdr:rowOff>
    </xdr:from>
    <xdr:to>
      <xdr:col>85</xdr:col>
      <xdr:colOff>177800</xdr:colOff>
      <xdr:row>37</xdr:row>
      <xdr:rowOff>142494</xdr:rowOff>
    </xdr:to>
    <xdr:sp macro="" textlink="">
      <xdr:nvSpPr>
        <xdr:cNvPr id="507" name="フローチャート: 判断 506"/>
        <xdr:cNvSpPr/>
      </xdr:nvSpPr>
      <xdr:spPr>
        <a:xfrm>
          <a:off x="16268700" y="6384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92254</xdr:rowOff>
    </xdr:from>
    <xdr:to>
      <xdr:col>81</xdr:col>
      <xdr:colOff>50800</xdr:colOff>
      <xdr:row>35</xdr:row>
      <xdr:rowOff>120578</xdr:rowOff>
    </xdr:to>
    <xdr:cxnSp macro="">
      <xdr:nvCxnSpPr>
        <xdr:cNvPr id="508" name="直線コネクタ 507"/>
        <xdr:cNvCxnSpPr/>
      </xdr:nvCxnSpPr>
      <xdr:spPr>
        <a:xfrm flipV="1">
          <a:off x="14592300" y="6093004"/>
          <a:ext cx="889000" cy="28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51798</xdr:rowOff>
    </xdr:from>
    <xdr:to>
      <xdr:col>81</xdr:col>
      <xdr:colOff>101600</xdr:colOff>
      <xdr:row>37</xdr:row>
      <xdr:rowOff>153398</xdr:rowOff>
    </xdr:to>
    <xdr:sp macro="" textlink="">
      <xdr:nvSpPr>
        <xdr:cNvPr id="509" name="フローチャート: 判断 508"/>
        <xdr:cNvSpPr/>
      </xdr:nvSpPr>
      <xdr:spPr>
        <a:xfrm>
          <a:off x="15430500" y="639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144525</xdr:rowOff>
    </xdr:from>
    <xdr:ext cx="534377" cy="259045"/>
    <xdr:sp macro="" textlink="">
      <xdr:nvSpPr>
        <xdr:cNvPr id="510" name="テキスト ボックス 509"/>
        <xdr:cNvSpPr txBox="1"/>
      </xdr:nvSpPr>
      <xdr:spPr>
        <a:xfrm>
          <a:off x="15214111" y="6488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120578</xdr:rowOff>
    </xdr:from>
    <xdr:to>
      <xdr:col>76</xdr:col>
      <xdr:colOff>114300</xdr:colOff>
      <xdr:row>37</xdr:row>
      <xdr:rowOff>154039</xdr:rowOff>
    </xdr:to>
    <xdr:cxnSp macro="">
      <xdr:nvCxnSpPr>
        <xdr:cNvPr id="511" name="直線コネクタ 510"/>
        <xdr:cNvCxnSpPr/>
      </xdr:nvCxnSpPr>
      <xdr:spPr>
        <a:xfrm flipV="1">
          <a:off x="13703300" y="6121328"/>
          <a:ext cx="889000" cy="376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55193</xdr:rowOff>
    </xdr:from>
    <xdr:to>
      <xdr:col>76</xdr:col>
      <xdr:colOff>165100</xdr:colOff>
      <xdr:row>37</xdr:row>
      <xdr:rowOff>156793</xdr:rowOff>
    </xdr:to>
    <xdr:sp macro="" textlink="">
      <xdr:nvSpPr>
        <xdr:cNvPr id="512" name="フローチャート: 判断 511"/>
        <xdr:cNvSpPr/>
      </xdr:nvSpPr>
      <xdr:spPr>
        <a:xfrm>
          <a:off x="14541500" y="6398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147920</xdr:rowOff>
    </xdr:from>
    <xdr:ext cx="534377" cy="259045"/>
    <xdr:sp macro="" textlink="">
      <xdr:nvSpPr>
        <xdr:cNvPr id="513" name="テキスト ボックス 512"/>
        <xdr:cNvSpPr txBox="1"/>
      </xdr:nvSpPr>
      <xdr:spPr>
        <a:xfrm>
          <a:off x="14325111" y="6491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154039</xdr:rowOff>
    </xdr:from>
    <xdr:to>
      <xdr:col>71</xdr:col>
      <xdr:colOff>177800</xdr:colOff>
      <xdr:row>37</xdr:row>
      <xdr:rowOff>168143</xdr:rowOff>
    </xdr:to>
    <xdr:cxnSp macro="">
      <xdr:nvCxnSpPr>
        <xdr:cNvPr id="514" name="直線コネクタ 513"/>
        <xdr:cNvCxnSpPr/>
      </xdr:nvCxnSpPr>
      <xdr:spPr>
        <a:xfrm flipV="1">
          <a:off x="12814300" y="6497689"/>
          <a:ext cx="889000" cy="14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55930</xdr:rowOff>
    </xdr:from>
    <xdr:to>
      <xdr:col>72</xdr:col>
      <xdr:colOff>38100</xdr:colOff>
      <xdr:row>37</xdr:row>
      <xdr:rowOff>157530</xdr:rowOff>
    </xdr:to>
    <xdr:sp macro="" textlink="">
      <xdr:nvSpPr>
        <xdr:cNvPr id="515" name="フローチャート: 判断 514"/>
        <xdr:cNvSpPr/>
      </xdr:nvSpPr>
      <xdr:spPr>
        <a:xfrm>
          <a:off x="13652500" y="63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2607</xdr:rowOff>
    </xdr:from>
    <xdr:ext cx="534377" cy="259045"/>
    <xdr:sp macro="" textlink="">
      <xdr:nvSpPr>
        <xdr:cNvPr id="516" name="テキスト ボックス 515"/>
        <xdr:cNvSpPr txBox="1"/>
      </xdr:nvSpPr>
      <xdr:spPr>
        <a:xfrm>
          <a:off x="13436111" y="6174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73841</xdr:rowOff>
    </xdr:from>
    <xdr:to>
      <xdr:col>67</xdr:col>
      <xdr:colOff>101600</xdr:colOff>
      <xdr:row>38</xdr:row>
      <xdr:rowOff>3990</xdr:rowOff>
    </xdr:to>
    <xdr:sp macro="" textlink="">
      <xdr:nvSpPr>
        <xdr:cNvPr id="517" name="フローチャート: 判断 516"/>
        <xdr:cNvSpPr/>
      </xdr:nvSpPr>
      <xdr:spPr>
        <a:xfrm>
          <a:off x="12763500" y="641749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20518</xdr:rowOff>
    </xdr:from>
    <xdr:ext cx="534377" cy="259045"/>
    <xdr:sp macro="" textlink="">
      <xdr:nvSpPr>
        <xdr:cNvPr id="518" name="テキスト ボックス 517"/>
        <xdr:cNvSpPr txBox="1"/>
      </xdr:nvSpPr>
      <xdr:spPr>
        <a:xfrm>
          <a:off x="12547111" y="619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9" name="テキスト ボックス 51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0" name="テキスト ボックス 51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1" name="テキスト ボックス 52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2" name="テキスト ボックス 52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3" name="テキスト ボックス 52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152302</xdr:rowOff>
    </xdr:from>
    <xdr:to>
      <xdr:col>85</xdr:col>
      <xdr:colOff>177800</xdr:colOff>
      <xdr:row>33</xdr:row>
      <xdr:rowOff>82452</xdr:rowOff>
    </xdr:to>
    <xdr:sp macro="" textlink="">
      <xdr:nvSpPr>
        <xdr:cNvPr id="524" name="楕円 523"/>
        <xdr:cNvSpPr/>
      </xdr:nvSpPr>
      <xdr:spPr>
        <a:xfrm>
          <a:off x="16268700" y="5638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3729</xdr:rowOff>
    </xdr:from>
    <xdr:ext cx="599010" cy="259045"/>
    <xdr:sp macro="" textlink="">
      <xdr:nvSpPr>
        <xdr:cNvPr id="525" name="災害復旧事業費該当値テキスト"/>
        <xdr:cNvSpPr txBox="1"/>
      </xdr:nvSpPr>
      <xdr:spPr>
        <a:xfrm>
          <a:off x="16370300" y="5490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41454</xdr:rowOff>
    </xdr:from>
    <xdr:to>
      <xdr:col>81</xdr:col>
      <xdr:colOff>101600</xdr:colOff>
      <xdr:row>35</xdr:row>
      <xdr:rowOff>143054</xdr:rowOff>
    </xdr:to>
    <xdr:sp macro="" textlink="">
      <xdr:nvSpPr>
        <xdr:cNvPr id="526" name="楕円 525"/>
        <xdr:cNvSpPr/>
      </xdr:nvSpPr>
      <xdr:spPr>
        <a:xfrm>
          <a:off x="15430500" y="604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159581</xdr:rowOff>
    </xdr:from>
    <xdr:ext cx="534377" cy="259045"/>
    <xdr:sp macro="" textlink="">
      <xdr:nvSpPr>
        <xdr:cNvPr id="527" name="テキスト ボックス 526"/>
        <xdr:cNvSpPr txBox="1"/>
      </xdr:nvSpPr>
      <xdr:spPr>
        <a:xfrm>
          <a:off x="15214111" y="5817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69778</xdr:rowOff>
    </xdr:from>
    <xdr:to>
      <xdr:col>76</xdr:col>
      <xdr:colOff>165100</xdr:colOff>
      <xdr:row>35</xdr:row>
      <xdr:rowOff>171378</xdr:rowOff>
    </xdr:to>
    <xdr:sp macro="" textlink="">
      <xdr:nvSpPr>
        <xdr:cNvPr id="528" name="楕円 527"/>
        <xdr:cNvSpPr/>
      </xdr:nvSpPr>
      <xdr:spPr>
        <a:xfrm>
          <a:off x="14541500" y="607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16455</xdr:rowOff>
    </xdr:from>
    <xdr:ext cx="534377" cy="259045"/>
    <xdr:sp macro="" textlink="">
      <xdr:nvSpPr>
        <xdr:cNvPr id="529" name="テキスト ボックス 528"/>
        <xdr:cNvSpPr txBox="1"/>
      </xdr:nvSpPr>
      <xdr:spPr>
        <a:xfrm>
          <a:off x="14325111" y="5845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103239</xdr:rowOff>
    </xdr:from>
    <xdr:to>
      <xdr:col>72</xdr:col>
      <xdr:colOff>38100</xdr:colOff>
      <xdr:row>38</xdr:row>
      <xdr:rowOff>33389</xdr:rowOff>
    </xdr:to>
    <xdr:sp macro="" textlink="">
      <xdr:nvSpPr>
        <xdr:cNvPr id="530" name="楕円 529"/>
        <xdr:cNvSpPr/>
      </xdr:nvSpPr>
      <xdr:spPr>
        <a:xfrm>
          <a:off x="13652500" y="644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24516</xdr:rowOff>
    </xdr:from>
    <xdr:ext cx="469744" cy="259045"/>
    <xdr:sp macro="" textlink="">
      <xdr:nvSpPr>
        <xdr:cNvPr id="531" name="テキスト ボックス 530"/>
        <xdr:cNvSpPr txBox="1"/>
      </xdr:nvSpPr>
      <xdr:spPr>
        <a:xfrm>
          <a:off x="13468428" y="6539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117344</xdr:rowOff>
    </xdr:from>
    <xdr:to>
      <xdr:col>67</xdr:col>
      <xdr:colOff>101600</xdr:colOff>
      <xdr:row>38</xdr:row>
      <xdr:rowOff>47493</xdr:rowOff>
    </xdr:to>
    <xdr:sp macro="" textlink="">
      <xdr:nvSpPr>
        <xdr:cNvPr id="532" name="楕円 531"/>
        <xdr:cNvSpPr/>
      </xdr:nvSpPr>
      <xdr:spPr>
        <a:xfrm>
          <a:off x="12763500" y="646099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38620</xdr:rowOff>
    </xdr:from>
    <xdr:ext cx="469744" cy="259045"/>
    <xdr:sp macro="" textlink="">
      <xdr:nvSpPr>
        <xdr:cNvPr id="533" name="テキスト ボックス 532"/>
        <xdr:cNvSpPr txBox="1"/>
      </xdr:nvSpPr>
      <xdr:spPr>
        <a:xfrm>
          <a:off x="12579428" y="6553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4" name="正方形/長方形 53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5" name="正方形/長方形 53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6" name="正方形/長方形 53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7" name="正方形/長方形 53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8" name="正方形/長方形 53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9" name="正方形/長方形 53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0" name="正方形/長方形 53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1" name="正方形/長方形 54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2" name="テキスト ボックス 54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3" name="直線コネクタ 54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4" name="直線コネクタ 54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5" name="テキスト ボックス 544"/>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6" name="直線コネクタ 54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55</xdr:row>
      <xdr:rowOff>54627</xdr:rowOff>
    </xdr:from>
    <xdr:ext cx="377026" cy="259045"/>
    <xdr:sp macro="" textlink="">
      <xdr:nvSpPr>
        <xdr:cNvPr id="547" name="テキスト ボックス 546"/>
        <xdr:cNvSpPr txBox="1"/>
      </xdr:nvSpPr>
      <xdr:spPr>
        <a:xfrm>
          <a:off x="12068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8" name="直線コネクタ 54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52</xdr:row>
      <xdr:rowOff>111777</xdr:rowOff>
    </xdr:from>
    <xdr:ext cx="377026" cy="259045"/>
    <xdr:sp macro="" textlink="">
      <xdr:nvSpPr>
        <xdr:cNvPr id="549" name="テキスト ボックス 548"/>
        <xdr:cNvSpPr txBox="1"/>
      </xdr:nvSpPr>
      <xdr:spPr>
        <a:xfrm>
          <a:off x="12068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0" name="直線コネクタ 54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168927</xdr:rowOff>
    </xdr:from>
    <xdr:ext cx="377026" cy="259045"/>
    <xdr:sp macro="" textlink="">
      <xdr:nvSpPr>
        <xdr:cNvPr id="551" name="テキスト ボックス 550"/>
        <xdr:cNvSpPr txBox="1"/>
      </xdr:nvSpPr>
      <xdr:spPr>
        <a:xfrm>
          <a:off x="12068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53" name="テキスト ボックス 552"/>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157988</xdr:rowOff>
    </xdr:from>
    <xdr:to>
      <xdr:col>85</xdr:col>
      <xdr:colOff>126364</xdr:colOff>
      <xdr:row>58</xdr:row>
      <xdr:rowOff>139700</xdr:rowOff>
    </xdr:to>
    <xdr:cxnSp macro="">
      <xdr:nvCxnSpPr>
        <xdr:cNvPr id="555" name="直線コネクタ 554"/>
        <xdr:cNvCxnSpPr/>
      </xdr:nvCxnSpPr>
      <xdr:spPr>
        <a:xfrm flipV="1">
          <a:off x="16317595" y="8901938"/>
          <a:ext cx="1269" cy="118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11447</xdr:rowOff>
    </xdr:from>
    <xdr:ext cx="249299" cy="259045"/>
    <xdr:sp macro="" textlink="">
      <xdr:nvSpPr>
        <xdr:cNvPr id="556" name="失業対策事業費最小値テキスト"/>
        <xdr:cNvSpPr txBox="1"/>
      </xdr:nvSpPr>
      <xdr:spPr>
        <a:xfrm>
          <a:off x="16370300" y="101269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57" name="直線コネクタ 556"/>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104665</xdr:rowOff>
    </xdr:from>
    <xdr:ext cx="378565" cy="259045"/>
    <xdr:sp macro="" textlink="">
      <xdr:nvSpPr>
        <xdr:cNvPr id="558" name="失業対策事業費最大値テキスト"/>
        <xdr:cNvSpPr txBox="1"/>
      </xdr:nvSpPr>
      <xdr:spPr>
        <a:xfrm>
          <a:off x="16370300" y="86771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157988</xdr:rowOff>
    </xdr:from>
    <xdr:to>
      <xdr:col>86</xdr:col>
      <xdr:colOff>25400</xdr:colOff>
      <xdr:row>51</xdr:row>
      <xdr:rowOff>157988</xdr:rowOff>
    </xdr:to>
    <xdr:cxnSp macro="">
      <xdr:nvCxnSpPr>
        <xdr:cNvPr id="559" name="直線コネクタ 558"/>
        <xdr:cNvCxnSpPr/>
      </xdr:nvCxnSpPr>
      <xdr:spPr>
        <a:xfrm>
          <a:off x="16230600" y="8901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0" name="直線コネクタ 559"/>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100347</xdr:rowOff>
    </xdr:from>
    <xdr:ext cx="249299" cy="259045"/>
    <xdr:sp macro="" textlink="">
      <xdr:nvSpPr>
        <xdr:cNvPr id="561" name="失業対策事業費平均値テキスト"/>
        <xdr:cNvSpPr txBox="1"/>
      </xdr:nvSpPr>
      <xdr:spPr>
        <a:xfrm>
          <a:off x="16370300" y="987299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77470</xdr:rowOff>
    </xdr:from>
    <xdr:to>
      <xdr:col>85</xdr:col>
      <xdr:colOff>177800</xdr:colOff>
      <xdr:row>59</xdr:row>
      <xdr:rowOff>7620</xdr:rowOff>
    </xdr:to>
    <xdr:sp macro="" textlink="">
      <xdr:nvSpPr>
        <xdr:cNvPr id="562" name="フローチャート: 判断 561"/>
        <xdr:cNvSpPr/>
      </xdr:nvSpPr>
      <xdr:spPr>
        <a:xfrm>
          <a:off x="16268700" y="1002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3" name="直線コネクタ 562"/>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75184</xdr:rowOff>
    </xdr:from>
    <xdr:to>
      <xdr:col>81</xdr:col>
      <xdr:colOff>101600</xdr:colOff>
      <xdr:row>59</xdr:row>
      <xdr:rowOff>5334</xdr:rowOff>
    </xdr:to>
    <xdr:sp macro="" textlink="">
      <xdr:nvSpPr>
        <xdr:cNvPr id="564" name="フローチャート: 判断 563"/>
        <xdr:cNvSpPr/>
      </xdr:nvSpPr>
      <xdr:spPr>
        <a:xfrm>
          <a:off x="15430500" y="1001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21861</xdr:rowOff>
    </xdr:from>
    <xdr:ext cx="249299" cy="259045"/>
    <xdr:sp macro="" textlink="">
      <xdr:nvSpPr>
        <xdr:cNvPr id="565" name="テキスト ボックス 564"/>
        <xdr:cNvSpPr txBox="1"/>
      </xdr:nvSpPr>
      <xdr:spPr>
        <a:xfrm>
          <a:off x="15356650" y="97945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66" name="直線コネクタ 565"/>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72898</xdr:rowOff>
    </xdr:from>
    <xdr:to>
      <xdr:col>76</xdr:col>
      <xdr:colOff>165100</xdr:colOff>
      <xdr:row>59</xdr:row>
      <xdr:rowOff>3048</xdr:rowOff>
    </xdr:to>
    <xdr:sp macro="" textlink="">
      <xdr:nvSpPr>
        <xdr:cNvPr id="567" name="フローチャート: 判断 566"/>
        <xdr:cNvSpPr/>
      </xdr:nvSpPr>
      <xdr:spPr>
        <a:xfrm>
          <a:off x="145415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19575</xdr:rowOff>
    </xdr:from>
    <xdr:ext cx="249299" cy="259045"/>
    <xdr:sp macro="" textlink="">
      <xdr:nvSpPr>
        <xdr:cNvPr id="568" name="テキスト ボックス 567"/>
        <xdr:cNvSpPr txBox="1"/>
      </xdr:nvSpPr>
      <xdr:spPr>
        <a:xfrm>
          <a:off x="14467650" y="97922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69" name="直線コネクタ 568"/>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36322</xdr:rowOff>
    </xdr:from>
    <xdr:to>
      <xdr:col>72</xdr:col>
      <xdr:colOff>38100</xdr:colOff>
      <xdr:row>58</xdr:row>
      <xdr:rowOff>137922</xdr:rowOff>
    </xdr:to>
    <xdr:sp macro="" textlink="">
      <xdr:nvSpPr>
        <xdr:cNvPr id="570" name="フローチャート: 判断 569"/>
        <xdr:cNvSpPr/>
      </xdr:nvSpPr>
      <xdr:spPr>
        <a:xfrm>
          <a:off x="13652500" y="998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154449</xdr:rowOff>
    </xdr:from>
    <xdr:ext cx="313932" cy="259045"/>
    <xdr:sp macro="" textlink="">
      <xdr:nvSpPr>
        <xdr:cNvPr id="571" name="テキスト ボックス 570"/>
        <xdr:cNvSpPr txBox="1"/>
      </xdr:nvSpPr>
      <xdr:spPr>
        <a:xfrm>
          <a:off x="13546333" y="9755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47752</xdr:rowOff>
    </xdr:from>
    <xdr:to>
      <xdr:col>67</xdr:col>
      <xdr:colOff>101600</xdr:colOff>
      <xdr:row>58</xdr:row>
      <xdr:rowOff>149352</xdr:rowOff>
    </xdr:to>
    <xdr:sp macro="" textlink="">
      <xdr:nvSpPr>
        <xdr:cNvPr id="572" name="フローチャート: 判断 571"/>
        <xdr:cNvSpPr/>
      </xdr:nvSpPr>
      <xdr:spPr>
        <a:xfrm>
          <a:off x="12763500" y="999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165879</xdr:rowOff>
    </xdr:from>
    <xdr:ext cx="313932" cy="259045"/>
    <xdr:sp macro="" textlink="">
      <xdr:nvSpPr>
        <xdr:cNvPr id="573" name="テキスト ボックス 572"/>
        <xdr:cNvSpPr txBox="1"/>
      </xdr:nvSpPr>
      <xdr:spPr>
        <a:xfrm>
          <a:off x="12657333" y="9767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9" name="楕円 578"/>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55897</xdr:rowOff>
    </xdr:from>
    <xdr:ext cx="249299" cy="259045"/>
    <xdr:sp macro="" textlink="">
      <xdr:nvSpPr>
        <xdr:cNvPr id="580" name="失業対策事業費該当値テキスト"/>
        <xdr:cNvSpPr txBox="1"/>
      </xdr:nvSpPr>
      <xdr:spPr>
        <a:xfrm>
          <a:off x="16370300" y="99999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1" name="楕円 580"/>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82" name="テキスト ボックス 581"/>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3" name="楕円 582"/>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4" name="テキスト ボックス 583"/>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85" name="楕円 584"/>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86" name="テキスト ボックス 585"/>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87" name="楕円 586"/>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88" name="テキスト ボックス 587"/>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599" name="直線コネクタ 59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0" name="テキスト ボックス 599"/>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1" name="直線コネクタ 60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2" name="テキスト ボックス 601"/>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3" name="直線コネクタ 60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4" name="テキスト ボックス 603"/>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5" name="直線コネクタ 60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6" name="テキスト ボックス 605"/>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7" name="直線コネクタ 60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8" name="テキスト ボックス 60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119112</xdr:rowOff>
    </xdr:from>
    <xdr:to>
      <xdr:col>85</xdr:col>
      <xdr:colOff>126364</xdr:colOff>
      <xdr:row>78</xdr:row>
      <xdr:rowOff>139700</xdr:rowOff>
    </xdr:to>
    <xdr:cxnSp macro="">
      <xdr:nvCxnSpPr>
        <xdr:cNvPr id="610" name="直線コネクタ 609"/>
        <xdr:cNvCxnSpPr/>
      </xdr:nvCxnSpPr>
      <xdr:spPr>
        <a:xfrm flipV="1">
          <a:off x="16317595" y="12463512"/>
          <a:ext cx="1269" cy="1049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11" name="公債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12" name="直線コネクタ 611"/>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65789</xdr:rowOff>
    </xdr:from>
    <xdr:ext cx="599010" cy="259045"/>
    <xdr:sp macro="" textlink="">
      <xdr:nvSpPr>
        <xdr:cNvPr id="613" name="公債費最大値テキスト"/>
        <xdr:cNvSpPr txBox="1"/>
      </xdr:nvSpPr>
      <xdr:spPr>
        <a:xfrm>
          <a:off x="16370300" y="12238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119112</xdr:rowOff>
    </xdr:from>
    <xdr:to>
      <xdr:col>86</xdr:col>
      <xdr:colOff>25400</xdr:colOff>
      <xdr:row>72</xdr:row>
      <xdr:rowOff>119112</xdr:rowOff>
    </xdr:to>
    <xdr:cxnSp macro="">
      <xdr:nvCxnSpPr>
        <xdr:cNvPr id="614" name="直線コネクタ 613"/>
        <xdr:cNvCxnSpPr/>
      </xdr:nvCxnSpPr>
      <xdr:spPr>
        <a:xfrm>
          <a:off x="16230600" y="12463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145630</xdr:rowOff>
    </xdr:from>
    <xdr:to>
      <xdr:col>85</xdr:col>
      <xdr:colOff>127000</xdr:colOff>
      <xdr:row>75</xdr:row>
      <xdr:rowOff>7683</xdr:rowOff>
    </xdr:to>
    <xdr:cxnSp macro="">
      <xdr:nvCxnSpPr>
        <xdr:cNvPr id="615" name="直線コネクタ 614"/>
        <xdr:cNvCxnSpPr/>
      </xdr:nvCxnSpPr>
      <xdr:spPr>
        <a:xfrm flipV="1">
          <a:off x="15481300" y="12832930"/>
          <a:ext cx="838200" cy="33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73499</xdr:rowOff>
    </xdr:from>
    <xdr:ext cx="599010" cy="259045"/>
    <xdr:sp macro="" textlink="">
      <xdr:nvSpPr>
        <xdr:cNvPr id="616" name="公債費平均値テキスト"/>
        <xdr:cNvSpPr txBox="1"/>
      </xdr:nvSpPr>
      <xdr:spPr>
        <a:xfrm>
          <a:off x="16370300" y="129322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95072</xdr:rowOff>
    </xdr:from>
    <xdr:to>
      <xdr:col>85</xdr:col>
      <xdr:colOff>177800</xdr:colOff>
      <xdr:row>76</xdr:row>
      <xdr:rowOff>25223</xdr:rowOff>
    </xdr:to>
    <xdr:sp macro="" textlink="">
      <xdr:nvSpPr>
        <xdr:cNvPr id="617" name="フローチャート: 判断 616"/>
        <xdr:cNvSpPr/>
      </xdr:nvSpPr>
      <xdr:spPr>
        <a:xfrm>
          <a:off x="16268700" y="1295382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72427</xdr:rowOff>
    </xdr:from>
    <xdr:to>
      <xdr:col>81</xdr:col>
      <xdr:colOff>50800</xdr:colOff>
      <xdr:row>75</xdr:row>
      <xdr:rowOff>7683</xdr:rowOff>
    </xdr:to>
    <xdr:cxnSp macro="">
      <xdr:nvCxnSpPr>
        <xdr:cNvPr id="618" name="直線コネクタ 617"/>
        <xdr:cNvCxnSpPr/>
      </xdr:nvCxnSpPr>
      <xdr:spPr>
        <a:xfrm>
          <a:off x="14592300" y="12416827"/>
          <a:ext cx="889000" cy="4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93669</xdr:rowOff>
    </xdr:from>
    <xdr:to>
      <xdr:col>81</xdr:col>
      <xdr:colOff>101600</xdr:colOff>
      <xdr:row>76</xdr:row>
      <xdr:rowOff>23819</xdr:rowOff>
    </xdr:to>
    <xdr:sp macro="" textlink="">
      <xdr:nvSpPr>
        <xdr:cNvPr id="619" name="フローチャート: 判断 618"/>
        <xdr:cNvSpPr/>
      </xdr:nvSpPr>
      <xdr:spPr>
        <a:xfrm>
          <a:off x="15430500" y="12952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14946</xdr:rowOff>
    </xdr:from>
    <xdr:ext cx="599010" cy="259045"/>
    <xdr:sp macro="" textlink="">
      <xdr:nvSpPr>
        <xdr:cNvPr id="620" name="テキスト ボックス 619"/>
        <xdr:cNvSpPr txBox="1"/>
      </xdr:nvSpPr>
      <xdr:spPr>
        <a:xfrm>
          <a:off x="15181795" y="13045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72427</xdr:rowOff>
    </xdr:from>
    <xdr:to>
      <xdr:col>76</xdr:col>
      <xdr:colOff>114300</xdr:colOff>
      <xdr:row>74</xdr:row>
      <xdr:rowOff>134900</xdr:rowOff>
    </xdr:to>
    <xdr:cxnSp macro="">
      <xdr:nvCxnSpPr>
        <xdr:cNvPr id="621" name="直線コネクタ 620"/>
        <xdr:cNvCxnSpPr/>
      </xdr:nvCxnSpPr>
      <xdr:spPr>
        <a:xfrm flipV="1">
          <a:off x="13703300" y="12416827"/>
          <a:ext cx="889000" cy="405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86674</xdr:rowOff>
    </xdr:from>
    <xdr:to>
      <xdr:col>76</xdr:col>
      <xdr:colOff>165100</xdr:colOff>
      <xdr:row>76</xdr:row>
      <xdr:rowOff>16824</xdr:rowOff>
    </xdr:to>
    <xdr:sp macro="" textlink="">
      <xdr:nvSpPr>
        <xdr:cNvPr id="622" name="フローチャート: 判断 621"/>
        <xdr:cNvSpPr/>
      </xdr:nvSpPr>
      <xdr:spPr>
        <a:xfrm>
          <a:off x="14541500" y="1294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7951</xdr:rowOff>
    </xdr:from>
    <xdr:ext cx="599010" cy="259045"/>
    <xdr:sp macro="" textlink="">
      <xdr:nvSpPr>
        <xdr:cNvPr id="623" name="テキスト ボックス 622"/>
        <xdr:cNvSpPr txBox="1"/>
      </xdr:nvSpPr>
      <xdr:spPr>
        <a:xfrm>
          <a:off x="14292795" y="13038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87090</xdr:rowOff>
    </xdr:from>
    <xdr:to>
      <xdr:col>71</xdr:col>
      <xdr:colOff>177800</xdr:colOff>
      <xdr:row>74</xdr:row>
      <xdr:rowOff>134900</xdr:rowOff>
    </xdr:to>
    <xdr:cxnSp macro="">
      <xdr:nvCxnSpPr>
        <xdr:cNvPr id="624" name="直線コネクタ 623"/>
        <xdr:cNvCxnSpPr/>
      </xdr:nvCxnSpPr>
      <xdr:spPr>
        <a:xfrm>
          <a:off x="12814300" y="12774390"/>
          <a:ext cx="889000" cy="47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105153</xdr:rowOff>
    </xdr:from>
    <xdr:to>
      <xdr:col>72</xdr:col>
      <xdr:colOff>38100</xdr:colOff>
      <xdr:row>76</xdr:row>
      <xdr:rowOff>35303</xdr:rowOff>
    </xdr:to>
    <xdr:sp macro="" textlink="">
      <xdr:nvSpPr>
        <xdr:cNvPr id="625" name="フローチャート: 判断 624"/>
        <xdr:cNvSpPr/>
      </xdr:nvSpPr>
      <xdr:spPr>
        <a:xfrm>
          <a:off x="13652500" y="1296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26430</xdr:rowOff>
    </xdr:from>
    <xdr:ext cx="599010" cy="259045"/>
    <xdr:sp macro="" textlink="">
      <xdr:nvSpPr>
        <xdr:cNvPr id="626" name="テキスト ボックス 625"/>
        <xdr:cNvSpPr txBox="1"/>
      </xdr:nvSpPr>
      <xdr:spPr>
        <a:xfrm>
          <a:off x="13403795" y="13056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125348</xdr:rowOff>
    </xdr:from>
    <xdr:to>
      <xdr:col>67</xdr:col>
      <xdr:colOff>101600</xdr:colOff>
      <xdr:row>76</xdr:row>
      <xdr:rowOff>55497</xdr:rowOff>
    </xdr:to>
    <xdr:sp macro="" textlink="">
      <xdr:nvSpPr>
        <xdr:cNvPr id="627" name="フローチャート: 判断 626"/>
        <xdr:cNvSpPr/>
      </xdr:nvSpPr>
      <xdr:spPr>
        <a:xfrm>
          <a:off x="12763500" y="129840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46624</xdr:rowOff>
    </xdr:from>
    <xdr:ext cx="599010" cy="259045"/>
    <xdr:sp macro="" textlink="">
      <xdr:nvSpPr>
        <xdr:cNvPr id="628" name="テキスト ボックス 627"/>
        <xdr:cNvSpPr txBox="1"/>
      </xdr:nvSpPr>
      <xdr:spPr>
        <a:xfrm>
          <a:off x="12514795" y="13076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9" name="テキスト ボックス 62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0" name="テキスト ボックス 62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1" name="テキスト ボックス 63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2" name="テキスト ボックス 63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3" name="テキスト ボックス 63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94830</xdr:rowOff>
    </xdr:from>
    <xdr:to>
      <xdr:col>85</xdr:col>
      <xdr:colOff>177800</xdr:colOff>
      <xdr:row>75</xdr:row>
      <xdr:rowOff>24980</xdr:rowOff>
    </xdr:to>
    <xdr:sp macro="" textlink="">
      <xdr:nvSpPr>
        <xdr:cNvPr id="634" name="楕円 633"/>
        <xdr:cNvSpPr/>
      </xdr:nvSpPr>
      <xdr:spPr>
        <a:xfrm>
          <a:off x="16268700" y="1278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117707</xdr:rowOff>
    </xdr:from>
    <xdr:ext cx="599010" cy="259045"/>
    <xdr:sp macro="" textlink="">
      <xdr:nvSpPr>
        <xdr:cNvPr id="635" name="公債費該当値テキスト"/>
        <xdr:cNvSpPr txBox="1"/>
      </xdr:nvSpPr>
      <xdr:spPr>
        <a:xfrm>
          <a:off x="16370300" y="12633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128333</xdr:rowOff>
    </xdr:from>
    <xdr:to>
      <xdr:col>81</xdr:col>
      <xdr:colOff>101600</xdr:colOff>
      <xdr:row>75</xdr:row>
      <xdr:rowOff>58483</xdr:rowOff>
    </xdr:to>
    <xdr:sp macro="" textlink="">
      <xdr:nvSpPr>
        <xdr:cNvPr id="636" name="楕円 635"/>
        <xdr:cNvSpPr/>
      </xdr:nvSpPr>
      <xdr:spPr>
        <a:xfrm>
          <a:off x="15430500" y="12815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73</xdr:row>
      <xdr:rowOff>75010</xdr:rowOff>
    </xdr:from>
    <xdr:ext cx="599010" cy="259045"/>
    <xdr:sp macro="" textlink="">
      <xdr:nvSpPr>
        <xdr:cNvPr id="637" name="テキスト ボックス 636"/>
        <xdr:cNvSpPr txBox="1"/>
      </xdr:nvSpPr>
      <xdr:spPr>
        <a:xfrm>
          <a:off x="15181795" y="12590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21627</xdr:rowOff>
    </xdr:from>
    <xdr:to>
      <xdr:col>76</xdr:col>
      <xdr:colOff>165100</xdr:colOff>
      <xdr:row>72</xdr:row>
      <xdr:rowOff>123227</xdr:rowOff>
    </xdr:to>
    <xdr:sp macro="" textlink="">
      <xdr:nvSpPr>
        <xdr:cNvPr id="638" name="楕円 637"/>
        <xdr:cNvSpPr/>
      </xdr:nvSpPr>
      <xdr:spPr>
        <a:xfrm>
          <a:off x="14541500" y="1236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70</xdr:row>
      <xdr:rowOff>139754</xdr:rowOff>
    </xdr:from>
    <xdr:ext cx="599010" cy="259045"/>
    <xdr:sp macro="" textlink="">
      <xdr:nvSpPr>
        <xdr:cNvPr id="639" name="テキスト ボックス 638"/>
        <xdr:cNvSpPr txBox="1"/>
      </xdr:nvSpPr>
      <xdr:spPr>
        <a:xfrm>
          <a:off x="14292795" y="12141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84100</xdr:rowOff>
    </xdr:from>
    <xdr:to>
      <xdr:col>72</xdr:col>
      <xdr:colOff>38100</xdr:colOff>
      <xdr:row>75</xdr:row>
      <xdr:rowOff>14250</xdr:rowOff>
    </xdr:to>
    <xdr:sp macro="" textlink="">
      <xdr:nvSpPr>
        <xdr:cNvPr id="640" name="楕円 639"/>
        <xdr:cNvSpPr/>
      </xdr:nvSpPr>
      <xdr:spPr>
        <a:xfrm>
          <a:off x="13652500" y="1277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73</xdr:row>
      <xdr:rowOff>30777</xdr:rowOff>
    </xdr:from>
    <xdr:ext cx="599010" cy="259045"/>
    <xdr:sp macro="" textlink="">
      <xdr:nvSpPr>
        <xdr:cNvPr id="641" name="テキスト ボックス 640"/>
        <xdr:cNvSpPr txBox="1"/>
      </xdr:nvSpPr>
      <xdr:spPr>
        <a:xfrm>
          <a:off x="13403795" y="12546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36290</xdr:rowOff>
    </xdr:from>
    <xdr:to>
      <xdr:col>67</xdr:col>
      <xdr:colOff>101600</xdr:colOff>
      <xdr:row>74</xdr:row>
      <xdr:rowOff>137890</xdr:rowOff>
    </xdr:to>
    <xdr:sp macro="" textlink="">
      <xdr:nvSpPr>
        <xdr:cNvPr id="642" name="楕円 641"/>
        <xdr:cNvSpPr/>
      </xdr:nvSpPr>
      <xdr:spPr>
        <a:xfrm>
          <a:off x="12763500" y="12723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72</xdr:row>
      <xdr:rowOff>154417</xdr:rowOff>
    </xdr:from>
    <xdr:ext cx="599010" cy="259045"/>
    <xdr:sp macro="" textlink="">
      <xdr:nvSpPr>
        <xdr:cNvPr id="643" name="テキスト ボックス 642"/>
        <xdr:cNvSpPr txBox="1"/>
      </xdr:nvSpPr>
      <xdr:spPr>
        <a:xfrm>
          <a:off x="12514795" y="12498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4" name="正方形/長方形 64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5" name="正方形/長方形 64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6" name="正方形/長方形 64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7" name="正方形/長方形 64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8" name="正方形/長方形 64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9" name="正方形/長方形 64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0" name="正方形/長方形 64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1" name="正方形/長方形 65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2" name="テキスト ボックス 65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3" name="直線コネクタ 65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4" name="直線コネクタ 65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5" name="テキスト ボックス 65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6" name="直線コネクタ 65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7" name="テキスト ボックス 656"/>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8" name="直線コネクタ 65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9" name="テキスト ボックス 65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0" name="直線コネクタ 65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1" name="テキスト ボックス 660"/>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2" name="直線コネクタ 66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63" name="テキスト ボックス 662"/>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4" name="直線コネクタ 66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5" name="テキスト ボックス 664"/>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19921</xdr:rowOff>
    </xdr:from>
    <xdr:to>
      <xdr:col>85</xdr:col>
      <xdr:colOff>126364</xdr:colOff>
      <xdr:row>99</xdr:row>
      <xdr:rowOff>43721</xdr:rowOff>
    </xdr:to>
    <xdr:cxnSp macro="">
      <xdr:nvCxnSpPr>
        <xdr:cNvPr id="667" name="直線コネクタ 666"/>
        <xdr:cNvCxnSpPr/>
      </xdr:nvCxnSpPr>
      <xdr:spPr>
        <a:xfrm flipV="1">
          <a:off x="16317595" y="15621871"/>
          <a:ext cx="1269" cy="13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47548</xdr:rowOff>
    </xdr:from>
    <xdr:ext cx="378565" cy="259045"/>
    <xdr:sp macro="" textlink="">
      <xdr:nvSpPr>
        <xdr:cNvPr id="668" name="積立金最小値テキスト"/>
        <xdr:cNvSpPr txBox="1"/>
      </xdr:nvSpPr>
      <xdr:spPr>
        <a:xfrm>
          <a:off x="16370300" y="170210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43721</xdr:rowOff>
    </xdr:from>
    <xdr:to>
      <xdr:col>86</xdr:col>
      <xdr:colOff>25400</xdr:colOff>
      <xdr:row>99</xdr:row>
      <xdr:rowOff>43721</xdr:rowOff>
    </xdr:to>
    <xdr:cxnSp macro="">
      <xdr:nvCxnSpPr>
        <xdr:cNvPr id="669" name="直線コネクタ 668"/>
        <xdr:cNvCxnSpPr/>
      </xdr:nvCxnSpPr>
      <xdr:spPr>
        <a:xfrm>
          <a:off x="16230600" y="1701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138048</xdr:rowOff>
    </xdr:from>
    <xdr:ext cx="690189" cy="259045"/>
    <xdr:sp macro="" textlink="">
      <xdr:nvSpPr>
        <xdr:cNvPr id="670" name="積立金最大値テキスト"/>
        <xdr:cNvSpPr txBox="1"/>
      </xdr:nvSpPr>
      <xdr:spPr>
        <a:xfrm>
          <a:off x="16370300" y="153970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19921</xdr:rowOff>
    </xdr:from>
    <xdr:to>
      <xdr:col>86</xdr:col>
      <xdr:colOff>25400</xdr:colOff>
      <xdr:row>91</xdr:row>
      <xdr:rowOff>19921</xdr:rowOff>
    </xdr:to>
    <xdr:cxnSp macro="">
      <xdr:nvCxnSpPr>
        <xdr:cNvPr id="671" name="直線コネクタ 670"/>
        <xdr:cNvCxnSpPr/>
      </xdr:nvCxnSpPr>
      <xdr:spPr>
        <a:xfrm>
          <a:off x="16230600" y="15621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73772</xdr:rowOff>
    </xdr:from>
    <xdr:to>
      <xdr:col>85</xdr:col>
      <xdr:colOff>127000</xdr:colOff>
      <xdr:row>98</xdr:row>
      <xdr:rowOff>130914</xdr:rowOff>
    </xdr:to>
    <xdr:cxnSp macro="">
      <xdr:nvCxnSpPr>
        <xdr:cNvPr id="672" name="直線コネクタ 671"/>
        <xdr:cNvCxnSpPr/>
      </xdr:nvCxnSpPr>
      <xdr:spPr>
        <a:xfrm flipV="1">
          <a:off x="15481300" y="16875872"/>
          <a:ext cx="838200" cy="57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46586</xdr:rowOff>
    </xdr:from>
    <xdr:ext cx="534377" cy="259045"/>
    <xdr:sp macro="" textlink="">
      <xdr:nvSpPr>
        <xdr:cNvPr id="673" name="積立金平均値テキスト"/>
        <xdr:cNvSpPr txBox="1"/>
      </xdr:nvSpPr>
      <xdr:spPr>
        <a:xfrm>
          <a:off x="16370300" y="16848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68159</xdr:rowOff>
    </xdr:from>
    <xdr:to>
      <xdr:col>85</xdr:col>
      <xdr:colOff>177800</xdr:colOff>
      <xdr:row>98</xdr:row>
      <xdr:rowOff>169759</xdr:rowOff>
    </xdr:to>
    <xdr:sp macro="" textlink="">
      <xdr:nvSpPr>
        <xdr:cNvPr id="674" name="フローチャート: 判断 673"/>
        <xdr:cNvSpPr/>
      </xdr:nvSpPr>
      <xdr:spPr>
        <a:xfrm>
          <a:off x="16268700" y="1687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130914</xdr:rowOff>
    </xdr:from>
    <xdr:to>
      <xdr:col>81</xdr:col>
      <xdr:colOff>50800</xdr:colOff>
      <xdr:row>98</xdr:row>
      <xdr:rowOff>153707</xdr:rowOff>
    </xdr:to>
    <xdr:cxnSp macro="">
      <xdr:nvCxnSpPr>
        <xdr:cNvPr id="675" name="直線コネクタ 674"/>
        <xdr:cNvCxnSpPr/>
      </xdr:nvCxnSpPr>
      <xdr:spPr>
        <a:xfrm flipV="1">
          <a:off x="14592300" y="16933014"/>
          <a:ext cx="889000" cy="22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98538</xdr:rowOff>
    </xdr:from>
    <xdr:to>
      <xdr:col>81</xdr:col>
      <xdr:colOff>101600</xdr:colOff>
      <xdr:row>99</xdr:row>
      <xdr:rowOff>28688</xdr:rowOff>
    </xdr:to>
    <xdr:sp macro="" textlink="">
      <xdr:nvSpPr>
        <xdr:cNvPr id="676" name="フローチャート: 判断 675"/>
        <xdr:cNvSpPr/>
      </xdr:nvSpPr>
      <xdr:spPr>
        <a:xfrm>
          <a:off x="15430500" y="1690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19815</xdr:rowOff>
    </xdr:from>
    <xdr:ext cx="534377" cy="259045"/>
    <xdr:sp macro="" textlink="">
      <xdr:nvSpPr>
        <xdr:cNvPr id="677" name="テキスト ボックス 676"/>
        <xdr:cNvSpPr txBox="1"/>
      </xdr:nvSpPr>
      <xdr:spPr>
        <a:xfrm>
          <a:off x="15214111" y="1699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139658</xdr:rowOff>
    </xdr:from>
    <xdr:to>
      <xdr:col>76</xdr:col>
      <xdr:colOff>114300</xdr:colOff>
      <xdr:row>98</xdr:row>
      <xdr:rowOff>153707</xdr:rowOff>
    </xdr:to>
    <xdr:cxnSp macro="">
      <xdr:nvCxnSpPr>
        <xdr:cNvPr id="678" name="直線コネクタ 677"/>
        <xdr:cNvCxnSpPr/>
      </xdr:nvCxnSpPr>
      <xdr:spPr>
        <a:xfrm>
          <a:off x="13703300" y="16941758"/>
          <a:ext cx="889000" cy="14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105474</xdr:rowOff>
    </xdr:from>
    <xdr:to>
      <xdr:col>76</xdr:col>
      <xdr:colOff>165100</xdr:colOff>
      <xdr:row>99</xdr:row>
      <xdr:rowOff>35624</xdr:rowOff>
    </xdr:to>
    <xdr:sp macro="" textlink="">
      <xdr:nvSpPr>
        <xdr:cNvPr id="679" name="フローチャート: 判断 678"/>
        <xdr:cNvSpPr/>
      </xdr:nvSpPr>
      <xdr:spPr>
        <a:xfrm>
          <a:off x="14541500" y="169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26751</xdr:rowOff>
    </xdr:from>
    <xdr:ext cx="534377" cy="259045"/>
    <xdr:sp macro="" textlink="">
      <xdr:nvSpPr>
        <xdr:cNvPr id="680" name="テキスト ボックス 679"/>
        <xdr:cNvSpPr txBox="1"/>
      </xdr:nvSpPr>
      <xdr:spPr>
        <a:xfrm>
          <a:off x="14325111" y="17000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133395</xdr:rowOff>
    </xdr:from>
    <xdr:to>
      <xdr:col>71</xdr:col>
      <xdr:colOff>177800</xdr:colOff>
      <xdr:row>98</xdr:row>
      <xdr:rowOff>139658</xdr:rowOff>
    </xdr:to>
    <xdr:cxnSp macro="">
      <xdr:nvCxnSpPr>
        <xdr:cNvPr id="681" name="直線コネクタ 680"/>
        <xdr:cNvCxnSpPr/>
      </xdr:nvCxnSpPr>
      <xdr:spPr>
        <a:xfrm>
          <a:off x="12814300" y="16764045"/>
          <a:ext cx="889000" cy="177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102981</xdr:rowOff>
    </xdr:from>
    <xdr:to>
      <xdr:col>72</xdr:col>
      <xdr:colOff>38100</xdr:colOff>
      <xdr:row>99</xdr:row>
      <xdr:rowOff>33131</xdr:rowOff>
    </xdr:to>
    <xdr:sp macro="" textlink="">
      <xdr:nvSpPr>
        <xdr:cNvPr id="682" name="フローチャート: 判断 681"/>
        <xdr:cNvSpPr/>
      </xdr:nvSpPr>
      <xdr:spPr>
        <a:xfrm>
          <a:off x="13652500" y="16905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24258</xdr:rowOff>
    </xdr:from>
    <xdr:ext cx="534377" cy="259045"/>
    <xdr:sp macro="" textlink="">
      <xdr:nvSpPr>
        <xdr:cNvPr id="683" name="テキスト ボックス 682"/>
        <xdr:cNvSpPr txBox="1"/>
      </xdr:nvSpPr>
      <xdr:spPr>
        <a:xfrm>
          <a:off x="13436111" y="16997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100884</xdr:rowOff>
    </xdr:from>
    <xdr:to>
      <xdr:col>67</xdr:col>
      <xdr:colOff>101600</xdr:colOff>
      <xdr:row>99</xdr:row>
      <xdr:rowOff>31034</xdr:rowOff>
    </xdr:to>
    <xdr:sp macro="" textlink="">
      <xdr:nvSpPr>
        <xdr:cNvPr id="684" name="フローチャート: 判断 683"/>
        <xdr:cNvSpPr/>
      </xdr:nvSpPr>
      <xdr:spPr>
        <a:xfrm>
          <a:off x="12763500" y="169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22161</xdr:rowOff>
    </xdr:from>
    <xdr:ext cx="534377" cy="259045"/>
    <xdr:sp macro="" textlink="">
      <xdr:nvSpPr>
        <xdr:cNvPr id="685" name="テキスト ボックス 684"/>
        <xdr:cNvSpPr txBox="1"/>
      </xdr:nvSpPr>
      <xdr:spPr>
        <a:xfrm>
          <a:off x="12547111" y="16995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6" name="テキスト ボックス 68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7" name="テキスト ボックス 68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8" name="テキスト ボックス 68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9" name="テキスト ボックス 68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0" name="テキスト ボックス 68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22972</xdr:rowOff>
    </xdr:from>
    <xdr:to>
      <xdr:col>85</xdr:col>
      <xdr:colOff>177800</xdr:colOff>
      <xdr:row>98</xdr:row>
      <xdr:rowOff>124572</xdr:rowOff>
    </xdr:to>
    <xdr:sp macro="" textlink="">
      <xdr:nvSpPr>
        <xdr:cNvPr id="691" name="楕円 690"/>
        <xdr:cNvSpPr/>
      </xdr:nvSpPr>
      <xdr:spPr>
        <a:xfrm>
          <a:off x="16268700" y="1682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45849</xdr:rowOff>
    </xdr:from>
    <xdr:ext cx="599010" cy="259045"/>
    <xdr:sp macro="" textlink="">
      <xdr:nvSpPr>
        <xdr:cNvPr id="692" name="積立金該当値テキスト"/>
        <xdr:cNvSpPr txBox="1"/>
      </xdr:nvSpPr>
      <xdr:spPr>
        <a:xfrm>
          <a:off x="16370300" y="16676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80114</xdr:rowOff>
    </xdr:from>
    <xdr:to>
      <xdr:col>81</xdr:col>
      <xdr:colOff>101600</xdr:colOff>
      <xdr:row>99</xdr:row>
      <xdr:rowOff>10264</xdr:rowOff>
    </xdr:to>
    <xdr:sp macro="" textlink="">
      <xdr:nvSpPr>
        <xdr:cNvPr id="693" name="楕円 692"/>
        <xdr:cNvSpPr/>
      </xdr:nvSpPr>
      <xdr:spPr>
        <a:xfrm>
          <a:off x="15430500" y="1688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26791</xdr:rowOff>
    </xdr:from>
    <xdr:ext cx="534377" cy="259045"/>
    <xdr:sp macro="" textlink="">
      <xdr:nvSpPr>
        <xdr:cNvPr id="694" name="テキスト ボックス 693"/>
        <xdr:cNvSpPr txBox="1"/>
      </xdr:nvSpPr>
      <xdr:spPr>
        <a:xfrm>
          <a:off x="15214111" y="1665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102907</xdr:rowOff>
    </xdr:from>
    <xdr:to>
      <xdr:col>76</xdr:col>
      <xdr:colOff>165100</xdr:colOff>
      <xdr:row>99</xdr:row>
      <xdr:rowOff>33057</xdr:rowOff>
    </xdr:to>
    <xdr:sp macro="" textlink="">
      <xdr:nvSpPr>
        <xdr:cNvPr id="695" name="楕円 694"/>
        <xdr:cNvSpPr/>
      </xdr:nvSpPr>
      <xdr:spPr>
        <a:xfrm>
          <a:off x="14541500" y="16905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49584</xdr:rowOff>
    </xdr:from>
    <xdr:ext cx="534377" cy="259045"/>
    <xdr:sp macro="" textlink="">
      <xdr:nvSpPr>
        <xdr:cNvPr id="696" name="テキスト ボックス 695"/>
        <xdr:cNvSpPr txBox="1"/>
      </xdr:nvSpPr>
      <xdr:spPr>
        <a:xfrm>
          <a:off x="14325111" y="16680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88858</xdr:rowOff>
    </xdr:from>
    <xdr:to>
      <xdr:col>72</xdr:col>
      <xdr:colOff>38100</xdr:colOff>
      <xdr:row>99</xdr:row>
      <xdr:rowOff>19008</xdr:rowOff>
    </xdr:to>
    <xdr:sp macro="" textlink="">
      <xdr:nvSpPr>
        <xdr:cNvPr id="697" name="楕円 696"/>
        <xdr:cNvSpPr/>
      </xdr:nvSpPr>
      <xdr:spPr>
        <a:xfrm>
          <a:off x="13652500" y="16890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35535</xdr:rowOff>
    </xdr:from>
    <xdr:ext cx="534377" cy="259045"/>
    <xdr:sp macro="" textlink="">
      <xdr:nvSpPr>
        <xdr:cNvPr id="698" name="テキスト ボックス 697"/>
        <xdr:cNvSpPr txBox="1"/>
      </xdr:nvSpPr>
      <xdr:spPr>
        <a:xfrm>
          <a:off x="13436111" y="16666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82595</xdr:rowOff>
    </xdr:from>
    <xdr:to>
      <xdr:col>67</xdr:col>
      <xdr:colOff>101600</xdr:colOff>
      <xdr:row>98</xdr:row>
      <xdr:rowOff>12745</xdr:rowOff>
    </xdr:to>
    <xdr:sp macro="" textlink="">
      <xdr:nvSpPr>
        <xdr:cNvPr id="699" name="楕円 698"/>
        <xdr:cNvSpPr/>
      </xdr:nvSpPr>
      <xdr:spPr>
        <a:xfrm>
          <a:off x="12763500" y="16713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29272</xdr:rowOff>
    </xdr:from>
    <xdr:ext cx="599010" cy="259045"/>
    <xdr:sp macro="" textlink="">
      <xdr:nvSpPr>
        <xdr:cNvPr id="700" name="テキスト ボックス 699"/>
        <xdr:cNvSpPr txBox="1"/>
      </xdr:nvSpPr>
      <xdr:spPr>
        <a:xfrm>
          <a:off x="12514795" y="16488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1" name="正方形/長方形 70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2" name="正方形/長方形 70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3" name="正方形/長方形 70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4" name="正方形/長方形 70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5" name="正方形/長方形 70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6" name="正方形/長方形 70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7" name="正方形/長方形 70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8" name="正方形/長方形 70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9" name="テキスト ボックス 70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0" name="直線コネクタ 70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1" name="直線コネクタ 71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2" name="テキスト ボックス 71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3" name="直線コネクタ 71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4" name="テキスト ボックス 713"/>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5" name="直線コネクタ 71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16" name="テキスト ボックス 715"/>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7" name="直線コネクタ 71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18" name="テキスト ボックス 717"/>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19" name="直線コネクタ 71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0" name="テキスト ボックス 719"/>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1" name="直線コネクタ 72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2" name="テキスト ボックス 721"/>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4" name="テキスト ボックス 72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28992</xdr:rowOff>
    </xdr:from>
    <xdr:to>
      <xdr:col>116</xdr:col>
      <xdr:colOff>62864</xdr:colOff>
      <xdr:row>39</xdr:row>
      <xdr:rowOff>98878</xdr:rowOff>
    </xdr:to>
    <xdr:cxnSp macro="">
      <xdr:nvCxnSpPr>
        <xdr:cNvPr id="726" name="直線コネクタ 725"/>
        <xdr:cNvCxnSpPr/>
      </xdr:nvCxnSpPr>
      <xdr:spPr>
        <a:xfrm flipV="1">
          <a:off x="22159595" y="5172492"/>
          <a:ext cx="1269" cy="1612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7"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28" name="直線コネクタ 72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147119</xdr:rowOff>
    </xdr:from>
    <xdr:ext cx="534377" cy="259045"/>
    <xdr:sp macro="" textlink="">
      <xdr:nvSpPr>
        <xdr:cNvPr id="729" name="投資及び出資金最大値テキスト"/>
        <xdr:cNvSpPr txBox="1"/>
      </xdr:nvSpPr>
      <xdr:spPr>
        <a:xfrm>
          <a:off x="22212300" y="4947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28992</xdr:rowOff>
    </xdr:from>
    <xdr:to>
      <xdr:col>116</xdr:col>
      <xdr:colOff>152400</xdr:colOff>
      <xdr:row>30</xdr:row>
      <xdr:rowOff>28992</xdr:rowOff>
    </xdr:to>
    <xdr:cxnSp macro="">
      <xdr:nvCxnSpPr>
        <xdr:cNvPr id="730" name="直線コネクタ 729"/>
        <xdr:cNvCxnSpPr/>
      </xdr:nvCxnSpPr>
      <xdr:spPr>
        <a:xfrm>
          <a:off x="22072600" y="5172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1" name="直線コネクタ 730"/>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117818</xdr:rowOff>
    </xdr:from>
    <xdr:ext cx="469744" cy="259045"/>
    <xdr:sp macro="" textlink="">
      <xdr:nvSpPr>
        <xdr:cNvPr id="732" name="投資及び出資金平均値テキスト"/>
        <xdr:cNvSpPr txBox="1"/>
      </xdr:nvSpPr>
      <xdr:spPr>
        <a:xfrm>
          <a:off x="22212300" y="64614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94941</xdr:rowOff>
    </xdr:from>
    <xdr:to>
      <xdr:col>116</xdr:col>
      <xdr:colOff>114300</xdr:colOff>
      <xdr:row>39</xdr:row>
      <xdr:rowOff>25091</xdr:rowOff>
    </xdr:to>
    <xdr:sp macro="" textlink="">
      <xdr:nvSpPr>
        <xdr:cNvPr id="733" name="フローチャート: 判断 732"/>
        <xdr:cNvSpPr/>
      </xdr:nvSpPr>
      <xdr:spPr>
        <a:xfrm>
          <a:off x="22110700" y="6610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4" name="直線コネクタ 733"/>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103596</xdr:rowOff>
    </xdr:from>
    <xdr:to>
      <xdr:col>112</xdr:col>
      <xdr:colOff>38100</xdr:colOff>
      <xdr:row>39</xdr:row>
      <xdr:rowOff>33746</xdr:rowOff>
    </xdr:to>
    <xdr:sp macro="" textlink="">
      <xdr:nvSpPr>
        <xdr:cNvPr id="735" name="フローチャート: 判断 734"/>
        <xdr:cNvSpPr/>
      </xdr:nvSpPr>
      <xdr:spPr>
        <a:xfrm>
          <a:off x="21272500" y="661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50273</xdr:rowOff>
    </xdr:from>
    <xdr:ext cx="469744" cy="259045"/>
    <xdr:sp macro="" textlink="">
      <xdr:nvSpPr>
        <xdr:cNvPr id="736" name="テキスト ボックス 735"/>
        <xdr:cNvSpPr txBox="1"/>
      </xdr:nvSpPr>
      <xdr:spPr>
        <a:xfrm>
          <a:off x="21088428" y="6393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88395</xdr:rowOff>
    </xdr:from>
    <xdr:to>
      <xdr:col>107</xdr:col>
      <xdr:colOff>50800</xdr:colOff>
      <xdr:row>39</xdr:row>
      <xdr:rowOff>98878</xdr:rowOff>
    </xdr:to>
    <xdr:cxnSp macro="">
      <xdr:nvCxnSpPr>
        <xdr:cNvPr id="737" name="直線コネクタ 736"/>
        <xdr:cNvCxnSpPr/>
      </xdr:nvCxnSpPr>
      <xdr:spPr>
        <a:xfrm>
          <a:off x="19545300" y="6774945"/>
          <a:ext cx="889000" cy="10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120186</xdr:rowOff>
    </xdr:from>
    <xdr:to>
      <xdr:col>107</xdr:col>
      <xdr:colOff>101600</xdr:colOff>
      <xdr:row>39</xdr:row>
      <xdr:rowOff>50336</xdr:rowOff>
    </xdr:to>
    <xdr:sp macro="" textlink="">
      <xdr:nvSpPr>
        <xdr:cNvPr id="738" name="フローチャート: 判断 737"/>
        <xdr:cNvSpPr/>
      </xdr:nvSpPr>
      <xdr:spPr>
        <a:xfrm>
          <a:off x="20383500" y="663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66863</xdr:rowOff>
    </xdr:from>
    <xdr:ext cx="469744" cy="259045"/>
    <xdr:sp macro="" textlink="">
      <xdr:nvSpPr>
        <xdr:cNvPr id="739" name="テキスト ボックス 738"/>
        <xdr:cNvSpPr txBox="1"/>
      </xdr:nvSpPr>
      <xdr:spPr>
        <a:xfrm>
          <a:off x="20199428" y="6410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88395</xdr:rowOff>
    </xdr:from>
    <xdr:to>
      <xdr:col>102</xdr:col>
      <xdr:colOff>114300</xdr:colOff>
      <xdr:row>39</xdr:row>
      <xdr:rowOff>98878</xdr:rowOff>
    </xdr:to>
    <xdr:cxnSp macro="">
      <xdr:nvCxnSpPr>
        <xdr:cNvPr id="740" name="直線コネクタ 739"/>
        <xdr:cNvCxnSpPr/>
      </xdr:nvCxnSpPr>
      <xdr:spPr>
        <a:xfrm flipV="1">
          <a:off x="18656300" y="6774945"/>
          <a:ext cx="889000" cy="10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110813</xdr:rowOff>
    </xdr:from>
    <xdr:to>
      <xdr:col>102</xdr:col>
      <xdr:colOff>165100</xdr:colOff>
      <xdr:row>39</xdr:row>
      <xdr:rowOff>40963</xdr:rowOff>
    </xdr:to>
    <xdr:sp macro="" textlink="">
      <xdr:nvSpPr>
        <xdr:cNvPr id="741" name="フローチャート: 判断 740"/>
        <xdr:cNvSpPr/>
      </xdr:nvSpPr>
      <xdr:spPr>
        <a:xfrm>
          <a:off x="19494500" y="662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57490</xdr:rowOff>
    </xdr:from>
    <xdr:ext cx="469744" cy="259045"/>
    <xdr:sp macro="" textlink="">
      <xdr:nvSpPr>
        <xdr:cNvPr id="742" name="テキスト ボックス 741"/>
        <xdr:cNvSpPr txBox="1"/>
      </xdr:nvSpPr>
      <xdr:spPr>
        <a:xfrm>
          <a:off x="19310428" y="6401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125116</xdr:rowOff>
    </xdr:from>
    <xdr:to>
      <xdr:col>98</xdr:col>
      <xdr:colOff>38100</xdr:colOff>
      <xdr:row>39</xdr:row>
      <xdr:rowOff>55266</xdr:rowOff>
    </xdr:to>
    <xdr:sp macro="" textlink="">
      <xdr:nvSpPr>
        <xdr:cNvPr id="743" name="フローチャート: 判断 742"/>
        <xdr:cNvSpPr/>
      </xdr:nvSpPr>
      <xdr:spPr>
        <a:xfrm>
          <a:off x="18605500" y="6640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71794</xdr:rowOff>
    </xdr:from>
    <xdr:ext cx="469744" cy="259045"/>
    <xdr:sp macro="" textlink="">
      <xdr:nvSpPr>
        <xdr:cNvPr id="744" name="テキスト ボックス 743"/>
        <xdr:cNvSpPr txBox="1"/>
      </xdr:nvSpPr>
      <xdr:spPr>
        <a:xfrm>
          <a:off x="18421428" y="6415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0" name="楕円 749"/>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1"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2" name="楕円 751"/>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3" name="テキスト ボックス 752"/>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4" name="楕円 753"/>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5" name="テキスト ボックス 754"/>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37595</xdr:rowOff>
    </xdr:from>
    <xdr:to>
      <xdr:col>102</xdr:col>
      <xdr:colOff>165100</xdr:colOff>
      <xdr:row>39</xdr:row>
      <xdr:rowOff>139195</xdr:rowOff>
    </xdr:to>
    <xdr:sp macro="" textlink="">
      <xdr:nvSpPr>
        <xdr:cNvPr id="756" name="楕円 755"/>
        <xdr:cNvSpPr/>
      </xdr:nvSpPr>
      <xdr:spPr>
        <a:xfrm>
          <a:off x="19494500" y="6724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130322</xdr:rowOff>
    </xdr:from>
    <xdr:ext cx="378565" cy="259045"/>
    <xdr:sp macro="" textlink="">
      <xdr:nvSpPr>
        <xdr:cNvPr id="757" name="テキスト ボックス 756"/>
        <xdr:cNvSpPr txBox="1"/>
      </xdr:nvSpPr>
      <xdr:spPr>
        <a:xfrm>
          <a:off x="19356017" y="68168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58" name="楕円 757"/>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59" name="テキスト ボックス 758"/>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0" name="直線コネクタ 76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1" name="テキスト ボックス 77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2" name="直線コネクタ 77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3" name="テキスト ボックス 772"/>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4" name="直線コネクタ 77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5" name="テキスト ボックス 77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6" name="直線コネクタ 77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7" name="テキスト ボックス 77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8" name="直線コネクタ 77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9" name="テキスト ボックス 77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1" name="テキスト ボックス 780"/>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143319</xdr:rowOff>
    </xdr:from>
    <xdr:to>
      <xdr:col>116</xdr:col>
      <xdr:colOff>62864</xdr:colOff>
      <xdr:row>59</xdr:row>
      <xdr:rowOff>44450</xdr:rowOff>
    </xdr:to>
    <xdr:cxnSp macro="">
      <xdr:nvCxnSpPr>
        <xdr:cNvPr id="783" name="直線コネクタ 782"/>
        <xdr:cNvCxnSpPr/>
      </xdr:nvCxnSpPr>
      <xdr:spPr>
        <a:xfrm flipV="1">
          <a:off x="22159595" y="8715819"/>
          <a:ext cx="1269" cy="1444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4"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5" name="直線コネクタ 78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89996</xdr:rowOff>
    </xdr:from>
    <xdr:ext cx="534377" cy="259045"/>
    <xdr:sp macro="" textlink="">
      <xdr:nvSpPr>
        <xdr:cNvPr id="786" name="貸付金最大値テキスト"/>
        <xdr:cNvSpPr txBox="1"/>
      </xdr:nvSpPr>
      <xdr:spPr>
        <a:xfrm>
          <a:off x="22212300" y="8491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143319</xdr:rowOff>
    </xdr:from>
    <xdr:to>
      <xdr:col>116</xdr:col>
      <xdr:colOff>152400</xdr:colOff>
      <xdr:row>50</xdr:row>
      <xdr:rowOff>143319</xdr:rowOff>
    </xdr:to>
    <xdr:cxnSp macro="">
      <xdr:nvCxnSpPr>
        <xdr:cNvPr id="787" name="直線コネクタ 786"/>
        <xdr:cNvCxnSpPr/>
      </xdr:nvCxnSpPr>
      <xdr:spPr>
        <a:xfrm>
          <a:off x="22072600" y="8715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136995</xdr:rowOff>
    </xdr:from>
    <xdr:to>
      <xdr:col>116</xdr:col>
      <xdr:colOff>63500</xdr:colOff>
      <xdr:row>59</xdr:row>
      <xdr:rowOff>22199</xdr:rowOff>
    </xdr:to>
    <xdr:cxnSp macro="">
      <xdr:nvCxnSpPr>
        <xdr:cNvPr id="788" name="直線コネクタ 787"/>
        <xdr:cNvCxnSpPr/>
      </xdr:nvCxnSpPr>
      <xdr:spPr>
        <a:xfrm flipV="1">
          <a:off x="21323300" y="10081095"/>
          <a:ext cx="838200" cy="56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79468</xdr:rowOff>
    </xdr:from>
    <xdr:ext cx="469744" cy="259045"/>
    <xdr:sp macro="" textlink="">
      <xdr:nvSpPr>
        <xdr:cNvPr id="789" name="貸付金平均値テキスト"/>
        <xdr:cNvSpPr txBox="1"/>
      </xdr:nvSpPr>
      <xdr:spPr>
        <a:xfrm>
          <a:off x="22212300" y="98521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56591</xdr:rowOff>
    </xdr:from>
    <xdr:to>
      <xdr:col>116</xdr:col>
      <xdr:colOff>114300</xdr:colOff>
      <xdr:row>58</xdr:row>
      <xdr:rowOff>158191</xdr:rowOff>
    </xdr:to>
    <xdr:sp macro="" textlink="">
      <xdr:nvSpPr>
        <xdr:cNvPr id="790" name="フローチャート: 判断 789"/>
        <xdr:cNvSpPr/>
      </xdr:nvSpPr>
      <xdr:spPr>
        <a:xfrm>
          <a:off x="22110700" y="1000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128213</xdr:rowOff>
    </xdr:from>
    <xdr:to>
      <xdr:col>111</xdr:col>
      <xdr:colOff>177800</xdr:colOff>
      <xdr:row>59</xdr:row>
      <xdr:rowOff>22199</xdr:rowOff>
    </xdr:to>
    <xdr:cxnSp macro="">
      <xdr:nvCxnSpPr>
        <xdr:cNvPr id="791" name="直線コネクタ 790"/>
        <xdr:cNvCxnSpPr/>
      </xdr:nvCxnSpPr>
      <xdr:spPr>
        <a:xfrm>
          <a:off x="20434300" y="10072313"/>
          <a:ext cx="889000" cy="65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73051</xdr:rowOff>
    </xdr:from>
    <xdr:to>
      <xdr:col>112</xdr:col>
      <xdr:colOff>38100</xdr:colOff>
      <xdr:row>59</xdr:row>
      <xdr:rowOff>3201</xdr:rowOff>
    </xdr:to>
    <xdr:sp macro="" textlink="">
      <xdr:nvSpPr>
        <xdr:cNvPr id="792" name="フローチャート: 判断 791"/>
        <xdr:cNvSpPr/>
      </xdr:nvSpPr>
      <xdr:spPr>
        <a:xfrm>
          <a:off x="21272500" y="1001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19728</xdr:rowOff>
    </xdr:from>
    <xdr:ext cx="469744" cy="259045"/>
    <xdr:sp macro="" textlink="">
      <xdr:nvSpPr>
        <xdr:cNvPr id="793" name="テキスト ボックス 792"/>
        <xdr:cNvSpPr txBox="1"/>
      </xdr:nvSpPr>
      <xdr:spPr>
        <a:xfrm>
          <a:off x="21088428" y="9792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125870</xdr:rowOff>
    </xdr:from>
    <xdr:to>
      <xdr:col>107</xdr:col>
      <xdr:colOff>50800</xdr:colOff>
      <xdr:row>58</xdr:row>
      <xdr:rowOff>128213</xdr:rowOff>
    </xdr:to>
    <xdr:cxnSp macro="">
      <xdr:nvCxnSpPr>
        <xdr:cNvPr id="794" name="直線コネクタ 793"/>
        <xdr:cNvCxnSpPr/>
      </xdr:nvCxnSpPr>
      <xdr:spPr>
        <a:xfrm>
          <a:off x="19545300" y="10069970"/>
          <a:ext cx="889000" cy="2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39904</xdr:rowOff>
    </xdr:from>
    <xdr:to>
      <xdr:col>107</xdr:col>
      <xdr:colOff>101600</xdr:colOff>
      <xdr:row>58</xdr:row>
      <xdr:rowOff>141504</xdr:rowOff>
    </xdr:to>
    <xdr:sp macro="" textlink="">
      <xdr:nvSpPr>
        <xdr:cNvPr id="795" name="フローチャート: 判断 794"/>
        <xdr:cNvSpPr/>
      </xdr:nvSpPr>
      <xdr:spPr>
        <a:xfrm>
          <a:off x="20383500" y="9984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158031</xdr:rowOff>
    </xdr:from>
    <xdr:ext cx="469744" cy="259045"/>
    <xdr:sp macro="" textlink="">
      <xdr:nvSpPr>
        <xdr:cNvPr id="796" name="テキスト ボックス 795"/>
        <xdr:cNvSpPr txBox="1"/>
      </xdr:nvSpPr>
      <xdr:spPr>
        <a:xfrm>
          <a:off x="20199428" y="9759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125870</xdr:rowOff>
    </xdr:from>
    <xdr:to>
      <xdr:col>102</xdr:col>
      <xdr:colOff>114300</xdr:colOff>
      <xdr:row>59</xdr:row>
      <xdr:rowOff>5683</xdr:rowOff>
    </xdr:to>
    <xdr:cxnSp macro="">
      <xdr:nvCxnSpPr>
        <xdr:cNvPr id="797" name="直線コネクタ 796"/>
        <xdr:cNvCxnSpPr/>
      </xdr:nvCxnSpPr>
      <xdr:spPr>
        <a:xfrm flipV="1">
          <a:off x="18656300" y="10069970"/>
          <a:ext cx="889000" cy="51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60878</xdr:rowOff>
    </xdr:from>
    <xdr:to>
      <xdr:col>102</xdr:col>
      <xdr:colOff>165100</xdr:colOff>
      <xdr:row>58</xdr:row>
      <xdr:rowOff>162478</xdr:rowOff>
    </xdr:to>
    <xdr:sp macro="" textlink="">
      <xdr:nvSpPr>
        <xdr:cNvPr id="798" name="フローチャート: 判断 797"/>
        <xdr:cNvSpPr/>
      </xdr:nvSpPr>
      <xdr:spPr>
        <a:xfrm>
          <a:off x="19494500" y="1000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7555</xdr:rowOff>
    </xdr:from>
    <xdr:ext cx="469744" cy="259045"/>
    <xdr:sp macro="" textlink="">
      <xdr:nvSpPr>
        <xdr:cNvPr id="799" name="テキスト ボックス 798"/>
        <xdr:cNvSpPr txBox="1"/>
      </xdr:nvSpPr>
      <xdr:spPr>
        <a:xfrm>
          <a:off x="19310428" y="9780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63621</xdr:rowOff>
    </xdr:from>
    <xdr:to>
      <xdr:col>98</xdr:col>
      <xdr:colOff>38100</xdr:colOff>
      <xdr:row>58</xdr:row>
      <xdr:rowOff>165221</xdr:rowOff>
    </xdr:to>
    <xdr:sp macro="" textlink="">
      <xdr:nvSpPr>
        <xdr:cNvPr id="800" name="フローチャート: 判断 799"/>
        <xdr:cNvSpPr/>
      </xdr:nvSpPr>
      <xdr:spPr>
        <a:xfrm>
          <a:off x="18605500" y="10007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10298</xdr:rowOff>
    </xdr:from>
    <xdr:ext cx="469744" cy="259045"/>
    <xdr:sp macro="" textlink="">
      <xdr:nvSpPr>
        <xdr:cNvPr id="801" name="テキスト ボックス 800"/>
        <xdr:cNvSpPr txBox="1"/>
      </xdr:nvSpPr>
      <xdr:spPr>
        <a:xfrm>
          <a:off x="18421428" y="9782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86195</xdr:rowOff>
    </xdr:from>
    <xdr:to>
      <xdr:col>116</xdr:col>
      <xdr:colOff>114300</xdr:colOff>
      <xdr:row>59</xdr:row>
      <xdr:rowOff>16345</xdr:rowOff>
    </xdr:to>
    <xdr:sp macro="" textlink="">
      <xdr:nvSpPr>
        <xdr:cNvPr id="807" name="楕円 806"/>
        <xdr:cNvSpPr/>
      </xdr:nvSpPr>
      <xdr:spPr>
        <a:xfrm>
          <a:off x="22110700" y="10030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35018</xdr:rowOff>
    </xdr:from>
    <xdr:ext cx="469744" cy="259045"/>
    <xdr:sp macro="" textlink="">
      <xdr:nvSpPr>
        <xdr:cNvPr id="808" name="貸付金該当値テキスト"/>
        <xdr:cNvSpPr txBox="1"/>
      </xdr:nvSpPr>
      <xdr:spPr>
        <a:xfrm>
          <a:off x="22212300" y="9979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142849</xdr:rowOff>
    </xdr:from>
    <xdr:to>
      <xdr:col>112</xdr:col>
      <xdr:colOff>38100</xdr:colOff>
      <xdr:row>59</xdr:row>
      <xdr:rowOff>72999</xdr:rowOff>
    </xdr:to>
    <xdr:sp macro="" textlink="">
      <xdr:nvSpPr>
        <xdr:cNvPr id="809" name="楕円 808"/>
        <xdr:cNvSpPr/>
      </xdr:nvSpPr>
      <xdr:spPr>
        <a:xfrm>
          <a:off x="21272500" y="10086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64126</xdr:rowOff>
    </xdr:from>
    <xdr:ext cx="469744" cy="259045"/>
    <xdr:sp macro="" textlink="">
      <xdr:nvSpPr>
        <xdr:cNvPr id="810" name="テキスト ボックス 809"/>
        <xdr:cNvSpPr txBox="1"/>
      </xdr:nvSpPr>
      <xdr:spPr>
        <a:xfrm>
          <a:off x="21088428" y="10179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77413</xdr:rowOff>
    </xdr:from>
    <xdr:to>
      <xdr:col>107</xdr:col>
      <xdr:colOff>101600</xdr:colOff>
      <xdr:row>59</xdr:row>
      <xdr:rowOff>7563</xdr:rowOff>
    </xdr:to>
    <xdr:sp macro="" textlink="">
      <xdr:nvSpPr>
        <xdr:cNvPr id="811" name="楕円 810"/>
        <xdr:cNvSpPr/>
      </xdr:nvSpPr>
      <xdr:spPr>
        <a:xfrm>
          <a:off x="20383500" y="10021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170140</xdr:rowOff>
    </xdr:from>
    <xdr:ext cx="469744" cy="259045"/>
    <xdr:sp macro="" textlink="">
      <xdr:nvSpPr>
        <xdr:cNvPr id="812" name="テキスト ボックス 811"/>
        <xdr:cNvSpPr txBox="1"/>
      </xdr:nvSpPr>
      <xdr:spPr>
        <a:xfrm>
          <a:off x="20199428" y="10114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75070</xdr:rowOff>
    </xdr:from>
    <xdr:to>
      <xdr:col>102</xdr:col>
      <xdr:colOff>165100</xdr:colOff>
      <xdr:row>59</xdr:row>
      <xdr:rowOff>5220</xdr:rowOff>
    </xdr:to>
    <xdr:sp macro="" textlink="">
      <xdr:nvSpPr>
        <xdr:cNvPr id="813" name="楕円 812"/>
        <xdr:cNvSpPr/>
      </xdr:nvSpPr>
      <xdr:spPr>
        <a:xfrm>
          <a:off x="19494500" y="10019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167797</xdr:rowOff>
    </xdr:from>
    <xdr:ext cx="469744" cy="259045"/>
    <xdr:sp macro="" textlink="">
      <xdr:nvSpPr>
        <xdr:cNvPr id="814" name="テキスト ボックス 813"/>
        <xdr:cNvSpPr txBox="1"/>
      </xdr:nvSpPr>
      <xdr:spPr>
        <a:xfrm>
          <a:off x="19310428" y="10111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126333</xdr:rowOff>
    </xdr:from>
    <xdr:to>
      <xdr:col>98</xdr:col>
      <xdr:colOff>38100</xdr:colOff>
      <xdr:row>59</xdr:row>
      <xdr:rowOff>56483</xdr:rowOff>
    </xdr:to>
    <xdr:sp macro="" textlink="">
      <xdr:nvSpPr>
        <xdr:cNvPr id="815" name="楕円 814"/>
        <xdr:cNvSpPr/>
      </xdr:nvSpPr>
      <xdr:spPr>
        <a:xfrm>
          <a:off x="18605500" y="10070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47610</xdr:rowOff>
    </xdr:from>
    <xdr:ext cx="469744" cy="259045"/>
    <xdr:sp macro="" textlink="">
      <xdr:nvSpPr>
        <xdr:cNvPr id="816" name="テキスト ボックス 815"/>
        <xdr:cNvSpPr txBox="1"/>
      </xdr:nvSpPr>
      <xdr:spPr>
        <a:xfrm>
          <a:off x="18421428" y="10163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7" name="テキスト ボックス 82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8" name="直線コネクタ 82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9" name="テキスト ボックス 828"/>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0" name="直線コネクタ 82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1" name="テキスト ボックス 83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2" name="直線コネクタ 83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3" name="テキスト ボックス 832"/>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4" name="直線コネクタ 83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5" name="テキスト ボックス 834"/>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6" name="直線コネクタ 83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7" name="テキスト ボックス 836"/>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9" name="テキスト ボックス 83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169456</xdr:rowOff>
    </xdr:from>
    <xdr:to>
      <xdr:col>116</xdr:col>
      <xdr:colOff>62864</xdr:colOff>
      <xdr:row>79</xdr:row>
      <xdr:rowOff>103493</xdr:rowOff>
    </xdr:to>
    <xdr:cxnSp macro="">
      <xdr:nvCxnSpPr>
        <xdr:cNvPr id="841" name="直線コネクタ 840"/>
        <xdr:cNvCxnSpPr/>
      </xdr:nvCxnSpPr>
      <xdr:spPr>
        <a:xfrm flipV="1">
          <a:off x="22159595" y="11999506"/>
          <a:ext cx="1269" cy="1648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107320</xdr:rowOff>
    </xdr:from>
    <xdr:ext cx="534377" cy="259045"/>
    <xdr:sp macro="" textlink="">
      <xdr:nvSpPr>
        <xdr:cNvPr id="842" name="繰出金最小値テキスト"/>
        <xdr:cNvSpPr txBox="1"/>
      </xdr:nvSpPr>
      <xdr:spPr>
        <a:xfrm>
          <a:off x="22212300" y="1365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103493</xdr:rowOff>
    </xdr:from>
    <xdr:to>
      <xdr:col>116</xdr:col>
      <xdr:colOff>152400</xdr:colOff>
      <xdr:row>79</xdr:row>
      <xdr:rowOff>103493</xdr:rowOff>
    </xdr:to>
    <xdr:cxnSp macro="">
      <xdr:nvCxnSpPr>
        <xdr:cNvPr id="843" name="直線コネクタ 842"/>
        <xdr:cNvCxnSpPr/>
      </xdr:nvCxnSpPr>
      <xdr:spPr>
        <a:xfrm>
          <a:off x="22072600" y="1364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116133</xdr:rowOff>
    </xdr:from>
    <xdr:ext cx="599010" cy="259045"/>
    <xdr:sp macro="" textlink="">
      <xdr:nvSpPr>
        <xdr:cNvPr id="844" name="繰出金最大値テキスト"/>
        <xdr:cNvSpPr txBox="1"/>
      </xdr:nvSpPr>
      <xdr:spPr>
        <a:xfrm>
          <a:off x="22212300" y="11774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169456</xdr:rowOff>
    </xdr:from>
    <xdr:to>
      <xdr:col>116</xdr:col>
      <xdr:colOff>152400</xdr:colOff>
      <xdr:row>69</xdr:row>
      <xdr:rowOff>169456</xdr:rowOff>
    </xdr:to>
    <xdr:cxnSp macro="">
      <xdr:nvCxnSpPr>
        <xdr:cNvPr id="845" name="直線コネクタ 844"/>
        <xdr:cNvCxnSpPr/>
      </xdr:nvCxnSpPr>
      <xdr:spPr>
        <a:xfrm>
          <a:off x="22072600" y="11999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137084</xdr:rowOff>
    </xdr:from>
    <xdr:to>
      <xdr:col>116</xdr:col>
      <xdr:colOff>63500</xdr:colOff>
      <xdr:row>74</xdr:row>
      <xdr:rowOff>4508</xdr:rowOff>
    </xdr:to>
    <xdr:cxnSp macro="">
      <xdr:nvCxnSpPr>
        <xdr:cNvPr id="846" name="直線コネクタ 845"/>
        <xdr:cNvCxnSpPr/>
      </xdr:nvCxnSpPr>
      <xdr:spPr>
        <a:xfrm flipV="1">
          <a:off x="21323300" y="12652934"/>
          <a:ext cx="838200" cy="38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52938</xdr:rowOff>
    </xdr:from>
    <xdr:ext cx="534377" cy="259045"/>
    <xdr:sp macro="" textlink="">
      <xdr:nvSpPr>
        <xdr:cNvPr id="847" name="繰出金平均値テキスト"/>
        <xdr:cNvSpPr txBox="1"/>
      </xdr:nvSpPr>
      <xdr:spPr>
        <a:xfrm>
          <a:off x="22212300" y="129116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74511</xdr:rowOff>
    </xdr:from>
    <xdr:to>
      <xdr:col>116</xdr:col>
      <xdr:colOff>114300</xdr:colOff>
      <xdr:row>76</xdr:row>
      <xdr:rowOff>4660</xdr:rowOff>
    </xdr:to>
    <xdr:sp macro="" textlink="">
      <xdr:nvSpPr>
        <xdr:cNvPr id="848" name="フローチャート: 判断 847"/>
        <xdr:cNvSpPr/>
      </xdr:nvSpPr>
      <xdr:spPr>
        <a:xfrm>
          <a:off x="22110700" y="129332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158267</xdr:rowOff>
    </xdr:from>
    <xdr:to>
      <xdr:col>111</xdr:col>
      <xdr:colOff>177800</xdr:colOff>
      <xdr:row>74</xdr:row>
      <xdr:rowOff>4508</xdr:rowOff>
    </xdr:to>
    <xdr:cxnSp macro="">
      <xdr:nvCxnSpPr>
        <xdr:cNvPr id="849" name="直線コネクタ 848"/>
        <xdr:cNvCxnSpPr/>
      </xdr:nvCxnSpPr>
      <xdr:spPr>
        <a:xfrm>
          <a:off x="20434300" y="12674117"/>
          <a:ext cx="889000" cy="17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40805</xdr:rowOff>
    </xdr:from>
    <xdr:to>
      <xdr:col>112</xdr:col>
      <xdr:colOff>38100</xdr:colOff>
      <xdr:row>75</xdr:row>
      <xdr:rowOff>142405</xdr:rowOff>
    </xdr:to>
    <xdr:sp macro="" textlink="">
      <xdr:nvSpPr>
        <xdr:cNvPr id="850" name="フローチャート: 判断 849"/>
        <xdr:cNvSpPr/>
      </xdr:nvSpPr>
      <xdr:spPr>
        <a:xfrm>
          <a:off x="21272500" y="1289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133532</xdr:rowOff>
    </xdr:from>
    <xdr:ext cx="534377" cy="259045"/>
    <xdr:sp macro="" textlink="">
      <xdr:nvSpPr>
        <xdr:cNvPr id="851" name="テキスト ボックス 850"/>
        <xdr:cNvSpPr txBox="1"/>
      </xdr:nvSpPr>
      <xdr:spPr>
        <a:xfrm>
          <a:off x="21056111" y="12992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136017</xdr:rowOff>
    </xdr:from>
    <xdr:to>
      <xdr:col>107</xdr:col>
      <xdr:colOff>50800</xdr:colOff>
      <xdr:row>73</xdr:row>
      <xdr:rowOff>158267</xdr:rowOff>
    </xdr:to>
    <xdr:cxnSp macro="">
      <xdr:nvCxnSpPr>
        <xdr:cNvPr id="852" name="直線コネクタ 851"/>
        <xdr:cNvCxnSpPr/>
      </xdr:nvCxnSpPr>
      <xdr:spPr>
        <a:xfrm>
          <a:off x="19545300" y="12651867"/>
          <a:ext cx="889000" cy="22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38709</xdr:rowOff>
    </xdr:from>
    <xdr:to>
      <xdr:col>107</xdr:col>
      <xdr:colOff>101600</xdr:colOff>
      <xdr:row>75</xdr:row>
      <xdr:rowOff>140309</xdr:rowOff>
    </xdr:to>
    <xdr:sp macro="" textlink="">
      <xdr:nvSpPr>
        <xdr:cNvPr id="853" name="フローチャート: 判断 852"/>
        <xdr:cNvSpPr/>
      </xdr:nvSpPr>
      <xdr:spPr>
        <a:xfrm>
          <a:off x="20383500" y="1289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131436</xdr:rowOff>
    </xdr:from>
    <xdr:ext cx="534377" cy="259045"/>
    <xdr:sp macro="" textlink="">
      <xdr:nvSpPr>
        <xdr:cNvPr id="854" name="テキスト ボックス 853"/>
        <xdr:cNvSpPr txBox="1"/>
      </xdr:nvSpPr>
      <xdr:spPr>
        <a:xfrm>
          <a:off x="20167111" y="12990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136017</xdr:rowOff>
    </xdr:from>
    <xdr:to>
      <xdr:col>102</xdr:col>
      <xdr:colOff>114300</xdr:colOff>
      <xdr:row>74</xdr:row>
      <xdr:rowOff>36588</xdr:rowOff>
    </xdr:to>
    <xdr:cxnSp macro="">
      <xdr:nvCxnSpPr>
        <xdr:cNvPr id="855" name="直線コネクタ 854"/>
        <xdr:cNvCxnSpPr/>
      </xdr:nvCxnSpPr>
      <xdr:spPr>
        <a:xfrm flipV="1">
          <a:off x="18656300" y="12651867"/>
          <a:ext cx="889000" cy="72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37084</xdr:rowOff>
    </xdr:from>
    <xdr:to>
      <xdr:col>102</xdr:col>
      <xdr:colOff>165100</xdr:colOff>
      <xdr:row>75</xdr:row>
      <xdr:rowOff>138684</xdr:rowOff>
    </xdr:to>
    <xdr:sp macro="" textlink="">
      <xdr:nvSpPr>
        <xdr:cNvPr id="856" name="フローチャート: 判断 855"/>
        <xdr:cNvSpPr/>
      </xdr:nvSpPr>
      <xdr:spPr>
        <a:xfrm>
          <a:off x="19494500" y="1289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129812</xdr:rowOff>
    </xdr:from>
    <xdr:ext cx="534377" cy="259045"/>
    <xdr:sp macro="" textlink="">
      <xdr:nvSpPr>
        <xdr:cNvPr id="857" name="テキスト ボックス 856"/>
        <xdr:cNvSpPr txBox="1"/>
      </xdr:nvSpPr>
      <xdr:spPr>
        <a:xfrm>
          <a:off x="19278111" y="12988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47879</xdr:rowOff>
    </xdr:from>
    <xdr:to>
      <xdr:col>98</xdr:col>
      <xdr:colOff>38100</xdr:colOff>
      <xdr:row>75</xdr:row>
      <xdr:rowOff>149479</xdr:rowOff>
    </xdr:to>
    <xdr:sp macro="" textlink="">
      <xdr:nvSpPr>
        <xdr:cNvPr id="858" name="フローチャート: 判断 857"/>
        <xdr:cNvSpPr/>
      </xdr:nvSpPr>
      <xdr:spPr>
        <a:xfrm>
          <a:off x="18605500" y="1290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140606</xdr:rowOff>
    </xdr:from>
    <xdr:ext cx="534377" cy="259045"/>
    <xdr:sp macro="" textlink="">
      <xdr:nvSpPr>
        <xdr:cNvPr id="859" name="テキスト ボックス 858"/>
        <xdr:cNvSpPr txBox="1"/>
      </xdr:nvSpPr>
      <xdr:spPr>
        <a:xfrm>
          <a:off x="18389111" y="1299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86284</xdr:rowOff>
    </xdr:from>
    <xdr:to>
      <xdr:col>116</xdr:col>
      <xdr:colOff>114300</xdr:colOff>
      <xdr:row>74</xdr:row>
      <xdr:rowOff>16434</xdr:rowOff>
    </xdr:to>
    <xdr:sp macro="" textlink="">
      <xdr:nvSpPr>
        <xdr:cNvPr id="865" name="楕円 864"/>
        <xdr:cNvSpPr/>
      </xdr:nvSpPr>
      <xdr:spPr>
        <a:xfrm>
          <a:off x="22110700" y="12602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109161</xdr:rowOff>
    </xdr:from>
    <xdr:ext cx="599010" cy="259045"/>
    <xdr:sp macro="" textlink="">
      <xdr:nvSpPr>
        <xdr:cNvPr id="866" name="繰出金該当値テキスト"/>
        <xdr:cNvSpPr txBox="1"/>
      </xdr:nvSpPr>
      <xdr:spPr>
        <a:xfrm>
          <a:off x="22212300" y="12453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125158</xdr:rowOff>
    </xdr:from>
    <xdr:to>
      <xdr:col>112</xdr:col>
      <xdr:colOff>38100</xdr:colOff>
      <xdr:row>74</xdr:row>
      <xdr:rowOff>55308</xdr:rowOff>
    </xdr:to>
    <xdr:sp macro="" textlink="">
      <xdr:nvSpPr>
        <xdr:cNvPr id="867" name="楕円 866"/>
        <xdr:cNvSpPr/>
      </xdr:nvSpPr>
      <xdr:spPr>
        <a:xfrm>
          <a:off x="21272500" y="1264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72</xdr:row>
      <xdr:rowOff>71835</xdr:rowOff>
    </xdr:from>
    <xdr:ext cx="599010" cy="259045"/>
    <xdr:sp macro="" textlink="">
      <xdr:nvSpPr>
        <xdr:cNvPr id="868" name="テキスト ボックス 867"/>
        <xdr:cNvSpPr txBox="1"/>
      </xdr:nvSpPr>
      <xdr:spPr>
        <a:xfrm>
          <a:off x="21023795" y="12416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107467</xdr:rowOff>
    </xdr:from>
    <xdr:to>
      <xdr:col>107</xdr:col>
      <xdr:colOff>101600</xdr:colOff>
      <xdr:row>74</xdr:row>
      <xdr:rowOff>37617</xdr:rowOff>
    </xdr:to>
    <xdr:sp macro="" textlink="">
      <xdr:nvSpPr>
        <xdr:cNvPr id="869" name="楕円 868"/>
        <xdr:cNvSpPr/>
      </xdr:nvSpPr>
      <xdr:spPr>
        <a:xfrm>
          <a:off x="20383500" y="12623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72</xdr:row>
      <xdr:rowOff>54144</xdr:rowOff>
    </xdr:from>
    <xdr:ext cx="599010" cy="259045"/>
    <xdr:sp macro="" textlink="">
      <xdr:nvSpPr>
        <xdr:cNvPr id="870" name="テキスト ボックス 869"/>
        <xdr:cNvSpPr txBox="1"/>
      </xdr:nvSpPr>
      <xdr:spPr>
        <a:xfrm>
          <a:off x="20134795" y="12398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85217</xdr:rowOff>
    </xdr:from>
    <xdr:to>
      <xdr:col>102</xdr:col>
      <xdr:colOff>165100</xdr:colOff>
      <xdr:row>74</xdr:row>
      <xdr:rowOff>15367</xdr:rowOff>
    </xdr:to>
    <xdr:sp macro="" textlink="">
      <xdr:nvSpPr>
        <xdr:cNvPr id="871" name="楕円 870"/>
        <xdr:cNvSpPr/>
      </xdr:nvSpPr>
      <xdr:spPr>
        <a:xfrm>
          <a:off x="19494500" y="12601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72</xdr:row>
      <xdr:rowOff>31894</xdr:rowOff>
    </xdr:from>
    <xdr:ext cx="599010" cy="259045"/>
    <xdr:sp macro="" textlink="">
      <xdr:nvSpPr>
        <xdr:cNvPr id="872" name="テキスト ボックス 871"/>
        <xdr:cNvSpPr txBox="1"/>
      </xdr:nvSpPr>
      <xdr:spPr>
        <a:xfrm>
          <a:off x="19245795" y="12376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157238</xdr:rowOff>
    </xdr:from>
    <xdr:to>
      <xdr:col>98</xdr:col>
      <xdr:colOff>38100</xdr:colOff>
      <xdr:row>74</xdr:row>
      <xdr:rowOff>87388</xdr:rowOff>
    </xdr:to>
    <xdr:sp macro="" textlink="">
      <xdr:nvSpPr>
        <xdr:cNvPr id="873" name="楕円 872"/>
        <xdr:cNvSpPr/>
      </xdr:nvSpPr>
      <xdr:spPr>
        <a:xfrm>
          <a:off x="18605500" y="1267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103915</xdr:rowOff>
    </xdr:from>
    <xdr:ext cx="534377" cy="259045"/>
    <xdr:sp macro="" textlink="">
      <xdr:nvSpPr>
        <xdr:cNvPr id="874" name="テキスト ボックス 873"/>
        <xdr:cNvSpPr txBox="1"/>
      </xdr:nvSpPr>
      <xdr:spPr>
        <a:xfrm>
          <a:off x="18389111" y="1244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歳出決算総額は</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住民一人当たり</a:t>
          </a:r>
          <a:r>
            <a:rPr kumimoji="1" lang="en-US" altLang="ja-JP" sz="1100">
              <a:solidFill>
                <a:schemeClr val="dk1"/>
              </a:solidFill>
              <a:effectLst/>
              <a:latin typeface="+mn-lt"/>
              <a:ea typeface="+mn-ea"/>
              <a:cs typeface="+mn-cs"/>
            </a:rPr>
            <a:t>1,515,000</a:t>
          </a:r>
          <a:r>
            <a:rPr kumimoji="1" lang="ja-JP" altLang="ja-JP" sz="1100">
              <a:solidFill>
                <a:schemeClr val="dk1"/>
              </a:solidFill>
              <a:effectLst/>
              <a:latin typeface="+mn-lt"/>
              <a:ea typeface="+mn-ea"/>
              <a:cs typeface="+mn-cs"/>
            </a:rPr>
            <a:t>円となっている。各経費ともに削減努力は行っているものの，人口が減少が激しいため住民一人当たりのコストは減少しにくい状態にある。</a:t>
          </a:r>
          <a:endParaRPr lang="ja-JP" altLang="ja-JP" sz="1400">
            <a:effectLst/>
          </a:endParaRPr>
        </a:p>
        <a:p>
          <a:r>
            <a:rPr kumimoji="1" lang="ja-JP" altLang="ja-JP" sz="1100">
              <a:solidFill>
                <a:schemeClr val="dk1"/>
              </a:solidFill>
              <a:effectLst/>
              <a:latin typeface="+mn-lt"/>
              <a:ea typeface="+mn-ea"/>
              <a:cs typeface="+mn-cs"/>
            </a:rPr>
            <a:t>　主な構成項目である人件費は</a:t>
          </a:r>
          <a:r>
            <a:rPr kumimoji="1" lang="en-US" altLang="ja-JP" sz="1100">
              <a:solidFill>
                <a:schemeClr val="dk1"/>
              </a:solidFill>
              <a:effectLst/>
              <a:latin typeface="+mn-lt"/>
              <a:ea typeface="+mn-ea"/>
              <a:cs typeface="+mn-cs"/>
            </a:rPr>
            <a:t>151,492</a:t>
          </a:r>
          <a:r>
            <a:rPr kumimoji="1" lang="ja-JP" altLang="ja-JP" sz="1100">
              <a:solidFill>
                <a:schemeClr val="dk1"/>
              </a:solidFill>
              <a:effectLst/>
              <a:latin typeface="+mn-lt"/>
              <a:ea typeface="+mn-ea"/>
              <a:cs typeface="+mn-cs"/>
            </a:rPr>
            <a:t>円となっており</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定員適正化計画</a:t>
          </a:r>
          <a:r>
            <a:rPr kumimoji="1" lang="ja-JP" altLang="ja-JP" sz="1100">
              <a:solidFill>
                <a:schemeClr val="dk1"/>
              </a:solidFill>
              <a:effectLst/>
              <a:latin typeface="+mn-lt"/>
              <a:ea typeface="+mn-ea"/>
              <a:cs typeface="+mn-cs"/>
            </a:rPr>
            <a:t>によ</a:t>
          </a:r>
          <a:r>
            <a:rPr kumimoji="1" lang="ja-JP" altLang="en-US" sz="1100">
              <a:solidFill>
                <a:schemeClr val="dk1"/>
              </a:solidFill>
              <a:effectLst/>
              <a:latin typeface="+mn-lt"/>
              <a:ea typeface="+mn-ea"/>
              <a:cs typeface="+mn-cs"/>
            </a:rPr>
            <a:t>る人件費抑制効果が現れ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年度より</a:t>
          </a:r>
          <a:r>
            <a:rPr kumimoji="1" lang="ja-JP" altLang="ja-JP" sz="1100">
              <a:solidFill>
                <a:schemeClr val="dk1"/>
              </a:solidFill>
              <a:effectLst/>
              <a:latin typeface="+mn-lt"/>
              <a:ea typeface="+mn-ea"/>
              <a:cs typeface="+mn-cs"/>
            </a:rPr>
            <a:t>類似団体</a:t>
          </a:r>
          <a:r>
            <a:rPr kumimoji="1" lang="ja-JP" altLang="en-US" sz="1100">
              <a:solidFill>
                <a:schemeClr val="dk1"/>
              </a:solidFill>
              <a:effectLst/>
              <a:latin typeface="+mn-lt"/>
              <a:ea typeface="+mn-ea"/>
              <a:cs typeface="+mn-cs"/>
            </a:rPr>
            <a:t>平均を下回った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物件費は</a:t>
          </a:r>
          <a:r>
            <a:rPr kumimoji="1" lang="en-US" altLang="ja-JP" sz="1100">
              <a:solidFill>
                <a:schemeClr val="dk1"/>
              </a:solidFill>
              <a:effectLst/>
              <a:latin typeface="+mn-lt"/>
              <a:ea typeface="+mn-ea"/>
              <a:cs typeface="+mn-cs"/>
            </a:rPr>
            <a:t>210,491</a:t>
          </a:r>
          <a:r>
            <a:rPr kumimoji="1" lang="ja-JP" altLang="ja-JP" sz="1100">
              <a:solidFill>
                <a:schemeClr val="dk1"/>
              </a:solidFill>
              <a:effectLst/>
              <a:latin typeface="+mn-lt"/>
              <a:ea typeface="+mn-ea"/>
              <a:cs typeface="+mn-cs"/>
            </a:rPr>
            <a:t>円と類似団体平均を大幅に上回っており，施設の集約等の再配置検討が急務である。公債費は</a:t>
          </a:r>
          <a:r>
            <a:rPr kumimoji="1" lang="en-US" altLang="ja-JP" sz="1100">
              <a:solidFill>
                <a:schemeClr val="dk1"/>
              </a:solidFill>
              <a:effectLst/>
              <a:latin typeface="+mn-lt"/>
              <a:ea typeface="+mn-ea"/>
              <a:cs typeface="+mn-cs"/>
            </a:rPr>
            <a:t>148,703</a:t>
          </a:r>
          <a:r>
            <a:rPr kumimoji="1" lang="ja-JP" altLang="ja-JP" sz="1100">
              <a:solidFill>
                <a:schemeClr val="dk1"/>
              </a:solidFill>
              <a:effectLst/>
              <a:latin typeface="+mn-lt"/>
              <a:ea typeface="+mn-ea"/>
              <a:cs typeface="+mn-cs"/>
            </a:rPr>
            <a:t>円となっており類似団体平均を上回っているが，</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a:t>
          </a:r>
          <a:r>
            <a:rPr kumimoji="1" lang="ja-JP" altLang="ja-JP" sz="1100">
              <a:solidFill>
                <a:schemeClr val="dk1"/>
              </a:solidFill>
              <a:effectLst/>
              <a:latin typeface="+mn-lt"/>
              <a:ea typeface="+mn-ea"/>
              <a:cs typeface="+mn-cs"/>
            </a:rPr>
            <a:t>に実施した繰上償還の効果により，圧縮することができている。</a:t>
          </a:r>
          <a:endParaRPr lang="ja-JP" altLang="ja-JP" sz="1400">
            <a:effectLst/>
          </a:endParaRPr>
        </a:p>
        <a:p>
          <a:r>
            <a:rPr kumimoji="1" lang="ja-JP" altLang="ja-JP" sz="1100">
              <a:solidFill>
                <a:schemeClr val="dk1"/>
              </a:solidFill>
              <a:effectLst/>
              <a:latin typeface="+mn-lt"/>
              <a:ea typeface="+mn-ea"/>
              <a:cs typeface="+mn-cs"/>
            </a:rPr>
            <a:t>　補助費等は</a:t>
          </a:r>
          <a:r>
            <a:rPr kumimoji="1" lang="en-US" altLang="ja-JP" sz="1100">
              <a:solidFill>
                <a:schemeClr val="dk1"/>
              </a:solidFill>
              <a:effectLst/>
              <a:latin typeface="+mn-lt"/>
              <a:ea typeface="+mn-ea"/>
              <a:cs typeface="+mn-cs"/>
            </a:rPr>
            <a:t>354,038</a:t>
          </a:r>
          <a:r>
            <a:rPr kumimoji="1" lang="ja-JP" altLang="ja-JP" sz="1100">
              <a:solidFill>
                <a:schemeClr val="dk1"/>
              </a:solidFill>
              <a:effectLst/>
              <a:latin typeface="+mn-lt"/>
              <a:ea typeface="+mn-ea"/>
              <a:cs typeface="+mn-cs"/>
            </a:rPr>
            <a:t>円で毎年増加してきている。これは定住促進対策，産業振興等の補助金を拡充してきたことやふるさと納税を活用した補助金の増加が主な要因である。</a:t>
          </a:r>
          <a:endParaRPr lang="ja-JP" altLang="ja-JP" sz="1400">
            <a:effectLst/>
          </a:endParaRPr>
        </a:p>
        <a:p>
          <a:r>
            <a:rPr kumimoji="1" lang="ja-JP" altLang="ja-JP" sz="1100">
              <a:solidFill>
                <a:schemeClr val="dk1"/>
              </a:solidFill>
              <a:effectLst/>
              <a:latin typeface="+mn-lt"/>
              <a:ea typeface="+mn-ea"/>
              <a:cs typeface="+mn-cs"/>
            </a:rPr>
            <a:t>　積立金は</a:t>
          </a:r>
          <a:r>
            <a:rPr kumimoji="1" lang="en-US" altLang="ja-JP" sz="1100">
              <a:solidFill>
                <a:schemeClr val="dk1"/>
              </a:solidFill>
              <a:effectLst/>
              <a:latin typeface="+mn-lt"/>
              <a:ea typeface="+mn-ea"/>
              <a:cs typeface="+mn-cs"/>
            </a:rPr>
            <a:t>111,912</a:t>
          </a:r>
          <a:r>
            <a:rPr kumimoji="1" lang="ja-JP" altLang="ja-JP" sz="1100">
              <a:solidFill>
                <a:schemeClr val="dk1"/>
              </a:solidFill>
              <a:effectLst/>
              <a:latin typeface="+mn-lt"/>
              <a:ea typeface="+mn-ea"/>
              <a:cs typeface="+mn-cs"/>
            </a:rPr>
            <a:t>円で余裕資金を極力基金へ積立てていることにより，類似団体平均を若干上回っている。</a:t>
          </a:r>
          <a:r>
            <a:rPr kumimoji="1" lang="ja-JP" altLang="en-US" sz="1100">
              <a:solidFill>
                <a:schemeClr val="dk1"/>
              </a:solidFill>
              <a:effectLst/>
              <a:latin typeface="+mn-lt"/>
              <a:ea typeface="+mn-ea"/>
              <a:cs typeface="+mn-cs"/>
            </a:rPr>
            <a:t>普通建設事業費は，新庁舎及び新町立病院の建設等により新規整備数値が大幅に増加し更新整備数値は減少している。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広島県神石高原町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8,691
8,591
381.98
14,254,873
13,165,678
617,900
6,246,276
12,433,380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24511</xdr:rowOff>
    </xdr:from>
    <xdr:to>
      <xdr:col>24</xdr:col>
      <xdr:colOff>62865</xdr:colOff>
      <xdr:row>39</xdr:row>
      <xdr:rowOff>26543</xdr:rowOff>
    </xdr:to>
    <xdr:cxnSp macro="">
      <xdr:nvCxnSpPr>
        <xdr:cNvPr id="56" name="直線コネクタ 55"/>
        <xdr:cNvCxnSpPr/>
      </xdr:nvCxnSpPr>
      <xdr:spPr>
        <a:xfrm flipV="1">
          <a:off x="4633595" y="5339461"/>
          <a:ext cx="1270" cy="1373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30370</xdr:rowOff>
    </xdr:from>
    <xdr:ext cx="469744" cy="259045"/>
    <xdr:sp macro="" textlink="">
      <xdr:nvSpPr>
        <xdr:cNvPr id="57" name="議会費最小値テキスト"/>
        <xdr:cNvSpPr txBox="1"/>
      </xdr:nvSpPr>
      <xdr:spPr>
        <a:xfrm>
          <a:off x="4686300" y="671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26543</xdr:rowOff>
    </xdr:from>
    <xdr:to>
      <xdr:col>24</xdr:col>
      <xdr:colOff>152400</xdr:colOff>
      <xdr:row>39</xdr:row>
      <xdr:rowOff>26543</xdr:rowOff>
    </xdr:to>
    <xdr:cxnSp macro="">
      <xdr:nvCxnSpPr>
        <xdr:cNvPr id="58" name="直線コネクタ 57"/>
        <xdr:cNvCxnSpPr/>
      </xdr:nvCxnSpPr>
      <xdr:spPr>
        <a:xfrm>
          <a:off x="4546600" y="6713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142638</xdr:rowOff>
    </xdr:from>
    <xdr:ext cx="534377" cy="259045"/>
    <xdr:sp macro="" textlink="">
      <xdr:nvSpPr>
        <xdr:cNvPr id="59" name="議会費最大値テキスト"/>
        <xdr:cNvSpPr txBox="1"/>
      </xdr:nvSpPr>
      <xdr:spPr>
        <a:xfrm>
          <a:off x="4686300" y="5114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24511</xdr:rowOff>
    </xdr:from>
    <xdr:to>
      <xdr:col>24</xdr:col>
      <xdr:colOff>152400</xdr:colOff>
      <xdr:row>31</xdr:row>
      <xdr:rowOff>24511</xdr:rowOff>
    </xdr:to>
    <xdr:cxnSp macro="">
      <xdr:nvCxnSpPr>
        <xdr:cNvPr id="60" name="直線コネクタ 59"/>
        <xdr:cNvCxnSpPr/>
      </xdr:nvCxnSpPr>
      <xdr:spPr>
        <a:xfrm>
          <a:off x="4546600" y="533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122428</xdr:rowOff>
    </xdr:from>
    <xdr:to>
      <xdr:col>24</xdr:col>
      <xdr:colOff>63500</xdr:colOff>
      <xdr:row>36</xdr:row>
      <xdr:rowOff>149352</xdr:rowOff>
    </xdr:to>
    <xdr:cxnSp macro="">
      <xdr:nvCxnSpPr>
        <xdr:cNvPr id="61" name="直線コネクタ 60"/>
        <xdr:cNvCxnSpPr/>
      </xdr:nvCxnSpPr>
      <xdr:spPr>
        <a:xfrm flipV="1">
          <a:off x="3797300" y="6294628"/>
          <a:ext cx="838200" cy="26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10177</xdr:rowOff>
    </xdr:from>
    <xdr:ext cx="534377" cy="259045"/>
    <xdr:sp macro="" textlink="">
      <xdr:nvSpPr>
        <xdr:cNvPr id="62" name="議会費平均値テキスト"/>
        <xdr:cNvSpPr txBox="1"/>
      </xdr:nvSpPr>
      <xdr:spPr>
        <a:xfrm>
          <a:off x="4686300" y="60109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158750</xdr:rowOff>
    </xdr:from>
    <xdr:to>
      <xdr:col>24</xdr:col>
      <xdr:colOff>114300</xdr:colOff>
      <xdr:row>36</xdr:row>
      <xdr:rowOff>88900</xdr:rowOff>
    </xdr:to>
    <xdr:sp macro="" textlink="">
      <xdr:nvSpPr>
        <xdr:cNvPr id="63" name="フローチャート: 判断 62"/>
        <xdr:cNvSpPr/>
      </xdr:nvSpPr>
      <xdr:spPr>
        <a:xfrm>
          <a:off x="45847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149352</xdr:rowOff>
    </xdr:from>
    <xdr:to>
      <xdr:col>19</xdr:col>
      <xdr:colOff>177800</xdr:colOff>
      <xdr:row>37</xdr:row>
      <xdr:rowOff>19558</xdr:rowOff>
    </xdr:to>
    <xdr:cxnSp macro="">
      <xdr:nvCxnSpPr>
        <xdr:cNvPr id="64" name="直線コネクタ 63"/>
        <xdr:cNvCxnSpPr/>
      </xdr:nvCxnSpPr>
      <xdr:spPr>
        <a:xfrm flipV="1">
          <a:off x="2908300" y="6321552"/>
          <a:ext cx="889000" cy="41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99060</xdr:rowOff>
    </xdr:from>
    <xdr:to>
      <xdr:col>20</xdr:col>
      <xdr:colOff>38100</xdr:colOff>
      <xdr:row>36</xdr:row>
      <xdr:rowOff>29210</xdr:rowOff>
    </xdr:to>
    <xdr:sp macro="" textlink="">
      <xdr:nvSpPr>
        <xdr:cNvPr id="65" name="フローチャート: 判断 64"/>
        <xdr:cNvSpPr/>
      </xdr:nvSpPr>
      <xdr:spPr>
        <a:xfrm>
          <a:off x="37465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45737</xdr:rowOff>
    </xdr:from>
    <xdr:ext cx="534377" cy="259045"/>
    <xdr:sp macro="" textlink="">
      <xdr:nvSpPr>
        <xdr:cNvPr id="66" name="テキスト ボックス 65"/>
        <xdr:cNvSpPr txBox="1"/>
      </xdr:nvSpPr>
      <xdr:spPr>
        <a:xfrm>
          <a:off x="3530111" y="5875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167894</xdr:rowOff>
    </xdr:from>
    <xdr:to>
      <xdr:col>15</xdr:col>
      <xdr:colOff>50800</xdr:colOff>
      <xdr:row>37</xdr:row>
      <xdr:rowOff>19558</xdr:rowOff>
    </xdr:to>
    <xdr:cxnSp macro="">
      <xdr:nvCxnSpPr>
        <xdr:cNvPr id="67" name="直線コネクタ 66"/>
        <xdr:cNvCxnSpPr/>
      </xdr:nvCxnSpPr>
      <xdr:spPr>
        <a:xfrm>
          <a:off x="2019300" y="6340094"/>
          <a:ext cx="889000" cy="23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107188</xdr:rowOff>
    </xdr:from>
    <xdr:to>
      <xdr:col>15</xdr:col>
      <xdr:colOff>101600</xdr:colOff>
      <xdr:row>36</xdr:row>
      <xdr:rowOff>37338</xdr:rowOff>
    </xdr:to>
    <xdr:sp macro="" textlink="">
      <xdr:nvSpPr>
        <xdr:cNvPr id="68" name="フローチャート: 判断 67"/>
        <xdr:cNvSpPr/>
      </xdr:nvSpPr>
      <xdr:spPr>
        <a:xfrm>
          <a:off x="2857500" y="61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53865</xdr:rowOff>
    </xdr:from>
    <xdr:ext cx="534377" cy="259045"/>
    <xdr:sp macro="" textlink="">
      <xdr:nvSpPr>
        <xdr:cNvPr id="69" name="テキスト ボックス 68"/>
        <xdr:cNvSpPr txBox="1"/>
      </xdr:nvSpPr>
      <xdr:spPr>
        <a:xfrm>
          <a:off x="2641111" y="5883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167894</xdr:rowOff>
    </xdr:from>
    <xdr:to>
      <xdr:col>10</xdr:col>
      <xdr:colOff>114300</xdr:colOff>
      <xdr:row>37</xdr:row>
      <xdr:rowOff>30861</xdr:rowOff>
    </xdr:to>
    <xdr:cxnSp macro="">
      <xdr:nvCxnSpPr>
        <xdr:cNvPr id="70" name="直線コネクタ 69"/>
        <xdr:cNvCxnSpPr/>
      </xdr:nvCxnSpPr>
      <xdr:spPr>
        <a:xfrm flipV="1">
          <a:off x="1130300" y="6340094"/>
          <a:ext cx="889000" cy="34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111506</xdr:rowOff>
    </xdr:from>
    <xdr:to>
      <xdr:col>10</xdr:col>
      <xdr:colOff>165100</xdr:colOff>
      <xdr:row>36</xdr:row>
      <xdr:rowOff>41656</xdr:rowOff>
    </xdr:to>
    <xdr:sp macro="" textlink="">
      <xdr:nvSpPr>
        <xdr:cNvPr id="71" name="フローチャート: 判断 70"/>
        <xdr:cNvSpPr/>
      </xdr:nvSpPr>
      <xdr:spPr>
        <a:xfrm>
          <a:off x="1968500" y="61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58183</xdr:rowOff>
    </xdr:from>
    <xdr:ext cx="534377" cy="259045"/>
    <xdr:sp macro="" textlink="">
      <xdr:nvSpPr>
        <xdr:cNvPr id="72" name="テキスト ボックス 71"/>
        <xdr:cNvSpPr txBox="1"/>
      </xdr:nvSpPr>
      <xdr:spPr>
        <a:xfrm>
          <a:off x="1752111" y="588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140970</xdr:rowOff>
    </xdr:from>
    <xdr:to>
      <xdr:col>6</xdr:col>
      <xdr:colOff>38100</xdr:colOff>
      <xdr:row>36</xdr:row>
      <xdr:rowOff>71120</xdr:rowOff>
    </xdr:to>
    <xdr:sp macro="" textlink="">
      <xdr:nvSpPr>
        <xdr:cNvPr id="73" name="フローチャート: 判断 72"/>
        <xdr:cNvSpPr/>
      </xdr:nvSpPr>
      <xdr:spPr>
        <a:xfrm>
          <a:off x="1079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87647</xdr:rowOff>
    </xdr:from>
    <xdr:ext cx="534377" cy="259045"/>
    <xdr:sp macro="" textlink="">
      <xdr:nvSpPr>
        <xdr:cNvPr id="74" name="テキスト ボックス 73"/>
        <xdr:cNvSpPr txBox="1"/>
      </xdr:nvSpPr>
      <xdr:spPr>
        <a:xfrm>
          <a:off x="863111" y="591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71628</xdr:rowOff>
    </xdr:from>
    <xdr:to>
      <xdr:col>24</xdr:col>
      <xdr:colOff>114300</xdr:colOff>
      <xdr:row>37</xdr:row>
      <xdr:rowOff>1778</xdr:rowOff>
    </xdr:to>
    <xdr:sp macro="" textlink="">
      <xdr:nvSpPr>
        <xdr:cNvPr id="80" name="楕円 79"/>
        <xdr:cNvSpPr/>
      </xdr:nvSpPr>
      <xdr:spPr>
        <a:xfrm>
          <a:off x="45847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50055</xdr:rowOff>
    </xdr:from>
    <xdr:ext cx="469744" cy="259045"/>
    <xdr:sp macro="" textlink="">
      <xdr:nvSpPr>
        <xdr:cNvPr id="81" name="議会費該当値テキスト"/>
        <xdr:cNvSpPr txBox="1"/>
      </xdr:nvSpPr>
      <xdr:spPr>
        <a:xfrm>
          <a:off x="4686300" y="6222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98552</xdr:rowOff>
    </xdr:from>
    <xdr:to>
      <xdr:col>20</xdr:col>
      <xdr:colOff>38100</xdr:colOff>
      <xdr:row>37</xdr:row>
      <xdr:rowOff>28702</xdr:rowOff>
    </xdr:to>
    <xdr:sp macro="" textlink="">
      <xdr:nvSpPr>
        <xdr:cNvPr id="82" name="楕円 81"/>
        <xdr:cNvSpPr/>
      </xdr:nvSpPr>
      <xdr:spPr>
        <a:xfrm>
          <a:off x="3746500" y="627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19829</xdr:rowOff>
    </xdr:from>
    <xdr:ext cx="469744" cy="259045"/>
    <xdr:sp macro="" textlink="">
      <xdr:nvSpPr>
        <xdr:cNvPr id="83" name="テキスト ボックス 82"/>
        <xdr:cNvSpPr txBox="1"/>
      </xdr:nvSpPr>
      <xdr:spPr>
        <a:xfrm>
          <a:off x="3562428" y="6363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140208</xdr:rowOff>
    </xdr:from>
    <xdr:to>
      <xdr:col>15</xdr:col>
      <xdr:colOff>101600</xdr:colOff>
      <xdr:row>37</xdr:row>
      <xdr:rowOff>70358</xdr:rowOff>
    </xdr:to>
    <xdr:sp macro="" textlink="">
      <xdr:nvSpPr>
        <xdr:cNvPr id="84" name="楕円 83"/>
        <xdr:cNvSpPr/>
      </xdr:nvSpPr>
      <xdr:spPr>
        <a:xfrm>
          <a:off x="28575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61485</xdr:rowOff>
    </xdr:from>
    <xdr:ext cx="469744" cy="259045"/>
    <xdr:sp macro="" textlink="">
      <xdr:nvSpPr>
        <xdr:cNvPr id="85" name="テキスト ボックス 84"/>
        <xdr:cNvSpPr txBox="1"/>
      </xdr:nvSpPr>
      <xdr:spPr>
        <a:xfrm>
          <a:off x="2673428" y="6405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117094</xdr:rowOff>
    </xdr:from>
    <xdr:to>
      <xdr:col>10</xdr:col>
      <xdr:colOff>165100</xdr:colOff>
      <xdr:row>37</xdr:row>
      <xdr:rowOff>47244</xdr:rowOff>
    </xdr:to>
    <xdr:sp macro="" textlink="">
      <xdr:nvSpPr>
        <xdr:cNvPr id="86" name="楕円 85"/>
        <xdr:cNvSpPr/>
      </xdr:nvSpPr>
      <xdr:spPr>
        <a:xfrm>
          <a:off x="1968500" y="6289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38371</xdr:rowOff>
    </xdr:from>
    <xdr:ext cx="469744" cy="259045"/>
    <xdr:sp macro="" textlink="">
      <xdr:nvSpPr>
        <xdr:cNvPr id="87" name="テキスト ボックス 86"/>
        <xdr:cNvSpPr txBox="1"/>
      </xdr:nvSpPr>
      <xdr:spPr>
        <a:xfrm>
          <a:off x="1784428" y="6382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151511</xdr:rowOff>
    </xdr:from>
    <xdr:to>
      <xdr:col>6</xdr:col>
      <xdr:colOff>38100</xdr:colOff>
      <xdr:row>37</xdr:row>
      <xdr:rowOff>81661</xdr:rowOff>
    </xdr:to>
    <xdr:sp macro="" textlink="">
      <xdr:nvSpPr>
        <xdr:cNvPr id="88" name="楕円 87"/>
        <xdr:cNvSpPr/>
      </xdr:nvSpPr>
      <xdr:spPr>
        <a:xfrm>
          <a:off x="1079500" y="6323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72788</xdr:rowOff>
    </xdr:from>
    <xdr:ext cx="469744" cy="259045"/>
    <xdr:sp macro="" textlink="">
      <xdr:nvSpPr>
        <xdr:cNvPr id="89" name="テキスト ボックス 88"/>
        <xdr:cNvSpPr txBox="1"/>
      </xdr:nvSpPr>
      <xdr:spPr>
        <a:xfrm>
          <a:off x="895428" y="6416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5" name="テキスト ボックス 104"/>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7" name="テキスト ボックス 106"/>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57566</xdr:rowOff>
    </xdr:from>
    <xdr:to>
      <xdr:col>24</xdr:col>
      <xdr:colOff>62865</xdr:colOff>
      <xdr:row>58</xdr:row>
      <xdr:rowOff>92382</xdr:rowOff>
    </xdr:to>
    <xdr:cxnSp macro="">
      <xdr:nvCxnSpPr>
        <xdr:cNvPr id="113" name="直線コネクタ 112"/>
        <xdr:cNvCxnSpPr/>
      </xdr:nvCxnSpPr>
      <xdr:spPr>
        <a:xfrm flipV="1">
          <a:off x="4633595" y="8801516"/>
          <a:ext cx="1270" cy="1234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96209</xdr:rowOff>
    </xdr:from>
    <xdr:ext cx="599010" cy="259045"/>
    <xdr:sp macro="" textlink="">
      <xdr:nvSpPr>
        <xdr:cNvPr id="114" name="総務費最小値テキスト"/>
        <xdr:cNvSpPr txBox="1"/>
      </xdr:nvSpPr>
      <xdr:spPr>
        <a:xfrm>
          <a:off x="4686300" y="10040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92382</xdr:rowOff>
    </xdr:from>
    <xdr:to>
      <xdr:col>24</xdr:col>
      <xdr:colOff>152400</xdr:colOff>
      <xdr:row>58</xdr:row>
      <xdr:rowOff>92382</xdr:rowOff>
    </xdr:to>
    <xdr:cxnSp macro="">
      <xdr:nvCxnSpPr>
        <xdr:cNvPr id="115" name="直線コネクタ 114"/>
        <xdr:cNvCxnSpPr/>
      </xdr:nvCxnSpPr>
      <xdr:spPr>
        <a:xfrm>
          <a:off x="4546600" y="10036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4243</xdr:rowOff>
    </xdr:from>
    <xdr:ext cx="690189" cy="259045"/>
    <xdr:sp macro="" textlink="">
      <xdr:nvSpPr>
        <xdr:cNvPr id="116" name="総務費最大値テキスト"/>
        <xdr:cNvSpPr txBox="1"/>
      </xdr:nvSpPr>
      <xdr:spPr>
        <a:xfrm>
          <a:off x="4686300" y="85767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1,782,787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57566</xdr:rowOff>
    </xdr:from>
    <xdr:to>
      <xdr:col>24</xdr:col>
      <xdr:colOff>152400</xdr:colOff>
      <xdr:row>51</xdr:row>
      <xdr:rowOff>57566</xdr:rowOff>
    </xdr:to>
    <xdr:cxnSp macro="">
      <xdr:nvCxnSpPr>
        <xdr:cNvPr id="117" name="直線コネクタ 116"/>
        <xdr:cNvCxnSpPr/>
      </xdr:nvCxnSpPr>
      <xdr:spPr>
        <a:xfrm>
          <a:off x="4546600" y="8801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5601</xdr:rowOff>
    </xdr:from>
    <xdr:to>
      <xdr:col>24</xdr:col>
      <xdr:colOff>63500</xdr:colOff>
      <xdr:row>57</xdr:row>
      <xdr:rowOff>133094</xdr:rowOff>
    </xdr:to>
    <xdr:cxnSp macro="">
      <xdr:nvCxnSpPr>
        <xdr:cNvPr id="118" name="直線コネクタ 117"/>
        <xdr:cNvCxnSpPr/>
      </xdr:nvCxnSpPr>
      <xdr:spPr>
        <a:xfrm flipV="1">
          <a:off x="3797300" y="9778251"/>
          <a:ext cx="838200" cy="127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57114</xdr:rowOff>
    </xdr:from>
    <xdr:ext cx="599010" cy="259045"/>
    <xdr:sp macro="" textlink="">
      <xdr:nvSpPr>
        <xdr:cNvPr id="119" name="総務費平均値テキスト"/>
        <xdr:cNvSpPr txBox="1"/>
      </xdr:nvSpPr>
      <xdr:spPr>
        <a:xfrm>
          <a:off x="4686300" y="98297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78687</xdr:rowOff>
    </xdr:from>
    <xdr:to>
      <xdr:col>24</xdr:col>
      <xdr:colOff>114300</xdr:colOff>
      <xdr:row>58</xdr:row>
      <xdr:rowOff>8837</xdr:rowOff>
    </xdr:to>
    <xdr:sp macro="" textlink="">
      <xdr:nvSpPr>
        <xdr:cNvPr id="120" name="フローチャート: 判断 119"/>
        <xdr:cNvSpPr/>
      </xdr:nvSpPr>
      <xdr:spPr>
        <a:xfrm>
          <a:off x="4584700" y="98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133094</xdr:rowOff>
    </xdr:from>
    <xdr:to>
      <xdr:col>19</xdr:col>
      <xdr:colOff>177800</xdr:colOff>
      <xdr:row>58</xdr:row>
      <xdr:rowOff>14767</xdr:rowOff>
    </xdr:to>
    <xdr:cxnSp macro="">
      <xdr:nvCxnSpPr>
        <xdr:cNvPr id="121" name="直線コネクタ 120"/>
        <xdr:cNvCxnSpPr/>
      </xdr:nvCxnSpPr>
      <xdr:spPr>
        <a:xfrm flipV="1">
          <a:off x="2908300" y="9905744"/>
          <a:ext cx="889000" cy="53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17345</xdr:rowOff>
    </xdr:from>
    <xdr:to>
      <xdr:col>20</xdr:col>
      <xdr:colOff>38100</xdr:colOff>
      <xdr:row>58</xdr:row>
      <xdr:rowOff>118945</xdr:rowOff>
    </xdr:to>
    <xdr:sp macro="" textlink="">
      <xdr:nvSpPr>
        <xdr:cNvPr id="122" name="フローチャート: 判断 121"/>
        <xdr:cNvSpPr/>
      </xdr:nvSpPr>
      <xdr:spPr>
        <a:xfrm>
          <a:off x="3746500" y="99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110072</xdr:rowOff>
    </xdr:from>
    <xdr:ext cx="599010" cy="259045"/>
    <xdr:sp macro="" textlink="">
      <xdr:nvSpPr>
        <xdr:cNvPr id="123" name="テキスト ボックス 122"/>
        <xdr:cNvSpPr txBox="1"/>
      </xdr:nvSpPr>
      <xdr:spPr>
        <a:xfrm>
          <a:off x="3497795" y="10054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11672</xdr:rowOff>
    </xdr:from>
    <xdr:to>
      <xdr:col>15</xdr:col>
      <xdr:colOff>50800</xdr:colOff>
      <xdr:row>58</xdr:row>
      <xdr:rowOff>14767</xdr:rowOff>
    </xdr:to>
    <xdr:cxnSp macro="">
      <xdr:nvCxnSpPr>
        <xdr:cNvPr id="124" name="直線コネクタ 123"/>
        <xdr:cNvCxnSpPr/>
      </xdr:nvCxnSpPr>
      <xdr:spPr>
        <a:xfrm>
          <a:off x="2019300" y="9955772"/>
          <a:ext cx="889000" cy="3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27375</xdr:rowOff>
    </xdr:from>
    <xdr:to>
      <xdr:col>15</xdr:col>
      <xdr:colOff>101600</xdr:colOff>
      <xdr:row>58</xdr:row>
      <xdr:rowOff>128975</xdr:rowOff>
    </xdr:to>
    <xdr:sp macro="" textlink="">
      <xdr:nvSpPr>
        <xdr:cNvPr id="125" name="フローチャート: 判断 124"/>
        <xdr:cNvSpPr/>
      </xdr:nvSpPr>
      <xdr:spPr>
        <a:xfrm>
          <a:off x="2857500" y="997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120102</xdr:rowOff>
    </xdr:from>
    <xdr:ext cx="599010" cy="259045"/>
    <xdr:sp macro="" textlink="">
      <xdr:nvSpPr>
        <xdr:cNvPr id="126" name="テキスト ボックス 125"/>
        <xdr:cNvSpPr txBox="1"/>
      </xdr:nvSpPr>
      <xdr:spPr>
        <a:xfrm>
          <a:off x="2608795" y="10064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166039</xdr:rowOff>
    </xdr:from>
    <xdr:to>
      <xdr:col>10</xdr:col>
      <xdr:colOff>114300</xdr:colOff>
      <xdr:row>58</xdr:row>
      <xdr:rowOff>11672</xdr:rowOff>
    </xdr:to>
    <xdr:cxnSp macro="">
      <xdr:nvCxnSpPr>
        <xdr:cNvPr id="127" name="直線コネクタ 126"/>
        <xdr:cNvCxnSpPr/>
      </xdr:nvCxnSpPr>
      <xdr:spPr>
        <a:xfrm>
          <a:off x="1130300" y="9938689"/>
          <a:ext cx="889000" cy="17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29699</xdr:rowOff>
    </xdr:from>
    <xdr:to>
      <xdr:col>10</xdr:col>
      <xdr:colOff>165100</xdr:colOff>
      <xdr:row>58</xdr:row>
      <xdr:rowOff>131299</xdr:rowOff>
    </xdr:to>
    <xdr:sp macro="" textlink="">
      <xdr:nvSpPr>
        <xdr:cNvPr id="128" name="フローチャート: 判断 127"/>
        <xdr:cNvSpPr/>
      </xdr:nvSpPr>
      <xdr:spPr>
        <a:xfrm>
          <a:off x="1968500" y="99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122426</xdr:rowOff>
    </xdr:from>
    <xdr:ext cx="599010" cy="259045"/>
    <xdr:sp macro="" textlink="">
      <xdr:nvSpPr>
        <xdr:cNvPr id="129" name="テキスト ボックス 128"/>
        <xdr:cNvSpPr txBox="1"/>
      </xdr:nvSpPr>
      <xdr:spPr>
        <a:xfrm>
          <a:off x="1719795" y="10066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34454</xdr:rowOff>
    </xdr:from>
    <xdr:to>
      <xdr:col>6</xdr:col>
      <xdr:colOff>38100</xdr:colOff>
      <xdr:row>58</xdr:row>
      <xdr:rowOff>136054</xdr:rowOff>
    </xdr:to>
    <xdr:sp macro="" textlink="">
      <xdr:nvSpPr>
        <xdr:cNvPr id="130" name="フローチャート: 判断 129"/>
        <xdr:cNvSpPr/>
      </xdr:nvSpPr>
      <xdr:spPr>
        <a:xfrm>
          <a:off x="1079500" y="997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127181</xdr:rowOff>
    </xdr:from>
    <xdr:ext cx="599010" cy="259045"/>
    <xdr:sp macro="" textlink="">
      <xdr:nvSpPr>
        <xdr:cNvPr id="131" name="テキスト ボックス 130"/>
        <xdr:cNvSpPr txBox="1"/>
      </xdr:nvSpPr>
      <xdr:spPr>
        <a:xfrm>
          <a:off x="830795" y="10071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126251</xdr:rowOff>
    </xdr:from>
    <xdr:to>
      <xdr:col>24</xdr:col>
      <xdr:colOff>114300</xdr:colOff>
      <xdr:row>57</xdr:row>
      <xdr:rowOff>56401</xdr:rowOff>
    </xdr:to>
    <xdr:sp macro="" textlink="">
      <xdr:nvSpPr>
        <xdr:cNvPr id="137" name="楕円 136"/>
        <xdr:cNvSpPr/>
      </xdr:nvSpPr>
      <xdr:spPr>
        <a:xfrm>
          <a:off x="4584700" y="9727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149128</xdr:rowOff>
    </xdr:from>
    <xdr:ext cx="599010" cy="259045"/>
    <xdr:sp macro="" textlink="">
      <xdr:nvSpPr>
        <xdr:cNvPr id="138" name="総務費該当値テキスト"/>
        <xdr:cNvSpPr txBox="1"/>
      </xdr:nvSpPr>
      <xdr:spPr>
        <a:xfrm>
          <a:off x="4686300" y="9578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82294</xdr:rowOff>
    </xdr:from>
    <xdr:to>
      <xdr:col>20</xdr:col>
      <xdr:colOff>38100</xdr:colOff>
      <xdr:row>58</xdr:row>
      <xdr:rowOff>12444</xdr:rowOff>
    </xdr:to>
    <xdr:sp macro="" textlink="">
      <xdr:nvSpPr>
        <xdr:cNvPr id="139" name="楕円 138"/>
        <xdr:cNvSpPr/>
      </xdr:nvSpPr>
      <xdr:spPr>
        <a:xfrm>
          <a:off x="3746500" y="9854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28971</xdr:rowOff>
    </xdr:from>
    <xdr:ext cx="599010" cy="259045"/>
    <xdr:sp macro="" textlink="">
      <xdr:nvSpPr>
        <xdr:cNvPr id="140" name="テキスト ボックス 139"/>
        <xdr:cNvSpPr txBox="1"/>
      </xdr:nvSpPr>
      <xdr:spPr>
        <a:xfrm>
          <a:off x="3497795" y="9630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135417</xdr:rowOff>
    </xdr:from>
    <xdr:to>
      <xdr:col>15</xdr:col>
      <xdr:colOff>101600</xdr:colOff>
      <xdr:row>58</xdr:row>
      <xdr:rowOff>65567</xdr:rowOff>
    </xdr:to>
    <xdr:sp macro="" textlink="">
      <xdr:nvSpPr>
        <xdr:cNvPr id="141" name="楕円 140"/>
        <xdr:cNvSpPr/>
      </xdr:nvSpPr>
      <xdr:spPr>
        <a:xfrm>
          <a:off x="2857500" y="9908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82094</xdr:rowOff>
    </xdr:from>
    <xdr:ext cx="599010" cy="259045"/>
    <xdr:sp macro="" textlink="">
      <xdr:nvSpPr>
        <xdr:cNvPr id="142" name="テキスト ボックス 141"/>
        <xdr:cNvSpPr txBox="1"/>
      </xdr:nvSpPr>
      <xdr:spPr>
        <a:xfrm>
          <a:off x="2608795" y="9683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132322</xdr:rowOff>
    </xdr:from>
    <xdr:to>
      <xdr:col>10</xdr:col>
      <xdr:colOff>165100</xdr:colOff>
      <xdr:row>58</xdr:row>
      <xdr:rowOff>62472</xdr:rowOff>
    </xdr:to>
    <xdr:sp macro="" textlink="">
      <xdr:nvSpPr>
        <xdr:cNvPr id="143" name="楕円 142"/>
        <xdr:cNvSpPr/>
      </xdr:nvSpPr>
      <xdr:spPr>
        <a:xfrm>
          <a:off x="1968500" y="990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78999</xdr:rowOff>
    </xdr:from>
    <xdr:ext cx="599010" cy="259045"/>
    <xdr:sp macro="" textlink="">
      <xdr:nvSpPr>
        <xdr:cNvPr id="144" name="テキスト ボックス 143"/>
        <xdr:cNvSpPr txBox="1"/>
      </xdr:nvSpPr>
      <xdr:spPr>
        <a:xfrm>
          <a:off x="1719795" y="9680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115239</xdr:rowOff>
    </xdr:from>
    <xdr:to>
      <xdr:col>6</xdr:col>
      <xdr:colOff>38100</xdr:colOff>
      <xdr:row>58</xdr:row>
      <xdr:rowOff>45389</xdr:rowOff>
    </xdr:to>
    <xdr:sp macro="" textlink="">
      <xdr:nvSpPr>
        <xdr:cNvPr id="145" name="楕円 144"/>
        <xdr:cNvSpPr/>
      </xdr:nvSpPr>
      <xdr:spPr>
        <a:xfrm>
          <a:off x="1079500" y="988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61916</xdr:rowOff>
    </xdr:from>
    <xdr:ext cx="599010" cy="259045"/>
    <xdr:sp macro="" textlink="">
      <xdr:nvSpPr>
        <xdr:cNvPr id="146" name="テキスト ボックス 145"/>
        <xdr:cNvSpPr txBox="1"/>
      </xdr:nvSpPr>
      <xdr:spPr>
        <a:xfrm>
          <a:off x="830795" y="9663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115605</xdr:rowOff>
    </xdr:from>
    <xdr:to>
      <xdr:col>24</xdr:col>
      <xdr:colOff>62865</xdr:colOff>
      <xdr:row>78</xdr:row>
      <xdr:rowOff>53042</xdr:rowOff>
    </xdr:to>
    <xdr:cxnSp macro="">
      <xdr:nvCxnSpPr>
        <xdr:cNvPr id="169" name="直線コネクタ 168"/>
        <xdr:cNvCxnSpPr/>
      </xdr:nvCxnSpPr>
      <xdr:spPr>
        <a:xfrm flipV="1">
          <a:off x="4633595" y="12460005"/>
          <a:ext cx="1270" cy="966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56869</xdr:rowOff>
    </xdr:from>
    <xdr:ext cx="599010" cy="259045"/>
    <xdr:sp macro="" textlink="">
      <xdr:nvSpPr>
        <xdr:cNvPr id="170" name="民生費最小値テキスト"/>
        <xdr:cNvSpPr txBox="1"/>
      </xdr:nvSpPr>
      <xdr:spPr>
        <a:xfrm>
          <a:off x="4686300" y="13429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53042</xdr:rowOff>
    </xdr:from>
    <xdr:to>
      <xdr:col>24</xdr:col>
      <xdr:colOff>152400</xdr:colOff>
      <xdr:row>78</xdr:row>
      <xdr:rowOff>53042</xdr:rowOff>
    </xdr:to>
    <xdr:cxnSp macro="">
      <xdr:nvCxnSpPr>
        <xdr:cNvPr id="171" name="直線コネクタ 170"/>
        <xdr:cNvCxnSpPr/>
      </xdr:nvCxnSpPr>
      <xdr:spPr>
        <a:xfrm>
          <a:off x="4546600" y="13426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62282</xdr:rowOff>
    </xdr:from>
    <xdr:ext cx="599010" cy="259045"/>
    <xdr:sp macro="" textlink="">
      <xdr:nvSpPr>
        <xdr:cNvPr id="172" name="民生費最大値テキスト"/>
        <xdr:cNvSpPr txBox="1"/>
      </xdr:nvSpPr>
      <xdr:spPr>
        <a:xfrm>
          <a:off x="4686300" y="12235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330,270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115605</xdr:rowOff>
    </xdr:from>
    <xdr:to>
      <xdr:col>24</xdr:col>
      <xdr:colOff>152400</xdr:colOff>
      <xdr:row>72</xdr:row>
      <xdr:rowOff>115605</xdr:rowOff>
    </xdr:to>
    <xdr:cxnSp macro="">
      <xdr:nvCxnSpPr>
        <xdr:cNvPr id="173" name="直線コネクタ 172"/>
        <xdr:cNvCxnSpPr/>
      </xdr:nvCxnSpPr>
      <xdr:spPr>
        <a:xfrm>
          <a:off x="4546600" y="12460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122966</xdr:rowOff>
    </xdr:from>
    <xdr:to>
      <xdr:col>24</xdr:col>
      <xdr:colOff>63500</xdr:colOff>
      <xdr:row>75</xdr:row>
      <xdr:rowOff>96500</xdr:rowOff>
    </xdr:to>
    <xdr:cxnSp macro="">
      <xdr:nvCxnSpPr>
        <xdr:cNvPr id="174" name="直線コネクタ 173"/>
        <xdr:cNvCxnSpPr/>
      </xdr:nvCxnSpPr>
      <xdr:spPr>
        <a:xfrm flipV="1">
          <a:off x="3797300" y="12810266"/>
          <a:ext cx="838200" cy="144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105791</xdr:rowOff>
    </xdr:from>
    <xdr:ext cx="599010" cy="259045"/>
    <xdr:sp macro="" textlink="">
      <xdr:nvSpPr>
        <xdr:cNvPr id="175" name="民生費平均値テキスト"/>
        <xdr:cNvSpPr txBox="1"/>
      </xdr:nvSpPr>
      <xdr:spPr>
        <a:xfrm>
          <a:off x="4686300" y="129645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127364</xdr:rowOff>
    </xdr:from>
    <xdr:to>
      <xdr:col>24</xdr:col>
      <xdr:colOff>114300</xdr:colOff>
      <xdr:row>76</xdr:row>
      <xdr:rowOff>57514</xdr:rowOff>
    </xdr:to>
    <xdr:sp macro="" textlink="">
      <xdr:nvSpPr>
        <xdr:cNvPr id="176" name="フローチャート: 判断 175"/>
        <xdr:cNvSpPr/>
      </xdr:nvSpPr>
      <xdr:spPr>
        <a:xfrm>
          <a:off x="4584700" y="1298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96500</xdr:rowOff>
    </xdr:from>
    <xdr:to>
      <xdr:col>19</xdr:col>
      <xdr:colOff>177800</xdr:colOff>
      <xdr:row>75</xdr:row>
      <xdr:rowOff>138178</xdr:rowOff>
    </xdr:to>
    <xdr:cxnSp macro="">
      <xdr:nvCxnSpPr>
        <xdr:cNvPr id="177" name="直線コネクタ 176"/>
        <xdr:cNvCxnSpPr/>
      </xdr:nvCxnSpPr>
      <xdr:spPr>
        <a:xfrm flipV="1">
          <a:off x="2908300" y="12955250"/>
          <a:ext cx="889000" cy="41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7221</xdr:rowOff>
    </xdr:from>
    <xdr:to>
      <xdr:col>20</xdr:col>
      <xdr:colOff>38100</xdr:colOff>
      <xdr:row>76</xdr:row>
      <xdr:rowOff>108821</xdr:rowOff>
    </xdr:to>
    <xdr:sp macro="" textlink="">
      <xdr:nvSpPr>
        <xdr:cNvPr id="178" name="フローチャート: 判断 177"/>
        <xdr:cNvSpPr/>
      </xdr:nvSpPr>
      <xdr:spPr>
        <a:xfrm>
          <a:off x="3746500" y="1303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99948</xdr:rowOff>
    </xdr:from>
    <xdr:ext cx="599010" cy="259045"/>
    <xdr:sp macro="" textlink="">
      <xdr:nvSpPr>
        <xdr:cNvPr id="179" name="テキスト ボックス 178"/>
        <xdr:cNvSpPr txBox="1"/>
      </xdr:nvSpPr>
      <xdr:spPr>
        <a:xfrm>
          <a:off x="3497795" y="13130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69300</xdr:rowOff>
    </xdr:from>
    <xdr:to>
      <xdr:col>15</xdr:col>
      <xdr:colOff>50800</xdr:colOff>
      <xdr:row>75</xdr:row>
      <xdr:rowOff>138178</xdr:rowOff>
    </xdr:to>
    <xdr:cxnSp macro="">
      <xdr:nvCxnSpPr>
        <xdr:cNvPr id="180" name="直線コネクタ 179"/>
        <xdr:cNvCxnSpPr/>
      </xdr:nvCxnSpPr>
      <xdr:spPr>
        <a:xfrm>
          <a:off x="2019300" y="12928050"/>
          <a:ext cx="889000" cy="68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32747</xdr:rowOff>
    </xdr:from>
    <xdr:to>
      <xdr:col>15</xdr:col>
      <xdr:colOff>101600</xdr:colOff>
      <xdr:row>76</xdr:row>
      <xdr:rowOff>134347</xdr:rowOff>
    </xdr:to>
    <xdr:sp macro="" textlink="">
      <xdr:nvSpPr>
        <xdr:cNvPr id="181" name="フローチャート: 判断 180"/>
        <xdr:cNvSpPr/>
      </xdr:nvSpPr>
      <xdr:spPr>
        <a:xfrm>
          <a:off x="2857500" y="1306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125474</xdr:rowOff>
    </xdr:from>
    <xdr:ext cx="599010" cy="259045"/>
    <xdr:sp macro="" textlink="">
      <xdr:nvSpPr>
        <xdr:cNvPr id="182" name="テキスト ボックス 181"/>
        <xdr:cNvSpPr txBox="1"/>
      </xdr:nvSpPr>
      <xdr:spPr>
        <a:xfrm>
          <a:off x="2608795" y="13155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69300</xdr:rowOff>
    </xdr:from>
    <xdr:to>
      <xdr:col>10</xdr:col>
      <xdr:colOff>114300</xdr:colOff>
      <xdr:row>75</xdr:row>
      <xdr:rowOff>84031</xdr:rowOff>
    </xdr:to>
    <xdr:cxnSp macro="">
      <xdr:nvCxnSpPr>
        <xdr:cNvPr id="183" name="直線コネクタ 182"/>
        <xdr:cNvCxnSpPr/>
      </xdr:nvCxnSpPr>
      <xdr:spPr>
        <a:xfrm flipV="1">
          <a:off x="1130300" y="12928050"/>
          <a:ext cx="889000" cy="14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14901</xdr:rowOff>
    </xdr:from>
    <xdr:to>
      <xdr:col>10</xdr:col>
      <xdr:colOff>165100</xdr:colOff>
      <xdr:row>76</xdr:row>
      <xdr:rowOff>116501</xdr:rowOff>
    </xdr:to>
    <xdr:sp macro="" textlink="">
      <xdr:nvSpPr>
        <xdr:cNvPr id="184" name="フローチャート: 判断 183"/>
        <xdr:cNvSpPr/>
      </xdr:nvSpPr>
      <xdr:spPr>
        <a:xfrm>
          <a:off x="1968500" y="1304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107628</xdr:rowOff>
    </xdr:from>
    <xdr:ext cx="599010" cy="259045"/>
    <xdr:sp macro="" textlink="">
      <xdr:nvSpPr>
        <xdr:cNvPr id="185" name="テキスト ボックス 184"/>
        <xdr:cNvSpPr txBox="1"/>
      </xdr:nvSpPr>
      <xdr:spPr>
        <a:xfrm>
          <a:off x="1719795" y="13137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51643</xdr:rowOff>
    </xdr:from>
    <xdr:to>
      <xdr:col>6</xdr:col>
      <xdr:colOff>38100</xdr:colOff>
      <xdr:row>76</xdr:row>
      <xdr:rowOff>153243</xdr:rowOff>
    </xdr:to>
    <xdr:sp macro="" textlink="">
      <xdr:nvSpPr>
        <xdr:cNvPr id="186" name="フローチャート: 判断 185"/>
        <xdr:cNvSpPr/>
      </xdr:nvSpPr>
      <xdr:spPr>
        <a:xfrm>
          <a:off x="1079500" y="130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144370</xdr:rowOff>
    </xdr:from>
    <xdr:ext cx="599010" cy="259045"/>
    <xdr:sp macro="" textlink="">
      <xdr:nvSpPr>
        <xdr:cNvPr id="187" name="テキスト ボックス 186"/>
        <xdr:cNvSpPr txBox="1"/>
      </xdr:nvSpPr>
      <xdr:spPr>
        <a:xfrm>
          <a:off x="830795" y="13174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72166</xdr:rowOff>
    </xdr:from>
    <xdr:to>
      <xdr:col>24</xdr:col>
      <xdr:colOff>114300</xdr:colOff>
      <xdr:row>75</xdr:row>
      <xdr:rowOff>2316</xdr:rowOff>
    </xdr:to>
    <xdr:sp macro="" textlink="">
      <xdr:nvSpPr>
        <xdr:cNvPr id="193" name="楕円 192"/>
        <xdr:cNvSpPr/>
      </xdr:nvSpPr>
      <xdr:spPr>
        <a:xfrm>
          <a:off x="4584700" y="1275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95043</xdr:rowOff>
    </xdr:from>
    <xdr:ext cx="599010" cy="259045"/>
    <xdr:sp macro="" textlink="">
      <xdr:nvSpPr>
        <xdr:cNvPr id="194" name="民生費該当値テキスト"/>
        <xdr:cNvSpPr txBox="1"/>
      </xdr:nvSpPr>
      <xdr:spPr>
        <a:xfrm>
          <a:off x="4686300" y="12610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45700</xdr:rowOff>
    </xdr:from>
    <xdr:to>
      <xdr:col>20</xdr:col>
      <xdr:colOff>38100</xdr:colOff>
      <xdr:row>75</xdr:row>
      <xdr:rowOff>147300</xdr:rowOff>
    </xdr:to>
    <xdr:sp macro="" textlink="">
      <xdr:nvSpPr>
        <xdr:cNvPr id="195" name="楕円 194"/>
        <xdr:cNvSpPr/>
      </xdr:nvSpPr>
      <xdr:spPr>
        <a:xfrm>
          <a:off x="3746500" y="1290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163827</xdr:rowOff>
    </xdr:from>
    <xdr:ext cx="599010" cy="259045"/>
    <xdr:sp macro="" textlink="">
      <xdr:nvSpPr>
        <xdr:cNvPr id="196" name="テキスト ボックス 195"/>
        <xdr:cNvSpPr txBox="1"/>
      </xdr:nvSpPr>
      <xdr:spPr>
        <a:xfrm>
          <a:off x="3497795" y="12679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87378</xdr:rowOff>
    </xdr:from>
    <xdr:to>
      <xdr:col>15</xdr:col>
      <xdr:colOff>101600</xdr:colOff>
      <xdr:row>76</xdr:row>
      <xdr:rowOff>17528</xdr:rowOff>
    </xdr:to>
    <xdr:sp macro="" textlink="">
      <xdr:nvSpPr>
        <xdr:cNvPr id="197" name="楕円 196"/>
        <xdr:cNvSpPr/>
      </xdr:nvSpPr>
      <xdr:spPr>
        <a:xfrm>
          <a:off x="2857500" y="129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34055</xdr:rowOff>
    </xdr:from>
    <xdr:ext cx="599010" cy="259045"/>
    <xdr:sp macro="" textlink="">
      <xdr:nvSpPr>
        <xdr:cNvPr id="198" name="テキスト ボックス 197"/>
        <xdr:cNvSpPr txBox="1"/>
      </xdr:nvSpPr>
      <xdr:spPr>
        <a:xfrm>
          <a:off x="2608795" y="12721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18500</xdr:rowOff>
    </xdr:from>
    <xdr:to>
      <xdr:col>10</xdr:col>
      <xdr:colOff>165100</xdr:colOff>
      <xdr:row>75</xdr:row>
      <xdr:rowOff>120100</xdr:rowOff>
    </xdr:to>
    <xdr:sp macro="" textlink="">
      <xdr:nvSpPr>
        <xdr:cNvPr id="199" name="楕円 198"/>
        <xdr:cNvSpPr/>
      </xdr:nvSpPr>
      <xdr:spPr>
        <a:xfrm>
          <a:off x="1968500" y="1287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136627</xdr:rowOff>
    </xdr:from>
    <xdr:ext cx="599010" cy="259045"/>
    <xdr:sp macro="" textlink="">
      <xdr:nvSpPr>
        <xdr:cNvPr id="200" name="テキスト ボックス 199"/>
        <xdr:cNvSpPr txBox="1"/>
      </xdr:nvSpPr>
      <xdr:spPr>
        <a:xfrm>
          <a:off x="1719795" y="12652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33231</xdr:rowOff>
    </xdr:from>
    <xdr:to>
      <xdr:col>6</xdr:col>
      <xdr:colOff>38100</xdr:colOff>
      <xdr:row>75</xdr:row>
      <xdr:rowOff>134831</xdr:rowOff>
    </xdr:to>
    <xdr:sp macro="" textlink="">
      <xdr:nvSpPr>
        <xdr:cNvPr id="201" name="楕円 200"/>
        <xdr:cNvSpPr/>
      </xdr:nvSpPr>
      <xdr:spPr>
        <a:xfrm>
          <a:off x="1079500" y="12891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151358</xdr:rowOff>
    </xdr:from>
    <xdr:ext cx="599010" cy="259045"/>
    <xdr:sp macro="" textlink="">
      <xdr:nvSpPr>
        <xdr:cNvPr id="202" name="テキスト ボックス 201"/>
        <xdr:cNvSpPr txBox="1"/>
      </xdr:nvSpPr>
      <xdr:spPr>
        <a:xfrm>
          <a:off x="830795" y="12667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141584</xdr:rowOff>
    </xdr:from>
    <xdr:to>
      <xdr:col>24</xdr:col>
      <xdr:colOff>62865</xdr:colOff>
      <xdr:row>98</xdr:row>
      <xdr:rowOff>15762</xdr:rowOff>
    </xdr:to>
    <xdr:cxnSp macro="">
      <xdr:nvCxnSpPr>
        <xdr:cNvPr id="224" name="直線コネクタ 223"/>
        <xdr:cNvCxnSpPr/>
      </xdr:nvCxnSpPr>
      <xdr:spPr>
        <a:xfrm flipV="1">
          <a:off x="4633595" y="15743534"/>
          <a:ext cx="1270" cy="1074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19589</xdr:rowOff>
    </xdr:from>
    <xdr:ext cx="534377" cy="259045"/>
    <xdr:sp macro="" textlink="">
      <xdr:nvSpPr>
        <xdr:cNvPr id="225" name="衛生費最小値テキスト"/>
        <xdr:cNvSpPr txBox="1"/>
      </xdr:nvSpPr>
      <xdr:spPr>
        <a:xfrm>
          <a:off x="4686300" y="16821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15762</xdr:rowOff>
    </xdr:from>
    <xdr:to>
      <xdr:col>24</xdr:col>
      <xdr:colOff>152400</xdr:colOff>
      <xdr:row>98</xdr:row>
      <xdr:rowOff>15762</xdr:rowOff>
    </xdr:to>
    <xdr:cxnSp macro="">
      <xdr:nvCxnSpPr>
        <xdr:cNvPr id="226" name="直線コネクタ 225"/>
        <xdr:cNvCxnSpPr/>
      </xdr:nvCxnSpPr>
      <xdr:spPr>
        <a:xfrm>
          <a:off x="4546600" y="16817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88261</xdr:rowOff>
    </xdr:from>
    <xdr:ext cx="599010" cy="259045"/>
    <xdr:sp macro="" textlink="">
      <xdr:nvSpPr>
        <xdr:cNvPr id="227" name="衛生費最大値テキスト"/>
        <xdr:cNvSpPr txBox="1"/>
      </xdr:nvSpPr>
      <xdr:spPr>
        <a:xfrm>
          <a:off x="4686300" y="15518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262,088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141584</xdr:rowOff>
    </xdr:from>
    <xdr:to>
      <xdr:col>24</xdr:col>
      <xdr:colOff>152400</xdr:colOff>
      <xdr:row>91</xdr:row>
      <xdr:rowOff>141584</xdr:rowOff>
    </xdr:to>
    <xdr:cxnSp macro="">
      <xdr:nvCxnSpPr>
        <xdr:cNvPr id="228" name="直線コネクタ 227"/>
        <xdr:cNvCxnSpPr/>
      </xdr:nvCxnSpPr>
      <xdr:spPr>
        <a:xfrm>
          <a:off x="4546600" y="15743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153174</xdr:rowOff>
    </xdr:from>
    <xdr:to>
      <xdr:col>24</xdr:col>
      <xdr:colOff>63500</xdr:colOff>
      <xdr:row>95</xdr:row>
      <xdr:rowOff>21171</xdr:rowOff>
    </xdr:to>
    <xdr:cxnSp macro="">
      <xdr:nvCxnSpPr>
        <xdr:cNvPr id="229" name="直線コネクタ 228"/>
        <xdr:cNvCxnSpPr/>
      </xdr:nvCxnSpPr>
      <xdr:spPr>
        <a:xfrm flipV="1">
          <a:off x="3797300" y="16269474"/>
          <a:ext cx="838200" cy="39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161231</xdr:rowOff>
    </xdr:from>
    <xdr:ext cx="534377" cy="259045"/>
    <xdr:sp macro="" textlink="">
      <xdr:nvSpPr>
        <xdr:cNvPr id="230" name="衛生費平均値テキスト"/>
        <xdr:cNvSpPr txBox="1"/>
      </xdr:nvSpPr>
      <xdr:spPr>
        <a:xfrm>
          <a:off x="4686300" y="16448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11354</xdr:rowOff>
    </xdr:from>
    <xdr:to>
      <xdr:col>24</xdr:col>
      <xdr:colOff>114300</xdr:colOff>
      <xdr:row>96</xdr:row>
      <xdr:rowOff>112954</xdr:rowOff>
    </xdr:to>
    <xdr:sp macro="" textlink="">
      <xdr:nvSpPr>
        <xdr:cNvPr id="231" name="フローチャート: 判断 230"/>
        <xdr:cNvSpPr/>
      </xdr:nvSpPr>
      <xdr:spPr>
        <a:xfrm>
          <a:off x="4584700" y="1647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119346</xdr:rowOff>
    </xdr:from>
    <xdr:to>
      <xdr:col>19</xdr:col>
      <xdr:colOff>177800</xdr:colOff>
      <xdr:row>95</xdr:row>
      <xdr:rowOff>21171</xdr:rowOff>
    </xdr:to>
    <xdr:cxnSp macro="">
      <xdr:nvCxnSpPr>
        <xdr:cNvPr id="232" name="直線コネクタ 231"/>
        <xdr:cNvCxnSpPr/>
      </xdr:nvCxnSpPr>
      <xdr:spPr>
        <a:xfrm>
          <a:off x="2908300" y="16235646"/>
          <a:ext cx="889000" cy="73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29756</xdr:rowOff>
    </xdr:from>
    <xdr:to>
      <xdr:col>20</xdr:col>
      <xdr:colOff>38100</xdr:colOff>
      <xdr:row>96</xdr:row>
      <xdr:rowOff>131356</xdr:rowOff>
    </xdr:to>
    <xdr:sp macro="" textlink="">
      <xdr:nvSpPr>
        <xdr:cNvPr id="233" name="フローチャート: 判断 232"/>
        <xdr:cNvSpPr/>
      </xdr:nvSpPr>
      <xdr:spPr>
        <a:xfrm>
          <a:off x="3746500" y="1648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122483</xdr:rowOff>
    </xdr:from>
    <xdr:ext cx="534377" cy="259045"/>
    <xdr:sp macro="" textlink="">
      <xdr:nvSpPr>
        <xdr:cNvPr id="234" name="テキスト ボックス 233"/>
        <xdr:cNvSpPr txBox="1"/>
      </xdr:nvSpPr>
      <xdr:spPr>
        <a:xfrm>
          <a:off x="3530111" y="1658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119346</xdr:rowOff>
    </xdr:from>
    <xdr:to>
      <xdr:col>15</xdr:col>
      <xdr:colOff>50800</xdr:colOff>
      <xdr:row>95</xdr:row>
      <xdr:rowOff>2600</xdr:rowOff>
    </xdr:to>
    <xdr:cxnSp macro="">
      <xdr:nvCxnSpPr>
        <xdr:cNvPr id="235" name="直線コネクタ 234"/>
        <xdr:cNvCxnSpPr/>
      </xdr:nvCxnSpPr>
      <xdr:spPr>
        <a:xfrm flipV="1">
          <a:off x="2019300" y="16235646"/>
          <a:ext cx="889000" cy="54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52643</xdr:rowOff>
    </xdr:from>
    <xdr:to>
      <xdr:col>15</xdr:col>
      <xdr:colOff>101600</xdr:colOff>
      <xdr:row>96</xdr:row>
      <xdr:rowOff>154243</xdr:rowOff>
    </xdr:to>
    <xdr:sp macro="" textlink="">
      <xdr:nvSpPr>
        <xdr:cNvPr id="236" name="フローチャート: 判断 235"/>
        <xdr:cNvSpPr/>
      </xdr:nvSpPr>
      <xdr:spPr>
        <a:xfrm>
          <a:off x="2857500" y="165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145370</xdr:rowOff>
    </xdr:from>
    <xdr:ext cx="534377" cy="259045"/>
    <xdr:sp macro="" textlink="">
      <xdr:nvSpPr>
        <xdr:cNvPr id="237" name="テキスト ボックス 236"/>
        <xdr:cNvSpPr txBox="1"/>
      </xdr:nvSpPr>
      <xdr:spPr>
        <a:xfrm>
          <a:off x="2641111" y="16604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2600</xdr:rowOff>
    </xdr:from>
    <xdr:to>
      <xdr:col>10</xdr:col>
      <xdr:colOff>114300</xdr:colOff>
      <xdr:row>95</xdr:row>
      <xdr:rowOff>9658</xdr:rowOff>
    </xdr:to>
    <xdr:cxnSp macro="">
      <xdr:nvCxnSpPr>
        <xdr:cNvPr id="238" name="直線コネクタ 237"/>
        <xdr:cNvCxnSpPr/>
      </xdr:nvCxnSpPr>
      <xdr:spPr>
        <a:xfrm flipV="1">
          <a:off x="1130300" y="16290350"/>
          <a:ext cx="889000" cy="7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38356</xdr:rowOff>
    </xdr:from>
    <xdr:to>
      <xdr:col>10</xdr:col>
      <xdr:colOff>165100</xdr:colOff>
      <xdr:row>96</xdr:row>
      <xdr:rowOff>139956</xdr:rowOff>
    </xdr:to>
    <xdr:sp macro="" textlink="">
      <xdr:nvSpPr>
        <xdr:cNvPr id="239" name="フローチャート: 判断 238"/>
        <xdr:cNvSpPr/>
      </xdr:nvSpPr>
      <xdr:spPr>
        <a:xfrm>
          <a:off x="1968500" y="1649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131083</xdr:rowOff>
    </xdr:from>
    <xdr:ext cx="534377" cy="259045"/>
    <xdr:sp macro="" textlink="">
      <xdr:nvSpPr>
        <xdr:cNvPr id="240" name="テキスト ボックス 239"/>
        <xdr:cNvSpPr txBox="1"/>
      </xdr:nvSpPr>
      <xdr:spPr>
        <a:xfrm>
          <a:off x="1752111" y="16590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59337</xdr:rowOff>
    </xdr:from>
    <xdr:to>
      <xdr:col>6</xdr:col>
      <xdr:colOff>38100</xdr:colOff>
      <xdr:row>96</xdr:row>
      <xdr:rowOff>160937</xdr:rowOff>
    </xdr:to>
    <xdr:sp macro="" textlink="">
      <xdr:nvSpPr>
        <xdr:cNvPr id="241" name="フローチャート: 判断 240"/>
        <xdr:cNvSpPr/>
      </xdr:nvSpPr>
      <xdr:spPr>
        <a:xfrm>
          <a:off x="1079500" y="1651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152064</xdr:rowOff>
    </xdr:from>
    <xdr:ext cx="534377" cy="259045"/>
    <xdr:sp macro="" textlink="">
      <xdr:nvSpPr>
        <xdr:cNvPr id="242" name="テキスト ボックス 241"/>
        <xdr:cNvSpPr txBox="1"/>
      </xdr:nvSpPr>
      <xdr:spPr>
        <a:xfrm>
          <a:off x="863111" y="1661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102374</xdr:rowOff>
    </xdr:from>
    <xdr:to>
      <xdr:col>24</xdr:col>
      <xdr:colOff>114300</xdr:colOff>
      <xdr:row>95</xdr:row>
      <xdr:rowOff>32524</xdr:rowOff>
    </xdr:to>
    <xdr:sp macro="" textlink="">
      <xdr:nvSpPr>
        <xdr:cNvPr id="248" name="楕円 247"/>
        <xdr:cNvSpPr/>
      </xdr:nvSpPr>
      <xdr:spPr>
        <a:xfrm>
          <a:off x="4584700" y="1621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125251</xdr:rowOff>
    </xdr:from>
    <xdr:ext cx="599010" cy="259045"/>
    <xdr:sp macro="" textlink="">
      <xdr:nvSpPr>
        <xdr:cNvPr id="249" name="衛生費該当値テキスト"/>
        <xdr:cNvSpPr txBox="1"/>
      </xdr:nvSpPr>
      <xdr:spPr>
        <a:xfrm>
          <a:off x="4686300" y="16070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141821</xdr:rowOff>
    </xdr:from>
    <xdr:to>
      <xdr:col>20</xdr:col>
      <xdr:colOff>38100</xdr:colOff>
      <xdr:row>95</xdr:row>
      <xdr:rowOff>71971</xdr:rowOff>
    </xdr:to>
    <xdr:sp macro="" textlink="">
      <xdr:nvSpPr>
        <xdr:cNvPr id="250" name="楕円 249"/>
        <xdr:cNvSpPr/>
      </xdr:nvSpPr>
      <xdr:spPr>
        <a:xfrm>
          <a:off x="3746500" y="16258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88498</xdr:rowOff>
    </xdr:from>
    <xdr:ext cx="599010" cy="259045"/>
    <xdr:sp macro="" textlink="">
      <xdr:nvSpPr>
        <xdr:cNvPr id="251" name="テキスト ボックス 250"/>
        <xdr:cNvSpPr txBox="1"/>
      </xdr:nvSpPr>
      <xdr:spPr>
        <a:xfrm>
          <a:off x="3497795" y="16033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68546</xdr:rowOff>
    </xdr:from>
    <xdr:to>
      <xdr:col>15</xdr:col>
      <xdr:colOff>101600</xdr:colOff>
      <xdr:row>94</xdr:row>
      <xdr:rowOff>170146</xdr:rowOff>
    </xdr:to>
    <xdr:sp macro="" textlink="">
      <xdr:nvSpPr>
        <xdr:cNvPr id="252" name="楕円 251"/>
        <xdr:cNvSpPr/>
      </xdr:nvSpPr>
      <xdr:spPr>
        <a:xfrm>
          <a:off x="2857500" y="16184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15223</xdr:rowOff>
    </xdr:from>
    <xdr:ext cx="599010" cy="259045"/>
    <xdr:sp macro="" textlink="">
      <xdr:nvSpPr>
        <xdr:cNvPr id="253" name="テキスト ボックス 252"/>
        <xdr:cNvSpPr txBox="1"/>
      </xdr:nvSpPr>
      <xdr:spPr>
        <a:xfrm>
          <a:off x="2608795" y="15960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123250</xdr:rowOff>
    </xdr:from>
    <xdr:to>
      <xdr:col>10</xdr:col>
      <xdr:colOff>165100</xdr:colOff>
      <xdr:row>95</xdr:row>
      <xdr:rowOff>53400</xdr:rowOff>
    </xdr:to>
    <xdr:sp macro="" textlink="">
      <xdr:nvSpPr>
        <xdr:cNvPr id="254" name="楕円 253"/>
        <xdr:cNvSpPr/>
      </xdr:nvSpPr>
      <xdr:spPr>
        <a:xfrm>
          <a:off x="1968500" y="1623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69927</xdr:rowOff>
    </xdr:from>
    <xdr:ext cx="599010" cy="259045"/>
    <xdr:sp macro="" textlink="">
      <xdr:nvSpPr>
        <xdr:cNvPr id="255" name="テキスト ボックス 254"/>
        <xdr:cNvSpPr txBox="1"/>
      </xdr:nvSpPr>
      <xdr:spPr>
        <a:xfrm>
          <a:off x="1719795" y="16014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130308</xdr:rowOff>
    </xdr:from>
    <xdr:to>
      <xdr:col>6</xdr:col>
      <xdr:colOff>38100</xdr:colOff>
      <xdr:row>95</xdr:row>
      <xdr:rowOff>60458</xdr:rowOff>
    </xdr:to>
    <xdr:sp macro="" textlink="">
      <xdr:nvSpPr>
        <xdr:cNvPr id="256" name="楕円 255"/>
        <xdr:cNvSpPr/>
      </xdr:nvSpPr>
      <xdr:spPr>
        <a:xfrm>
          <a:off x="1079500" y="16246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76985</xdr:rowOff>
    </xdr:from>
    <xdr:ext cx="599010" cy="259045"/>
    <xdr:sp macro="" textlink="">
      <xdr:nvSpPr>
        <xdr:cNvPr id="257" name="テキスト ボックス 256"/>
        <xdr:cNvSpPr txBox="1"/>
      </xdr:nvSpPr>
      <xdr:spPr>
        <a:xfrm>
          <a:off x="830795" y="16021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8" name="直線コネクタ 26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9" name="テキスト ボックス 26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0" name="直線コネクタ 26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1" name="テキスト ボックス 270"/>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2" name="直線コネクタ 27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3" name="テキスト ボックス 272"/>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4" name="直線コネクタ 27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5" name="テキスト ボックス 274"/>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7" name="テキスト ボックス 27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163475</xdr:rowOff>
    </xdr:from>
    <xdr:to>
      <xdr:col>54</xdr:col>
      <xdr:colOff>189865</xdr:colOff>
      <xdr:row>38</xdr:row>
      <xdr:rowOff>139700</xdr:rowOff>
    </xdr:to>
    <xdr:cxnSp macro="">
      <xdr:nvCxnSpPr>
        <xdr:cNvPr id="279" name="直線コネクタ 278"/>
        <xdr:cNvCxnSpPr/>
      </xdr:nvCxnSpPr>
      <xdr:spPr>
        <a:xfrm flipV="1">
          <a:off x="10475595" y="5306975"/>
          <a:ext cx="1270" cy="1347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0"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1" name="直線コネクタ 280"/>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110152</xdr:rowOff>
    </xdr:from>
    <xdr:ext cx="469744" cy="259045"/>
    <xdr:sp macro="" textlink="">
      <xdr:nvSpPr>
        <xdr:cNvPr id="282" name="労働費最大値テキスト"/>
        <xdr:cNvSpPr txBox="1"/>
      </xdr:nvSpPr>
      <xdr:spPr>
        <a:xfrm>
          <a:off x="10528300" y="5082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163475</xdr:rowOff>
    </xdr:from>
    <xdr:to>
      <xdr:col>55</xdr:col>
      <xdr:colOff>88900</xdr:colOff>
      <xdr:row>30</xdr:row>
      <xdr:rowOff>163475</xdr:rowOff>
    </xdr:to>
    <xdr:cxnSp macro="">
      <xdr:nvCxnSpPr>
        <xdr:cNvPr id="283" name="直線コネクタ 282"/>
        <xdr:cNvCxnSpPr/>
      </xdr:nvCxnSpPr>
      <xdr:spPr>
        <a:xfrm>
          <a:off x="10388600" y="5306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4" name="直線コネクタ 283"/>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96232</xdr:rowOff>
    </xdr:from>
    <xdr:ext cx="378565" cy="259045"/>
    <xdr:sp macro="" textlink="">
      <xdr:nvSpPr>
        <xdr:cNvPr id="285" name="労働費平均値テキスト"/>
        <xdr:cNvSpPr txBox="1"/>
      </xdr:nvSpPr>
      <xdr:spPr>
        <a:xfrm>
          <a:off x="10528300" y="626843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73355</xdr:rowOff>
    </xdr:from>
    <xdr:to>
      <xdr:col>55</xdr:col>
      <xdr:colOff>50800</xdr:colOff>
      <xdr:row>38</xdr:row>
      <xdr:rowOff>3505</xdr:rowOff>
    </xdr:to>
    <xdr:sp macro="" textlink="">
      <xdr:nvSpPr>
        <xdr:cNvPr id="286" name="フローチャート: 判断 285"/>
        <xdr:cNvSpPr/>
      </xdr:nvSpPr>
      <xdr:spPr>
        <a:xfrm>
          <a:off x="10426700" y="641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87" name="直線コネクタ 286"/>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28549</xdr:rowOff>
    </xdr:from>
    <xdr:to>
      <xdr:col>50</xdr:col>
      <xdr:colOff>165100</xdr:colOff>
      <xdr:row>37</xdr:row>
      <xdr:rowOff>130149</xdr:rowOff>
    </xdr:to>
    <xdr:sp macro="" textlink="">
      <xdr:nvSpPr>
        <xdr:cNvPr id="288" name="フローチャート: 判断 287"/>
        <xdr:cNvSpPr/>
      </xdr:nvSpPr>
      <xdr:spPr>
        <a:xfrm>
          <a:off x="9588500" y="6372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146676</xdr:rowOff>
    </xdr:from>
    <xdr:ext cx="378565" cy="259045"/>
    <xdr:sp macro="" textlink="">
      <xdr:nvSpPr>
        <xdr:cNvPr id="289" name="テキスト ボックス 288"/>
        <xdr:cNvSpPr txBox="1"/>
      </xdr:nvSpPr>
      <xdr:spPr>
        <a:xfrm>
          <a:off x="9450017" y="61474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0" name="直線コネクタ 289"/>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21234</xdr:rowOff>
    </xdr:from>
    <xdr:to>
      <xdr:col>46</xdr:col>
      <xdr:colOff>38100</xdr:colOff>
      <xdr:row>37</xdr:row>
      <xdr:rowOff>122834</xdr:rowOff>
    </xdr:to>
    <xdr:sp macro="" textlink="">
      <xdr:nvSpPr>
        <xdr:cNvPr id="291" name="フローチャート: 判断 290"/>
        <xdr:cNvSpPr/>
      </xdr:nvSpPr>
      <xdr:spPr>
        <a:xfrm>
          <a:off x="8699500" y="636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139361</xdr:rowOff>
    </xdr:from>
    <xdr:ext cx="378565" cy="259045"/>
    <xdr:sp macro="" textlink="">
      <xdr:nvSpPr>
        <xdr:cNvPr id="292" name="テキスト ボックス 291"/>
        <xdr:cNvSpPr txBox="1"/>
      </xdr:nvSpPr>
      <xdr:spPr>
        <a:xfrm>
          <a:off x="8561017" y="61401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3" name="直線コネクタ 292"/>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167538</xdr:rowOff>
    </xdr:from>
    <xdr:to>
      <xdr:col>41</xdr:col>
      <xdr:colOff>101600</xdr:colOff>
      <xdr:row>37</xdr:row>
      <xdr:rowOff>97688</xdr:rowOff>
    </xdr:to>
    <xdr:sp macro="" textlink="">
      <xdr:nvSpPr>
        <xdr:cNvPr id="294" name="フローチャート: 判断 293"/>
        <xdr:cNvSpPr/>
      </xdr:nvSpPr>
      <xdr:spPr>
        <a:xfrm>
          <a:off x="7810500" y="633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114215</xdr:rowOff>
    </xdr:from>
    <xdr:ext cx="378565" cy="259045"/>
    <xdr:sp macro="" textlink="">
      <xdr:nvSpPr>
        <xdr:cNvPr id="295" name="テキスト ボックス 294"/>
        <xdr:cNvSpPr txBox="1"/>
      </xdr:nvSpPr>
      <xdr:spPr>
        <a:xfrm>
          <a:off x="7672017" y="6114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40437</xdr:rowOff>
    </xdr:from>
    <xdr:to>
      <xdr:col>36</xdr:col>
      <xdr:colOff>165100</xdr:colOff>
      <xdr:row>37</xdr:row>
      <xdr:rowOff>142037</xdr:rowOff>
    </xdr:to>
    <xdr:sp macro="" textlink="">
      <xdr:nvSpPr>
        <xdr:cNvPr id="296" name="フローチャート: 判断 295"/>
        <xdr:cNvSpPr/>
      </xdr:nvSpPr>
      <xdr:spPr>
        <a:xfrm>
          <a:off x="6921500" y="6384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158564</xdr:rowOff>
    </xdr:from>
    <xdr:ext cx="378565" cy="259045"/>
    <xdr:sp macro="" textlink="">
      <xdr:nvSpPr>
        <xdr:cNvPr id="297" name="テキスト ボックス 296"/>
        <xdr:cNvSpPr txBox="1"/>
      </xdr:nvSpPr>
      <xdr:spPr>
        <a:xfrm>
          <a:off x="6783017" y="61593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3" name="楕円 302"/>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4" name="労働費該当値テキスト"/>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5" name="楕円 304"/>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06" name="テキスト ボックス 305"/>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07" name="楕円 306"/>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08" name="テキスト ボックス 307"/>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09" name="楕円 308"/>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0" name="テキスト ボックス 309"/>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1" name="楕円 310"/>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2" name="テキスト ボックス 311"/>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6" name="テキスト ボックス 32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8" name="テキスト ボックス 32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0" name="テキスト ボックス 32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97738</xdr:rowOff>
    </xdr:from>
    <xdr:to>
      <xdr:col>54</xdr:col>
      <xdr:colOff>189865</xdr:colOff>
      <xdr:row>58</xdr:row>
      <xdr:rowOff>69218</xdr:rowOff>
    </xdr:to>
    <xdr:cxnSp macro="">
      <xdr:nvCxnSpPr>
        <xdr:cNvPr id="334" name="直線コネクタ 333"/>
        <xdr:cNvCxnSpPr/>
      </xdr:nvCxnSpPr>
      <xdr:spPr>
        <a:xfrm flipV="1">
          <a:off x="10475595" y="8670238"/>
          <a:ext cx="1270" cy="1343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73045</xdr:rowOff>
    </xdr:from>
    <xdr:ext cx="534377" cy="259045"/>
    <xdr:sp macro="" textlink="">
      <xdr:nvSpPr>
        <xdr:cNvPr id="335" name="農林水産業費最小値テキスト"/>
        <xdr:cNvSpPr txBox="1"/>
      </xdr:nvSpPr>
      <xdr:spPr>
        <a:xfrm>
          <a:off x="10528300" y="10017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69218</xdr:rowOff>
    </xdr:from>
    <xdr:to>
      <xdr:col>55</xdr:col>
      <xdr:colOff>88900</xdr:colOff>
      <xdr:row>58</xdr:row>
      <xdr:rowOff>69218</xdr:rowOff>
    </xdr:to>
    <xdr:cxnSp macro="">
      <xdr:nvCxnSpPr>
        <xdr:cNvPr id="336" name="直線コネクタ 335"/>
        <xdr:cNvCxnSpPr/>
      </xdr:nvCxnSpPr>
      <xdr:spPr>
        <a:xfrm>
          <a:off x="10388600" y="10013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44415</xdr:rowOff>
    </xdr:from>
    <xdr:ext cx="599010" cy="259045"/>
    <xdr:sp macro="" textlink="">
      <xdr:nvSpPr>
        <xdr:cNvPr id="337" name="農林水産業費最大値テキスト"/>
        <xdr:cNvSpPr txBox="1"/>
      </xdr:nvSpPr>
      <xdr:spPr>
        <a:xfrm>
          <a:off x="10528300" y="8445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309,178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97738</xdr:rowOff>
    </xdr:from>
    <xdr:to>
      <xdr:col>55</xdr:col>
      <xdr:colOff>88900</xdr:colOff>
      <xdr:row>50</xdr:row>
      <xdr:rowOff>97738</xdr:rowOff>
    </xdr:to>
    <xdr:cxnSp macro="">
      <xdr:nvCxnSpPr>
        <xdr:cNvPr id="338" name="直線コネクタ 337"/>
        <xdr:cNvCxnSpPr/>
      </xdr:nvCxnSpPr>
      <xdr:spPr>
        <a:xfrm>
          <a:off x="10388600" y="8670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71509</xdr:rowOff>
    </xdr:from>
    <xdr:to>
      <xdr:col>55</xdr:col>
      <xdr:colOff>0</xdr:colOff>
      <xdr:row>56</xdr:row>
      <xdr:rowOff>49522</xdr:rowOff>
    </xdr:to>
    <xdr:cxnSp macro="">
      <xdr:nvCxnSpPr>
        <xdr:cNvPr id="339" name="直線コネクタ 338"/>
        <xdr:cNvCxnSpPr/>
      </xdr:nvCxnSpPr>
      <xdr:spPr>
        <a:xfrm>
          <a:off x="9639300" y="9501259"/>
          <a:ext cx="838200" cy="149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166564</xdr:rowOff>
    </xdr:from>
    <xdr:ext cx="599010" cy="259045"/>
    <xdr:sp macro="" textlink="">
      <xdr:nvSpPr>
        <xdr:cNvPr id="340" name="農林水産業費平均値テキスト"/>
        <xdr:cNvSpPr txBox="1"/>
      </xdr:nvSpPr>
      <xdr:spPr>
        <a:xfrm>
          <a:off x="10528300" y="94248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143687</xdr:rowOff>
    </xdr:from>
    <xdr:to>
      <xdr:col>55</xdr:col>
      <xdr:colOff>50800</xdr:colOff>
      <xdr:row>56</xdr:row>
      <xdr:rowOff>73837</xdr:rowOff>
    </xdr:to>
    <xdr:sp macro="" textlink="">
      <xdr:nvSpPr>
        <xdr:cNvPr id="341" name="フローチャート: 判断 340"/>
        <xdr:cNvSpPr/>
      </xdr:nvSpPr>
      <xdr:spPr>
        <a:xfrm>
          <a:off x="10426700" y="957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71509</xdr:rowOff>
    </xdr:from>
    <xdr:to>
      <xdr:col>50</xdr:col>
      <xdr:colOff>114300</xdr:colOff>
      <xdr:row>55</xdr:row>
      <xdr:rowOff>121965</xdr:rowOff>
    </xdr:to>
    <xdr:cxnSp macro="">
      <xdr:nvCxnSpPr>
        <xdr:cNvPr id="342" name="直線コネクタ 341"/>
        <xdr:cNvCxnSpPr/>
      </xdr:nvCxnSpPr>
      <xdr:spPr>
        <a:xfrm flipV="1">
          <a:off x="8750300" y="9501259"/>
          <a:ext cx="889000" cy="50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121224</xdr:rowOff>
    </xdr:from>
    <xdr:to>
      <xdr:col>50</xdr:col>
      <xdr:colOff>165100</xdr:colOff>
      <xdr:row>56</xdr:row>
      <xdr:rowOff>51374</xdr:rowOff>
    </xdr:to>
    <xdr:sp macro="" textlink="">
      <xdr:nvSpPr>
        <xdr:cNvPr id="343" name="フローチャート: 判断 342"/>
        <xdr:cNvSpPr/>
      </xdr:nvSpPr>
      <xdr:spPr>
        <a:xfrm>
          <a:off x="9588500" y="9550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42501</xdr:rowOff>
    </xdr:from>
    <xdr:ext cx="599010" cy="259045"/>
    <xdr:sp macro="" textlink="">
      <xdr:nvSpPr>
        <xdr:cNvPr id="344" name="テキスト ボックス 343"/>
        <xdr:cNvSpPr txBox="1"/>
      </xdr:nvSpPr>
      <xdr:spPr>
        <a:xfrm>
          <a:off x="9339795" y="9643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35152</xdr:rowOff>
    </xdr:from>
    <xdr:to>
      <xdr:col>45</xdr:col>
      <xdr:colOff>177800</xdr:colOff>
      <xdr:row>55</xdr:row>
      <xdr:rowOff>121965</xdr:rowOff>
    </xdr:to>
    <xdr:cxnSp macro="">
      <xdr:nvCxnSpPr>
        <xdr:cNvPr id="345" name="直線コネクタ 344"/>
        <xdr:cNvCxnSpPr/>
      </xdr:nvCxnSpPr>
      <xdr:spPr>
        <a:xfrm>
          <a:off x="7861300" y="9464902"/>
          <a:ext cx="889000" cy="86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148350</xdr:rowOff>
    </xdr:from>
    <xdr:to>
      <xdr:col>46</xdr:col>
      <xdr:colOff>38100</xdr:colOff>
      <xdr:row>56</xdr:row>
      <xdr:rowOff>78500</xdr:rowOff>
    </xdr:to>
    <xdr:sp macro="" textlink="">
      <xdr:nvSpPr>
        <xdr:cNvPr id="346" name="フローチャート: 判断 345"/>
        <xdr:cNvSpPr/>
      </xdr:nvSpPr>
      <xdr:spPr>
        <a:xfrm>
          <a:off x="8699500" y="957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69627</xdr:rowOff>
    </xdr:from>
    <xdr:ext cx="534377" cy="259045"/>
    <xdr:sp macro="" textlink="">
      <xdr:nvSpPr>
        <xdr:cNvPr id="347" name="テキスト ボックス 346"/>
        <xdr:cNvSpPr txBox="1"/>
      </xdr:nvSpPr>
      <xdr:spPr>
        <a:xfrm>
          <a:off x="8483111" y="9670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35152</xdr:rowOff>
    </xdr:from>
    <xdr:to>
      <xdr:col>41</xdr:col>
      <xdr:colOff>50800</xdr:colOff>
      <xdr:row>55</xdr:row>
      <xdr:rowOff>53363</xdr:rowOff>
    </xdr:to>
    <xdr:cxnSp macro="">
      <xdr:nvCxnSpPr>
        <xdr:cNvPr id="348" name="直線コネクタ 347"/>
        <xdr:cNvCxnSpPr/>
      </xdr:nvCxnSpPr>
      <xdr:spPr>
        <a:xfrm flipV="1">
          <a:off x="6972300" y="9464902"/>
          <a:ext cx="889000" cy="18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46495</xdr:rowOff>
    </xdr:from>
    <xdr:to>
      <xdr:col>41</xdr:col>
      <xdr:colOff>101600</xdr:colOff>
      <xdr:row>55</xdr:row>
      <xdr:rowOff>148095</xdr:rowOff>
    </xdr:to>
    <xdr:sp macro="" textlink="">
      <xdr:nvSpPr>
        <xdr:cNvPr id="349" name="フローチャート: 判断 348"/>
        <xdr:cNvSpPr/>
      </xdr:nvSpPr>
      <xdr:spPr>
        <a:xfrm>
          <a:off x="7810500" y="947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139222</xdr:rowOff>
    </xdr:from>
    <xdr:ext cx="599010" cy="259045"/>
    <xdr:sp macro="" textlink="">
      <xdr:nvSpPr>
        <xdr:cNvPr id="350" name="テキスト ボックス 349"/>
        <xdr:cNvSpPr txBox="1"/>
      </xdr:nvSpPr>
      <xdr:spPr>
        <a:xfrm>
          <a:off x="7561795" y="9568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153936</xdr:rowOff>
    </xdr:from>
    <xdr:to>
      <xdr:col>36</xdr:col>
      <xdr:colOff>165100</xdr:colOff>
      <xdr:row>56</xdr:row>
      <xdr:rowOff>84086</xdr:rowOff>
    </xdr:to>
    <xdr:sp macro="" textlink="">
      <xdr:nvSpPr>
        <xdr:cNvPr id="351" name="フローチャート: 判断 350"/>
        <xdr:cNvSpPr/>
      </xdr:nvSpPr>
      <xdr:spPr>
        <a:xfrm>
          <a:off x="6921500" y="958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75213</xdr:rowOff>
    </xdr:from>
    <xdr:ext cx="534377" cy="259045"/>
    <xdr:sp macro="" textlink="">
      <xdr:nvSpPr>
        <xdr:cNvPr id="352" name="テキスト ボックス 351"/>
        <xdr:cNvSpPr txBox="1"/>
      </xdr:nvSpPr>
      <xdr:spPr>
        <a:xfrm>
          <a:off x="6705111" y="9676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170172</xdr:rowOff>
    </xdr:from>
    <xdr:to>
      <xdr:col>55</xdr:col>
      <xdr:colOff>50800</xdr:colOff>
      <xdr:row>56</xdr:row>
      <xdr:rowOff>100322</xdr:rowOff>
    </xdr:to>
    <xdr:sp macro="" textlink="">
      <xdr:nvSpPr>
        <xdr:cNvPr id="358" name="楕円 357"/>
        <xdr:cNvSpPr/>
      </xdr:nvSpPr>
      <xdr:spPr>
        <a:xfrm>
          <a:off x="10426700" y="959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148599</xdr:rowOff>
    </xdr:from>
    <xdr:ext cx="534377" cy="259045"/>
    <xdr:sp macro="" textlink="">
      <xdr:nvSpPr>
        <xdr:cNvPr id="359" name="農林水産業費該当値テキスト"/>
        <xdr:cNvSpPr txBox="1"/>
      </xdr:nvSpPr>
      <xdr:spPr>
        <a:xfrm>
          <a:off x="10528300" y="9578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20709</xdr:rowOff>
    </xdr:from>
    <xdr:to>
      <xdr:col>50</xdr:col>
      <xdr:colOff>165100</xdr:colOff>
      <xdr:row>55</xdr:row>
      <xdr:rowOff>122309</xdr:rowOff>
    </xdr:to>
    <xdr:sp macro="" textlink="">
      <xdr:nvSpPr>
        <xdr:cNvPr id="360" name="楕円 359"/>
        <xdr:cNvSpPr/>
      </xdr:nvSpPr>
      <xdr:spPr>
        <a:xfrm>
          <a:off x="9588500" y="9450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138836</xdr:rowOff>
    </xdr:from>
    <xdr:ext cx="599010" cy="259045"/>
    <xdr:sp macro="" textlink="">
      <xdr:nvSpPr>
        <xdr:cNvPr id="361" name="テキスト ボックス 360"/>
        <xdr:cNvSpPr txBox="1"/>
      </xdr:nvSpPr>
      <xdr:spPr>
        <a:xfrm>
          <a:off x="9339795" y="9225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71165</xdr:rowOff>
    </xdr:from>
    <xdr:to>
      <xdr:col>46</xdr:col>
      <xdr:colOff>38100</xdr:colOff>
      <xdr:row>56</xdr:row>
      <xdr:rowOff>1315</xdr:rowOff>
    </xdr:to>
    <xdr:sp macro="" textlink="">
      <xdr:nvSpPr>
        <xdr:cNvPr id="362" name="楕円 361"/>
        <xdr:cNvSpPr/>
      </xdr:nvSpPr>
      <xdr:spPr>
        <a:xfrm>
          <a:off x="8699500" y="950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17842</xdr:rowOff>
    </xdr:from>
    <xdr:ext cx="599010" cy="259045"/>
    <xdr:sp macro="" textlink="">
      <xdr:nvSpPr>
        <xdr:cNvPr id="363" name="テキスト ボックス 362"/>
        <xdr:cNvSpPr txBox="1"/>
      </xdr:nvSpPr>
      <xdr:spPr>
        <a:xfrm>
          <a:off x="8450795" y="9276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155802</xdr:rowOff>
    </xdr:from>
    <xdr:to>
      <xdr:col>41</xdr:col>
      <xdr:colOff>101600</xdr:colOff>
      <xdr:row>55</xdr:row>
      <xdr:rowOff>85952</xdr:rowOff>
    </xdr:to>
    <xdr:sp macro="" textlink="">
      <xdr:nvSpPr>
        <xdr:cNvPr id="364" name="楕円 363"/>
        <xdr:cNvSpPr/>
      </xdr:nvSpPr>
      <xdr:spPr>
        <a:xfrm>
          <a:off x="7810500" y="9414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102479</xdr:rowOff>
    </xdr:from>
    <xdr:ext cx="599010" cy="259045"/>
    <xdr:sp macro="" textlink="">
      <xdr:nvSpPr>
        <xdr:cNvPr id="365" name="テキスト ボックス 364"/>
        <xdr:cNvSpPr txBox="1"/>
      </xdr:nvSpPr>
      <xdr:spPr>
        <a:xfrm>
          <a:off x="7561795" y="9189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2563</xdr:rowOff>
    </xdr:from>
    <xdr:to>
      <xdr:col>36</xdr:col>
      <xdr:colOff>165100</xdr:colOff>
      <xdr:row>55</xdr:row>
      <xdr:rowOff>104163</xdr:rowOff>
    </xdr:to>
    <xdr:sp macro="" textlink="">
      <xdr:nvSpPr>
        <xdr:cNvPr id="366" name="楕円 365"/>
        <xdr:cNvSpPr/>
      </xdr:nvSpPr>
      <xdr:spPr>
        <a:xfrm>
          <a:off x="6921500" y="9432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120690</xdr:rowOff>
    </xdr:from>
    <xdr:ext cx="599010" cy="259045"/>
    <xdr:sp macro="" textlink="">
      <xdr:nvSpPr>
        <xdr:cNvPr id="367" name="テキスト ボックス 366"/>
        <xdr:cNvSpPr txBox="1"/>
      </xdr:nvSpPr>
      <xdr:spPr>
        <a:xfrm>
          <a:off x="6672795" y="9207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8" name="直線コネクタ 37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79" name="テキスト ボックス 37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0" name="直線コネクタ 37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1" name="テキスト ボックス 38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2" name="直線コネクタ 38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3" name="テキスト ボックス 382"/>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4" name="直線コネクタ 38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5" name="テキスト ボックス 384"/>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6" name="直線コネクタ 38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7" name="テキスト ボックス 38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32825</xdr:rowOff>
    </xdr:from>
    <xdr:to>
      <xdr:col>54</xdr:col>
      <xdr:colOff>189865</xdr:colOff>
      <xdr:row>78</xdr:row>
      <xdr:rowOff>121695</xdr:rowOff>
    </xdr:to>
    <xdr:cxnSp macro="">
      <xdr:nvCxnSpPr>
        <xdr:cNvPr id="389" name="直線コネクタ 388"/>
        <xdr:cNvCxnSpPr/>
      </xdr:nvCxnSpPr>
      <xdr:spPr>
        <a:xfrm flipV="1">
          <a:off x="10475595" y="12034325"/>
          <a:ext cx="1270" cy="1460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125522</xdr:rowOff>
    </xdr:from>
    <xdr:ext cx="469744" cy="259045"/>
    <xdr:sp macro="" textlink="">
      <xdr:nvSpPr>
        <xdr:cNvPr id="390" name="商工費最小値テキスト"/>
        <xdr:cNvSpPr txBox="1"/>
      </xdr:nvSpPr>
      <xdr:spPr>
        <a:xfrm>
          <a:off x="10528300" y="1349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121695</xdr:rowOff>
    </xdr:from>
    <xdr:to>
      <xdr:col>55</xdr:col>
      <xdr:colOff>88900</xdr:colOff>
      <xdr:row>78</xdr:row>
      <xdr:rowOff>121695</xdr:rowOff>
    </xdr:to>
    <xdr:cxnSp macro="">
      <xdr:nvCxnSpPr>
        <xdr:cNvPr id="391" name="直線コネクタ 390"/>
        <xdr:cNvCxnSpPr/>
      </xdr:nvCxnSpPr>
      <xdr:spPr>
        <a:xfrm>
          <a:off x="10388600" y="13494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150952</xdr:rowOff>
    </xdr:from>
    <xdr:ext cx="599010" cy="259045"/>
    <xdr:sp macro="" textlink="">
      <xdr:nvSpPr>
        <xdr:cNvPr id="392" name="商工費最大値テキスト"/>
        <xdr:cNvSpPr txBox="1"/>
      </xdr:nvSpPr>
      <xdr:spPr>
        <a:xfrm>
          <a:off x="10528300" y="11809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161,688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32825</xdr:rowOff>
    </xdr:from>
    <xdr:to>
      <xdr:col>55</xdr:col>
      <xdr:colOff>88900</xdr:colOff>
      <xdr:row>70</xdr:row>
      <xdr:rowOff>32825</xdr:rowOff>
    </xdr:to>
    <xdr:cxnSp macro="">
      <xdr:nvCxnSpPr>
        <xdr:cNvPr id="393" name="直線コネクタ 392"/>
        <xdr:cNvCxnSpPr/>
      </xdr:nvCxnSpPr>
      <xdr:spPr>
        <a:xfrm>
          <a:off x="10388600" y="12034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138923</xdr:rowOff>
    </xdr:from>
    <xdr:to>
      <xdr:col>55</xdr:col>
      <xdr:colOff>0</xdr:colOff>
      <xdr:row>77</xdr:row>
      <xdr:rowOff>99878</xdr:rowOff>
    </xdr:to>
    <xdr:cxnSp macro="">
      <xdr:nvCxnSpPr>
        <xdr:cNvPr id="394" name="直線コネクタ 393"/>
        <xdr:cNvCxnSpPr/>
      </xdr:nvCxnSpPr>
      <xdr:spPr>
        <a:xfrm flipV="1">
          <a:off x="9639300" y="13169123"/>
          <a:ext cx="838200" cy="132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25778</xdr:rowOff>
    </xdr:from>
    <xdr:ext cx="534377" cy="259045"/>
    <xdr:sp macro="" textlink="">
      <xdr:nvSpPr>
        <xdr:cNvPr id="395" name="商工費平均値テキスト"/>
        <xdr:cNvSpPr txBox="1"/>
      </xdr:nvSpPr>
      <xdr:spPr>
        <a:xfrm>
          <a:off x="10528300" y="12884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2901</xdr:rowOff>
    </xdr:from>
    <xdr:to>
      <xdr:col>55</xdr:col>
      <xdr:colOff>50800</xdr:colOff>
      <xdr:row>76</xdr:row>
      <xdr:rowOff>104501</xdr:rowOff>
    </xdr:to>
    <xdr:sp macro="" textlink="">
      <xdr:nvSpPr>
        <xdr:cNvPr id="396" name="フローチャート: 判断 395"/>
        <xdr:cNvSpPr/>
      </xdr:nvSpPr>
      <xdr:spPr>
        <a:xfrm>
          <a:off x="10426700" y="1303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99878</xdr:rowOff>
    </xdr:from>
    <xdr:to>
      <xdr:col>50</xdr:col>
      <xdr:colOff>114300</xdr:colOff>
      <xdr:row>77</xdr:row>
      <xdr:rowOff>133637</xdr:rowOff>
    </xdr:to>
    <xdr:cxnSp macro="">
      <xdr:nvCxnSpPr>
        <xdr:cNvPr id="397" name="直線コネクタ 396"/>
        <xdr:cNvCxnSpPr/>
      </xdr:nvCxnSpPr>
      <xdr:spPr>
        <a:xfrm flipV="1">
          <a:off x="8750300" y="13301528"/>
          <a:ext cx="889000" cy="33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3787</xdr:rowOff>
    </xdr:from>
    <xdr:to>
      <xdr:col>50</xdr:col>
      <xdr:colOff>165100</xdr:colOff>
      <xdr:row>77</xdr:row>
      <xdr:rowOff>105387</xdr:rowOff>
    </xdr:to>
    <xdr:sp macro="" textlink="">
      <xdr:nvSpPr>
        <xdr:cNvPr id="398" name="フローチャート: 判断 397"/>
        <xdr:cNvSpPr/>
      </xdr:nvSpPr>
      <xdr:spPr>
        <a:xfrm>
          <a:off x="9588500" y="13205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121914</xdr:rowOff>
    </xdr:from>
    <xdr:ext cx="534377" cy="259045"/>
    <xdr:sp macro="" textlink="">
      <xdr:nvSpPr>
        <xdr:cNvPr id="399" name="テキスト ボックス 398"/>
        <xdr:cNvSpPr txBox="1"/>
      </xdr:nvSpPr>
      <xdr:spPr>
        <a:xfrm>
          <a:off x="9372111" y="12980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133637</xdr:rowOff>
    </xdr:from>
    <xdr:to>
      <xdr:col>45</xdr:col>
      <xdr:colOff>177800</xdr:colOff>
      <xdr:row>77</xdr:row>
      <xdr:rowOff>145679</xdr:rowOff>
    </xdr:to>
    <xdr:cxnSp macro="">
      <xdr:nvCxnSpPr>
        <xdr:cNvPr id="400" name="直線コネクタ 399"/>
        <xdr:cNvCxnSpPr/>
      </xdr:nvCxnSpPr>
      <xdr:spPr>
        <a:xfrm flipV="1">
          <a:off x="7861300" y="13335287"/>
          <a:ext cx="889000" cy="1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7674</xdr:rowOff>
    </xdr:from>
    <xdr:to>
      <xdr:col>46</xdr:col>
      <xdr:colOff>38100</xdr:colOff>
      <xdr:row>77</xdr:row>
      <xdr:rowOff>109274</xdr:rowOff>
    </xdr:to>
    <xdr:sp macro="" textlink="">
      <xdr:nvSpPr>
        <xdr:cNvPr id="401" name="フローチャート: 判断 400"/>
        <xdr:cNvSpPr/>
      </xdr:nvSpPr>
      <xdr:spPr>
        <a:xfrm>
          <a:off x="8699500" y="1320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125801</xdr:rowOff>
    </xdr:from>
    <xdr:ext cx="534377" cy="259045"/>
    <xdr:sp macro="" textlink="">
      <xdr:nvSpPr>
        <xdr:cNvPr id="402" name="テキスト ボックス 401"/>
        <xdr:cNvSpPr txBox="1"/>
      </xdr:nvSpPr>
      <xdr:spPr>
        <a:xfrm>
          <a:off x="8483111" y="12984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52832</xdr:rowOff>
    </xdr:from>
    <xdr:to>
      <xdr:col>41</xdr:col>
      <xdr:colOff>50800</xdr:colOff>
      <xdr:row>77</xdr:row>
      <xdr:rowOff>145679</xdr:rowOff>
    </xdr:to>
    <xdr:cxnSp macro="">
      <xdr:nvCxnSpPr>
        <xdr:cNvPr id="403" name="直線コネクタ 402"/>
        <xdr:cNvCxnSpPr/>
      </xdr:nvCxnSpPr>
      <xdr:spPr>
        <a:xfrm>
          <a:off x="6972300" y="13083032"/>
          <a:ext cx="889000" cy="264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7803</xdr:rowOff>
    </xdr:from>
    <xdr:to>
      <xdr:col>41</xdr:col>
      <xdr:colOff>101600</xdr:colOff>
      <xdr:row>77</xdr:row>
      <xdr:rowOff>109403</xdr:rowOff>
    </xdr:to>
    <xdr:sp macro="" textlink="">
      <xdr:nvSpPr>
        <xdr:cNvPr id="404" name="フローチャート: 判断 403"/>
        <xdr:cNvSpPr/>
      </xdr:nvSpPr>
      <xdr:spPr>
        <a:xfrm>
          <a:off x="7810500" y="1320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125930</xdr:rowOff>
    </xdr:from>
    <xdr:ext cx="534377" cy="259045"/>
    <xdr:sp macro="" textlink="">
      <xdr:nvSpPr>
        <xdr:cNvPr id="405" name="テキスト ボックス 404"/>
        <xdr:cNvSpPr txBox="1"/>
      </xdr:nvSpPr>
      <xdr:spPr>
        <a:xfrm>
          <a:off x="7594111" y="12984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2408</xdr:rowOff>
    </xdr:from>
    <xdr:to>
      <xdr:col>36</xdr:col>
      <xdr:colOff>165100</xdr:colOff>
      <xdr:row>77</xdr:row>
      <xdr:rowOff>104008</xdr:rowOff>
    </xdr:to>
    <xdr:sp macro="" textlink="">
      <xdr:nvSpPr>
        <xdr:cNvPr id="406" name="フローチャート: 判断 405"/>
        <xdr:cNvSpPr/>
      </xdr:nvSpPr>
      <xdr:spPr>
        <a:xfrm>
          <a:off x="6921500" y="13204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95135</xdr:rowOff>
    </xdr:from>
    <xdr:ext cx="534377" cy="259045"/>
    <xdr:sp macro="" textlink="">
      <xdr:nvSpPr>
        <xdr:cNvPr id="407" name="テキスト ボックス 406"/>
        <xdr:cNvSpPr txBox="1"/>
      </xdr:nvSpPr>
      <xdr:spPr>
        <a:xfrm>
          <a:off x="6705111" y="13296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8" name="テキスト ボックス 40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9" name="テキスト ボックス 40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0" name="テキスト ボックス 40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1" name="テキスト ボックス 41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2" name="テキスト ボックス 41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88123</xdr:rowOff>
    </xdr:from>
    <xdr:to>
      <xdr:col>55</xdr:col>
      <xdr:colOff>50800</xdr:colOff>
      <xdr:row>77</xdr:row>
      <xdr:rowOff>18273</xdr:rowOff>
    </xdr:to>
    <xdr:sp macro="" textlink="">
      <xdr:nvSpPr>
        <xdr:cNvPr id="413" name="楕円 412"/>
        <xdr:cNvSpPr/>
      </xdr:nvSpPr>
      <xdr:spPr>
        <a:xfrm>
          <a:off x="10426700" y="1311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66550</xdr:rowOff>
    </xdr:from>
    <xdr:ext cx="534377" cy="259045"/>
    <xdr:sp macro="" textlink="">
      <xdr:nvSpPr>
        <xdr:cNvPr id="414" name="商工費該当値テキスト"/>
        <xdr:cNvSpPr txBox="1"/>
      </xdr:nvSpPr>
      <xdr:spPr>
        <a:xfrm>
          <a:off x="10528300" y="13096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49078</xdr:rowOff>
    </xdr:from>
    <xdr:to>
      <xdr:col>50</xdr:col>
      <xdr:colOff>165100</xdr:colOff>
      <xdr:row>77</xdr:row>
      <xdr:rowOff>150678</xdr:rowOff>
    </xdr:to>
    <xdr:sp macro="" textlink="">
      <xdr:nvSpPr>
        <xdr:cNvPr id="415" name="楕円 414"/>
        <xdr:cNvSpPr/>
      </xdr:nvSpPr>
      <xdr:spPr>
        <a:xfrm>
          <a:off x="9588500" y="13250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141805</xdr:rowOff>
    </xdr:from>
    <xdr:ext cx="534377" cy="259045"/>
    <xdr:sp macro="" textlink="">
      <xdr:nvSpPr>
        <xdr:cNvPr id="416" name="テキスト ボックス 415"/>
        <xdr:cNvSpPr txBox="1"/>
      </xdr:nvSpPr>
      <xdr:spPr>
        <a:xfrm>
          <a:off x="9372111" y="13343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82837</xdr:rowOff>
    </xdr:from>
    <xdr:to>
      <xdr:col>46</xdr:col>
      <xdr:colOff>38100</xdr:colOff>
      <xdr:row>78</xdr:row>
      <xdr:rowOff>12987</xdr:rowOff>
    </xdr:to>
    <xdr:sp macro="" textlink="">
      <xdr:nvSpPr>
        <xdr:cNvPr id="417" name="楕円 416"/>
        <xdr:cNvSpPr/>
      </xdr:nvSpPr>
      <xdr:spPr>
        <a:xfrm>
          <a:off x="8699500" y="1328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4114</xdr:rowOff>
    </xdr:from>
    <xdr:ext cx="534377" cy="259045"/>
    <xdr:sp macro="" textlink="">
      <xdr:nvSpPr>
        <xdr:cNvPr id="418" name="テキスト ボックス 417"/>
        <xdr:cNvSpPr txBox="1"/>
      </xdr:nvSpPr>
      <xdr:spPr>
        <a:xfrm>
          <a:off x="8483111" y="1337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94879</xdr:rowOff>
    </xdr:from>
    <xdr:to>
      <xdr:col>41</xdr:col>
      <xdr:colOff>101600</xdr:colOff>
      <xdr:row>78</xdr:row>
      <xdr:rowOff>25029</xdr:rowOff>
    </xdr:to>
    <xdr:sp macro="" textlink="">
      <xdr:nvSpPr>
        <xdr:cNvPr id="419" name="楕円 418"/>
        <xdr:cNvSpPr/>
      </xdr:nvSpPr>
      <xdr:spPr>
        <a:xfrm>
          <a:off x="7810500" y="1329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16156</xdr:rowOff>
    </xdr:from>
    <xdr:ext cx="534377" cy="259045"/>
    <xdr:sp macro="" textlink="">
      <xdr:nvSpPr>
        <xdr:cNvPr id="420" name="テキスト ボックス 419"/>
        <xdr:cNvSpPr txBox="1"/>
      </xdr:nvSpPr>
      <xdr:spPr>
        <a:xfrm>
          <a:off x="7594111" y="13389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2032</xdr:rowOff>
    </xdr:from>
    <xdr:to>
      <xdr:col>36</xdr:col>
      <xdr:colOff>165100</xdr:colOff>
      <xdr:row>76</xdr:row>
      <xdr:rowOff>103632</xdr:rowOff>
    </xdr:to>
    <xdr:sp macro="" textlink="">
      <xdr:nvSpPr>
        <xdr:cNvPr id="421" name="楕円 420"/>
        <xdr:cNvSpPr/>
      </xdr:nvSpPr>
      <xdr:spPr>
        <a:xfrm>
          <a:off x="6921500" y="1303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120159</xdr:rowOff>
    </xdr:from>
    <xdr:ext cx="534377" cy="259045"/>
    <xdr:sp macro="" textlink="">
      <xdr:nvSpPr>
        <xdr:cNvPr id="422" name="テキスト ボックス 421"/>
        <xdr:cNvSpPr txBox="1"/>
      </xdr:nvSpPr>
      <xdr:spPr>
        <a:xfrm>
          <a:off x="6705111" y="1280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3" name="直線コネクタ 43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4" name="テキスト ボックス 43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5" name="直線コネクタ 43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6" name="テキスト ボックス 435"/>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7" name="直線コネクタ 43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38" name="テキスト ボックス 437"/>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39" name="直線コネクタ 43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0" name="テキスト ボックス 439"/>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1" name="直線コネクタ 44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2" name="テキスト ボックス 44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77169</xdr:rowOff>
    </xdr:from>
    <xdr:to>
      <xdr:col>54</xdr:col>
      <xdr:colOff>189865</xdr:colOff>
      <xdr:row>98</xdr:row>
      <xdr:rowOff>7725</xdr:rowOff>
    </xdr:to>
    <xdr:cxnSp macro="">
      <xdr:nvCxnSpPr>
        <xdr:cNvPr id="444" name="直線コネクタ 443"/>
        <xdr:cNvCxnSpPr/>
      </xdr:nvCxnSpPr>
      <xdr:spPr>
        <a:xfrm flipV="1">
          <a:off x="10475595" y="15850569"/>
          <a:ext cx="1270" cy="959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11552</xdr:rowOff>
    </xdr:from>
    <xdr:ext cx="534377" cy="259045"/>
    <xdr:sp macro="" textlink="">
      <xdr:nvSpPr>
        <xdr:cNvPr id="445" name="土木費最小値テキスト"/>
        <xdr:cNvSpPr txBox="1"/>
      </xdr:nvSpPr>
      <xdr:spPr>
        <a:xfrm>
          <a:off x="10528300" y="1681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7725</xdr:rowOff>
    </xdr:from>
    <xdr:to>
      <xdr:col>55</xdr:col>
      <xdr:colOff>88900</xdr:colOff>
      <xdr:row>98</xdr:row>
      <xdr:rowOff>7725</xdr:rowOff>
    </xdr:to>
    <xdr:cxnSp macro="">
      <xdr:nvCxnSpPr>
        <xdr:cNvPr id="446" name="直線コネクタ 445"/>
        <xdr:cNvCxnSpPr/>
      </xdr:nvCxnSpPr>
      <xdr:spPr>
        <a:xfrm>
          <a:off x="10388600" y="16809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23846</xdr:rowOff>
    </xdr:from>
    <xdr:ext cx="599010" cy="259045"/>
    <xdr:sp macro="" textlink="">
      <xdr:nvSpPr>
        <xdr:cNvPr id="447" name="土木費最大値テキスト"/>
        <xdr:cNvSpPr txBox="1"/>
      </xdr:nvSpPr>
      <xdr:spPr>
        <a:xfrm>
          <a:off x="10528300" y="15625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238,677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77169</xdr:rowOff>
    </xdr:from>
    <xdr:to>
      <xdr:col>55</xdr:col>
      <xdr:colOff>88900</xdr:colOff>
      <xdr:row>92</xdr:row>
      <xdr:rowOff>77169</xdr:rowOff>
    </xdr:to>
    <xdr:cxnSp macro="">
      <xdr:nvCxnSpPr>
        <xdr:cNvPr id="448" name="直線コネクタ 447"/>
        <xdr:cNvCxnSpPr/>
      </xdr:nvCxnSpPr>
      <xdr:spPr>
        <a:xfrm>
          <a:off x="10388600" y="1585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129587</xdr:rowOff>
    </xdr:from>
    <xdr:to>
      <xdr:col>55</xdr:col>
      <xdr:colOff>0</xdr:colOff>
      <xdr:row>97</xdr:row>
      <xdr:rowOff>133665</xdr:rowOff>
    </xdr:to>
    <xdr:cxnSp macro="">
      <xdr:nvCxnSpPr>
        <xdr:cNvPr id="449" name="直線コネクタ 448"/>
        <xdr:cNvCxnSpPr/>
      </xdr:nvCxnSpPr>
      <xdr:spPr>
        <a:xfrm>
          <a:off x="9639300" y="16760237"/>
          <a:ext cx="838200" cy="4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169631</xdr:rowOff>
    </xdr:from>
    <xdr:ext cx="534377" cy="259045"/>
    <xdr:sp macro="" textlink="">
      <xdr:nvSpPr>
        <xdr:cNvPr id="450" name="土木費平均値テキスト"/>
        <xdr:cNvSpPr txBox="1"/>
      </xdr:nvSpPr>
      <xdr:spPr>
        <a:xfrm>
          <a:off x="10528300" y="162859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146754</xdr:rowOff>
    </xdr:from>
    <xdr:to>
      <xdr:col>55</xdr:col>
      <xdr:colOff>50800</xdr:colOff>
      <xdr:row>96</xdr:row>
      <xdr:rowOff>76904</xdr:rowOff>
    </xdr:to>
    <xdr:sp macro="" textlink="">
      <xdr:nvSpPr>
        <xdr:cNvPr id="451" name="フローチャート: 判断 450"/>
        <xdr:cNvSpPr/>
      </xdr:nvSpPr>
      <xdr:spPr>
        <a:xfrm>
          <a:off x="10426700" y="16434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63297</xdr:rowOff>
    </xdr:from>
    <xdr:to>
      <xdr:col>50</xdr:col>
      <xdr:colOff>114300</xdr:colOff>
      <xdr:row>97</xdr:row>
      <xdr:rowOff>129587</xdr:rowOff>
    </xdr:to>
    <xdr:cxnSp macro="">
      <xdr:nvCxnSpPr>
        <xdr:cNvPr id="452" name="直線コネクタ 451"/>
        <xdr:cNvCxnSpPr/>
      </xdr:nvCxnSpPr>
      <xdr:spPr>
        <a:xfrm>
          <a:off x="8750300" y="16693947"/>
          <a:ext cx="889000" cy="66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153997</xdr:rowOff>
    </xdr:from>
    <xdr:to>
      <xdr:col>50</xdr:col>
      <xdr:colOff>165100</xdr:colOff>
      <xdr:row>96</xdr:row>
      <xdr:rowOff>84147</xdr:rowOff>
    </xdr:to>
    <xdr:sp macro="" textlink="">
      <xdr:nvSpPr>
        <xdr:cNvPr id="453" name="フローチャート: 判断 452"/>
        <xdr:cNvSpPr/>
      </xdr:nvSpPr>
      <xdr:spPr>
        <a:xfrm>
          <a:off x="9588500" y="1644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100674</xdr:rowOff>
    </xdr:from>
    <xdr:ext cx="534377" cy="259045"/>
    <xdr:sp macro="" textlink="">
      <xdr:nvSpPr>
        <xdr:cNvPr id="454" name="テキスト ボックス 453"/>
        <xdr:cNvSpPr txBox="1"/>
      </xdr:nvSpPr>
      <xdr:spPr>
        <a:xfrm>
          <a:off x="9372111" y="1621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33565</xdr:rowOff>
    </xdr:from>
    <xdr:to>
      <xdr:col>45</xdr:col>
      <xdr:colOff>177800</xdr:colOff>
      <xdr:row>97</xdr:row>
      <xdr:rowOff>63297</xdr:rowOff>
    </xdr:to>
    <xdr:cxnSp macro="">
      <xdr:nvCxnSpPr>
        <xdr:cNvPr id="455" name="直線コネクタ 454"/>
        <xdr:cNvCxnSpPr/>
      </xdr:nvCxnSpPr>
      <xdr:spPr>
        <a:xfrm>
          <a:off x="7861300" y="16664215"/>
          <a:ext cx="889000" cy="29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164982</xdr:rowOff>
    </xdr:from>
    <xdr:to>
      <xdr:col>46</xdr:col>
      <xdr:colOff>38100</xdr:colOff>
      <xdr:row>96</xdr:row>
      <xdr:rowOff>95132</xdr:rowOff>
    </xdr:to>
    <xdr:sp macro="" textlink="">
      <xdr:nvSpPr>
        <xdr:cNvPr id="456" name="フローチャート: 判断 455"/>
        <xdr:cNvSpPr/>
      </xdr:nvSpPr>
      <xdr:spPr>
        <a:xfrm>
          <a:off x="8699500" y="16452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111659</xdr:rowOff>
    </xdr:from>
    <xdr:ext cx="534377" cy="259045"/>
    <xdr:sp macro="" textlink="">
      <xdr:nvSpPr>
        <xdr:cNvPr id="457" name="テキスト ボックス 456"/>
        <xdr:cNvSpPr txBox="1"/>
      </xdr:nvSpPr>
      <xdr:spPr>
        <a:xfrm>
          <a:off x="8483111" y="16227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164426</xdr:rowOff>
    </xdr:from>
    <xdr:to>
      <xdr:col>41</xdr:col>
      <xdr:colOff>50800</xdr:colOff>
      <xdr:row>97</xdr:row>
      <xdr:rowOff>33565</xdr:rowOff>
    </xdr:to>
    <xdr:cxnSp macro="">
      <xdr:nvCxnSpPr>
        <xdr:cNvPr id="458" name="直線コネクタ 457"/>
        <xdr:cNvCxnSpPr/>
      </xdr:nvCxnSpPr>
      <xdr:spPr>
        <a:xfrm>
          <a:off x="6972300" y="16623626"/>
          <a:ext cx="889000" cy="40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159643</xdr:rowOff>
    </xdr:from>
    <xdr:to>
      <xdr:col>41</xdr:col>
      <xdr:colOff>101600</xdr:colOff>
      <xdr:row>96</xdr:row>
      <xdr:rowOff>89793</xdr:rowOff>
    </xdr:to>
    <xdr:sp macro="" textlink="">
      <xdr:nvSpPr>
        <xdr:cNvPr id="459" name="フローチャート: 判断 458"/>
        <xdr:cNvSpPr/>
      </xdr:nvSpPr>
      <xdr:spPr>
        <a:xfrm>
          <a:off x="7810500" y="1644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106320</xdr:rowOff>
    </xdr:from>
    <xdr:ext cx="534377" cy="259045"/>
    <xdr:sp macro="" textlink="">
      <xdr:nvSpPr>
        <xdr:cNvPr id="460" name="テキスト ボックス 459"/>
        <xdr:cNvSpPr txBox="1"/>
      </xdr:nvSpPr>
      <xdr:spPr>
        <a:xfrm>
          <a:off x="7594111" y="1622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10874</xdr:rowOff>
    </xdr:from>
    <xdr:to>
      <xdr:col>36</xdr:col>
      <xdr:colOff>165100</xdr:colOff>
      <xdr:row>96</xdr:row>
      <xdr:rowOff>112474</xdr:rowOff>
    </xdr:to>
    <xdr:sp macro="" textlink="">
      <xdr:nvSpPr>
        <xdr:cNvPr id="461" name="フローチャート: 判断 460"/>
        <xdr:cNvSpPr/>
      </xdr:nvSpPr>
      <xdr:spPr>
        <a:xfrm>
          <a:off x="6921500" y="1647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129001</xdr:rowOff>
    </xdr:from>
    <xdr:ext cx="534377" cy="259045"/>
    <xdr:sp macro="" textlink="">
      <xdr:nvSpPr>
        <xdr:cNvPr id="462" name="テキスト ボックス 461"/>
        <xdr:cNvSpPr txBox="1"/>
      </xdr:nvSpPr>
      <xdr:spPr>
        <a:xfrm>
          <a:off x="6705111" y="1624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82865</xdr:rowOff>
    </xdr:from>
    <xdr:to>
      <xdr:col>55</xdr:col>
      <xdr:colOff>50800</xdr:colOff>
      <xdr:row>98</xdr:row>
      <xdr:rowOff>13015</xdr:rowOff>
    </xdr:to>
    <xdr:sp macro="" textlink="">
      <xdr:nvSpPr>
        <xdr:cNvPr id="468" name="楕円 467"/>
        <xdr:cNvSpPr/>
      </xdr:nvSpPr>
      <xdr:spPr>
        <a:xfrm>
          <a:off x="10426700" y="1671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169242</xdr:rowOff>
    </xdr:from>
    <xdr:ext cx="534377" cy="259045"/>
    <xdr:sp macro="" textlink="">
      <xdr:nvSpPr>
        <xdr:cNvPr id="469" name="土木費該当値テキスト"/>
        <xdr:cNvSpPr txBox="1"/>
      </xdr:nvSpPr>
      <xdr:spPr>
        <a:xfrm>
          <a:off x="10528300" y="16628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78787</xdr:rowOff>
    </xdr:from>
    <xdr:to>
      <xdr:col>50</xdr:col>
      <xdr:colOff>165100</xdr:colOff>
      <xdr:row>98</xdr:row>
      <xdr:rowOff>8937</xdr:rowOff>
    </xdr:to>
    <xdr:sp macro="" textlink="">
      <xdr:nvSpPr>
        <xdr:cNvPr id="470" name="楕円 469"/>
        <xdr:cNvSpPr/>
      </xdr:nvSpPr>
      <xdr:spPr>
        <a:xfrm>
          <a:off x="9588500" y="16709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64</xdr:rowOff>
    </xdr:from>
    <xdr:ext cx="534377" cy="259045"/>
    <xdr:sp macro="" textlink="">
      <xdr:nvSpPr>
        <xdr:cNvPr id="471" name="テキスト ボックス 470"/>
        <xdr:cNvSpPr txBox="1"/>
      </xdr:nvSpPr>
      <xdr:spPr>
        <a:xfrm>
          <a:off x="9372111" y="16802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12497</xdr:rowOff>
    </xdr:from>
    <xdr:to>
      <xdr:col>46</xdr:col>
      <xdr:colOff>38100</xdr:colOff>
      <xdr:row>97</xdr:row>
      <xdr:rowOff>114097</xdr:rowOff>
    </xdr:to>
    <xdr:sp macro="" textlink="">
      <xdr:nvSpPr>
        <xdr:cNvPr id="472" name="楕円 471"/>
        <xdr:cNvSpPr/>
      </xdr:nvSpPr>
      <xdr:spPr>
        <a:xfrm>
          <a:off x="8699500" y="1664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105224</xdr:rowOff>
    </xdr:from>
    <xdr:ext cx="534377" cy="259045"/>
    <xdr:sp macro="" textlink="">
      <xdr:nvSpPr>
        <xdr:cNvPr id="473" name="テキスト ボックス 472"/>
        <xdr:cNvSpPr txBox="1"/>
      </xdr:nvSpPr>
      <xdr:spPr>
        <a:xfrm>
          <a:off x="8483111" y="16735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154215</xdr:rowOff>
    </xdr:from>
    <xdr:to>
      <xdr:col>41</xdr:col>
      <xdr:colOff>101600</xdr:colOff>
      <xdr:row>97</xdr:row>
      <xdr:rowOff>84365</xdr:rowOff>
    </xdr:to>
    <xdr:sp macro="" textlink="">
      <xdr:nvSpPr>
        <xdr:cNvPr id="474" name="楕円 473"/>
        <xdr:cNvSpPr/>
      </xdr:nvSpPr>
      <xdr:spPr>
        <a:xfrm>
          <a:off x="7810500" y="1661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75492</xdr:rowOff>
    </xdr:from>
    <xdr:ext cx="534377" cy="259045"/>
    <xdr:sp macro="" textlink="">
      <xdr:nvSpPr>
        <xdr:cNvPr id="475" name="テキスト ボックス 474"/>
        <xdr:cNvSpPr txBox="1"/>
      </xdr:nvSpPr>
      <xdr:spPr>
        <a:xfrm>
          <a:off x="7594111" y="16706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113626</xdr:rowOff>
    </xdr:from>
    <xdr:to>
      <xdr:col>36</xdr:col>
      <xdr:colOff>165100</xdr:colOff>
      <xdr:row>97</xdr:row>
      <xdr:rowOff>43776</xdr:rowOff>
    </xdr:to>
    <xdr:sp macro="" textlink="">
      <xdr:nvSpPr>
        <xdr:cNvPr id="476" name="楕円 475"/>
        <xdr:cNvSpPr/>
      </xdr:nvSpPr>
      <xdr:spPr>
        <a:xfrm>
          <a:off x="6921500" y="1657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34903</xdr:rowOff>
    </xdr:from>
    <xdr:ext cx="534377" cy="259045"/>
    <xdr:sp macro="" textlink="">
      <xdr:nvSpPr>
        <xdr:cNvPr id="477" name="テキスト ボックス 476"/>
        <xdr:cNvSpPr txBox="1"/>
      </xdr:nvSpPr>
      <xdr:spPr>
        <a:xfrm>
          <a:off x="6705111" y="16665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9" name="正方形/長方形 47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0" name="正方形/長方形 47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1" name="正方形/長方形 48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2" name="正方形/長方形 48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3" name="正方形/長方形 48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4" name="正方形/長方形 48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6" name="テキスト ボックス 48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88" name="直線コネクタ 48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89" name="テキスト ボックス 488"/>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0" name="直線コネクタ 48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1" name="テキスト ボックス 490"/>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2" name="直線コネクタ 49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3" name="テキスト ボックス 492"/>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4" name="直線コネクタ 49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495" name="テキスト ボックス 494"/>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7" name="テキスト ボックス 49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155437</xdr:rowOff>
    </xdr:from>
    <xdr:to>
      <xdr:col>85</xdr:col>
      <xdr:colOff>126364</xdr:colOff>
      <xdr:row>38</xdr:row>
      <xdr:rowOff>45320</xdr:rowOff>
    </xdr:to>
    <xdr:cxnSp macro="">
      <xdr:nvCxnSpPr>
        <xdr:cNvPr id="499" name="直線コネクタ 498"/>
        <xdr:cNvCxnSpPr/>
      </xdr:nvCxnSpPr>
      <xdr:spPr>
        <a:xfrm flipV="1">
          <a:off x="16317595" y="5298937"/>
          <a:ext cx="1269" cy="1261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49147</xdr:rowOff>
    </xdr:from>
    <xdr:ext cx="534377" cy="259045"/>
    <xdr:sp macro="" textlink="">
      <xdr:nvSpPr>
        <xdr:cNvPr id="500" name="消防費最小値テキスト"/>
        <xdr:cNvSpPr txBox="1"/>
      </xdr:nvSpPr>
      <xdr:spPr>
        <a:xfrm>
          <a:off x="16370300" y="656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45320</xdr:rowOff>
    </xdr:from>
    <xdr:to>
      <xdr:col>86</xdr:col>
      <xdr:colOff>25400</xdr:colOff>
      <xdr:row>38</xdr:row>
      <xdr:rowOff>45320</xdr:rowOff>
    </xdr:to>
    <xdr:cxnSp macro="">
      <xdr:nvCxnSpPr>
        <xdr:cNvPr id="501" name="直線コネクタ 500"/>
        <xdr:cNvCxnSpPr/>
      </xdr:nvCxnSpPr>
      <xdr:spPr>
        <a:xfrm>
          <a:off x="16230600" y="656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102114</xdr:rowOff>
    </xdr:from>
    <xdr:ext cx="599010" cy="259045"/>
    <xdr:sp macro="" textlink="">
      <xdr:nvSpPr>
        <xdr:cNvPr id="502" name="消防費最大値テキスト"/>
        <xdr:cNvSpPr txBox="1"/>
      </xdr:nvSpPr>
      <xdr:spPr>
        <a:xfrm>
          <a:off x="16370300" y="5074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296,558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155437</xdr:rowOff>
    </xdr:from>
    <xdr:to>
      <xdr:col>86</xdr:col>
      <xdr:colOff>25400</xdr:colOff>
      <xdr:row>30</xdr:row>
      <xdr:rowOff>155437</xdr:rowOff>
    </xdr:to>
    <xdr:cxnSp macro="">
      <xdr:nvCxnSpPr>
        <xdr:cNvPr id="503" name="直線コネクタ 502"/>
        <xdr:cNvCxnSpPr/>
      </xdr:nvCxnSpPr>
      <xdr:spPr>
        <a:xfrm>
          <a:off x="16230600" y="5298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96513</xdr:rowOff>
    </xdr:from>
    <xdr:to>
      <xdr:col>85</xdr:col>
      <xdr:colOff>127000</xdr:colOff>
      <xdr:row>37</xdr:row>
      <xdr:rowOff>97158</xdr:rowOff>
    </xdr:to>
    <xdr:cxnSp macro="">
      <xdr:nvCxnSpPr>
        <xdr:cNvPr id="504" name="直線コネクタ 503"/>
        <xdr:cNvCxnSpPr/>
      </xdr:nvCxnSpPr>
      <xdr:spPr>
        <a:xfrm flipV="1">
          <a:off x="15481300" y="6440163"/>
          <a:ext cx="838200" cy="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44422</xdr:rowOff>
    </xdr:from>
    <xdr:ext cx="534377" cy="259045"/>
    <xdr:sp macro="" textlink="">
      <xdr:nvSpPr>
        <xdr:cNvPr id="505" name="消防費平均値テキスト"/>
        <xdr:cNvSpPr txBox="1"/>
      </xdr:nvSpPr>
      <xdr:spPr>
        <a:xfrm>
          <a:off x="16370300" y="62166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21545</xdr:rowOff>
    </xdr:from>
    <xdr:to>
      <xdr:col>85</xdr:col>
      <xdr:colOff>177800</xdr:colOff>
      <xdr:row>37</xdr:row>
      <xdr:rowOff>123145</xdr:rowOff>
    </xdr:to>
    <xdr:sp macro="" textlink="">
      <xdr:nvSpPr>
        <xdr:cNvPr id="506" name="フローチャート: 判断 505"/>
        <xdr:cNvSpPr/>
      </xdr:nvSpPr>
      <xdr:spPr>
        <a:xfrm>
          <a:off x="16268700" y="636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81663</xdr:rowOff>
    </xdr:from>
    <xdr:to>
      <xdr:col>81</xdr:col>
      <xdr:colOff>50800</xdr:colOff>
      <xdr:row>37</xdr:row>
      <xdr:rowOff>97158</xdr:rowOff>
    </xdr:to>
    <xdr:cxnSp macro="">
      <xdr:nvCxnSpPr>
        <xdr:cNvPr id="507" name="直線コネクタ 506"/>
        <xdr:cNvCxnSpPr/>
      </xdr:nvCxnSpPr>
      <xdr:spPr>
        <a:xfrm>
          <a:off x="14592300" y="6425313"/>
          <a:ext cx="889000" cy="15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51446</xdr:rowOff>
    </xdr:from>
    <xdr:to>
      <xdr:col>81</xdr:col>
      <xdr:colOff>101600</xdr:colOff>
      <xdr:row>37</xdr:row>
      <xdr:rowOff>153046</xdr:rowOff>
    </xdr:to>
    <xdr:sp macro="" textlink="">
      <xdr:nvSpPr>
        <xdr:cNvPr id="508" name="フローチャート: 判断 507"/>
        <xdr:cNvSpPr/>
      </xdr:nvSpPr>
      <xdr:spPr>
        <a:xfrm>
          <a:off x="15430500" y="6395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144173</xdr:rowOff>
    </xdr:from>
    <xdr:ext cx="534377" cy="259045"/>
    <xdr:sp macro="" textlink="">
      <xdr:nvSpPr>
        <xdr:cNvPr id="509" name="テキスト ボックス 508"/>
        <xdr:cNvSpPr txBox="1"/>
      </xdr:nvSpPr>
      <xdr:spPr>
        <a:xfrm>
          <a:off x="15214111" y="6487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81663</xdr:rowOff>
    </xdr:from>
    <xdr:to>
      <xdr:col>76</xdr:col>
      <xdr:colOff>114300</xdr:colOff>
      <xdr:row>37</xdr:row>
      <xdr:rowOff>109292</xdr:rowOff>
    </xdr:to>
    <xdr:cxnSp macro="">
      <xdr:nvCxnSpPr>
        <xdr:cNvPr id="510" name="直線コネクタ 509"/>
        <xdr:cNvCxnSpPr/>
      </xdr:nvCxnSpPr>
      <xdr:spPr>
        <a:xfrm flipV="1">
          <a:off x="13703300" y="6425313"/>
          <a:ext cx="889000" cy="27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70164</xdr:rowOff>
    </xdr:from>
    <xdr:to>
      <xdr:col>76</xdr:col>
      <xdr:colOff>165100</xdr:colOff>
      <xdr:row>38</xdr:row>
      <xdr:rowOff>314</xdr:rowOff>
    </xdr:to>
    <xdr:sp macro="" textlink="">
      <xdr:nvSpPr>
        <xdr:cNvPr id="511" name="フローチャート: 判断 510"/>
        <xdr:cNvSpPr/>
      </xdr:nvSpPr>
      <xdr:spPr>
        <a:xfrm>
          <a:off x="14541500" y="64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162891</xdr:rowOff>
    </xdr:from>
    <xdr:ext cx="534377" cy="259045"/>
    <xdr:sp macro="" textlink="">
      <xdr:nvSpPr>
        <xdr:cNvPr id="512" name="テキスト ボックス 511"/>
        <xdr:cNvSpPr txBox="1"/>
      </xdr:nvSpPr>
      <xdr:spPr>
        <a:xfrm>
          <a:off x="14325111" y="6506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87479</xdr:rowOff>
    </xdr:from>
    <xdr:to>
      <xdr:col>71</xdr:col>
      <xdr:colOff>177800</xdr:colOff>
      <xdr:row>37</xdr:row>
      <xdr:rowOff>109292</xdr:rowOff>
    </xdr:to>
    <xdr:cxnSp macro="">
      <xdr:nvCxnSpPr>
        <xdr:cNvPr id="513" name="直線コネクタ 512"/>
        <xdr:cNvCxnSpPr/>
      </xdr:nvCxnSpPr>
      <xdr:spPr>
        <a:xfrm>
          <a:off x="12814300" y="6431129"/>
          <a:ext cx="889000" cy="21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72532</xdr:rowOff>
    </xdr:from>
    <xdr:to>
      <xdr:col>72</xdr:col>
      <xdr:colOff>38100</xdr:colOff>
      <xdr:row>38</xdr:row>
      <xdr:rowOff>2682</xdr:rowOff>
    </xdr:to>
    <xdr:sp macro="" textlink="">
      <xdr:nvSpPr>
        <xdr:cNvPr id="514" name="フローチャート: 判断 513"/>
        <xdr:cNvSpPr/>
      </xdr:nvSpPr>
      <xdr:spPr>
        <a:xfrm>
          <a:off x="13652500" y="641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165259</xdr:rowOff>
    </xdr:from>
    <xdr:ext cx="534377" cy="259045"/>
    <xdr:sp macro="" textlink="">
      <xdr:nvSpPr>
        <xdr:cNvPr id="515" name="テキスト ボックス 514"/>
        <xdr:cNvSpPr txBox="1"/>
      </xdr:nvSpPr>
      <xdr:spPr>
        <a:xfrm>
          <a:off x="13436111" y="6508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61719</xdr:rowOff>
    </xdr:from>
    <xdr:to>
      <xdr:col>67</xdr:col>
      <xdr:colOff>101600</xdr:colOff>
      <xdr:row>37</xdr:row>
      <xdr:rowOff>163319</xdr:rowOff>
    </xdr:to>
    <xdr:sp macro="" textlink="">
      <xdr:nvSpPr>
        <xdr:cNvPr id="516" name="フローチャート: 判断 515"/>
        <xdr:cNvSpPr/>
      </xdr:nvSpPr>
      <xdr:spPr>
        <a:xfrm>
          <a:off x="12763500" y="64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154446</xdr:rowOff>
    </xdr:from>
    <xdr:ext cx="534377" cy="259045"/>
    <xdr:sp macro="" textlink="">
      <xdr:nvSpPr>
        <xdr:cNvPr id="517" name="テキスト ボックス 516"/>
        <xdr:cNvSpPr txBox="1"/>
      </xdr:nvSpPr>
      <xdr:spPr>
        <a:xfrm>
          <a:off x="12547111" y="6498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45713</xdr:rowOff>
    </xdr:from>
    <xdr:to>
      <xdr:col>85</xdr:col>
      <xdr:colOff>177800</xdr:colOff>
      <xdr:row>37</xdr:row>
      <xdr:rowOff>147313</xdr:rowOff>
    </xdr:to>
    <xdr:sp macro="" textlink="">
      <xdr:nvSpPr>
        <xdr:cNvPr id="523" name="楕円 522"/>
        <xdr:cNvSpPr/>
      </xdr:nvSpPr>
      <xdr:spPr>
        <a:xfrm>
          <a:off x="16268700" y="638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171422</xdr:rowOff>
    </xdr:from>
    <xdr:ext cx="534377" cy="259045"/>
    <xdr:sp macro="" textlink="">
      <xdr:nvSpPr>
        <xdr:cNvPr id="524" name="消防費該当値テキスト"/>
        <xdr:cNvSpPr txBox="1"/>
      </xdr:nvSpPr>
      <xdr:spPr>
        <a:xfrm>
          <a:off x="16370300" y="6343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46358</xdr:rowOff>
    </xdr:from>
    <xdr:to>
      <xdr:col>81</xdr:col>
      <xdr:colOff>101600</xdr:colOff>
      <xdr:row>37</xdr:row>
      <xdr:rowOff>147958</xdr:rowOff>
    </xdr:to>
    <xdr:sp macro="" textlink="">
      <xdr:nvSpPr>
        <xdr:cNvPr id="525" name="楕円 524"/>
        <xdr:cNvSpPr/>
      </xdr:nvSpPr>
      <xdr:spPr>
        <a:xfrm>
          <a:off x="15430500" y="6390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164485</xdr:rowOff>
    </xdr:from>
    <xdr:ext cx="534377" cy="259045"/>
    <xdr:sp macro="" textlink="">
      <xdr:nvSpPr>
        <xdr:cNvPr id="526" name="テキスト ボックス 525"/>
        <xdr:cNvSpPr txBox="1"/>
      </xdr:nvSpPr>
      <xdr:spPr>
        <a:xfrm>
          <a:off x="15214111" y="6165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30863</xdr:rowOff>
    </xdr:from>
    <xdr:to>
      <xdr:col>76</xdr:col>
      <xdr:colOff>165100</xdr:colOff>
      <xdr:row>37</xdr:row>
      <xdr:rowOff>132463</xdr:rowOff>
    </xdr:to>
    <xdr:sp macro="" textlink="">
      <xdr:nvSpPr>
        <xdr:cNvPr id="527" name="楕円 526"/>
        <xdr:cNvSpPr/>
      </xdr:nvSpPr>
      <xdr:spPr>
        <a:xfrm>
          <a:off x="14541500" y="6374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148990</xdr:rowOff>
    </xdr:from>
    <xdr:ext cx="534377" cy="259045"/>
    <xdr:sp macro="" textlink="">
      <xdr:nvSpPr>
        <xdr:cNvPr id="528" name="テキスト ボックス 527"/>
        <xdr:cNvSpPr txBox="1"/>
      </xdr:nvSpPr>
      <xdr:spPr>
        <a:xfrm>
          <a:off x="14325111" y="6149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58492</xdr:rowOff>
    </xdr:from>
    <xdr:to>
      <xdr:col>72</xdr:col>
      <xdr:colOff>38100</xdr:colOff>
      <xdr:row>37</xdr:row>
      <xdr:rowOff>160092</xdr:rowOff>
    </xdr:to>
    <xdr:sp macro="" textlink="">
      <xdr:nvSpPr>
        <xdr:cNvPr id="529" name="楕円 528"/>
        <xdr:cNvSpPr/>
      </xdr:nvSpPr>
      <xdr:spPr>
        <a:xfrm>
          <a:off x="13652500" y="640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5169</xdr:rowOff>
    </xdr:from>
    <xdr:ext cx="534377" cy="259045"/>
    <xdr:sp macro="" textlink="">
      <xdr:nvSpPr>
        <xdr:cNvPr id="530" name="テキスト ボックス 529"/>
        <xdr:cNvSpPr txBox="1"/>
      </xdr:nvSpPr>
      <xdr:spPr>
        <a:xfrm>
          <a:off x="13436111" y="6177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36679</xdr:rowOff>
    </xdr:from>
    <xdr:to>
      <xdr:col>67</xdr:col>
      <xdr:colOff>101600</xdr:colOff>
      <xdr:row>37</xdr:row>
      <xdr:rowOff>138279</xdr:rowOff>
    </xdr:to>
    <xdr:sp macro="" textlink="">
      <xdr:nvSpPr>
        <xdr:cNvPr id="531" name="楕円 530"/>
        <xdr:cNvSpPr/>
      </xdr:nvSpPr>
      <xdr:spPr>
        <a:xfrm>
          <a:off x="12763500" y="6380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154806</xdr:rowOff>
    </xdr:from>
    <xdr:ext cx="534377" cy="259045"/>
    <xdr:sp macro="" textlink="">
      <xdr:nvSpPr>
        <xdr:cNvPr id="532" name="テキスト ボックス 531"/>
        <xdr:cNvSpPr txBox="1"/>
      </xdr:nvSpPr>
      <xdr:spPr>
        <a:xfrm>
          <a:off x="12547111" y="6155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3" name="直線コネクタ 54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4" name="テキスト ボックス 543"/>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5" name="直線コネクタ 54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46" name="テキスト ボックス 545"/>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7" name="直線コネクタ 54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48" name="テキスト ボックス 547"/>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49" name="直線コネクタ 54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0" name="テキスト ボックス 549"/>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2" name="テキスト ボックス 55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110137</xdr:rowOff>
    </xdr:from>
    <xdr:to>
      <xdr:col>85</xdr:col>
      <xdr:colOff>126364</xdr:colOff>
      <xdr:row>57</xdr:row>
      <xdr:rowOff>107413</xdr:rowOff>
    </xdr:to>
    <xdr:cxnSp macro="">
      <xdr:nvCxnSpPr>
        <xdr:cNvPr id="554" name="直線コネクタ 553"/>
        <xdr:cNvCxnSpPr/>
      </xdr:nvCxnSpPr>
      <xdr:spPr>
        <a:xfrm flipV="1">
          <a:off x="16317595" y="8854087"/>
          <a:ext cx="1269" cy="1025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111240</xdr:rowOff>
    </xdr:from>
    <xdr:ext cx="534377" cy="259045"/>
    <xdr:sp macro="" textlink="">
      <xdr:nvSpPr>
        <xdr:cNvPr id="555" name="教育費最小値テキスト"/>
        <xdr:cNvSpPr txBox="1"/>
      </xdr:nvSpPr>
      <xdr:spPr>
        <a:xfrm>
          <a:off x="16370300" y="9883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107413</xdr:rowOff>
    </xdr:from>
    <xdr:to>
      <xdr:col>86</xdr:col>
      <xdr:colOff>25400</xdr:colOff>
      <xdr:row>57</xdr:row>
      <xdr:rowOff>107413</xdr:rowOff>
    </xdr:to>
    <xdr:cxnSp macro="">
      <xdr:nvCxnSpPr>
        <xdr:cNvPr id="556" name="直線コネクタ 555"/>
        <xdr:cNvCxnSpPr/>
      </xdr:nvCxnSpPr>
      <xdr:spPr>
        <a:xfrm>
          <a:off x="16230600" y="988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56814</xdr:rowOff>
    </xdr:from>
    <xdr:ext cx="599010" cy="259045"/>
    <xdr:sp macro="" textlink="">
      <xdr:nvSpPr>
        <xdr:cNvPr id="557" name="教育費最大値テキスト"/>
        <xdr:cNvSpPr txBox="1"/>
      </xdr:nvSpPr>
      <xdr:spPr>
        <a:xfrm>
          <a:off x="16370300" y="8629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268,966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110137</xdr:rowOff>
    </xdr:from>
    <xdr:to>
      <xdr:col>86</xdr:col>
      <xdr:colOff>25400</xdr:colOff>
      <xdr:row>51</xdr:row>
      <xdr:rowOff>110137</xdr:rowOff>
    </xdr:to>
    <xdr:cxnSp macro="">
      <xdr:nvCxnSpPr>
        <xdr:cNvPr id="558" name="直線コネクタ 557"/>
        <xdr:cNvCxnSpPr/>
      </xdr:nvCxnSpPr>
      <xdr:spPr>
        <a:xfrm>
          <a:off x="16230600" y="8854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67256</xdr:rowOff>
    </xdr:from>
    <xdr:to>
      <xdr:col>85</xdr:col>
      <xdr:colOff>127000</xdr:colOff>
      <xdr:row>56</xdr:row>
      <xdr:rowOff>80049</xdr:rowOff>
    </xdr:to>
    <xdr:cxnSp macro="">
      <xdr:nvCxnSpPr>
        <xdr:cNvPr id="559" name="直線コネクタ 558"/>
        <xdr:cNvCxnSpPr/>
      </xdr:nvCxnSpPr>
      <xdr:spPr>
        <a:xfrm>
          <a:off x="15481300" y="9668456"/>
          <a:ext cx="838200" cy="12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163335</xdr:rowOff>
    </xdr:from>
    <xdr:ext cx="599010" cy="259045"/>
    <xdr:sp macro="" textlink="">
      <xdr:nvSpPr>
        <xdr:cNvPr id="560" name="教育費平均値テキスト"/>
        <xdr:cNvSpPr txBox="1"/>
      </xdr:nvSpPr>
      <xdr:spPr>
        <a:xfrm>
          <a:off x="16370300" y="94216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140458</xdr:rowOff>
    </xdr:from>
    <xdr:to>
      <xdr:col>85</xdr:col>
      <xdr:colOff>177800</xdr:colOff>
      <xdr:row>56</xdr:row>
      <xdr:rowOff>70608</xdr:rowOff>
    </xdr:to>
    <xdr:sp macro="" textlink="">
      <xdr:nvSpPr>
        <xdr:cNvPr id="561" name="フローチャート: 判断 560"/>
        <xdr:cNvSpPr/>
      </xdr:nvSpPr>
      <xdr:spPr>
        <a:xfrm>
          <a:off x="16268700" y="957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67256</xdr:rowOff>
    </xdr:from>
    <xdr:to>
      <xdr:col>81</xdr:col>
      <xdr:colOff>50800</xdr:colOff>
      <xdr:row>56</xdr:row>
      <xdr:rowOff>120479</xdr:rowOff>
    </xdr:to>
    <xdr:cxnSp macro="">
      <xdr:nvCxnSpPr>
        <xdr:cNvPr id="562" name="直線コネクタ 561"/>
        <xdr:cNvCxnSpPr/>
      </xdr:nvCxnSpPr>
      <xdr:spPr>
        <a:xfrm flipV="1">
          <a:off x="14592300" y="9668456"/>
          <a:ext cx="889000" cy="53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149003</xdr:rowOff>
    </xdr:from>
    <xdr:to>
      <xdr:col>81</xdr:col>
      <xdr:colOff>101600</xdr:colOff>
      <xdr:row>56</xdr:row>
      <xdr:rowOff>79153</xdr:rowOff>
    </xdr:to>
    <xdr:sp macro="" textlink="">
      <xdr:nvSpPr>
        <xdr:cNvPr id="563" name="フローチャート: 判断 562"/>
        <xdr:cNvSpPr/>
      </xdr:nvSpPr>
      <xdr:spPr>
        <a:xfrm>
          <a:off x="15430500" y="9578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95680</xdr:rowOff>
    </xdr:from>
    <xdr:ext cx="534377" cy="259045"/>
    <xdr:sp macro="" textlink="">
      <xdr:nvSpPr>
        <xdr:cNvPr id="564" name="テキスト ボックス 563"/>
        <xdr:cNvSpPr txBox="1"/>
      </xdr:nvSpPr>
      <xdr:spPr>
        <a:xfrm>
          <a:off x="15214111" y="9353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120479</xdr:rowOff>
    </xdr:from>
    <xdr:to>
      <xdr:col>76</xdr:col>
      <xdr:colOff>114300</xdr:colOff>
      <xdr:row>57</xdr:row>
      <xdr:rowOff>31038</xdr:rowOff>
    </xdr:to>
    <xdr:cxnSp macro="">
      <xdr:nvCxnSpPr>
        <xdr:cNvPr id="565" name="直線コネクタ 564"/>
        <xdr:cNvCxnSpPr/>
      </xdr:nvCxnSpPr>
      <xdr:spPr>
        <a:xfrm flipV="1">
          <a:off x="13703300" y="9721679"/>
          <a:ext cx="889000" cy="82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1219</xdr:rowOff>
    </xdr:from>
    <xdr:to>
      <xdr:col>76</xdr:col>
      <xdr:colOff>165100</xdr:colOff>
      <xdr:row>56</xdr:row>
      <xdr:rowOff>102819</xdr:rowOff>
    </xdr:to>
    <xdr:sp macro="" textlink="">
      <xdr:nvSpPr>
        <xdr:cNvPr id="566" name="フローチャート: 判断 565"/>
        <xdr:cNvSpPr/>
      </xdr:nvSpPr>
      <xdr:spPr>
        <a:xfrm>
          <a:off x="14541500" y="9602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119346</xdr:rowOff>
    </xdr:from>
    <xdr:ext cx="534377" cy="259045"/>
    <xdr:sp macro="" textlink="">
      <xdr:nvSpPr>
        <xdr:cNvPr id="567" name="テキスト ボックス 566"/>
        <xdr:cNvSpPr txBox="1"/>
      </xdr:nvSpPr>
      <xdr:spPr>
        <a:xfrm>
          <a:off x="14325111" y="9377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43980</xdr:rowOff>
    </xdr:from>
    <xdr:to>
      <xdr:col>71</xdr:col>
      <xdr:colOff>177800</xdr:colOff>
      <xdr:row>57</xdr:row>
      <xdr:rowOff>31038</xdr:rowOff>
    </xdr:to>
    <xdr:cxnSp macro="">
      <xdr:nvCxnSpPr>
        <xdr:cNvPr id="568" name="直線コネクタ 567"/>
        <xdr:cNvCxnSpPr/>
      </xdr:nvCxnSpPr>
      <xdr:spPr>
        <a:xfrm>
          <a:off x="12814300" y="9645180"/>
          <a:ext cx="889000" cy="158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160164</xdr:rowOff>
    </xdr:from>
    <xdr:to>
      <xdr:col>72</xdr:col>
      <xdr:colOff>38100</xdr:colOff>
      <xdr:row>56</xdr:row>
      <xdr:rowOff>90314</xdr:rowOff>
    </xdr:to>
    <xdr:sp macro="" textlink="">
      <xdr:nvSpPr>
        <xdr:cNvPr id="569" name="フローチャート: 判断 568"/>
        <xdr:cNvSpPr/>
      </xdr:nvSpPr>
      <xdr:spPr>
        <a:xfrm>
          <a:off x="13652500" y="958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106841</xdr:rowOff>
    </xdr:from>
    <xdr:ext cx="534377" cy="259045"/>
    <xdr:sp macro="" textlink="">
      <xdr:nvSpPr>
        <xdr:cNvPr id="570" name="テキスト ボックス 569"/>
        <xdr:cNvSpPr txBox="1"/>
      </xdr:nvSpPr>
      <xdr:spPr>
        <a:xfrm>
          <a:off x="13436111" y="936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5466</xdr:rowOff>
    </xdr:from>
    <xdr:to>
      <xdr:col>67</xdr:col>
      <xdr:colOff>101600</xdr:colOff>
      <xdr:row>56</xdr:row>
      <xdr:rowOff>107066</xdr:rowOff>
    </xdr:to>
    <xdr:sp macro="" textlink="">
      <xdr:nvSpPr>
        <xdr:cNvPr id="571" name="フローチャート: 判断 570"/>
        <xdr:cNvSpPr/>
      </xdr:nvSpPr>
      <xdr:spPr>
        <a:xfrm>
          <a:off x="12763500" y="960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98193</xdr:rowOff>
    </xdr:from>
    <xdr:ext cx="534377" cy="259045"/>
    <xdr:sp macro="" textlink="">
      <xdr:nvSpPr>
        <xdr:cNvPr id="572" name="テキスト ボックス 571"/>
        <xdr:cNvSpPr txBox="1"/>
      </xdr:nvSpPr>
      <xdr:spPr>
        <a:xfrm>
          <a:off x="12547111" y="9699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29249</xdr:rowOff>
    </xdr:from>
    <xdr:to>
      <xdr:col>85</xdr:col>
      <xdr:colOff>177800</xdr:colOff>
      <xdr:row>56</xdr:row>
      <xdr:rowOff>130849</xdr:rowOff>
    </xdr:to>
    <xdr:sp macro="" textlink="">
      <xdr:nvSpPr>
        <xdr:cNvPr id="578" name="楕円 577"/>
        <xdr:cNvSpPr/>
      </xdr:nvSpPr>
      <xdr:spPr>
        <a:xfrm>
          <a:off x="16268700" y="9630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7676</xdr:rowOff>
    </xdr:from>
    <xdr:ext cx="534377" cy="259045"/>
    <xdr:sp macro="" textlink="">
      <xdr:nvSpPr>
        <xdr:cNvPr id="579" name="教育費該当値テキスト"/>
        <xdr:cNvSpPr txBox="1"/>
      </xdr:nvSpPr>
      <xdr:spPr>
        <a:xfrm>
          <a:off x="16370300" y="9608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16456</xdr:rowOff>
    </xdr:from>
    <xdr:to>
      <xdr:col>81</xdr:col>
      <xdr:colOff>101600</xdr:colOff>
      <xdr:row>56</xdr:row>
      <xdr:rowOff>118056</xdr:rowOff>
    </xdr:to>
    <xdr:sp macro="" textlink="">
      <xdr:nvSpPr>
        <xdr:cNvPr id="580" name="楕円 579"/>
        <xdr:cNvSpPr/>
      </xdr:nvSpPr>
      <xdr:spPr>
        <a:xfrm>
          <a:off x="15430500" y="9617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109183</xdr:rowOff>
    </xdr:from>
    <xdr:ext cx="534377" cy="259045"/>
    <xdr:sp macro="" textlink="">
      <xdr:nvSpPr>
        <xdr:cNvPr id="581" name="テキスト ボックス 580"/>
        <xdr:cNvSpPr txBox="1"/>
      </xdr:nvSpPr>
      <xdr:spPr>
        <a:xfrm>
          <a:off x="15214111" y="9710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69679</xdr:rowOff>
    </xdr:from>
    <xdr:to>
      <xdr:col>76</xdr:col>
      <xdr:colOff>165100</xdr:colOff>
      <xdr:row>56</xdr:row>
      <xdr:rowOff>171279</xdr:rowOff>
    </xdr:to>
    <xdr:sp macro="" textlink="">
      <xdr:nvSpPr>
        <xdr:cNvPr id="582" name="楕円 581"/>
        <xdr:cNvSpPr/>
      </xdr:nvSpPr>
      <xdr:spPr>
        <a:xfrm>
          <a:off x="14541500" y="9670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162406</xdr:rowOff>
    </xdr:from>
    <xdr:ext cx="534377" cy="259045"/>
    <xdr:sp macro="" textlink="">
      <xdr:nvSpPr>
        <xdr:cNvPr id="583" name="テキスト ボックス 582"/>
        <xdr:cNvSpPr txBox="1"/>
      </xdr:nvSpPr>
      <xdr:spPr>
        <a:xfrm>
          <a:off x="14325111" y="9763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151688</xdr:rowOff>
    </xdr:from>
    <xdr:to>
      <xdr:col>72</xdr:col>
      <xdr:colOff>38100</xdr:colOff>
      <xdr:row>57</xdr:row>
      <xdr:rowOff>81838</xdr:rowOff>
    </xdr:to>
    <xdr:sp macro="" textlink="">
      <xdr:nvSpPr>
        <xdr:cNvPr id="584" name="楕円 583"/>
        <xdr:cNvSpPr/>
      </xdr:nvSpPr>
      <xdr:spPr>
        <a:xfrm>
          <a:off x="13652500" y="9752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72965</xdr:rowOff>
    </xdr:from>
    <xdr:ext cx="534377" cy="259045"/>
    <xdr:sp macro="" textlink="">
      <xdr:nvSpPr>
        <xdr:cNvPr id="585" name="テキスト ボックス 584"/>
        <xdr:cNvSpPr txBox="1"/>
      </xdr:nvSpPr>
      <xdr:spPr>
        <a:xfrm>
          <a:off x="13436111" y="9845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164630</xdr:rowOff>
    </xdr:from>
    <xdr:to>
      <xdr:col>67</xdr:col>
      <xdr:colOff>101600</xdr:colOff>
      <xdr:row>56</xdr:row>
      <xdr:rowOff>94780</xdr:rowOff>
    </xdr:to>
    <xdr:sp macro="" textlink="">
      <xdr:nvSpPr>
        <xdr:cNvPr id="586" name="楕円 585"/>
        <xdr:cNvSpPr/>
      </xdr:nvSpPr>
      <xdr:spPr>
        <a:xfrm>
          <a:off x="12763500" y="959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111307</xdr:rowOff>
    </xdr:from>
    <xdr:ext cx="534377" cy="259045"/>
    <xdr:sp macro="" textlink="">
      <xdr:nvSpPr>
        <xdr:cNvPr id="587" name="テキスト ボックス 586"/>
        <xdr:cNvSpPr txBox="1"/>
      </xdr:nvSpPr>
      <xdr:spPr>
        <a:xfrm>
          <a:off x="12547111" y="9369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598" name="直線コネクタ 597"/>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599" name="テキスト ボックス 598"/>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0" name="直線コネクタ 59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1" name="テキスト ボックス 600"/>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2" name="直線コネクタ 601"/>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03" name="テキスト ボックス 602"/>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4" name="直線コネクタ 60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5" name="テキスト ボックス 60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52181</xdr:rowOff>
    </xdr:from>
    <xdr:to>
      <xdr:col>85</xdr:col>
      <xdr:colOff>126364</xdr:colOff>
      <xdr:row>78</xdr:row>
      <xdr:rowOff>25400</xdr:rowOff>
    </xdr:to>
    <xdr:cxnSp macro="">
      <xdr:nvCxnSpPr>
        <xdr:cNvPr id="607" name="直線コネクタ 606"/>
        <xdr:cNvCxnSpPr/>
      </xdr:nvCxnSpPr>
      <xdr:spPr>
        <a:xfrm flipV="1">
          <a:off x="16317595" y="12225131"/>
          <a:ext cx="1269" cy="1173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08" name="災害復旧費最小値テキスト"/>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09" name="直線コネクタ 608"/>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170308</xdr:rowOff>
    </xdr:from>
    <xdr:ext cx="599010" cy="259045"/>
    <xdr:sp macro="" textlink="">
      <xdr:nvSpPr>
        <xdr:cNvPr id="610" name="災害復旧費最大値テキスト"/>
        <xdr:cNvSpPr txBox="1"/>
      </xdr:nvSpPr>
      <xdr:spPr>
        <a:xfrm>
          <a:off x="16370300" y="12000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205,314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52181</xdr:rowOff>
    </xdr:from>
    <xdr:to>
      <xdr:col>86</xdr:col>
      <xdr:colOff>25400</xdr:colOff>
      <xdr:row>71</xdr:row>
      <xdr:rowOff>52181</xdr:rowOff>
    </xdr:to>
    <xdr:cxnSp macro="">
      <xdr:nvCxnSpPr>
        <xdr:cNvPr id="611" name="直線コネクタ 610"/>
        <xdr:cNvCxnSpPr/>
      </xdr:nvCxnSpPr>
      <xdr:spPr>
        <a:xfrm>
          <a:off x="16230600" y="12225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31652</xdr:rowOff>
    </xdr:from>
    <xdr:to>
      <xdr:col>85</xdr:col>
      <xdr:colOff>127000</xdr:colOff>
      <xdr:row>75</xdr:row>
      <xdr:rowOff>92254</xdr:rowOff>
    </xdr:to>
    <xdr:cxnSp macro="">
      <xdr:nvCxnSpPr>
        <xdr:cNvPr id="612" name="直線コネクタ 611"/>
        <xdr:cNvCxnSpPr/>
      </xdr:nvCxnSpPr>
      <xdr:spPr>
        <a:xfrm flipV="1">
          <a:off x="15481300" y="12547502"/>
          <a:ext cx="838200" cy="403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19304</xdr:rowOff>
    </xdr:from>
    <xdr:ext cx="534377" cy="259045"/>
    <xdr:sp macro="" textlink="">
      <xdr:nvSpPr>
        <xdr:cNvPr id="613" name="災害復旧費平均値テキスト"/>
        <xdr:cNvSpPr txBox="1"/>
      </xdr:nvSpPr>
      <xdr:spPr>
        <a:xfrm>
          <a:off x="16370300" y="132209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40877</xdr:rowOff>
    </xdr:from>
    <xdr:to>
      <xdr:col>85</xdr:col>
      <xdr:colOff>177800</xdr:colOff>
      <xdr:row>77</xdr:row>
      <xdr:rowOff>142477</xdr:rowOff>
    </xdr:to>
    <xdr:sp macro="" textlink="">
      <xdr:nvSpPr>
        <xdr:cNvPr id="614" name="フローチャート: 判断 613"/>
        <xdr:cNvSpPr/>
      </xdr:nvSpPr>
      <xdr:spPr>
        <a:xfrm>
          <a:off x="16268700" y="13242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92254</xdr:rowOff>
    </xdr:from>
    <xdr:to>
      <xdr:col>81</xdr:col>
      <xdr:colOff>50800</xdr:colOff>
      <xdr:row>75</xdr:row>
      <xdr:rowOff>120578</xdr:rowOff>
    </xdr:to>
    <xdr:cxnSp macro="">
      <xdr:nvCxnSpPr>
        <xdr:cNvPr id="615" name="直線コネクタ 614"/>
        <xdr:cNvCxnSpPr/>
      </xdr:nvCxnSpPr>
      <xdr:spPr>
        <a:xfrm flipV="1">
          <a:off x="14592300" y="12951004"/>
          <a:ext cx="889000" cy="28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51798</xdr:rowOff>
    </xdr:from>
    <xdr:to>
      <xdr:col>81</xdr:col>
      <xdr:colOff>101600</xdr:colOff>
      <xdr:row>77</xdr:row>
      <xdr:rowOff>153398</xdr:rowOff>
    </xdr:to>
    <xdr:sp macro="" textlink="">
      <xdr:nvSpPr>
        <xdr:cNvPr id="616" name="フローチャート: 判断 615"/>
        <xdr:cNvSpPr/>
      </xdr:nvSpPr>
      <xdr:spPr>
        <a:xfrm>
          <a:off x="15430500" y="13253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144525</xdr:rowOff>
    </xdr:from>
    <xdr:ext cx="534377" cy="259045"/>
    <xdr:sp macro="" textlink="">
      <xdr:nvSpPr>
        <xdr:cNvPr id="617" name="テキスト ボックス 616"/>
        <xdr:cNvSpPr txBox="1"/>
      </xdr:nvSpPr>
      <xdr:spPr>
        <a:xfrm>
          <a:off x="15214111" y="13346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120578</xdr:rowOff>
    </xdr:from>
    <xdr:to>
      <xdr:col>76</xdr:col>
      <xdr:colOff>114300</xdr:colOff>
      <xdr:row>77</xdr:row>
      <xdr:rowOff>154039</xdr:rowOff>
    </xdr:to>
    <xdr:cxnSp macro="">
      <xdr:nvCxnSpPr>
        <xdr:cNvPr id="618" name="直線コネクタ 617"/>
        <xdr:cNvCxnSpPr/>
      </xdr:nvCxnSpPr>
      <xdr:spPr>
        <a:xfrm flipV="1">
          <a:off x="13703300" y="12979328"/>
          <a:ext cx="889000" cy="376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55136</xdr:rowOff>
    </xdr:from>
    <xdr:to>
      <xdr:col>76</xdr:col>
      <xdr:colOff>165100</xdr:colOff>
      <xdr:row>77</xdr:row>
      <xdr:rowOff>156736</xdr:rowOff>
    </xdr:to>
    <xdr:sp macro="" textlink="">
      <xdr:nvSpPr>
        <xdr:cNvPr id="619" name="フローチャート: 判断 618"/>
        <xdr:cNvSpPr/>
      </xdr:nvSpPr>
      <xdr:spPr>
        <a:xfrm>
          <a:off x="14541500" y="1325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147863</xdr:rowOff>
    </xdr:from>
    <xdr:ext cx="534377" cy="259045"/>
    <xdr:sp macro="" textlink="">
      <xdr:nvSpPr>
        <xdr:cNvPr id="620" name="テキスト ボックス 619"/>
        <xdr:cNvSpPr txBox="1"/>
      </xdr:nvSpPr>
      <xdr:spPr>
        <a:xfrm>
          <a:off x="14325111" y="13349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154039</xdr:rowOff>
    </xdr:from>
    <xdr:to>
      <xdr:col>71</xdr:col>
      <xdr:colOff>177800</xdr:colOff>
      <xdr:row>77</xdr:row>
      <xdr:rowOff>168143</xdr:rowOff>
    </xdr:to>
    <xdr:cxnSp macro="">
      <xdr:nvCxnSpPr>
        <xdr:cNvPr id="621" name="直線コネクタ 620"/>
        <xdr:cNvCxnSpPr/>
      </xdr:nvCxnSpPr>
      <xdr:spPr>
        <a:xfrm flipV="1">
          <a:off x="12814300" y="13355689"/>
          <a:ext cx="889000" cy="14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55930</xdr:rowOff>
    </xdr:from>
    <xdr:to>
      <xdr:col>72</xdr:col>
      <xdr:colOff>38100</xdr:colOff>
      <xdr:row>77</xdr:row>
      <xdr:rowOff>157530</xdr:rowOff>
    </xdr:to>
    <xdr:sp macro="" textlink="">
      <xdr:nvSpPr>
        <xdr:cNvPr id="622" name="フローチャート: 判断 621"/>
        <xdr:cNvSpPr/>
      </xdr:nvSpPr>
      <xdr:spPr>
        <a:xfrm>
          <a:off x="13652500" y="1325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2607</xdr:rowOff>
    </xdr:from>
    <xdr:ext cx="534377" cy="259045"/>
    <xdr:sp macro="" textlink="">
      <xdr:nvSpPr>
        <xdr:cNvPr id="623" name="テキスト ボックス 622"/>
        <xdr:cNvSpPr txBox="1"/>
      </xdr:nvSpPr>
      <xdr:spPr>
        <a:xfrm>
          <a:off x="13436111" y="13032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73840</xdr:rowOff>
    </xdr:from>
    <xdr:to>
      <xdr:col>67</xdr:col>
      <xdr:colOff>101600</xdr:colOff>
      <xdr:row>78</xdr:row>
      <xdr:rowOff>3990</xdr:rowOff>
    </xdr:to>
    <xdr:sp macro="" textlink="">
      <xdr:nvSpPr>
        <xdr:cNvPr id="624" name="フローチャート: 判断 623"/>
        <xdr:cNvSpPr/>
      </xdr:nvSpPr>
      <xdr:spPr>
        <a:xfrm>
          <a:off x="12763500" y="13275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20517</xdr:rowOff>
    </xdr:from>
    <xdr:ext cx="534377" cy="259045"/>
    <xdr:sp macro="" textlink="">
      <xdr:nvSpPr>
        <xdr:cNvPr id="625" name="テキスト ボックス 624"/>
        <xdr:cNvSpPr txBox="1"/>
      </xdr:nvSpPr>
      <xdr:spPr>
        <a:xfrm>
          <a:off x="12547111" y="13050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6" name="テキスト ボックス 62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7" name="テキスト ボックス 62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8" name="テキスト ボックス 62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9" name="テキスト ボックス 62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0" name="テキスト ボックス 62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152302</xdr:rowOff>
    </xdr:from>
    <xdr:to>
      <xdr:col>85</xdr:col>
      <xdr:colOff>177800</xdr:colOff>
      <xdr:row>73</xdr:row>
      <xdr:rowOff>82452</xdr:rowOff>
    </xdr:to>
    <xdr:sp macro="" textlink="">
      <xdr:nvSpPr>
        <xdr:cNvPr id="631" name="楕円 630"/>
        <xdr:cNvSpPr/>
      </xdr:nvSpPr>
      <xdr:spPr>
        <a:xfrm>
          <a:off x="16268700" y="12496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3729</xdr:rowOff>
    </xdr:from>
    <xdr:ext cx="599010" cy="259045"/>
    <xdr:sp macro="" textlink="">
      <xdr:nvSpPr>
        <xdr:cNvPr id="632" name="災害復旧費該当値テキスト"/>
        <xdr:cNvSpPr txBox="1"/>
      </xdr:nvSpPr>
      <xdr:spPr>
        <a:xfrm>
          <a:off x="16370300" y="12348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41454</xdr:rowOff>
    </xdr:from>
    <xdr:to>
      <xdr:col>81</xdr:col>
      <xdr:colOff>101600</xdr:colOff>
      <xdr:row>75</xdr:row>
      <xdr:rowOff>143054</xdr:rowOff>
    </xdr:to>
    <xdr:sp macro="" textlink="">
      <xdr:nvSpPr>
        <xdr:cNvPr id="633" name="楕円 632"/>
        <xdr:cNvSpPr/>
      </xdr:nvSpPr>
      <xdr:spPr>
        <a:xfrm>
          <a:off x="15430500" y="12900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159581</xdr:rowOff>
    </xdr:from>
    <xdr:ext cx="534377" cy="259045"/>
    <xdr:sp macro="" textlink="">
      <xdr:nvSpPr>
        <xdr:cNvPr id="634" name="テキスト ボックス 633"/>
        <xdr:cNvSpPr txBox="1"/>
      </xdr:nvSpPr>
      <xdr:spPr>
        <a:xfrm>
          <a:off x="15214111" y="1267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69778</xdr:rowOff>
    </xdr:from>
    <xdr:to>
      <xdr:col>76</xdr:col>
      <xdr:colOff>165100</xdr:colOff>
      <xdr:row>75</xdr:row>
      <xdr:rowOff>171379</xdr:rowOff>
    </xdr:to>
    <xdr:sp macro="" textlink="">
      <xdr:nvSpPr>
        <xdr:cNvPr id="635" name="楕円 634"/>
        <xdr:cNvSpPr/>
      </xdr:nvSpPr>
      <xdr:spPr>
        <a:xfrm>
          <a:off x="14541500" y="1292852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16455</xdr:rowOff>
    </xdr:from>
    <xdr:ext cx="534377" cy="259045"/>
    <xdr:sp macro="" textlink="">
      <xdr:nvSpPr>
        <xdr:cNvPr id="636" name="テキスト ボックス 635"/>
        <xdr:cNvSpPr txBox="1"/>
      </xdr:nvSpPr>
      <xdr:spPr>
        <a:xfrm>
          <a:off x="14325111" y="12703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103239</xdr:rowOff>
    </xdr:from>
    <xdr:to>
      <xdr:col>72</xdr:col>
      <xdr:colOff>38100</xdr:colOff>
      <xdr:row>78</xdr:row>
      <xdr:rowOff>33389</xdr:rowOff>
    </xdr:to>
    <xdr:sp macro="" textlink="">
      <xdr:nvSpPr>
        <xdr:cNvPr id="637" name="楕円 636"/>
        <xdr:cNvSpPr/>
      </xdr:nvSpPr>
      <xdr:spPr>
        <a:xfrm>
          <a:off x="13652500" y="13304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24516</xdr:rowOff>
    </xdr:from>
    <xdr:ext cx="469744" cy="259045"/>
    <xdr:sp macro="" textlink="">
      <xdr:nvSpPr>
        <xdr:cNvPr id="638" name="テキスト ボックス 637"/>
        <xdr:cNvSpPr txBox="1"/>
      </xdr:nvSpPr>
      <xdr:spPr>
        <a:xfrm>
          <a:off x="13468428" y="13397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117343</xdr:rowOff>
    </xdr:from>
    <xdr:to>
      <xdr:col>67</xdr:col>
      <xdr:colOff>101600</xdr:colOff>
      <xdr:row>78</xdr:row>
      <xdr:rowOff>47493</xdr:rowOff>
    </xdr:to>
    <xdr:sp macro="" textlink="">
      <xdr:nvSpPr>
        <xdr:cNvPr id="639" name="楕円 638"/>
        <xdr:cNvSpPr/>
      </xdr:nvSpPr>
      <xdr:spPr>
        <a:xfrm>
          <a:off x="12763500" y="13318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38620</xdr:rowOff>
    </xdr:from>
    <xdr:ext cx="469744" cy="259045"/>
    <xdr:sp macro="" textlink="">
      <xdr:nvSpPr>
        <xdr:cNvPr id="640" name="テキスト ボックス 639"/>
        <xdr:cNvSpPr txBox="1"/>
      </xdr:nvSpPr>
      <xdr:spPr>
        <a:xfrm>
          <a:off x="12579428" y="13411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1" name="正方形/長方形 64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2" name="正方形/長方形 64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3" name="正方形/長方形 64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4" name="正方形/長方形 64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5" name="正方形/長方形 64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6" name="正方形/長方形 64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7" name="正方形/長方形 64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8" name="正方形/長方形 64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9" name="テキスト ボックス 64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0" name="直線コネクタ 64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1" name="直線コネクタ 65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2" name="テキスト ボックス 65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3" name="直線コネクタ 65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4" name="テキスト ボックス 653"/>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5" name="直線コネクタ 65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56" name="テキスト ボックス 655"/>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7" name="直線コネクタ 65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58" name="テキスト ボックス 657"/>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9" name="直線コネクタ 65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0" name="テキスト ボックス 65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119112</xdr:rowOff>
    </xdr:from>
    <xdr:to>
      <xdr:col>85</xdr:col>
      <xdr:colOff>126364</xdr:colOff>
      <xdr:row>98</xdr:row>
      <xdr:rowOff>139700</xdr:rowOff>
    </xdr:to>
    <xdr:cxnSp macro="">
      <xdr:nvCxnSpPr>
        <xdr:cNvPr id="662" name="直線コネクタ 661"/>
        <xdr:cNvCxnSpPr/>
      </xdr:nvCxnSpPr>
      <xdr:spPr>
        <a:xfrm flipV="1">
          <a:off x="16317595" y="15892512"/>
          <a:ext cx="1269" cy="1049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143527</xdr:rowOff>
    </xdr:from>
    <xdr:ext cx="249299" cy="259045"/>
    <xdr:sp macro="" textlink="">
      <xdr:nvSpPr>
        <xdr:cNvPr id="663" name="公債費最小値テキスト"/>
        <xdr:cNvSpPr txBox="1"/>
      </xdr:nvSpPr>
      <xdr:spPr>
        <a:xfrm>
          <a:off x="16370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139700</xdr:rowOff>
    </xdr:from>
    <xdr:to>
      <xdr:col>86</xdr:col>
      <xdr:colOff>25400</xdr:colOff>
      <xdr:row>98</xdr:row>
      <xdr:rowOff>139700</xdr:rowOff>
    </xdr:to>
    <xdr:cxnSp macro="">
      <xdr:nvCxnSpPr>
        <xdr:cNvPr id="664" name="直線コネクタ 663"/>
        <xdr:cNvCxnSpPr/>
      </xdr:nvCxnSpPr>
      <xdr:spPr>
        <a:xfrm>
          <a:off x="16230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65789</xdr:rowOff>
    </xdr:from>
    <xdr:ext cx="599010" cy="259045"/>
    <xdr:sp macro="" textlink="">
      <xdr:nvSpPr>
        <xdr:cNvPr id="665" name="公債費最大値テキスト"/>
        <xdr:cNvSpPr txBox="1"/>
      </xdr:nvSpPr>
      <xdr:spPr>
        <a:xfrm>
          <a:off x="16370300" y="15667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229,503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119112</xdr:rowOff>
    </xdr:from>
    <xdr:to>
      <xdr:col>86</xdr:col>
      <xdr:colOff>25400</xdr:colOff>
      <xdr:row>92</xdr:row>
      <xdr:rowOff>119112</xdr:rowOff>
    </xdr:to>
    <xdr:cxnSp macro="">
      <xdr:nvCxnSpPr>
        <xdr:cNvPr id="666" name="直線コネクタ 665"/>
        <xdr:cNvCxnSpPr/>
      </xdr:nvCxnSpPr>
      <xdr:spPr>
        <a:xfrm>
          <a:off x="16230600" y="15892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145630</xdr:rowOff>
    </xdr:from>
    <xdr:to>
      <xdr:col>85</xdr:col>
      <xdr:colOff>127000</xdr:colOff>
      <xdr:row>95</xdr:row>
      <xdr:rowOff>7683</xdr:rowOff>
    </xdr:to>
    <xdr:cxnSp macro="">
      <xdr:nvCxnSpPr>
        <xdr:cNvPr id="667" name="直線コネクタ 666"/>
        <xdr:cNvCxnSpPr/>
      </xdr:nvCxnSpPr>
      <xdr:spPr>
        <a:xfrm flipV="1">
          <a:off x="15481300" y="16261930"/>
          <a:ext cx="838200" cy="33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73444</xdr:rowOff>
    </xdr:from>
    <xdr:ext cx="599010" cy="259045"/>
    <xdr:sp macro="" textlink="">
      <xdr:nvSpPr>
        <xdr:cNvPr id="668" name="公債費平均値テキスト"/>
        <xdr:cNvSpPr txBox="1"/>
      </xdr:nvSpPr>
      <xdr:spPr>
        <a:xfrm>
          <a:off x="16370300" y="163611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95017</xdr:rowOff>
    </xdr:from>
    <xdr:to>
      <xdr:col>85</xdr:col>
      <xdr:colOff>177800</xdr:colOff>
      <xdr:row>96</xdr:row>
      <xdr:rowOff>25167</xdr:rowOff>
    </xdr:to>
    <xdr:sp macro="" textlink="">
      <xdr:nvSpPr>
        <xdr:cNvPr id="669" name="フローチャート: 判断 668"/>
        <xdr:cNvSpPr/>
      </xdr:nvSpPr>
      <xdr:spPr>
        <a:xfrm>
          <a:off x="16268700" y="1638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72428</xdr:rowOff>
    </xdr:from>
    <xdr:to>
      <xdr:col>81</xdr:col>
      <xdr:colOff>50800</xdr:colOff>
      <xdr:row>95</xdr:row>
      <xdr:rowOff>7683</xdr:rowOff>
    </xdr:to>
    <xdr:cxnSp macro="">
      <xdr:nvCxnSpPr>
        <xdr:cNvPr id="670" name="直線コネクタ 669"/>
        <xdr:cNvCxnSpPr/>
      </xdr:nvCxnSpPr>
      <xdr:spPr>
        <a:xfrm>
          <a:off x="14592300" y="15845828"/>
          <a:ext cx="889000" cy="449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93591</xdr:rowOff>
    </xdr:from>
    <xdr:to>
      <xdr:col>81</xdr:col>
      <xdr:colOff>101600</xdr:colOff>
      <xdr:row>96</xdr:row>
      <xdr:rowOff>23741</xdr:rowOff>
    </xdr:to>
    <xdr:sp macro="" textlink="">
      <xdr:nvSpPr>
        <xdr:cNvPr id="671" name="フローチャート: 判断 670"/>
        <xdr:cNvSpPr/>
      </xdr:nvSpPr>
      <xdr:spPr>
        <a:xfrm>
          <a:off x="15430500" y="163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14868</xdr:rowOff>
    </xdr:from>
    <xdr:ext cx="599010" cy="259045"/>
    <xdr:sp macro="" textlink="">
      <xdr:nvSpPr>
        <xdr:cNvPr id="672" name="テキスト ボックス 671"/>
        <xdr:cNvSpPr txBox="1"/>
      </xdr:nvSpPr>
      <xdr:spPr>
        <a:xfrm>
          <a:off x="15181795" y="16474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72428</xdr:rowOff>
    </xdr:from>
    <xdr:to>
      <xdr:col>76</xdr:col>
      <xdr:colOff>114300</xdr:colOff>
      <xdr:row>94</xdr:row>
      <xdr:rowOff>134899</xdr:rowOff>
    </xdr:to>
    <xdr:cxnSp macro="">
      <xdr:nvCxnSpPr>
        <xdr:cNvPr id="673" name="直線コネクタ 672"/>
        <xdr:cNvCxnSpPr/>
      </xdr:nvCxnSpPr>
      <xdr:spPr>
        <a:xfrm flipV="1">
          <a:off x="13703300" y="15845828"/>
          <a:ext cx="889000" cy="405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86623</xdr:rowOff>
    </xdr:from>
    <xdr:to>
      <xdr:col>76</xdr:col>
      <xdr:colOff>165100</xdr:colOff>
      <xdr:row>96</xdr:row>
      <xdr:rowOff>16773</xdr:rowOff>
    </xdr:to>
    <xdr:sp macro="" textlink="">
      <xdr:nvSpPr>
        <xdr:cNvPr id="674" name="フローチャート: 判断 673"/>
        <xdr:cNvSpPr/>
      </xdr:nvSpPr>
      <xdr:spPr>
        <a:xfrm>
          <a:off x="14541500" y="1637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7900</xdr:rowOff>
    </xdr:from>
    <xdr:ext cx="599010" cy="259045"/>
    <xdr:sp macro="" textlink="">
      <xdr:nvSpPr>
        <xdr:cNvPr id="675" name="テキスト ボックス 674"/>
        <xdr:cNvSpPr txBox="1"/>
      </xdr:nvSpPr>
      <xdr:spPr>
        <a:xfrm>
          <a:off x="14292795" y="16467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87089</xdr:rowOff>
    </xdr:from>
    <xdr:to>
      <xdr:col>71</xdr:col>
      <xdr:colOff>177800</xdr:colOff>
      <xdr:row>94</xdr:row>
      <xdr:rowOff>134899</xdr:rowOff>
    </xdr:to>
    <xdr:cxnSp macro="">
      <xdr:nvCxnSpPr>
        <xdr:cNvPr id="676" name="直線コネクタ 675"/>
        <xdr:cNvCxnSpPr/>
      </xdr:nvCxnSpPr>
      <xdr:spPr>
        <a:xfrm>
          <a:off x="12814300" y="16203389"/>
          <a:ext cx="889000" cy="47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105130</xdr:rowOff>
    </xdr:from>
    <xdr:to>
      <xdr:col>72</xdr:col>
      <xdr:colOff>38100</xdr:colOff>
      <xdr:row>96</xdr:row>
      <xdr:rowOff>35280</xdr:rowOff>
    </xdr:to>
    <xdr:sp macro="" textlink="">
      <xdr:nvSpPr>
        <xdr:cNvPr id="677" name="フローチャート: 判断 676"/>
        <xdr:cNvSpPr/>
      </xdr:nvSpPr>
      <xdr:spPr>
        <a:xfrm>
          <a:off x="13652500" y="163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26407</xdr:rowOff>
    </xdr:from>
    <xdr:ext cx="599010" cy="259045"/>
    <xdr:sp macro="" textlink="">
      <xdr:nvSpPr>
        <xdr:cNvPr id="678" name="テキスト ボックス 677"/>
        <xdr:cNvSpPr txBox="1"/>
      </xdr:nvSpPr>
      <xdr:spPr>
        <a:xfrm>
          <a:off x="13403795" y="16485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125244</xdr:rowOff>
    </xdr:from>
    <xdr:to>
      <xdr:col>67</xdr:col>
      <xdr:colOff>101600</xdr:colOff>
      <xdr:row>96</xdr:row>
      <xdr:rowOff>55394</xdr:rowOff>
    </xdr:to>
    <xdr:sp macro="" textlink="">
      <xdr:nvSpPr>
        <xdr:cNvPr id="679" name="フローチャート: 判断 678"/>
        <xdr:cNvSpPr/>
      </xdr:nvSpPr>
      <xdr:spPr>
        <a:xfrm>
          <a:off x="12763500" y="164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46521</xdr:rowOff>
    </xdr:from>
    <xdr:ext cx="599010" cy="259045"/>
    <xdr:sp macro="" textlink="">
      <xdr:nvSpPr>
        <xdr:cNvPr id="680" name="テキスト ボックス 679"/>
        <xdr:cNvSpPr txBox="1"/>
      </xdr:nvSpPr>
      <xdr:spPr>
        <a:xfrm>
          <a:off x="12514795" y="16505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1" name="テキスト ボックス 68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2" name="テキスト ボックス 68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3" name="テキスト ボックス 68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4" name="テキスト ボックス 68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5" name="テキスト ボックス 68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94830</xdr:rowOff>
    </xdr:from>
    <xdr:to>
      <xdr:col>85</xdr:col>
      <xdr:colOff>177800</xdr:colOff>
      <xdr:row>95</xdr:row>
      <xdr:rowOff>24980</xdr:rowOff>
    </xdr:to>
    <xdr:sp macro="" textlink="">
      <xdr:nvSpPr>
        <xdr:cNvPr id="686" name="楕円 685"/>
        <xdr:cNvSpPr/>
      </xdr:nvSpPr>
      <xdr:spPr>
        <a:xfrm>
          <a:off x="16268700" y="1621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117707</xdr:rowOff>
    </xdr:from>
    <xdr:ext cx="599010" cy="259045"/>
    <xdr:sp macro="" textlink="">
      <xdr:nvSpPr>
        <xdr:cNvPr id="687" name="公債費該当値テキスト"/>
        <xdr:cNvSpPr txBox="1"/>
      </xdr:nvSpPr>
      <xdr:spPr>
        <a:xfrm>
          <a:off x="16370300" y="16062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128333</xdr:rowOff>
    </xdr:from>
    <xdr:to>
      <xdr:col>81</xdr:col>
      <xdr:colOff>101600</xdr:colOff>
      <xdr:row>95</xdr:row>
      <xdr:rowOff>58483</xdr:rowOff>
    </xdr:to>
    <xdr:sp macro="" textlink="">
      <xdr:nvSpPr>
        <xdr:cNvPr id="688" name="楕円 687"/>
        <xdr:cNvSpPr/>
      </xdr:nvSpPr>
      <xdr:spPr>
        <a:xfrm>
          <a:off x="15430500" y="1624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93</xdr:row>
      <xdr:rowOff>75010</xdr:rowOff>
    </xdr:from>
    <xdr:ext cx="599010" cy="259045"/>
    <xdr:sp macro="" textlink="">
      <xdr:nvSpPr>
        <xdr:cNvPr id="689" name="テキスト ボックス 688"/>
        <xdr:cNvSpPr txBox="1"/>
      </xdr:nvSpPr>
      <xdr:spPr>
        <a:xfrm>
          <a:off x="15181795" y="16019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21628</xdr:rowOff>
    </xdr:from>
    <xdr:to>
      <xdr:col>76</xdr:col>
      <xdr:colOff>165100</xdr:colOff>
      <xdr:row>92</xdr:row>
      <xdr:rowOff>123228</xdr:rowOff>
    </xdr:to>
    <xdr:sp macro="" textlink="">
      <xdr:nvSpPr>
        <xdr:cNvPr id="690" name="楕円 689"/>
        <xdr:cNvSpPr/>
      </xdr:nvSpPr>
      <xdr:spPr>
        <a:xfrm>
          <a:off x="14541500" y="15795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90</xdr:row>
      <xdr:rowOff>139755</xdr:rowOff>
    </xdr:from>
    <xdr:ext cx="599010" cy="259045"/>
    <xdr:sp macro="" textlink="">
      <xdr:nvSpPr>
        <xdr:cNvPr id="691" name="テキスト ボックス 690"/>
        <xdr:cNvSpPr txBox="1"/>
      </xdr:nvSpPr>
      <xdr:spPr>
        <a:xfrm>
          <a:off x="14292795" y="15570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84099</xdr:rowOff>
    </xdr:from>
    <xdr:to>
      <xdr:col>72</xdr:col>
      <xdr:colOff>38100</xdr:colOff>
      <xdr:row>95</xdr:row>
      <xdr:rowOff>14249</xdr:rowOff>
    </xdr:to>
    <xdr:sp macro="" textlink="">
      <xdr:nvSpPr>
        <xdr:cNvPr id="692" name="楕円 691"/>
        <xdr:cNvSpPr/>
      </xdr:nvSpPr>
      <xdr:spPr>
        <a:xfrm>
          <a:off x="13652500" y="16200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93</xdr:row>
      <xdr:rowOff>30776</xdr:rowOff>
    </xdr:from>
    <xdr:ext cx="599010" cy="259045"/>
    <xdr:sp macro="" textlink="">
      <xdr:nvSpPr>
        <xdr:cNvPr id="693" name="テキスト ボックス 692"/>
        <xdr:cNvSpPr txBox="1"/>
      </xdr:nvSpPr>
      <xdr:spPr>
        <a:xfrm>
          <a:off x="13403795" y="15975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36289</xdr:rowOff>
    </xdr:from>
    <xdr:to>
      <xdr:col>67</xdr:col>
      <xdr:colOff>101600</xdr:colOff>
      <xdr:row>94</xdr:row>
      <xdr:rowOff>137889</xdr:rowOff>
    </xdr:to>
    <xdr:sp macro="" textlink="">
      <xdr:nvSpPr>
        <xdr:cNvPr id="694" name="楕円 693"/>
        <xdr:cNvSpPr/>
      </xdr:nvSpPr>
      <xdr:spPr>
        <a:xfrm>
          <a:off x="12763500" y="1615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92</xdr:row>
      <xdr:rowOff>154416</xdr:rowOff>
    </xdr:from>
    <xdr:ext cx="599010" cy="259045"/>
    <xdr:sp macro="" textlink="">
      <xdr:nvSpPr>
        <xdr:cNvPr id="695" name="テキスト ボックス 694"/>
        <xdr:cNvSpPr txBox="1"/>
      </xdr:nvSpPr>
      <xdr:spPr>
        <a:xfrm>
          <a:off x="12514795" y="15927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6" name="正方形/長方形 69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7" name="正方形/長方形 69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8" name="正方形/長方形 69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9" name="正方形/長方形 69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0" name="正方形/長方形 69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1" name="正方形/長方形 70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2" name="正方形/長方形 70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3" name="正方形/長方形 70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4" name="テキスト ボックス 70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5" name="直線コネクタ 70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6" name="直線コネクタ 70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7" name="テキスト ボックス 70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8" name="直線コネクタ 70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09" name="テキスト ボックス 70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0" name="直線コネクタ 70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1" name="テキスト ボックス 71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2" name="直線コネクタ 71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3" name="テキスト ボックス 71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4" name="直線コネクタ 71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5" name="テキスト ボックス 71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68880</xdr:rowOff>
    </xdr:from>
    <xdr:to>
      <xdr:col>116</xdr:col>
      <xdr:colOff>62864</xdr:colOff>
      <xdr:row>38</xdr:row>
      <xdr:rowOff>139700</xdr:rowOff>
    </xdr:to>
    <xdr:cxnSp macro="">
      <xdr:nvCxnSpPr>
        <xdr:cNvPr id="717" name="直線コネクタ 716"/>
        <xdr:cNvCxnSpPr/>
      </xdr:nvCxnSpPr>
      <xdr:spPr>
        <a:xfrm flipV="1">
          <a:off x="22159595" y="5555280"/>
          <a:ext cx="1269" cy="1099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5961</xdr:rowOff>
    </xdr:from>
    <xdr:ext cx="249299" cy="259045"/>
    <xdr:sp macro="" textlink="">
      <xdr:nvSpPr>
        <xdr:cNvPr id="718" name="諸支出金最小値テキスト"/>
        <xdr:cNvSpPr txBox="1"/>
      </xdr:nvSpPr>
      <xdr:spPr>
        <a:xfrm>
          <a:off x="22212300" y="66925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9" name="直線コネクタ 71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15557</xdr:rowOff>
    </xdr:from>
    <xdr:ext cx="534377" cy="259045"/>
    <xdr:sp macro="" textlink="">
      <xdr:nvSpPr>
        <xdr:cNvPr id="720" name="諸支出金最大値テキスト"/>
        <xdr:cNvSpPr txBox="1"/>
      </xdr:nvSpPr>
      <xdr:spPr>
        <a:xfrm>
          <a:off x="22212300" y="5330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68880</xdr:rowOff>
    </xdr:from>
    <xdr:to>
      <xdr:col>116</xdr:col>
      <xdr:colOff>152400</xdr:colOff>
      <xdr:row>32</xdr:row>
      <xdr:rowOff>68880</xdr:rowOff>
    </xdr:to>
    <xdr:cxnSp macro="">
      <xdr:nvCxnSpPr>
        <xdr:cNvPr id="721" name="直線コネクタ 720"/>
        <xdr:cNvCxnSpPr/>
      </xdr:nvCxnSpPr>
      <xdr:spPr>
        <a:xfrm>
          <a:off x="22072600" y="555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2" name="直線コネクタ 72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94861</xdr:rowOff>
    </xdr:from>
    <xdr:ext cx="378565" cy="259045"/>
    <xdr:sp macro="" textlink="">
      <xdr:nvSpPr>
        <xdr:cNvPr id="723" name="諸支出金平均値テキスト"/>
        <xdr:cNvSpPr txBox="1"/>
      </xdr:nvSpPr>
      <xdr:spPr>
        <a:xfrm>
          <a:off x="22212300" y="643851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71984</xdr:rowOff>
    </xdr:from>
    <xdr:to>
      <xdr:col>116</xdr:col>
      <xdr:colOff>114300</xdr:colOff>
      <xdr:row>39</xdr:row>
      <xdr:rowOff>2134</xdr:rowOff>
    </xdr:to>
    <xdr:sp macro="" textlink="">
      <xdr:nvSpPr>
        <xdr:cNvPr id="724" name="フローチャート: 判断 723"/>
        <xdr:cNvSpPr/>
      </xdr:nvSpPr>
      <xdr:spPr>
        <a:xfrm>
          <a:off x="22110700" y="6587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25" name="直線コネクタ 724"/>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48392</xdr:rowOff>
    </xdr:from>
    <xdr:to>
      <xdr:col>112</xdr:col>
      <xdr:colOff>38100</xdr:colOff>
      <xdr:row>38</xdr:row>
      <xdr:rowOff>149992</xdr:rowOff>
    </xdr:to>
    <xdr:sp macro="" textlink="">
      <xdr:nvSpPr>
        <xdr:cNvPr id="726" name="フローチャート: 判断 725"/>
        <xdr:cNvSpPr/>
      </xdr:nvSpPr>
      <xdr:spPr>
        <a:xfrm>
          <a:off x="21272500" y="6563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166519</xdr:rowOff>
    </xdr:from>
    <xdr:ext cx="378565" cy="259045"/>
    <xdr:sp macro="" textlink="">
      <xdr:nvSpPr>
        <xdr:cNvPr id="727" name="テキスト ボックス 726"/>
        <xdr:cNvSpPr txBox="1"/>
      </xdr:nvSpPr>
      <xdr:spPr>
        <a:xfrm>
          <a:off x="21134017" y="63387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28" name="直線コネクタ 727"/>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77287</xdr:rowOff>
    </xdr:from>
    <xdr:to>
      <xdr:col>107</xdr:col>
      <xdr:colOff>101600</xdr:colOff>
      <xdr:row>39</xdr:row>
      <xdr:rowOff>7437</xdr:rowOff>
    </xdr:to>
    <xdr:sp macro="" textlink="">
      <xdr:nvSpPr>
        <xdr:cNvPr id="729" name="フローチャート: 判断 728"/>
        <xdr:cNvSpPr/>
      </xdr:nvSpPr>
      <xdr:spPr>
        <a:xfrm>
          <a:off x="20383500" y="659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23964</xdr:rowOff>
    </xdr:from>
    <xdr:ext cx="378565" cy="259045"/>
    <xdr:sp macro="" textlink="">
      <xdr:nvSpPr>
        <xdr:cNvPr id="730" name="テキスト ボックス 729"/>
        <xdr:cNvSpPr txBox="1"/>
      </xdr:nvSpPr>
      <xdr:spPr>
        <a:xfrm>
          <a:off x="20245017" y="63676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1" name="直線コネクタ 730"/>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83688</xdr:rowOff>
    </xdr:from>
    <xdr:to>
      <xdr:col>102</xdr:col>
      <xdr:colOff>165100</xdr:colOff>
      <xdr:row>39</xdr:row>
      <xdr:rowOff>13838</xdr:rowOff>
    </xdr:to>
    <xdr:sp macro="" textlink="">
      <xdr:nvSpPr>
        <xdr:cNvPr id="732" name="フローチャート: 判断 731"/>
        <xdr:cNvSpPr/>
      </xdr:nvSpPr>
      <xdr:spPr>
        <a:xfrm>
          <a:off x="19494500" y="659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30365</xdr:rowOff>
    </xdr:from>
    <xdr:ext cx="378565" cy="259045"/>
    <xdr:sp macro="" textlink="">
      <xdr:nvSpPr>
        <xdr:cNvPr id="733" name="テキスト ボックス 732"/>
        <xdr:cNvSpPr txBox="1"/>
      </xdr:nvSpPr>
      <xdr:spPr>
        <a:xfrm>
          <a:off x="19356017" y="6374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85791</xdr:rowOff>
    </xdr:from>
    <xdr:to>
      <xdr:col>98</xdr:col>
      <xdr:colOff>38100</xdr:colOff>
      <xdr:row>39</xdr:row>
      <xdr:rowOff>15941</xdr:rowOff>
    </xdr:to>
    <xdr:sp macro="" textlink="">
      <xdr:nvSpPr>
        <xdr:cNvPr id="734" name="フローチャート: 判断 733"/>
        <xdr:cNvSpPr/>
      </xdr:nvSpPr>
      <xdr:spPr>
        <a:xfrm>
          <a:off x="18605500" y="660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32468</xdr:rowOff>
    </xdr:from>
    <xdr:ext cx="313932" cy="259045"/>
    <xdr:sp macro="" textlink="">
      <xdr:nvSpPr>
        <xdr:cNvPr id="735" name="テキスト ボックス 734"/>
        <xdr:cNvSpPr txBox="1"/>
      </xdr:nvSpPr>
      <xdr:spPr>
        <a:xfrm>
          <a:off x="18499333" y="63761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6" name="テキスト ボックス 73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7" name="テキスト ボックス 73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8" name="テキスト ボックス 73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9" name="テキスト ボックス 73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0" name="テキスト ボックス 73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1" name="楕円 74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50411</xdr:rowOff>
    </xdr:from>
    <xdr:ext cx="249299" cy="259045"/>
    <xdr:sp macro="" textlink="">
      <xdr:nvSpPr>
        <xdr:cNvPr id="742" name="諸支出金該当値テキスト"/>
        <xdr:cNvSpPr txBox="1"/>
      </xdr:nvSpPr>
      <xdr:spPr>
        <a:xfrm>
          <a:off x="22212300" y="65655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3" name="楕円 74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44" name="テキスト ボックス 743"/>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5" name="楕円 74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46" name="テキスト ボックス 745"/>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47" name="楕円 74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48" name="テキスト ボックス 747"/>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49" name="楕円 74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0" name="テキスト ボックス 749"/>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1" name="正方形/長方形 75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2" name="正方形/長方形 75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3" name="正方形/長方形 75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4" name="正方形/長方形 75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5" name="正方形/長方形 75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6" name="正方形/長方形 75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7" name="正方形/長方形 75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8" name="正方形/長方形 75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9" name="テキスト ボックス 75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0" name="直線コネクタ 75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1" name="直線コネクタ 76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2" name="テキスト ボックス 76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3" name="直線コネクタ 76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64" name="テキスト ボックス 76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66" name="直線コネクタ 76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6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68" name="直線コネクタ 76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6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0" name="直線コネクタ 76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1" name="直線コネクタ 77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73" name="フローチャート: 判断 77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74" name="直線コネクタ 77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75" name="フローチャート: 判断 77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76" name="テキスト ボックス 77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77" name="直線コネクタ 77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78" name="フローチャート: 判断 77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79" name="テキスト ボックス 77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0" name="直線コネクタ 77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1" name="フローチャート: 判断 78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2" name="テキスト ボックス 78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83" name="フローチャート: 判断 78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84" name="テキスト ボックス 78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5" name="テキスト ボックス 78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6" name="テキスト ボックス 78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7" name="テキスト ボックス 78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88" name="テキスト ボックス 78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89" name="テキスト ボックス 78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0" name="楕円 78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2" name="楕円 79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793" name="テキスト ボックス 79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794" name="楕円 79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795" name="テキスト ボックス 79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796" name="楕円 79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797" name="テキスト ボックス 79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楕円 79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799" name="テキスト ボックス 79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0" name="正方形/長方形 79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1" name="正方形/長方形 80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2" name="テキスト ボックス 80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総務費は，庁舎建設事業が本格化したことで住民一人当たり</a:t>
          </a:r>
          <a:r>
            <a:rPr kumimoji="1" lang="en-US" altLang="ja-JP" sz="1100">
              <a:solidFill>
                <a:schemeClr val="dk1"/>
              </a:solidFill>
              <a:effectLst/>
              <a:latin typeface="+mn-lt"/>
              <a:ea typeface="+mn-ea"/>
              <a:cs typeface="+mn-cs"/>
            </a:rPr>
            <a:t>500,983</a:t>
          </a:r>
          <a:r>
            <a:rPr kumimoji="1" lang="ja-JP" altLang="ja-JP" sz="1100">
              <a:solidFill>
                <a:schemeClr val="dk1"/>
              </a:solidFill>
              <a:effectLst/>
              <a:latin typeface="+mn-lt"/>
              <a:ea typeface="+mn-ea"/>
              <a:cs typeface="+mn-cs"/>
            </a:rPr>
            <a:t>円となっており類似団体平均を大きく上回っている。</a:t>
          </a:r>
          <a:endParaRPr lang="ja-JP" altLang="ja-JP" sz="1400">
            <a:effectLst/>
          </a:endParaRPr>
        </a:p>
        <a:p>
          <a:r>
            <a:rPr kumimoji="1" lang="ja-JP" altLang="en-US" sz="1100">
              <a:solidFill>
                <a:schemeClr val="dk1"/>
              </a:solidFill>
              <a:effectLst/>
              <a:latin typeface="+mn-lt"/>
              <a:ea typeface="+mn-ea"/>
              <a:cs typeface="+mn-cs"/>
            </a:rPr>
            <a:t>民生費は，令和</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年度から実施する町立保育所建設のための基金積立を行ったことにより増加している。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衛生費は，住民一人当たり</a:t>
          </a:r>
          <a:r>
            <a:rPr kumimoji="1" lang="en-US" altLang="ja-JP" sz="1100">
              <a:solidFill>
                <a:schemeClr val="dk1"/>
              </a:solidFill>
              <a:effectLst/>
              <a:latin typeface="+mn-lt"/>
              <a:ea typeface="+mn-ea"/>
              <a:cs typeface="+mn-cs"/>
            </a:rPr>
            <a:t>147,053</a:t>
          </a:r>
          <a:r>
            <a:rPr kumimoji="1" lang="ja-JP" altLang="ja-JP" sz="1100">
              <a:solidFill>
                <a:schemeClr val="dk1"/>
              </a:solidFill>
              <a:effectLst/>
              <a:latin typeface="+mn-lt"/>
              <a:ea typeface="+mn-ea"/>
              <a:cs typeface="+mn-cs"/>
            </a:rPr>
            <a:t>円となっており，類似団体平均に比べ高止まりしている。病院事業会計への補助金・負担金が多額なことが要因だと思われる。令和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年度以降の病院建設事業の本格化により増加が見込まれている。</a:t>
          </a:r>
          <a:endParaRPr lang="ja-JP" altLang="ja-JP" sz="1400">
            <a:effectLst/>
          </a:endParaRPr>
        </a:p>
        <a:p>
          <a:r>
            <a:rPr kumimoji="1" lang="ja-JP" altLang="ja-JP" sz="1100">
              <a:solidFill>
                <a:schemeClr val="dk1"/>
              </a:solidFill>
              <a:effectLst/>
              <a:latin typeface="+mn-lt"/>
              <a:ea typeface="+mn-ea"/>
              <a:cs typeface="+mn-cs"/>
            </a:rPr>
            <a:t>商工費は，平成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年度の自然公園の改修事業完了後ほぼ横ばいであり，類似団体よりも低い水準となっている。</a:t>
          </a:r>
          <a:endParaRPr lang="ja-JP" altLang="ja-JP" sz="1400">
            <a:effectLst/>
          </a:endParaRPr>
        </a:p>
        <a:p>
          <a:r>
            <a:rPr kumimoji="1" lang="ja-JP" altLang="ja-JP" sz="1100">
              <a:solidFill>
                <a:schemeClr val="dk1"/>
              </a:solidFill>
              <a:effectLst/>
              <a:latin typeface="+mn-lt"/>
              <a:ea typeface="+mn-ea"/>
              <a:cs typeface="+mn-cs"/>
            </a:rPr>
            <a:t>災害復旧費においては，平成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月豪雨からの復旧費が多額となっており，類似団体平均を大幅に上回っている。早期復旧に向け引き続き取り組む。</a:t>
          </a:r>
          <a:endParaRPr lang="ja-JP" altLang="ja-JP" sz="1400">
            <a:effectLst/>
          </a:endParaRPr>
        </a:p>
        <a:p>
          <a:r>
            <a:rPr kumimoji="1" lang="ja-JP" altLang="ja-JP" sz="1100">
              <a:solidFill>
                <a:schemeClr val="dk1"/>
              </a:solidFill>
              <a:effectLst/>
              <a:latin typeface="+mn-lt"/>
              <a:ea typeface="+mn-ea"/>
              <a:cs typeface="+mn-cs"/>
            </a:rPr>
            <a:t>公債費は，借入の抑制や繰上償還を実施し，一時期と比べ健全化しているが，類似団体平均に比べると高い額で推移している。平成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年度から大型建設事業を実施しているため，他の投資事業を抑制しながら，公債費の抑制に努める。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広島県神石高原町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財政調整基金残高ついては，毎年，実質収支額の</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以上を積立てており，平成</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年度以降，大幅に増加している。また基金を利用した債券運用も積極的に行うことで，将来の財源不足に備えている。</a:t>
          </a:r>
          <a:endParaRPr lang="ja-JP" altLang="ja-JP" sz="1400">
            <a:effectLst/>
          </a:endParaRPr>
        </a:p>
        <a:p>
          <a:r>
            <a:rPr kumimoji="1" lang="ja-JP" altLang="ja-JP" sz="1100">
              <a:solidFill>
                <a:schemeClr val="dk1"/>
              </a:solidFill>
              <a:effectLst/>
              <a:latin typeface="+mn-lt"/>
              <a:ea typeface="+mn-ea"/>
              <a:cs typeface="+mn-cs"/>
            </a:rPr>
            <a:t>　実質収支比率は，前年度比ほぼ横ばいとなっている。</a:t>
          </a:r>
          <a:endParaRPr lang="ja-JP" altLang="ja-JP" sz="1400">
            <a:effectLst/>
          </a:endParaRPr>
        </a:p>
        <a:p>
          <a:r>
            <a:rPr kumimoji="1" lang="ja-JP" altLang="ja-JP" sz="1100">
              <a:solidFill>
                <a:schemeClr val="dk1"/>
              </a:solidFill>
              <a:effectLst/>
              <a:latin typeface="+mn-lt"/>
              <a:ea typeface="+mn-ea"/>
              <a:cs typeface="+mn-cs"/>
            </a:rPr>
            <a:t>　実質単年度収支比率は，財政調整基金を取り崩して財政運営を行っているためマイナスとなっている。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広島県神石高原町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全会計ともに黒字となっている。</a:t>
          </a:r>
          <a:endParaRPr lang="ja-JP" altLang="ja-JP" sz="1400">
            <a:effectLst/>
          </a:endParaRPr>
        </a:p>
        <a:p>
          <a:r>
            <a:rPr kumimoji="1" lang="ja-JP" altLang="ja-JP" sz="1100">
              <a:solidFill>
                <a:schemeClr val="dk1"/>
              </a:solidFill>
              <a:effectLst/>
              <a:latin typeface="+mn-lt"/>
              <a:ea typeface="+mn-ea"/>
              <a:cs typeface="+mn-cs"/>
            </a:rPr>
            <a:t>　引き続き黒字となるよう，財政健全化に努める。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広島県神石高原町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年度に繰上償還等を実施した結果，実質公債費比率は改善している。また，交付税算入率の高い地方債を活用することで，地方債を活用しつつ財政の健全化も図っている。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しかし，</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年度に完成した新庁舎及び新町立病院の建設等の大型建設事業を実施したことから，今後</a:t>
          </a:r>
          <a:r>
            <a:rPr kumimoji="1" lang="ja-JP" altLang="en-US" sz="1100">
              <a:solidFill>
                <a:schemeClr val="dk1"/>
              </a:solidFill>
              <a:effectLst/>
              <a:latin typeface="+mn-lt"/>
              <a:ea typeface="+mn-ea"/>
              <a:cs typeface="+mn-cs"/>
            </a:rPr>
            <a:t>起債の償還額の</a:t>
          </a:r>
          <a:r>
            <a:rPr kumimoji="1" lang="ja-JP" altLang="ja-JP" sz="1100">
              <a:solidFill>
                <a:schemeClr val="dk1"/>
              </a:solidFill>
              <a:effectLst/>
              <a:latin typeface="+mn-lt"/>
              <a:ea typeface="+mn-ea"/>
              <a:cs typeface="+mn-cs"/>
            </a:rPr>
            <a:t>増加が予測され</a:t>
          </a:r>
          <a:r>
            <a:rPr kumimoji="1" lang="ja-JP" altLang="en-US" sz="1100">
              <a:solidFill>
                <a:schemeClr val="dk1"/>
              </a:solidFill>
              <a:effectLst/>
              <a:latin typeface="+mn-lt"/>
              <a:ea typeface="+mn-ea"/>
              <a:cs typeface="+mn-cs"/>
            </a:rPr>
            <a:t>るため</a:t>
          </a:r>
          <a:r>
            <a:rPr kumimoji="1" lang="ja-JP" altLang="ja-JP" sz="1100">
              <a:solidFill>
                <a:schemeClr val="dk1"/>
              </a:solidFill>
              <a:effectLst/>
              <a:latin typeface="+mn-lt"/>
              <a:ea typeface="+mn-ea"/>
              <a:cs typeface="+mn-cs"/>
            </a:rPr>
            <a:t>，主要事業以外の事業抑制と新規発行の抑制に努める。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満期一括償還地方債の利用はない。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広島県神石高原町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将来負担額のうち「地方債現在高」は，平成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年度に合併特例債による基金造成を行ったことなどにより増加したが，平成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年度からの事業の抑制と繰上償還により減少している。平成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月豪雨災害復旧と庁舎建設等大型事業費の増加により今後は増加が予測される。</a:t>
          </a:r>
          <a:endParaRPr lang="ja-JP" altLang="ja-JP" sz="1400">
            <a:effectLst/>
          </a:endParaRPr>
        </a:p>
        <a:p>
          <a:r>
            <a:rPr kumimoji="1" lang="ja-JP" altLang="ja-JP" sz="1100">
              <a:solidFill>
                <a:schemeClr val="dk1"/>
              </a:solidFill>
              <a:effectLst/>
              <a:latin typeface="+mn-lt"/>
              <a:ea typeface="+mn-ea"/>
              <a:cs typeface="+mn-cs"/>
            </a:rPr>
            <a:t>　充当可能財源等のうち「充当可能基金」は，繰上償還に充当したため減少している。</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年度決算からは将来負担比率の分子がマイナスとなっている。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広島県神石高原町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基金総額は減少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傾向であったが令和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年度は増加している。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主な原因は，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町立保育所建設のための積立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百万円である。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目的基金においては，保健・医療・福祉支援事業基金，重点公共施設新設整備基金等を取り崩す一方，</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保健・医療・福祉</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支援事業基金（保育所建設），</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公共施設総合管理基金，かがやきネット管理運営基金へ積立を行った。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財政調整基金，減債基金は，歳計余剰金の状況により将来に向けて安定財政維持のための財源として可能な範囲において積立を行う。</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債券一括運用による運用益の獲得も積極的に行っていく。</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目的基金においては，事業目的のため基金を運用していく。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保健・医療・福祉支援事業基金　　町立病院を運営する事を主な目的とした基金</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協働のまちづくり事業基金　　　　協働のまちづくりに資する事業のための基金</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小・中・高校教育支援事業基金　　教育事業のための基金</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公共施設総合管理基金　　　　　　公共施設の維持修繕等のための基金</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かがやきネット管理運営基金　　　高速通信網の施設改修及び管理運営のための基金</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各基金の事業目的のために取崩を行った。主なものでは，新庁舎建設のために重点公共施設新設整備基金，病院建設と病院運営のた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めに保健・医療・福祉支援事業基金の取崩を行った。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年度から建設予定の町立保育所のため保健・医療・福祉支援事業基金，今後</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の公共施設の維持管理のため公共施設総合管理基金，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今後予想される機器更新のためかがやきネット管理運営基金へ積立を行った。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各基金の目的に沿った事業執行に合わせて必要に応じて取崩を行う。</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財源不足を補うため取崩を行った。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年度より財政調整基金を取り崩して財政運営を行っており，人口減少等により収入の増加が見込めないため</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この傾向は当面続くものと思われる。歳入に見合った歳出を心掛け財政健全化に努める。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増減なし。基金利子積立のみ</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年度以降に繰上償還を実施した効果額（繰上償還後も当初償還表のとおり交付税算入される額）を積立てている。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現在財政調整基金を繰り入れて財政運営を行っているため，効果額の積立は休止している。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広島県神石高原町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8,691
8,591
381.98
14,254,873
13,165,678
617,900
6,246,276
12,433,380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[ 70.1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850">
              <a:solidFill>
                <a:schemeClr val="dk1"/>
              </a:solidFill>
              <a:effectLst/>
              <a:latin typeface="+mn-lt"/>
              <a:ea typeface="+mn-ea"/>
              <a:cs typeface="+mn-cs"/>
            </a:rPr>
            <a:t>　インフラ資産の工作物（主に道路）の減価償却率が高いことが，類似団体と比較して減価償却率が高い主たる原因である。前年と比較し，</a:t>
          </a:r>
          <a:r>
            <a:rPr kumimoji="1" lang="en-US" altLang="ja-JP" sz="850">
              <a:solidFill>
                <a:schemeClr val="dk1"/>
              </a:solidFill>
              <a:effectLst/>
              <a:latin typeface="+mn-lt"/>
              <a:ea typeface="+mn-ea"/>
              <a:cs typeface="+mn-cs"/>
            </a:rPr>
            <a:t>1.6%</a:t>
          </a:r>
          <a:r>
            <a:rPr kumimoji="1" lang="ja-JP" altLang="ja-JP" sz="850">
              <a:solidFill>
                <a:schemeClr val="dk1"/>
              </a:solidFill>
              <a:effectLst/>
              <a:latin typeface="+mn-lt"/>
              <a:ea typeface="+mn-ea"/>
              <a:cs typeface="+mn-cs"/>
            </a:rPr>
            <a:t>増加しており，施設の老朽化が進んでいる。</a:t>
          </a:r>
          <a:endParaRPr lang="ja-JP" altLang="ja-JP" sz="850">
            <a:effectLst/>
          </a:endParaRPr>
        </a:p>
        <a:p>
          <a:r>
            <a:rPr kumimoji="1" lang="ja-JP" altLang="ja-JP" sz="850">
              <a:solidFill>
                <a:schemeClr val="dk1"/>
              </a:solidFill>
              <a:effectLst/>
              <a:latin typeface="+mn-lt"/>
              <a:ea typeface="+mn-ea"/>
              <a:cs typeface="+mn-cs"/>
            </a:rPr>
            <a:t>　既存施設をすべて維持・更新していくことは困難であるため，施設の重要度や劣化状態等を加味し，長期的な視点により優先度をつけて，計画的に廃止を含めた検討を進めるとともに，改修・更新を行っていく必要がある。</a:t>
          </a:r>
          <a:endParaRPr lang="ja-JP" altLang="ja-JP" sz="850">
            <a:effectLst/>
          </a:endParaRPr>
        </a:p>
        <a:p>
          <a:r>
            <a:rPr kumimoji="1" lang="ja-JP" altLang="ja-JP" sz="850">
              <a:solidFill>
                <a:schemeClr val="dk1"/>
              </a:solidFill>
              <a:effectLst/>
              <a:latin typeface="+mn-lt"/>
              <a:ea typeface="+mn-ea"/>
              <a:cs typeface="+mn-cs"/>
            </a:rPr>
            <a:t>　公共施設総合管理計画に設定している令和</a:t>
          </a:r>
          <a:r>
            <a:rPr kumimoji="1" lang="en-US" altLang="ja-JP" sz="850">
              <a:solidFill>
                <a:schemeClr val="dk1"/>
              </a:solidFill>
              <a:effectLst/>
              <a:latin typeface="+mn-lt"/>
              <a:ea typeface="+mn-ea"/>
              <a:cs typeface="+mn-cs"/>
            </a:rPr>
            <a:t>8</a:t>
          </a:r>
          <a:r>
            <a:rPr kumimoji="1" lang="ja-JP" altLang="ja-JP" sz="850">
              <a:solidFill>
                <a:schemeClr val="dk1"/>
              </a:solidFill>
              <a:effectLst/>
              <a:latin typeface="+mn-lt"/>
              <a:ea typeface="+mn-ea"/>
              <a:cs typeface="+mn-cs"/>
            </a:rPr>
            <a:t>年度までに公共施設数</a:t>
          </a:r>
          <a:r>
            <a:rPr kumimoji="1" lang="en-US" altLang="ja-JP" sz="850">
              <a:solidFill>
                <a:schemeClr val="dk1"/>
              </a:solidFill>
              <a:effectLst/>
              <a:latin typeface="+mn-lt"/>
              <a:ea typeface="+mn-ea"/>
              <a:cs typeface="+mn-cs"/>
            </a:rPr>
            <a:t>3%</a:t>
          </a:r>
          <a:r>
            <a:rPr kumimoji="1" lang="ja-JP" altLang="ja-JP" sz="850">
              <a:solidFill>
                <a:schemeClr val="dk1"/>
              </a:solidFill>
              <a:effectLst/>
              <a:latin typeface="+mn-lt"/>
              <a:ea typeface="+mn-ea"/>
              <a:cs typeface="+mn-cs"/>
            </a:rPr>
            <a:t>削減を目標に対策をすすめる。</a:t>
          </a:r>
          <a:endParaRPr lang="ja-JP" altLang="ja-JP" sz="850">
            <a:effectLst/>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3" name="テキスト ボックス 62"/>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1" name="テキスト ボックス 70"/>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96393</xdr:rowOff>
    </xdr:from>
    <xdr:to>
      <xdr:col>23</xdr:col>
      <xdr:colOff>85090</xdr:colOff>
      <xdr:row>34</xdr:row>
      <xdr:rowOff>163576</xdr:rowOff>
    </xdr:to>
    <xdr:cxnSp macro="">
      <xdr:nvCxnSpPr>
        <xdr:cNvPr id="73" name="直線コネクタ 72"/>
        <xdr:cNvCxnSpPr/>
      </xdr:nvCxnSpPr>
      <xdr:spPr>
        <a:xfrm flipV="1">
          <a:off x="4760595" y="5497068"/>
          <a:ext cx="1270" cy="1267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167403</xdr:rowOff>
    </xdr:from>
    <xdr:ext cx="405111" cy="259045"/>
    <xdr:sp macro="" textlink="">
      <xdr:nvSpPr>
        <xdr:cNvPr id="74" name="有形固定資産減価償却率最小値テキスト"/>
        <xdr:cNvSpPr txBox="1"/>
      </xdr:nvSpPr>
      <xdr:spPr>
        <a:xfrm>
          <a:off x="4813300" y="6768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163576</xdr:rowOff>
    </xdr:from>
    <xdr:to>
      <xdr:col>23</xdr:col>
      <xdr:colOff>174625</xdr:colOff>
      <xdr:row>34</xdr:row>
      <xdr:rowOff>163576</xdr:rowOff>
    </xdr:to>
    <xdr:cxnSp macro="">
      <xdr:nvCxnSpPr>
        <xdr:cNvPr id="75" name="直線コネクタ 74"/>
        <xdr:cNvCxnSpPr/>
      </xdr:nvCxnSpPr>
      <xdr:spPr>
        <a:xfrm>
          <a:off x="4673600" y="6764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43070</xdr:rowOff>
    </xdr:from>
    <xdr:ext cx="405111" cy="259045"/>
    <xdr:sp macro="" textlink="">
      <xdr:nvSpPr>
        <xdr:cNvPr id="76" name="有形固定資産減価償却率最大値テキスト"/>
        <xdr:cNvSpPr txBox="1"/>
      </xdr:nvSpPr>
      <xdr:spPr>
        <a:xfrm>
          <a:off x="4813300" y="5272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96393</xdr:rowOff>
    </xdr:from>
    <xdr:to>
      <xdr:col>23</xdr:col>
      <xdr:colOff>174625</xdr:colOff>
      <xdr:row>27</xdr:row>
      <xdr:rowOff>96393</xdr:rowOff>
    </xdr:to>
    <xdr:cxnSp macro="">
      <xdr:nvCxnSpPr>
        <xdr:cNvPr id="77" name="直線コネクタ 76"/>
        <xdr:cNvCxnSpPr/>
      </xdr:nvCxnSpPr>
      <xdr:spPr>
        <a:xfrm>
          <a:off x="4673600" y="5497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48912</xdr:rowOff>
    </xdr:from>
    <xdr:ext cx="405111" cy="259045"/>
    <xdr:sp macro="" textlink="">
      <xdr:nvSpPr>
        <xdr:cNvPr id="78" name="有形固定資産減価償却率平均値テキスト"/>
        <xdr:cNvSpPr txBox="1"/>
      </xdr:nvSpPr>
      <xdr:spPr>
        <a:xfrm>
          <a:off x="4813300" y="6135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26035</xdr:rowOff>
    </xdr:from>
    <xdr:to>
      <xdr:col>23</xdr:col>
      <xdr:colOff>136525</xdr:colOff>
      <xdr:row>32</xdr:row>
      <xdr:rowOff>127635</xdr:rowOff>
    </xdr:to>
    <xdr:sp macro="" textlink="">
      <xdr:nvSpPr>
        <xdr:cNvPr id="79" name="フローチャート: 判断 78"/>
        <xdr:cNvSpPr/>
      </xdr:nvSpPr>
      <xdr:spPr>
        <a:xfrm>
          <a:off x="4711700" y="628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145669</xdr:rowOff>
    </xdr:from>
    <xdr:to>
      <xdr:col>19</xdr:col>
      <xdr:colOff>187325</xdr:colOff>
      <xdr:row>32</xdr:row>
      <xdr:rowOff>75819</xdr:rowOff>
    </xdr:to>
    <xdr:sp macro="" textlink="">
      <xdr:nvSpPr>
        <xdr:cNvPr id="80" name="フローチャート: 判断 79"/>
        <xdr:cNvSpPr/>
      </xdr:nvSpPr>
      <xdr:spPr>
        <a:xfrm>
          <a:off x="4000500" y="623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113284</xdr:rowOff>
    </xdr:from>
    <xdr:to>
      <xdr:col>15</xdr:col>
      <xdr:colOff>187325</xdr:colOff>
      <xdr:row>32</xdr:row>
      <xdr:rowOff>43434</xdr:rowOff>
    </xdr:to>
    <xdr:sp macro="" textlink="">
      <xdr:nvSpPr>
        <xdr:cNvPr id="81" name="フローチャート: 判断 80"/>
        <xdr:cNvSpPr/>
      </xdr:nvSpPr>
      <xdr:spPr>
        <a:xfrm>
          <a:off x="3238500" y="6199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72263</xdr:rowOff>
    </xdr:from>
    <xdr:to>
      <xdr:col>11</xdr:col>
      <xdr:colOff>187325</xdr:colOff>
      <xdr:row>32</xdr:row>
      <xdr:rowOff>2413</xdr:rowOff>
    </xdr:to>
    <xdr:sp macro="" textlink="">
      <xdr:nvSpPr>
        <xdr:cNvPr id="82" name="フローチャート: 判断 81"/>
        <xdr:cNvSpPr/>
      </xdr:nvSpPr>
      <xdr:spPr>
        <a:xfrm>
          <a:off x="2476500" y="615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29083</xdr:rowOff>
    </xdr:from>
    <xdr:to>
      <xdr:col>7</xdr:col>
      <xdr:colOff>187325</xdr:colOff>
      <xdr:row>31</xdr:row>
      <xdr:rowOff>130683</xdr:rowOff>
    </xdr:to>
    <xdr:sp macro="" textlink="">
      <xdr:nvSpPr>
        <xdr:cNvPr id="83" name="フローチャート: 判断 82"/>
        <xdr:cNvSpPr/>
      </xdr:nvSpPr>
      <xdr:spPr>
        <a:xfrm>
          <a:off x="1714500" y="6115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157734</xdr:rowOff>
    </xdr:from>
    <xdr:to>
      <xdr:col>23</xdr:col>
      <xdr:colOff>136525</xdr:colOff>
      <xdr:row>33</xdr:row>
      <xdr:rowOff>87885</xdr:rowOff>
    </xdr:to>
    <xdr:sp macro="" textlink="">
      <xdr:nvSpPr>
        <xdr:cNvPr id="89" name="楕円 88"/>
        <xdr:cNvSpPr/>
      </xdr:nvSpPr>
      <xdr:spPr>
        <a:xfrm>
          <a:off x="4711700" y="641565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136161</xdr:rowOff>
    </xdr:from>
    <xdr:ext cx="405111" cy="259045"/>
    <xdr:sp macro="" textlink="">
      <xdr:nvSpPr>
        <xdr:cNvPr id="90" name="有形固定資産減価償却率該当値テキスト"/>
        <xdr:cNvSpPr txBox="1"/>
      </xdr:nvSpPr>
      <xdr:spPr>
        <a:xfrm>
          <a:off x="4813300" y="63940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123190</xdr:rowOff>
    </xdr:from>
    <xdr:to>
      <xdr:col>19</xdr:col>
      <xdr:colOff>187325</xdr:colOff>
      <xdr:row>33</xdr:row>
      <xdr:rowOff>53340</xdr:rowOff>
    </xdr:to>
    <xdr:sp macro="" textlink="">
      <xdr:nvSpPr>
        <xdr:cNvPr id="91" name="楕円 90"/>
        <xdr:cNvSpPr/>
      </xdr:nvSpPr>
      <xdr:spPr>
        <a:xfrm>
          <a:off x="4000500" y="638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2540</xdr:rowOff>
    </xdr:from>
    <xdr:to>
      <xdr:col>23</xdr:col>
      <xdr:colOff>85725</xdr:colOff>
      <xdr:row>33</xdr:row>
      <xdr:rowOff>37084</xdr:rowOff>
    </xdr:to>
    <xdr:cxnSp macro="">
      <xdr:nvCxnSpPr>
        <xdr:cNvPr id="92" name="直線コネクタ 91"/>
        <xdr:cNvCxnSpPr/>
      </xdr:nvCxnSpPr>
      <xdr:spPr>
        <a:xfrm>
          <a:off x="4051300" y="6431915"/>
          <a:ext cx="7112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99441</xdr:rowOff>
    </xdr:from>
    <xdr:to>
      <xdr:col>15</xdr:col>
      <xdr:colOff>187325</xdr:colOff>
      <xdr:row>33</xdr:row>
      <xdr:rowOff>29591</xdr:rowOff>
    </xdr:to>
    <xdr:sp macro="" textlink="">
      <xdr:nvSpPr>
        <xdr:cNvPr id="93" name="楕円 92"/>
        <xdr:cNvSpPr/>
      </xdr:nvSpPr>
      <xdr:spPr>
        <a:xfrm>
          <a:off x="3238500" y="6357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150241</xdr:rowOff>
    </xdr:from>
    <xdr:to>
      <xdr:col>19</xdr:col>
      <xdr:colOff>136525</xdr:colOff>
      <xdr:row>33</xdr:row>
      <xdr:rowOff>2540</xdr:rowOff>
    </xdr:to>
    <xdr:cxnSp macro="">
      <xdr:nvCxnSpPr>
        <xdr:cNvPr id="94" name="直線コネクタ 93"/>
        <xdr:cNvCxnSpPr/>
      </xdr:nvCxnSpPr>
      <xdr:spPr>
        <a:xfrm>
          <a:off x="3289300" y="6408166"/>
          <a:ext cx="762000" cy="2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64897</xdr:rowOff>
    </xdr:from>
    <xdr:to>
      <xdr:col>11</xdr:col>
      <xdr:colOff>187325</xdr:colOff>
      <xdr:row>32</xdr:row>
      <xdr:rowOff>166497</xdr:rowOff>
    </xdr:to>
    <xdr:sp macro="" textlink="">
      <xdr:nvSpPr>
        <xdr:cNvPr id="95" name="楕円 94"/>
        <xdr:cNvSpPr/>
      </xdr:nvSpPr>
      <xdr:spPr>
        <a:xfrm>
          <a:off x="2476500" y="6322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115697</xdr:rowOff>
    </xdr:from>
    <xdr:to>
      <xdr:col>15</xdr:col>
      <xdr:colOff>136525</xdr:colOff>
      <xdr:row>32</xdr:row>
      <xdr:rowOff>150241</xdr:rowOff>
    </xdr:to>
    <xdr:cxnSp macro="">
      <xdr:nvCxnSpPr>
        <xdr:cNvPr id="96" name="直線コネクタ 95"/>
        <xdr:cNvCxnSpPr/>
      </xdr:nvCxnSpPr>
      <xdr:spPr>
        <a:xfrm>
          <a:off x="2527300" y="6373622"/>
          <a:ext cx="7620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2286</xdr:rowOff>
    </xdr:from>
    <xdr:to>
      <xdr:col>7</xdr:col>
      <xdr:colOff>187325</xdr:colOff>
      <xdr:row>32</xdr:row>
      <xdr:rowOff>103886</xdr:rowOff>
    </xdr:to>
    <xdr:sp macro="" textlink="">
      <xdr:nvSpPr>
        <xdr:cNvPr id="97" name="楕円 96"/>
        <xdr:cNvSpPr/>
      </xdr:nvSpPr>
      <xdr:spPr>
        <a:xfrm>
          <a:off x="1714500" y="626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53086</xdr:rowOff>
    </xdr:from>
    <xdr:to>
      <xdr:col>11</xdr:col>
      <xdr:colOff>136525</xdr:colOff>
      <xdr:row>32</xdr:row>
      <xdr:rowOff>115697</xdr:rowOff>
    </xdr:to>
    <xdr:cxnSp macro="">
      <xdr:nvCxnSpPr>
        <xdr:cNvPr id="98" name="直線コネクタ 97"/>
        <xdr:cNvCxnSpPr/>
      </xdr:nvCxnSpPr>
      <xdr:spPr>
        <a:xfrm>
          <a:off x="1765300" y="6311011"/>
          <a:ext cx="762000" cy="62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92346</xdr:rowOff>
    </xdr:from>
    <xdr:ext cx="405111" cy="259045"/>
    <xdr:sp macro="" textlink="">
      <xdr:nvSpPr>
        <xdr:cNvPr id="99" name="n_1aveValue有形固定資産減価償却率"/>
        <xdr:cNvSpPr txBox="1"/>
      </xdr:nvSpPr>
      <xdr:spPr>
        <a:xfrm>
          <a:off x="3836044" y="6007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59961</xdr:rowOff>
    </xdr:from>
    <xdr:ext cx="405111" cy="259045"/>
    <xdr:sp macro="" textlink="">
      <xdr:nvSpPr>
        <xdr:cNvPr id="100" name="n_2aveValue有形固定資産減価償却率"/>
        <xdr:cNvSpPr txBox="1"/>
      </xdr:nvSpPr>
      <xdr:spPr>
        <a:xfrm>
          <a:off x="3086744" y="5974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18940</xdr:rowOff>
    </xdr:from>
    <xdr:ext cx="405111" cy="259045"/>
    <xdr:sp macro="" textlink="">
      <xdr:nvSpPr>
        <xdr:cNvPr id="101" name="n_3aveValue有形固定資産減価償却率"/>
        <xdr:cNvSpPr txBox="1"/>
      </xdr:nvSpPr>
      <xdr:spPr>
        <a:xfrm>
          <a:off x="2324744" y="5933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147210</xdr:rowOff>
    </xdr:from>
    <xdr:ext cx="405111" cy="259045"/>
    <xdr:sp macro="" textlink="">
      <xdr:nvSpPr>
        <xdr:cNvPr id="102" name="n_4aveValue有形固定資産減価償却率"/>
        <xdr:cNvSpPr txBox="1"/>
      </xdr:nvSpPr>
      <xdr:spPr>
        <a:xfrm>
          <a:off x="1562744" y="5890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44467</xdr:rowOff>
    </xdr:from>
    <xdr:ext cx="405111" cy="259045"/>
    <xdr:sp macro="" textlink="">
      <xdr:nvSpPr>
        <xdr:cNvPr id="103" name="n_1mainValue有形固定資産減価償却率"/>
        <xdr:cNvSpPr txBox="1"/>
      </xdr:nvSpPr>
      <xdr:spPr>
        <a:xfrm>
          <a:off x="3836044" y="6473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20718</xdr:rowOff>
    </xdr:from>
    <xdr:ext cx="405111" cy="259045"/>
    <xdr:sp macro="" textlink="">
      <xdr:nvSpPr>
        <xdr:cNvPr id="104" name="n_2mainValue有形固定資産減価償却率"/>
        <xdr:cNvSpPr txBox="1"/>
      </xdr:nvSpPr>
      <xdr:spPr>
        <a:xfrm>
          <a:off x="3086744" y="6450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157624</xdr:rowOff>
    </xdr:from>
    <xdr:ext cx="405111" cy="259045"/>
    <xdr:sp macro="" textlink="">
      <xdr:nvSpPr>
        <xdr:cNvPr id="105" name="n_3mainValue有形固定資産減価償却率"/>
        <xdr:cNvSpPr txBox="1"/>
      </xdr:nvSpPr>
      <xdr:spPr>
        <a:xfrm>
          <a:off x="2324744" y="6415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95013</xdr:rowOff>
    </xdr:from>
    <xdr:ext cx="405111" cy="259045"/>
    <xdr:sp macro="" textlink="">
      <xdr:nvSpPr>
        <xdr:cNvPr id="106" name="n_4mainValue有形固定資産減価償却率"/>
        <xdr:cNvSpPr txBox="1"/>
      </xdr:nvSpPr>
      <xdr:spPr>
        <a:xfrm>
          <a:off x="1562744" y="6352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[ 236.6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a:solidFill>
                <a:schemeClr val="dk1"/>
              </a:solidFill>
              <a:effectLst/>
              <a:latin typeface="+mn-lt"/>
              <a:ea typeface="+mn-ea"/>
              <a:cs typeface="+mn-cs"/>
            </a:rPr>
            <a:t>　起債の繰上償還，借入の抑制などにより，債務残高を抑えてきたこと，目的基金の保有により全国平均と比べ低い状況で推移している。</a:t>
          </a:r>
          <a:endParaRPr lang="ja-JP" altLang="ja-JP" sz="1000">
            <a:effectLst/>
          </a:endParaRPr>
        </a:p>
        <a:p>
          <a:pPr eaLnBrk="1" fontAlgn="auto" latinLnBrk="0" hangingPunct="1"/>
          <a:r>
            <a:rPr kumimoji="1" lang="ja-JP" altLang="ja-JP" sz="1000">
              <a:solidFill>
                <a:schemeClr val="dk1"/>
              </a:solidFill>
              <a:effectLst/>
              <a:latin typeface="+mn-lt"/>
              <a:ea typeface="+mn-ea"/>
              <a:cs typeface="+mn-cs"/>
            </a:rPr>
            <a:t>　平成</a:t>
          </a:r>
          <a:r>
            <a:rPr kumimoji="1" lang="en-US" altLang="ja-JP" sz="1000">
              <a:solidFill>
                <a:schemeClr val="dk1"/>
              </a:solidFill>
              <a:effectLst/>
              <a:latin typeface="+mn-lt"/>
              <a:ea typeface="+mn-ea"/>
              <a:cs typeface="+mn-cs"/>
            </a:rPr>
            <a:t>30</a:t>
          </a:r>
          <a:r>
            <a:rPr kumimoji="1" lang="ja-JP" altLang="ja-JP" sz="1000">
              <a:solidFill>
                <a:schemeClr val="dk1"/>
              </a:solidFill>
              <a:effectLst/>
              <a:latin typeface="+mn-lt"/>
              <a:ea typeface="+mn-ea"/>
              <a:cs typeface="+mn-cs"/>
            </a:rPr>
            <a:t>年度は減債基金を取り崩し，</a:t>
          </a:r>
          <a:r>
            <a:rPr kumimoji="1" lang="en-US" altLang="ja-JP" sz="1000">
              <a:solidFill>
                <a:schemeClr val="dk1"/>
              </a:solidFill>
              <a:effectLst/>
              <a:latin typeface="+mn-lt"/>
              <a:ea typeface="+mn-ea"/>
              <a:cs typeface="+mn-cs"/>
            </a:rPr>
            <a:t>8.9</a:t>
          </a:r>
          <a:r>
            <a:rPr kumimoji="1" lang="ja-JP" altLang="ja-JP" sz="1000">
              <a:solidFill>
                <a:schemeClr val="dk1"/>
              </a:solidFill>
              <a:effectLst/>
              <a:latin typeface="+mn-lt"/>
              <a:ea typeface="+mn-ea"/>
              <a:cs typeface="+mn-cs"/>
            </a:rPr>
            <a:t>億円の繰上償還を行い起債額の圧縮を図ったが，平成</a:t>
          </a:r>
          <a:r>
            <a:rPr kumimoji="1" lang="en-US" altLang="ja-JP" sz="1000">
              <a:solidFill>
                <a:schemeClr val="dk1"/>
              </a:solidFill>
              <a:effectLst/>
              <a:latin typeface="+mn-lt"/>
              <a:ea typeface="+mn-ea"/>
              <a:cs typeface="+mn-cs"/>
            </a:rPr>
            <a:t>30</a:t>
          </a:r>
          <a:r>
            <a:rPr kumimoji="1" lang="ja-JP" altLang="ja-JP" sz="1000">
              <a:solidFill>
                <a:schemeClr val="dk1"/>
              </a:solidFill>
              <a:effectLst/>
              <a:latin typeface="+mn-lt"/>
              <a:ea typeface="+mn-ea"/>
              <a:cs typeface="+mn-cs"/>
            </a:rPr>
            <a:t>年</a:t>
          </a:r>
          <a:r>
            <a:rPr kumimoji="1" lang="en-US" altLang="ja-JP" sz="1000">
              <a:solidFill>
                <a:schemeClr val="dk1"/>
              </a:solidFill>
              <a:effectLst/>
              <a:latin typeface="+mn-lt"/>
              <a:ea typeface="+mn-ea"/>
              <a:cs typeface="+mn-cs"/>
            </a:rPr>
            <a:t>7</a:t>
          </a:r>
          <a:r>
            <a:rPr kumimoji="1" lang="ja-JP" altLang="ja-JP" sz="1000">
              <a:solidFill>
                <a:schemeClr val="dk1"/>
              </a:solidFill>
              <a:effectLst/>
              <a:latin typeface="+mn-lt"/>
              <a:ea typeface="+mn-ea"/>
              <a:cs typeface="+mn-cs"/>
            </a:rPr>
            <a:t>月豪雨災害の影響により増加している。新庁舎建設事業・町立病院建設移転事業を実施しており，将来</a:t>
          </a:r>
          <a:r>
            <a:rPr kumimoji="1" lang="ja-JP" altLang="en-US" sz="1000">
              <a:solidFill>
                <a:schemeClr val="dk1"/>
              </a:solidFill>
              <a:effectLst/>
              <a:latin typeface="+mn-lt"/>
              <a:ea typeface="+mn-ea"/>
              <a:cs typeface="+mn-cs"/>
            </a:rPr>
            <a:t>負</a:t>
          </a:r>
          <a:r>
            <a:rPr kumimoji="1" lang="ja-JP" altLang="ja-JP" sz="1000">
              <a:solidFill>
                <a:schemeClr val="dk1"/>
              </a:solidFill>
              <a:effectLst/>
              <a:latin typeface="+mn-lt"/>
              <a:ea typeface="+mn-ea"/>
              <a:cs typeface="+mn-cs"/>
            </a:rPr>
            <a:t>担額は増加する見込みである。引き続き経常経費の圧縮に努める。</a:t>
          </a:r>
          <a:endParaRPr lang="ja-JP" altLang="ja-JP" sz="1000">
            <a:effectLst/>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3" name="直線コネクタ 122"/>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4" name="テキスト ボックス 123"/>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5" name="直線コネクタ 124"/>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6" name="テキスト ボックス 125"/>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7" name="直線コネクタ 126"/>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8" name="テキスト ボックス 127"/>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9" name="直線コネクタ 128"/>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0" name="テキスト ボックス 129"/>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1" name="直線コネクタ 130"/>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2" name="テキスト ボックス 131"/>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3" name="直線コネクタ 132"/>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4" name="テキスト ボックス 133"/>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10492</xdr:rowOff>
    </xdr:to>
    <xdr:cxnSp macro="">
      <xdr:nvCxnSpPr>
        <xdr:cNvPr id="137" name="直線コネクタ 136"/>
        <xdr:cNvCxnSpPr/>
      </xdr:nvCxnSpPr>
      <xdr:spPr>
        <a:xfrm flipV="1">
          <a:off x="14793595" y="5261428"/>
          <a:ext cx="1269" cy="1349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14319</xdr:rowOff>
    </xdr:from>
    <xdr:ext cx="560923" cy="259045"/>
    <xdr:sp macro="" textlink="">
      <xdr:nvSpPr>
        <xdr:cNvPr id="138" name="債務償還比率最小値テキスト"/>
        <xdr:cNvSpPr txBox="1"/>
      </xdr:nvSpPr>
      <xdr:spPr>
        <a:xfrm>
          <a:off x="14846300" y="661514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10492</xdr:rowOff>
    </xdr:from>
    <xdr:to>
      <xdr:col>76</xdr:col>
      <xdr:colOff>111125</xdr:colOff>
      <xdr:row>34</xdr:row>
      <xdr:rowOff>10492</xdr:rowOff>
    </xdr:to>
    <xdr:cxnSp macro="">
      <xdr:nvCxnSpPr>
        <xdr:cNvPr id="139" name="直線コネクタ 138"/>
        <xdr:cNvCxnSpPr/>
      </xdr:nvCxnSpPr>
      <xdr:spPr>
        <a:xfrm>
          <a:off x="14706600" y="661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0"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1" name="直線コネクタ 140"/>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30533</xdr:rowOff>
    </xdr:from>
    <xdr:ext cx="469744" cy="259045"/>
    <xdr:sp macro="" textlink="">
      <xdr:nvSpPr>
        <xdr:cNvPr id="142" name="債務償還比率平均値テキスト"/>
        <xdr:cNvSpPr txBox="1"/>
      </xdr:nvSpPr>
      <xdr:spPr>
        <a:xfrm>
          <a:off x="14846300" y="56026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52106</xdr:rowOff>
    </xdr:from>
    <xdr:to>
      <xdr:col>76</xdr:col>
      <xdr:colOff>73025</xdr:colOff>
      <xdr:row>28</xdr:row>
      <xdr:rowOff>153706</xdr:rowOff>
    </xdr:to>
    <xdr:sp macro="" textlink="">
      <xdr:nvSpPr>
        <xdr:cNvPr id="143" name="フローチャート: 判断 142"/>
        <xdr:cNvSpPr/>
      </xdr:nvSpPr>
      <xdr:spPr>
        <a:xfrm>
          <a:off x="14744700" y="5624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55910</xdr:rowOff>
    </xdr:from>
    <xdr:to>
      <xdr:col>72</xdr:col>
      <xdr:colOff>123825</xdr:colOff>
      <xdr:row>28</xdr:row>
      <xdr:rowOff>157510</xdr:rowOff>
    </xdr:to>
    <xdr:sp macro="" textlink="">
      <xdr:nvSpPr>
        <xdr:cNvPr id="144" name="フローチャート: 判断 143"/>
        <xdr:cNvSpPr/>
      </xdr:nvSpPr>
      <xdr:spPr>
        <a:xfrm>
          <a:off x="14033500" y="562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67322</xdr:rowOff>
    </xdr:from>
    <xdr:to>
      <xdr:col>68</xdr:col>
      <xdr:colOff>123825</xdr:colOff>
      <xdr:row>28</xdr:row>
      <xdr:rowOff>168922</xdr:rowOff>
    </xdr:to>
    <xdr:sp macro="" textlink="">
      <xdr:nvSpPr>
        <xdr:cNvPr id="145" name="フローチャート: 判断 144"/>
        <xdr:cNvSpPr/>
      </xdr:nvSpPr>
      <xdr:spPr>
        <a:xfrm>
          <a:off x="13271500" y="5639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59406</xdr:rowOff>
    </xdr:from>
    <xdr:to>
      <xdr:col>64</xdr:col>
      <xdr:colOff>123825</xdr:colOff>
      <xdr:row>28</xdr:row>
      <xdr:rowOff>161006</xdr:rowOff>
    </xdr:to>
    <xdr:sp macro="" textlink="">
      <xdr:nvSpPr>
        <xdr:cNvPr id="146" name="フローチャート: 判断 145"/>
        <xdr:cNvSpPr/>
      </xdr:nvSpPr>
      <xdr:spPr>
        <a:xfrm>
          <a:off x="12509500" y="5631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40694</xdr:rowOff>
    </xdr:from>
    <xdr:to>
      <xdr:col>60</xdr:col>
      <xdr:colOff>123825</xdr:colOff>
      <xdr:row>28</xdr:row>
      <xdr:rowOff>142294</xdr:rowOff>
    </xdr:to>
    <xdr:sp macro="" textlink="">
      <xdr:nvSpPr>
        <xdr:cNvPr id="147" name="フローチャート: 判断 146"/>
        <xdr:cNvSpPr/>
      </xdr:nvSpPr>
      <xdr:spPr>
        <a:xfrm>
          <a:off x="11747500" y="5612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53201</xdr:rowOff>
    </xdr:from>
    <xdr:to>
      <xdr:col>76</xdr:col>
      <xdr:colOff>73025</xdr:colOff>
      <xdr:row>27</xdr:row>
      <xdr:rowOff>154801</xdr:rowOff>
    </xdr:to>
    <xdr:sp macro="" textlink="">
      <xdr:nvSpPr>
        <xdr:cNvPr id="153" name="楕円 152"/>
        <xdr:cNvSpPr/>
      </xdr:nvSpPr>
      <xdr:spPr>
        <a:xfrm>
          <a:off x="14744700" y="5453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76078</xdr:rowOff>
    </xdr:from>
    <xdr:ext cx="469744" cy="259045"/>
    <xdr:sp macro="" textlink="">
      <xdr:nvSpPr>
        <xdr:cNvPr id="154" name="債務償還比率該当値テキスト"/>
        <xdr:cNvSpPr txBox="1"/>
      </xdr:nvSpPr>
      <xdr:spPr>
        <a:xfrm>
          <a:off x="14846300" y="5305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85792</xdr:rowOff>
    </xdr:from>
    <xdr:to>
      <xdr:col>72</xdr:col>
      <xdr:colOff>123825</xdr:colOff>
      <xdr:row>28</xdr:row>
      <xdr:rowOff>15942</xdr:rowOff>
    </xdr:to>
    <xdr:sp macro="" textlink="">
      <xdr:nvSpPr>
        <xdr:cNvPr id="155" name="楕円 154"/>
        <xdr:cNvSpPr/>
      </xdr:nvSpPr>
      <xdr:spPr>
        <a:xfrm>
          <a:off x="14033500" y="5486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104001</xdr:rowOff>
    </xdr:from>
    <xdr:to>
      <xdr:col>76</xdr:col>
      <xdr:colOff>22225</xdr:colOff>
      <xdr:row>27</xdr:row>
      <xdr:rowOff>136592</xdr:rowOff>
    </xdr:to>
    <xdr:cxnSp macro="">
      <xdr:nvCxnSpPr>
        <xdr:cNvPr id="156" name="直線コネクタ 155"/>
        <xdr:cNvCxnSpPr/>
      </xdr:nvCxnSpPr>
      <xdr:spPr>
        <a:xfrm flipV="1">
          <a:off x="14084300" y="5504676"/>
          <a:ext cx="711200" cy="32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3235</xdr:rowOff>
    </xdr:from>
    <xdr:to>
      <xdr:col>68</xdr:col>
      <xdr:colOff>123825</xdr:colOff>
      <xdr:row>27</xdr:row>
      <xdr:rowOff>104835</xdr:rowOff>
    </xdr:to>
    <xdr:sp macro="" textlink="">
      <xdr:nvSpPr>
        <xdr:cNvPr id="157" name="楕円 156"/>
        <xdr:cNvSpPr/>
      </xdr:nvSpPr>
      <xdr:spPr>
        <a:xfrm>
          <a:off x="13271500" y="540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54035</xdr:rowOff>
    </xdr:from>
    <xdr:to>
      <xdr:col>72</xdr:col>
      <xdr:colOff>73025</xdr:colOff>
      <xdr:row>27</xdr:row>
      <xdr:rowOff>136592</xdr:rowOff>
    </xdr:to>
    <xdr:cxnSp macro="">
      <xdr:nvCxnSpPr>
        <xdr:cNvPr id="158" name="直線コネクタ 157"/>
        <xdr:cNvCxnSpPr/>
      </xdr:nvCxnSpPr>
      <xdr:spPr>
        <a:xfrm>
          <a:off x="13322300" y="5454710"/>
          <a:ext cx="762000" cy="82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26</xdr:row>
      <xdr:rowOff>155460</xdr:rowOff>
    </xdr:from>
    <xdr:to>
      <xdr:col>64</xdr:col>
      <xdr:colOff>123825</xdr:colOff>
      <xdr:row>27</xdr:row>
      <xdr:rowOff>85610</xdr:rowOff>
    </xdr:to>
    <xdr:sp macro="" textlink="">
      <xdr:nvSpPr>
        <xdr:cNvPr id="159" name="楕円 158"/>
        <xdr:cNvSpPr/>
      </xdr:nvSpPr>
      <xdr:spPr>
        <a:xfrm>
          <a:off x="12509500" y="538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34810</xdr:rowOff>
    </xdr:from>
    <xdr:to>
      <xdr:col>68</xdr:col>
      <xdr:colOff>73025</xdr:colOff>
      <xdr:row>27</xdr:row>
      <xdr:rowOff>54035</xdr:rowOff>
    </xdr:to>
    <xdr:cxnSp macro="">
      <xdr:nvCxnSpPr>
        <xdr:cNvPr id="160" name="直線コネクタ 159"/>
        <xdr:cNvCxnSpPr/>
      </xdr:nvCxnSpPr>
      <xdr:spPr>
        <a:xfrm>
          <a:off x="12560300" y="5435485"/>
          <a:ext cx="762000" cy="19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12180</xdr:rowOff>
    </xdr:from>
    <xdr:to>
      <xdr:col>60</xdr:col>
      <xdr:colOff>123825</xdr:colOff>
      <xdr:row>27</xdr:row>
      <xdr:rowOff>113780</xdr:rowOff>
    </xdr:to>
    <xdr:sp macro="" textlink="">
      <xdr:nvSpPr>
        <xdr:cNvPr id="161" name="楕円 160"/>
        <xdr:cNvSpPr/>
      </xdr:nvSpPr>
      <xdr:spPr>
        <a:xfrm>
          <a:off x="11747500" y="541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34810</xdr:rowOff>
    </xdr:from>
    <xdr:to>
      <xdr:col>64</xdr:col>
      <xdr:colOff>73025</xdr:colOff>
      <xdr:row>27</xdr:row>
      <xdr:rowOff>62980</xdr:rowOff>
    </xdr:to>
    <xdr:cxnSp macro="">
      <xdr:nvCxnSpPr>
        <xdr:cNvPr id="162" name="直線コネクタ 161"/>
        <xdr:cNvCxnSpPr/>
      </xdr:nvCxnSpPr>
      <xdr:spPr>
        <a:xfrm flipV="1">
          <a:off x="11798300" y="5435485"/>
          <a:ext cx="762000" cy="28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148637</xdr:rowOff>
    </xdr:from>
    <xdr:ext cx="469744" cy="259045"/>
    <xdr:sp macro="" textlink="">
      <xdr:nvSpPr>
        <xdr:cNvPr id="163" name="n_1aveValue債務償還比率"/>
        <xdr:cNvSpPr txBox="1"/>
      </xdr:nvSpPr>
      <xdr:spPr>
        <a:xfrm>
          <a:off x="13836727" y="5720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160049</xdr:rowOff>
    </xdr:from>
    <xdr:ext cx="469744" cy="259045"/>
    <xdr:sp macro="" textlink="">
      <xdr:nvSpPr>
        <xdr:cNvPr id="164" name="n_2aveValue債務償還比率"/>
        <xdr:cNvSpPr txBox="1"/>
      </xdr:nvSpPr>
      <xdr:spPr>
        <a:xfrm>
          <a:off x="13087427" y="5732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152133</xdr:rowOff>
    </xdr:from>
    <xdr:ext cx="469744" cy="259045"/>
    <xdr:sp macro="" textlink="">
      <xdr:nvSpPr>
        <xdr:cNvPr id="165" name="n_3aveValue債務償還比率"/>
        <xdr:cNvSpPr txBox="1"/>
      </xdr:nvSpPr>
      <xdr:spPr>
        <a:xfrm>
          <a:off x="12325427" y="5724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133421</xdr:rowOff>
    </xdr:from>
    <xdr:ext cx="469744" cy="259045"/>
    <xdr:sp macro="" textlink="">
      <xdr:nvSpPr>
        <xdr:cNvPr id="166" name="n_4aveValue債務償還比率"/>
        <xdr:cNvSpPr txBox="1"/>
      </xdr:nvSpPr>
      <xdr:spPr>
        <a:xfrm>
          <a:off x="11563427" y="5705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32469</xdr:rowOff>
    </xdr:from>
    <xdr:ext cx="469744" cy="259045"/>
    <xdr:sp macro="" textlink="">
      <xdr:nvSpPr>
        <xdr:cNvPr id="167" name="n_1mainValue債務償還比率"/>
        <xdr:cNvSpPr txBox="1"/>
      </xdr:nvSpPr>
      <xdr:spPr>
        <a:xfrm>
          <a:off x="13836727" y="5261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25</xdr:row>
      <xdr:rowOff>121362</xdr:rowOff>
    </xdr:from>
    <xdr:ext cx="469744" cy="259045"/>
    <xdr:sp macro="" textlink="">
      <xdr:nvSpPr>
        <xdr:cNvPr id="168" name="n_2mainValue債務償還比率"/>
        <xdr:cNvSpPr txBox="1"/>
      </xdr:nvSpPr>
      <xdr:spPr>
        <a:xfrm>
          <a:off x="13087427" y="5179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25</xdr:row>
      <xdr:rowOff>102137</xdr:rowOff>
    </xdr:from>
    <xdr:ext cx="469744" cy="259045"/>
    <xdr:sp macro="" textlink="">
      <xdr:nvSpPr>
        <xdr:cNvPr id="169" name="n_3mainValue債務償還比率"/>
        <xdr:cNvSpPr txBox="1"/>
      </xdr:nvSpPr>
      <xdr:spPr>
        <a:xfrm>
          <a:off x="12325427" y="5159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25</xdr:row>
      <xdr:rowOff>130307</xdr:rowOff>
    </xdr:from>
    <xdr:ext cx="469744" cy="259045"/>
    <xdr:sp macro="" textlink="">
      <xdr:nvSpPr>
        <xdr:cNvPr id="170" name="n_4mainValue債務償還比率"/>
        <xdr:cNvSpPr txBox="1"/>
      </xdr:nvSpPr>
      <xdr:spPr>
        <a:xfrm>
          <a:off x="11563427" y="5188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広島県神石高原町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8,691
8,591
381.98
14,254,873
13,165,678
617,900
6,246,276
12,433,380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68036</xdr:rowOff>
    </xdr:from>
    <xdr:to>
      <xdr:col>24</xdr:col>
      <xdr:colOff>62865</xdr:colOff>
      <xdr:row>41</xdr:row>
      <xdr:rowOff>143147</xdr:rowOff>
    </xdr:to>
    <xdr:cxnSp macro="">
      <xdr:nvCxnSpPr>
        <xdr:cNvPr id="58" name="直線コネクタ 57"/>
        <xdr:cNvCxnSpPr/>
      </xdr:nvCxnSpPr>
      <xdr:spPr>
        <a:xfrm flipV="1">
          <a:off x="4634865" y="5725886"/>
          <a:ext cx="0" cy="144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146974</xdr:rowOff>
    </xdr:from>
    <xdr:ext cx="405111" cy="259045"/>
    <xdr:sp macro="" textlink="">
      <xdr:nvSpPr>
        <xdr:cNvPr id="59" name="【道路】&#10;有形固定資産減価償却率最小値テキスト"/>
        <xdr:cNvSpPr txBox="1"/>
      </xdr:nvSpPr>
      <xdr:spPr>
        <a:xfrm>
          <a:off x="4673600" y="7176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143147</xdr:rowOff>
    </xdr:from>
    <xdr:to>
      <xdr:col>24</xdr:col>
      <xdr:colOff>152400</xdr:colOff>
      <xdr:row>41</xdr:row>
      <xdr:rowOff>143147</xdr:rowOff>
    </xdr:to>
    <xdr:cxnSp macro="">
      <xdr:nvCxnSpPr>
        <xdr:cNvPr id="60" name="直線コネクタ 59"/>
        <xdr:cNvCxnSpPr/>
      </xdr:nvCxnSpPr>
      <xdr:spPr>
        <a:xfrm>
          <a:off x="4546600" y="7172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14713</xdr:rowOff>
    </xdr:from>
    <xdr:ext cx="340478" cy="259045"/>
    <xdr:sp macro="" textlink="">
      <xdr:nvSpPr>
        <xdr:cNvPr id="61" name="【道路】&#10;有形固定資産減価償却率最大値テキスト"/>
        <xdr:cNvSpPr txBox="1"/>
      </xdr:nvSpPr>
      <xdr:spPr>
        <a:xfrm>
          <a:off x="4673600" y="550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68036</xdr:rowOff>
    </xdr:from>
    <xdr:to>
      <xdr:col>24</xdr:col>
      <xdr:colOff>152400</xdr:colOff>
      <xdr:row>33</xdr:row>
      <xdr:rowOff>68036</xdr:rowOff>
    </xdr:to>
    <xdr:cxnSp macro="">
      <xdr:nvCxnSpPr>
        <xdr:cNvPr id="62" name="直線コネクタ 61"/>
        <xdr:cNvCxnSpPr/>
      </xdr:nvCxnSpPr>
      <xdr:spPr>
        <a:xfrm>
          <a:off x="4546600" y="572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35214</xdr:rowOff>
    </xdr:from>
    <xdr:ext cx="405111" cy="259045"/>
    <xdr:sp macro="" textlink="">
      <xdr:nvSpPr>
        <xdr:cNvPr id="63" name="【道路】&#10;有形固定資産減価償却率平均値テキスト"/>
        <xdr:cNvSpPr txBox="1"/>
      </xdr:nvSpPr>
      <xdr:spPr>
        <a:xfrm>
          <a:off x="4673600" y="65503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12337</xdr:rowOff>
    </xdr:from>
    <xdr:to>
      <xdr:col>24</xdr:col>
      <xdr:colOff>114300</xdr:colOff>
      <xdr:row>39</xdr:row>
      <xdr:rowOff>113937</xdr:rowOff>
    </xdr:to>
    <xdr:sp macro="" textlink="">
      <xdr:nvSpPr>
        <xdr:cNvPr id="64" name="フローチャート: 判断 63"/>
        <xdr:cNvSpPr/>
      </xdr:nvSpPr>
      <xdr:spPr>
        <a:xfrm>
          <a:off x="4584700" y="669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125004</xdr:rowOff>
    </xdr:from>
    <xdr:to>
      <xdr:col>20</xdr:col>
      <xdr:colOff>38100</xdr:colOff>
      <xdr:row>39</xdr:row>
      <xdr:rowOff>55154</xdr:rowOff>
    </xdr:to>
    <xdr:sp macro="" textlink="">
      <xdr:nvSpPr>
        <xdr:cNvPr id="65" name="フローチャート: 判断 64"/>
        <xdr:cNvSpPr/>
      </xdr:nvSpPr>
      <xdr:spPr>
        <a:xfrm>
          <a:off x="3746500" y="664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102144</xdr:rowOff>
    </xdr:from>
    <xdr:to>
      <xdr:col>15</xdr:col>
      <xdr:colOff>101600</xdr:colOff>
      <xdr:row>39</xdr:row>
      <xdr:rowOff>32294</xdr:rowOff>
    </xdr:to>
    <xdr:sp macro="" textlink="">
      <xdr:nvSpPr>
        <xdr:cNvPr id="66" name="フローチャート: 判断 65"/>
        <xdr:cNvSpPr/>
      </xdr:nvSpPr>
      <xdr:spPr>
        <a:xfrm>
          <a:off x="2857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48260</xdr:rowOff>
    </xdr:from>
    <xdr:to>
      <xdr:col>10</xdr:col>
      <xdr:colOff>165100</xdr:colOff>
      <xdr:row>38</xdr:row>
      <xdr:rowOff>149860</xdr:rowOff>
    </xdr:to>
    <xdr:sp macro="" textlink="">
      <xdr:nvSpPr>
        <xdr:cNvPr id="67" name="フローチャート: 判断 66"/>
        <xdr:cNvSpPr/>
      </xdr:nvSpPr>
      <xdr:spPr>
        <a:xfrm>
          <a:off x="1968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23767</xdr:rowOff>
    </xdr:from>
    <xdr:to>
      <xdr:col>6</xdr:col>
      <xdr:colOff>38100</xdr:colOff>
      <xdr:row>38</xdr:row>
      <xdr:rowOff>125367</xdr:rowOff>
    </xdr:to>
    <xdr:sp macro="" textlink="">
      <xdr:nvSpPr>
        <xdr:cNvPr id="68" name="フローチャート: 判断 67"/>
        <xdr:cNvSpPr/>
      </xdr:nvSpPr>
      <xdr:spPr>
        <a:xfrm>
          <a:off x="1079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89081</xdr:rowOff>
    </xdr:from>
    <xdr:to>
      <xdr:col>24</xdr:col>
      <xdr:colOff>114300</xdr:colOff>
      <xdr:row>40</xdr:row>
      <xdr:rowOff>19231</xdr:rowOff>
    </xdr:to>
    <xdr:sp macro="" textlink="">
      <xdr:nvSpPr>
        <xdr:cNvPr id="74" name="楕円 73"/>
        <xdr:cNvSpPr/>
      </xdr:nvSpPr>
      <xdr:spPr>
        <a:xfrm>
          <a:off x="4584700" y="677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67508</xdr:rowOff>
    </xdr:from>
    <xdr:ext cx="405111" cy="259045"/>
    <xdr:sp macro="" textlink="">
      <xdr:nvSpPr>
        <xdr:cNvPr id="75" name="【道路】&#10;有形固定資産減価償却率該当値テキスト"/>
        <xdr:cNvSpPr txBox="1"/>
      </xdr:nvSpPr>
      <xdr:spPr>
        <a:xfrm>
          <a:off x="4673600" y="6754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110309</xdr:rowOff>
    </xdr:from>
    <xdr:to>
      <xdr:col>20</xdr:col>
      <xdr:colOff>38100</xdr:colOff>
      <xdr:row>40</xdr:row>
      <xdr:rowOff>40459</xdr:rowOff>
    </xdr:to>
    <xdr:sp macro="" textlink="">
      <xdr:nvSpPr>
        <xdr:cNvPr id="76" name="楕円 75"/>
        <xdr:cNvSpPr/>
      </xdr:nvSpPr>
      <xdr:spPr>
        <a:xfrm>
          <a:off x="3746500" y="679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139881</xdr:rowOff>
    </xdr:from>
    <xdr:to>
      <xdr:col>24</xdr:col>
      <xdr:colOff>63500</xdr:colOff>
      <xdr:row>39</xdr:row>
      <xdr:rowOff>161109</xdr:rowOff>
    </xdr:to>
    <xdr:cxnSp macro="">
      <xdr:nvCxnSpPr>
        <xdr:cNvPr id="77" name="直線コネクタ 76"/>
        <xdr:cNvCxnSpPr/>
      </xdr:nvCxnSpPr>
      <xdr:spPr>
        <a:xfrm flipV="1">
          <a:off x="3797300" y="6826431"/>
          <a:ext cx="8382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84183</xdr:rowOff>
    </xdr:from>
    <xdr:to>
      <xdr:col>15</xdr:col>
      <xdr:colOff>101600</xdr:colOff>
      <xdr:row>40</xdr:row>
      <xdr:rowOff>14333</xdr:rowOff>
    </xdr:to>
    <xdr:sp macro="" textlink="">
      <xdr:nvSpPr>
        <xdr:cNvPr id="78" name="楕円 77"/>
        <xdr:cNvSpPr/>
      </xdr:nvSpPr>
      <xdr:spPr>
        <a:xfrm>
          <a:off x="2857500" y="677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134983</xdr:rowOff>
    </xdr:from>
    <xdr:to>
      <xdr:col>19</xdr:col>
      <xdr:colOff>177800</xdr:colOff>
      <xdr:row>39</xdr:row>
      <xdr:rowOff>161109</xdr:rowOff>
    </xdr:to>
    <xdr:cxnSp macro="">
      <xdr:nvCxnSpPr>
        <xdr:cNvPr id="79" name="直線コネクタ 78"/>
        <xdr:cNvCxnSpPr/>
      </xdr:nvCxnSpPr>
      <xdr:spPr>
        <a:xfrm>
          <a:off x="2908300" y="6821533"/>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58057</xdr:rowOff>
    </xdr:from>
    <xdr:to>
      <xdr:col>10</xdr:col>
      <xdr:colOff>165100</xdr:colOff>
      <xdr:row>39</xdr:row>
      <xdr:rowOff>159657</xdr:rowOff>
    </xdr:to>
    <xdr:sp macro="" textlink="">
      <xdr:nvSpPr>
        <xdr:cNvPr id="80" name="楕円 79"/>
        <xdr:cNvSpPr/>
      </xdr:nvSpPr>
      <xdr:spPr>
        <a:xfrm>
          <a:off x="1968500" y="674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108857</xdr:rowOff>
    </xdr:from>
    <xdr:to>
      <xdr:col>15</xdr:col>
      <xdr:colOff>50800</xdr:colOff>
      <xdr:row>39</xdr:row>
      <xdr:rowOff>134983</xdr:rowOff>
    </xdr:to>
    <xdr:cxnSp macro="">
      <xdr:nvCxnSpPr>
        <xdr:cNvPr id="81" name="直線コネクタ 80"/>
        <xdr:cNvCxnSpPr/>
      </xdr:nvCxnSpPr>
      <xdr:spPr>
        <a:xfrm>
          <a:off x="2019300" y="679540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36830</xdr:rowOff>
    </xdr:from>
    <xdr:to>
      <xdr:col>6</xdr:col>
      <xdr:colOff>38100</xdr:colOff>
      <xdr:row>39</xdr:row>
      <xdr:rowOff>138430</xdr:rowOff>
    </xdr:to>
    <xdr:sp macro="" textlink="">
      <xdr:nvSpPr>
        <xdr:cNvPr id="82" name="楕円 81"/>
        <xdr:cNvSpPr/>
      </xdr:nvSpPr>
      <xdr:spPr>
        <a:xfrm>
          <a:off x="10795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87630</xdr:rowOff>
    </xdr:from>
    <xdr:to>
      <xdr:col>10</xdr:col>
      <xdr:colOff>114300</xdr:colOff>
      <xdr:row>39</xdr:row>
      <xdr:rowOff>108857</xdr:rowOff>
    </xdr:to>
    <xdr:cxnSp macro="">
      <xdr:nvCxnSpPr>
        <xdr:cNvPr id="83" name="直線コネクタ 82"/>
        <xdr:cNvCxnSpPr/>
      </xdr:nvCxnSpPr>
      <xdr:spPr>
        <a:xfrm>
          <a:off x="1130300" y="6774180"/>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71681</xdr:rowOff>
    </xdr:from>
    <xdr:ext cx="405111" cy="259045"/>
    <xdr:sp macro="" textlink="">
      <xdr:nvSpPr>
        <xdr:cNvPr id="84" name="n_1aveValue【道路】&#10;有形固定資産減価償却率"/>
        <xdr:cNvSpPr txBox="1"/>
      </xdr:nvSpPr>
      <xdr:spPr>
        <a:xfrm>
          <a:off x="3582044" y="641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48821</xdr:rowOff>
    </xdr:from>
    <xdr:ext cx="405111" cy="259045"/>
    <xdr:sp macro="" textlink="">
      <xdr:nvSpPr>
        <xdr:cNvPr id="85" name="n_2aveValue【道路】&#10;有形固定資産減価償却率"/>
        <xdr:cNvSpPr txBox="1"/>
      </xdr:nvSpPr>
      <xdr:spPr>
        <a:xfrm>
          <a:off x="2705744" y="639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166387</xdr:rowOff>
    </xdr:from>
    <xdr:ext cx="405111" cy="259045"/>
    <xdr:sp macro="" textlink="">
      <xdr:nvSpPr>
        <xdr:cNvPr id="86" name="n_3aveValue【道路】&#10;有形固定資産減価償却率"/>
        <xdr:cNvSpPr txBox="1"/>
      </xdr:nvSpPr>
      <xdr:spPr>
        <a:xfrm>
          <a:off x="1816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141894</xdr:rowOff>
    </xdr:from>
    <xdr:ext cx="405111" cy="259045"/>
    <xdr:sp macro="" textlink="">
      <xdr:nvSpPr>
        <xdr:cNvPr id="87" name="n_4aveValue【道路】&#10;有形固定資産減価償却率"/>
        <xdr:cNvSpPr txBox="1"/>
      </xdr:nvSpPr>
      <xdr:spPr>
        <a:xfrm>
          <a:off x="927744" y="631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31586</xdr:rowOff>
    </xdr:from>
    <xdr:ext cx="405111" cy="259045"/>
    <xdr:sp macro="" textlink="">
      <xdr:nvSpPr>
        <xdr:cNvPr id="88" name="n_1mainValue【道路】&#10;有形固定資産減価償却率"/>
        <xdr:cNvSpPr txBox="1"/>
      </xdr:nvSpPr>
      <xdr:spPr>
        <a:xfrm>
          <a:off x="3582044" y="68895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5460</xdr:rowOff>
    </xdr:from>
    <xdr:ext cx="405111" cy="259045"/>
    <xdr:sp macro="" textlink="">
      <xdr:nvSpPr>
        <xdr:cNvPr id="89" name="n_2mainValue【道路】&#10;有形固定資産減価償却率"/>
        <xdr:cNvSpPr txBox="1"/>
      </xdr:nvSpPr>
      <xdr:spPr>
        <a:xfrm>
          <a:off x="2705744" y="6863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150784</xdr:rowOff>
    </xdr:from>
    <xdr:ext cx="405111" cy="259045"/>
    <xdr:sp macro="" textlink="">
      <xdr:nvSpPr>
        <xdr:cNvPr id="90" name="n_3mainValue【道路】&#10;有形固定資産減価償却率"/>
        <xdr:cNvSpPr txBox="1"/>
      </xdr:nvSpPr>
      <xdr:spPr>
        <a:xfrm>
          <a:off x="1816744" y="6837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129557</xdr:rowOff>
    </xdr:from>
    <xdr:ext cx="405111" cy="259045"/>
    <xdr:sp macro="" textlink="">
      <xdr:nvSpPr>
        <xdr:cNvPr id="91" name="n_4mainValue【道路】&#10;有形固定資産減価償却率"/>
        <xdr:cNvSpPr txBox="1"/>
      </xdr:nvSpPr>
      <xdr:spPr>
        <a:xfrm>
          <a:off x="927744" y="681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111" name="テキスト ボックス 110"/>
        <xdr:cNvSpPr txBox="1"/>
      </xdr:nvSpPr>
      <xdr:spPr>
        <a:xfrm>
          <a:off x="5918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104559</xdr:rowOff>
    </xdr:from>
    <xdr:to>
      <xdr:col>54</xdr:col>
      <xdr:colOff>189865</xdr:colOff>
      <xdr:row>42</xdr:row>
      <xdr:rowOff>37474</xdr:rowOff>
    </xdr:to>
    <xdr:cxnSp macro="">
      <xdr:nvCxnSpPr>
        <xdr:cNvPr id="115" name="直線コネクタ 114"/>
        <xdr:cNvCxnSpPr/>
      </xdr:nvCxnSpPr>
      <xdr:spPr>
        <a:xfrm flipV="1">
          <a:off x="10476865" y="5933859"/>
          <a:ext cx="0" cy="1304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41301</xdr:rowOff>
    </xdr:from>
    <xdr:ext cx="469744" cy="259045"/>
    <xdr:sp macro="" textlink="">
      <xdr:nvSpPr>
        <xdr:cNvPr id="116" name="【道路】&#10;一人当たり延長最小値テキスト"/>
        <xdr:cNvSpPr txBox="1"/>
      </xdr:nvSpPr>
      <xdr:spPr>
        <a:xfrm>
          <a:off x="10515600" y="7242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37474</xdr:rowOff>
    </xdr:from>
    <xdr:to>
      <xdr:col>55</xdr:col>
      <xdr:colOff>88900</xdr:colOff>
      <xdr:row>42</xdr:row>
      <xdr:rowOff>37474</xdr:rowOff>
    </xdr:to>
    <xdr:cxnSp macro="">
      <xdr:nvCxnSpPr>
        <xdr:cNvPr id="117" name="直線コネクタ 116"/>
        <xdr:cNvCxnSpPr/>
      </xdr:nvCxnSpPr>
      <xdr:spPr>
        <a:xfrm>
          <a:off x="10388600" y="7238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51236</xdr:rowOff>
    </xdr:from>
    <xdr:ext cx="690189" cy="259045"/>
    <xdr:sp macro="" textlink="">
      <xdr:nvSpPr>
        <xdr:cNvPr id="118" name="【道路】&#10;一人当たり延長最大値テキスト"/>
        <xdr:cNvSpPr txBox="1"/>
      </xdr:nvSpPr>
      <xdr:spPr>
        <a:xfrm>
          <a:off x="10515600" y="57090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104559</xdr:rowOff>
    </xdr:from>
    <xdr:to>
      <xdr:col>55</xdr:col>
      <xdr:colOff>88900</xdr:colOff>
      <xdr:row>34</xdr:row>
      <xdr:rowOff>104559</xdr:rowOff>
    </xdr:to>
    <xdr:cxnSp macro="">
      <xdr:nvCxnSpPr>
        <xdr:cNvPr id="119" name="直線コネクタ 118"/>
        <xdr:cNvCxnSpPr/>
      </xdr:nvCxnSpPr>
      <xdr:spPr>
        <a:xfrm>
          <a:off x="10388600" y="5933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66686</xdr:rowOff>
    </xdr:from>
    <xdr:ext cx="534377" cy="259045"/>
    <xdr:sp macro="" textlink="">
      <xdr:nvSpPr>
        <xdr:cNvPr id="120" name="【道路】&#10;一人当たり延長平均値テキスト"/>
        <xdr:cNvSpPr txBox="1"/>
      </xdr:nvSpPr>
      <xdr:spPr>
        <a:xfrm>
          <a:off x="10515600" y="70961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88259</xdr:rowOff>
    </xdr:from>
    <xdr:to>
      <xdr:col>55</xdr:col>
      <xdr:colOff>50800</xdr:colOff>
      <xdr:row>42</xdr:row>
      <xdr:rowOff>18409</xdr:rowOff>
    </xdr:to>
    <xdr:sp macro="" textlink="">
      <xdr:nvSpPr>
        <xdr:cNvPr id="121" name="フローチャート: 判断 120"/>
        <xdr:cNvSpPr/>
      </xdr:nvSpPr>
      <xdr:spPr>
        <a:xfrm>
          <a:off x="10426700" y="7117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81782</xdr:rowOff>
    </xdr:from>
    <xdr:to>
      <xdr:col>50</xdr:col>
      <xdr:colOff>165100</xdr:colOff>
      <xdr:row>42</xdr:row>
      <xdr:rowOff>11932</xdr:rowOff>
    </xdr:to>
    <xdr:sp macro="" textlink="">
      <xdr:nvSpPr>
        <xdr:cNvPr id="122" name="フローチャート: 判断 121"/>
        <xdr:cNvSpPr/>
      </xdr:nvSpPr>
      <xdr:spPr>
        <a:xfrm>
          <a:off x="9588500" y="7111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67562</xdr:rowOff>
    </xdr:from>
    <xdr:to>
      <xdr:col>46</xdr:col>
      <xdr:colOff>38100</xdr:colOff>
      <xdr:row>41</xdr:row>
      <xdr:rowOff>169162</xdr:rowOff>
    </xdr:to>
    <xdr:sp macro="" textlink="">
      <xdr:nvSpPr>
        <xdr:cNvPr id="123" name="フローチャート: 判断 122"/>
        <xdr:cNvSpPr/>
      </xdr:nvSpPr>
      <xdr:spPr>
        <a:xfrm>
          <a:off x="8699500" y="70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85791</xdr:rowOff>
    </xdr:from>
    <xdr:to>
      <xdr:col>41</xdr:col>
      <xdr:colOff>101600</xdr:colOff>
      <xdr:row>42</xdr:row>
      <xdr:rowOff>15941</xdr:rowOff>
    </xdr:to>
    <xdr:sp macro="" textlink="">
      <xdr:nvSpPr>
        <xdr:cNvPr id="124" name="フローチャート: 判断 123"/>
        <xdr:cNvSpPr/>
      </xdr:nvSpPr>
      <xdr:spPr>
        <a:xfrm>
          <a:off x="7810500" y="711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83876</xdr:rowOff>
    </xdr:from>
    <xdr:to>
      <xdr:col>36</xdr:col>
      <xdr:colOff>165100</xdr:colOff>
      <xdr:row>42</xdr:row>
      <xdr:rowOff>14026</xdr:rowOff>
    </xdr:to>
    <xdr:sp macro="" textlink="">
      <xdr:nvSpPr>
        <xdr:cNvPr id="125" name="フローチャート: 判断 124"/>
        <xdr:cNvSpPr/>
      </xdr:nvSpPr>
      <xdr:spPr>
        <a:xfrm>
          <a:off x="6921500" y="711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167813</xdr:rowOff>
    </xdr:from>
    <xdr:to>
      <xdr:col>55</xdr:col>
      <xdr:colOff>50800</xdr:colOff>
      <xdr:row>41</xdr:row>
      <xdr:rowOff>97963</xdr:rowOff>
    </xdr:to>
    <xdr:sp macro="" textlink="">
      <xdr:nvSpPr>
        <xdr:cNvPr id="131" name="楕円 130"/>
        <xdr:cNvSpPr/>
      </xdr:nvSpPr>
      <xdr:spPr>
        <a:xfrm>
          <a:off x="10426700" y="7025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19240</xdr:rowOff>
    </xdr:from>
    <xdr:ext cx="599010" cy="259045"/>
    <xdr:sp macro="" textlink="">
      <xdr:nvSpPr>
        <xdr:cNvPr id="132" name="【道路】&#10;一人当たり延長該当値テキスト"/>
        <xdr:cNvSpPr txBox="1"/>
      </xdr:nvSpPr>
      <xdr:spPr>
        <a:xfrm>
          <a:off x="10515600" y="6877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169311</xdr:rowOff>
    </xdr:from>
    <xdr:to>
      <xdr:col>50</xdr:col>
      <xdr:colOff>165100</xdr:colOff>
      <xdr:row>41</xdr:row>
      <xdr:rowOff>99461</xdr:rowOff>
    </xdr:to>
    <xdr:sp macro="" textlink="">
      <xdr:nvSpPr>
        <xdr:cNvPr id="133" name="楕円 132"/>
        <xdr:cNvSpPr/>
      </xdr:nvSpPr>
      <xdr:spPr>
        <a:xfrm>
          <a:off x="9588500" y="7027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47163</xdr:rowOff>
    </xdr:from>
    <xdr:to>
      <xdr:col>55</xdr:col>
      <xdr:colOff>0</xdr:colOff>
      <xdr:row>41</xdr:row>
      <xdr:rowOff>48661</xdr:rowOff>
    </xdr:to>
    <xdr:cxnSp macro="">
      <xdr:nvCxnSpPr>
        <xdr:cNvPr id="134" name="直線コネクタ 133"/>
        <xdr:cNvCxnSpPr/>
      </xdr:nvCxnSpPr>
      <xdr:spPr>
        <a:xfrm flipV="1">
          <a:off x="9639300" y="7076613"/>
          <a:ext cx="838200" cy="1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1379</xdr:rowOff>
    </xdr:from>
    <xdr:to>
      <xdr:col>46</xdr:col>
      <xdr:colOff>38100</xdr:colOff>
      <xdr:row>41</xdr:row>
      <xdr:rowOff>102979</xdr:rowOff>
    </xdr:to>
    <xdr:sp macro="" textlink="">
      <xdr:nvSpPr>
        <xdr:cNvPr id="135" name="楕円 134"/>
        <xdr:cNvSpPr/>
      </xdr:nvSpPr>
      <xdr:spPr>
        <a:xfrm>
          <a:off x="8699500" y="7030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48661</xdr:rowOff>
    </xdr:from>
    <xdr:to>
      <xdr:col>50</xdr:col>
      <xdr:colOff>114300</xdr:colOff>
      <xdr:row>41</xdr:row>
      <xdr:rowOff>52179</xdr:rowOff>
    </xdr:to>
    <xdr:cxnSp macro="">
      <xdr:nvCxnSpPr>
        <xdr:cNvPr id="136" name="直線コネクタ 135"/>
        <xdr:cNvCxnSpPr/>
      </xdr:nvCxnSpPr>
      <xdr:spPr>
        <a:xfrm flipV="1">
          <a:off x="8750300" y="7078111"/>
          <a:ext cx="889000" cy="3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4731</xdr:rowOff>
    </xdr:from>
    <xdr:to>
      <xdr:col>41</xdr:col>
      <xdr:colOff>101600</xdr:colOff>
      <xdr:row>41</xdr:row>
      <xdr:rowOff>106331</xdr:rowOff>
    </xdr:to>
    <xdr:sp macro="" textlink="">
      <xdr:nvSpPr>
        <xdr:cNvPr id="137" name="楕円 136"/>
        <xdr:cNvSpPr/>
      </xdr:nvSpPr>
      <xdr:spPr>
        <a:xfrm>
          <a:off x="7810500" y="703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52179</xdr:rowOff>
    </xdr:from>
    <xdr:to>
      <xdr:col>45</xdr:col>
      <xdr:colOff>177800</xdr:colOff>
      <xdr:row>41</xdr:row>
      <xdr:rowOff>55531</xdr:rowOff>
    </xdr:to>
    <xdr:cxnSp macro="">
      <xdr:nvCxnSpPr>
        <xdr:cNvPr id="138" name="直線コネクタ 137"/>
        <xdr:cNvCxnSpPr/>
      </xdr:nvCxnSpPr>
      <xdr:spPr>
        <a:xfrm flipV="1">
          <a:off x="7861300" y="7081629"/>
          <a:ext cx="889000" cy="3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7995</xdr:rowOff>
    </xdr:from>
    <xdr:to>
      <xdr:col>36</xdr:col>
      <xdr:colOff>165100</xdr:colOff>
      <xdr:row>41</xdr:row>
      <xdr:rowOff>109595</xdr:rowOff>
    </xdr:to>
    <xdr:sp macro="" textlink="">
      <xdr:nvSpPr>
        <xdr:cNvPr id="139" name="楕円 138"/>
        <xdr:cNvSpPr/>
      </xdr:nvSpPr>
      <xdr:spPr>
        <a:xfrm>
          <a:off x="6921500" y="703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55531</xdr:rowOff>
    </xdr:from>
    <xdr:to>
      <xdr:col>41</xdr:col>
      <xdr:colOff>50800</xdr:colOff>
      <xdr:row>41</xdr:row>
      <xdr:rowOff>58795</xdr:rowOff>
    </xdr:to>
    <xdr:cxnSp macro="">
      <xdr:nvCxnSpPr>
        <xdr:cNvPr id="140" name="直線コネクタ 139"/>
        <xdr:cNvCxnSpPr/>
      </xdr:nvCxnSpPr>
      <xdr:spPr>
        <a:xfrm flipV="1">
          <a:off x="6972300" y="7084981"/>
          <a:ext cx="889000" cy="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42</xdr:row>
      <xdr:rowOff>3059</xdr:rowOff>
    </xdr:from>
    <xdr:ext cx="534377" cy="259045"/>
    <xdr:sp macro="" textlink="">
      <xdr:nvSpPr>
        <xdr:cNvPr id="141" name="n_1aveValue【道路】&#10;一人当たり延長"/>
        <xdr:cNvSpPr txBox="1"/>
      </xdr:nvSpPr>
      <xdr:spPr>
        <a:xfrm>
          <a:off x="9359411" y="7203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160289</xdr:rowOff>
    </xdr:from>
    <xdr:ext cx="534377" cy="259045"/>
    <xdr:sp macro="" textlink="">
      <xdr:nvSpPr>
        <xdr:cNvPr id="142" name="n_2aveValue【道路】&#10;一人当たり延長"/>
        <xdr:cNvSpPr txBox="1"/>
      </xdr:nvSpPr>
      <xdr:spPr>
        <a:xfrm>
          <a:off x="8483111" y="7189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7068</xdr:rowOff>
    </xdr:from>
    <xdr:ext cx="534377" cy="259045"/>
    <xdr:sp macro="" textlink="">
      <xdr:nvSpPr>
        <xdr:cNvPr id="143" name="n_3aveValue【道路】&#10;一人当たり延長"/>
        <xdr:cNvSpPr txBox="1"/>
      </xdr:nvSpPr>
      <xdr:spPr>
        <a:xfrm>
          <a:off x="7594111" y="7207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42</xdr:row>
      <xdr:rowOff>5153</xdr:rowOff>
    </xdr:from>
    <xdr:ext cx="534377" cy="259045"/>
    <xdr:sp macro="" textlink="">
      <xdr:nvSpPr>
        <xdr:cNvPr id="144" name="n_4aveValue【道路】&#10;一人当たり延長"/>
        <xdr:cNvSpPr txBox="1"/>
      </xdr:nvSpPr>
      <xdr:spPr>
        <a:xfrm>
          <a:off x="6705111" y="720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183094</xdr:colOff>
      <xdr:row>39</xdr:row>
      <xdr:rowOff>115988</xdr:rowOff>
    </xdr:from>
    <xdr:ext cx="599010" cy="259045"/>
    <xdr:sp macro="" textlink="">
      <xdr:nvSpPr>
        <xdr:cNvPr id="145" name="n_1mainValue【道路】&#10;一人当たり延長"/>
        <xdr:cNvSpPr txBox="1"/>
      </xdr:nvSpPr>
      <xdr:spPr>
        <a:xfrm>
          <a:off x="9327094" y="6802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39</xdr:row>
      <xdr:rowOff>119506</xdr:rowOff>
    </xdr:from>
    <xdr:ext cx="599010" cy="259045"/>
    <xdr:sp macro="" textlink="">
      <xdr:nvSpPr>
        <xdr:cNvPr id="146" name="n_2mainValue【道路】&#10;一人当たり延長"/>
        <xdr:cNvSpPr txBox="1"/>
      </xdr:nvSpPr>
      <xdr:spPr>
        <a:xfrm>
          <a:off x="8450794" y="6806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132294</xdr:colOff>
      <xdr:row>39</xdr:row>
      <xdr:rowOff>122858</xdr:rowOff>
    </xdr:from>
    <xdr:ext cx="599010" cy="259045"/>
    <xdr:sp macro="" textlink="">
      <xdr:nvSpPr>
        <xdr:cNvPr id="147" name="n_3mainValue【道路】&#10;一人当たり延長"/>
        <xdr:cNvSpPr txBox="1"/>
      </xdr:nvSpPr>
      <xdr:spPr>
        <a:xfrm>
          <a:off x="7561794" y="6809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5294</xdr:colOff>
      <xdr:row>39</xdr:row>
      <xdr:rowOff>126122</xdr:rowOff>
    </xdr:from>
    <xdr:ext cx="599010" cy="259045"/>
    <xdr:sp macro="" textlink="">
      <xdr:nvSpPr>
        <xdr:cNvPr id="148" name="n_4mainValue【道路】&#10;一人当たり延長"/>
        <xdr:cNvSpPr txBox="1"/>
      </xdr:nvSpPr>
      <xdr:spPr>
        <a:xfrm>
          <a:off x="6672794" y="6812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91440</xdr:rowOff>
    </xdr:from>
    <xdr:to>
      <xdr:col>24</xdr:col>
      <xdr:colOff>62865</xdr:colOff>
      <xdr:row>64</xdr:row>
      <xdr:rowOff>53884</xdr:rowOff>
    </xdr:to>
    <xdr:cxnSp macro="">
      <xdr:nvCxnSpPr>
        <xdr:cNvPr id="174" name="直線コネクタ 173"/>
        <xdr:cNvCxnSpPr/>
      </xdr:nvCxnSpPr>
      <xdr:spPr>
        <a:xfrm flipV="1">
          <a:off x="4634865" y="9521190"/>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57711</xdr:rowOff>
    </xdr:from>
    <xdr:ext cx="405111" cy="259045"/>
    <xdr:sp macro="" textlink="">
      <xdr:nvSpPr>
        <xdr:cNvPr id="175" name="【橋りょう・トンネル】&#10;有形固定資産減価償却率最小値テキスト"/>
        <xdr:cNvSpPr txBox="1"/>
      </xdr:nvSpPr>
      <xdr:spPr>
        <a:xfrm>
          <a:off x="4673600" y="11030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53884</xdr:rowOff>
    </xdr:from>
    <xdr:to>
      <xdr:col>24</xdr:col>
      <xdr:colOff>152400</xdr:colOff>
      <xdr:row>64</xdr:row>
      <xdr:rowOff>53884</xdr:rowOff>
    </xdr:to>
    <xdr:cxnSp macro="">
      <xdr:nvCxnSpPr>
        <xdr:cNvPr id="176" name="直線コネクタ 175"/>
        <xdr:cNvCxnSpPr/>
      </xdr:nvCxnSpPr>
      <xdr:spPr>
        <a:xfrm>
          <a:off x="4546600" y="1102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38117</xdr:rowOff>
    </xdr:from>
    <xdr:ext cx="340478" cy="259045"/>
    <xdr:sp macro="" textlink="">
      <xdr:nvSpPr>
        <xdr:cNvPr id="177" name="【橋りょう・トンネル】&#10;有形固定資産減価償却率最大値テキスト"/>
        <xdr:cNvSpPr txBox="1"/>
      </xdr:nvSpPr>
      <xdr:spPr>
        <a:xfrm>
          <a:off x="4673600" y="92964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91440</xdr:rowOff>
    </xdr:from>
    <xdr:to>
      <xdr:col>24</xdr:col>
      <xdr:colOff>152400</xdr:colOff>
      <xdr:row>55</xdr:row>
      <xdr:rowOff>91440</xdr:rowOff>
    </xdr:to>
    <xdr:cxnSp macro="">
      <xdr:nvCxnSpPr>
        <xdr:cNvPr id="178" name="直線コネクタ 177"/>
        <xdr:cNvCxnSpPr/>
      </xdr:nvCxnSpPr>
      <xdr:spPr>
        <a:xfrm>
          <a:off x="4546600" y="952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133730</xdr:rowOff>
    </xdr:from>
    <xdr:ext cx="405111" cy="259045"/>
    <xdr:sp macro="" textlink="">
      <xdr:nvSpPr>
        <xdr:cNvPr id="179" name="【橋りょう・トンネル】&#10;有形固定資産減価償却率平均値テキスト"/>
        <xdr:cNvSpPr txBox="1"/>
      </xdr:nvSpPr>
      <xdr:spPr>
        <a:xfrm>
          <a:off x="4673600" y="102492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110853</xdr:rowOff>
    </xdr:from>
    <xdr:to>
      <xdr:col>24</xdr:col>
      <xdr:colOff>114300</xdr:colOff>
      <xdr:row>61</xdr:row>
      <xdr:rowOff>41003</xdr:rowOff>
    </xdr:to>
    <xdr:sp macro="" textlink="">
      <xdr:nvSpPr>
        <xdr:cNvPr id="180" name="フローチャート: 判断 179"/>
        <xdr:cNvSpPr/>
      </xdr:nvSpPr>
      <xdr:spPr>
        <a:xfrm>
          <a:off x="45847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71665</xdr:rowOff>
    </xdr:from>
    <xdr:to>
      <xdr:col>20</xdr:col>
      <xdr:colOff>38100</xdr:colOff>
      <xdr:row>61</xdr:row>
      <xdr:rowOff>1815</xdr:rowOff>
    </xdr:to>
    <xdr:sp macro="" textlink="">
      <xdr:nvSpPr>
        <xdr:cNvPr id="181" name="フローチャート: 判断 180"/>
        <xdr:cNvSpPr/>
      </xdr:nvSpPr>
      <xdr:spPr>
        <a:xfrm>
          <a:off x="3746500" y="1035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37374</xdr:rowOff>
    </xdr:from>
    <xdr:to>
      <xdr:col>15</xdr:col>
      <xdr:colOff>101600</xdr:colOff>
      <xdr:row>60</xdr:row>
      <xdr:rowOff>138974</xdr:rowOff>
    </xdr:to>
    <xdr:sp macro="" textlink="">
      <xdr:nvSpPr>
        <xdr:cNvPr id="182" name="フローチャート: 判断 181"/>
        <xdr:cNvSpPr/>
      </xdr:nvSpPr>
      <xdr:spPr>
        <a:xfrm>
          <a:off x="28575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22678</xdr:rowOff>
    </xdr:from>
    <xdr:to>
      <xdr:col>10</xdr:col>
      <xdr:colOff>165100</xdr:colOff>
      <xdr:row>60</xdr:row>
      <xdr:rowOff>124278</xdr:rowOff>
    </xdr:to>
    <xdr:sp macro="" textlink="">
      <xdr:nvSpPr>
        <xdr:cNvPr id="183" name="フローチャート: 判断 182"/>
        <xdr:cNvSpPr/>
      </xdr:nvSpPr>
      <xdr:spPr>
        <a:xfrm>
          <a:off x="19685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153307</xdr:rowOff>
    </xdr:from>
    <xdr:to>
      <xdr:col>6</xdr:col>
      <xdr:colOff>38100</xdr:colOff>
      <xdr:row>60</xdr:row>
      <xdr:rowOff>83457</xdr:rowOff>
    </xdr:to>
    <xdr:sp macro="" textlink="">
      <xdr:nvSpPr>
        <xdr:cNvPr id="184" name="フローチャート: 判断 183"/>
        <xdr:cNvSpPr/>
      </xdr:nvSpPr>
      <xdr:spPr>
        <a:xfrm>
          <a:off x="1079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68399</xdr:rowOff>
    </xdr:from>
    <xdr:to>
      <xdr:col>24</xdr:col>
      <xdr:colOff>114300</xdr:colOff>
      <xdr:row>61</xdr:row>
      <xdr:rowOff>169999</xdr:rowOff>
    </xdr:to>
    <xdr:sp macro="" textlink="">
      <xdr:nvSpPr>
        <xdr:cNvPr id="190" name="楕円 189"/>
        <xdr:cNvSpPr/>
      </xdr:nvSpPr>
      <xdr:spPr>
        <a:xfrm>
          <a:off x="4584700" y="1052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46826</xdr:rowOff>
    </xdr:from>
    <xdr:ext cx="405111" cy="259045"/>
    <xdr:sp macro="" textlink="">
      <xdr:nvSpPr>
        <xdr:cNvPr id="191" name="【橋りょう・トンネル】&#10;有形固定資産減価償却率該当値テキスト"/>
        <xdr:cNvSpPr txBox="1"/>
      </xdr:nvSpPr>
      <xdr:spPr>
        <a:xfrm>
          <a:off x="4673600" y="1050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45538</xdr:rowOff>
    </xdr:from>
    <xdr:to>
      <xdr:col>20</xdr:col>
      <xdr:colOff>38100</xdr:colOff>
      <xdr:row>61</xdr:row>
      <xdr:rowOff>147138</xdr:rowOff>
    </xdr:to>
    <xdr:sp macro="" textlink="">
      <xdr:nvSpPr>
        <xdr:cNvPr id="192" name="楕円 191"/>
        <xdr:cNvSpPr/>
      </xdr:nvSpPr>
      <xdr:spPr>
        <a:xfrm>
          <a:off x="3746500" y="1050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96338</xdr:rowOff>
    </xdr:from>
    <xdr:to>
      <xdr:col>24</xdr:col>
      <xdr:colOff>63500</xdr:colOff>
      <xdr:row>61</xdr:row>
      <xdr:rowOff>119199</xdr:rowOff>
    </xdr:to>
    <xdr:cxnSp macro="">
      <xdr:nvCxnSpPr>
        <xdr:cNvPr id="193" name="直線コネクタ 192"/>
        <xdr:cNvCxnSpPr/>
      </xdr:nvCxnSpPr>
      <xdr:spPr>
        <a:xfrm>
          <a:off x="3797300" y="10554788"/>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21046</xdr:rowOff>
    </xdr:from>
    <xdr:to>
      <xdr:col>15</xdr:col>
      <xdr:colOff>101600</xdr:colOff>
      <xdr:row>61</xdr:row>
      <xdr:rowOff>122646</xdr:rowOff>
    </xdr:to>
    <xdr:sp macro="" textlink="">
      <xdr:nvSpPr>
        <xdr:cNvPr id="194" name="楕円 193"/>
        <xdr:cNvSpPr/>
      </xdr:nvSpPr>
      <xdr:spPr>
        <a:xfrm>
          <a:off x="2857500" y="1047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71846</xdr:rowOff>
    </xdr:from>
    <xdr:to>
      <xdr:col>19</xdr:col>
      <xdr:colOff>177800</xdr:colOff>
      <xdr:row>61</xdr:row>
      <xdr:rowOff>96338</xdr:rowOff>
    </xdr:to>
    <xdr:cxnSp macro="">
      <xdr:nvCxnSpPr>
        <xdr:cNvPr id="195" name="直線コネクタ 194"/>
        <xdr:cNvCxnSpPr/>
      </xdr:nvCxnSpPr>
      <xdr:spPr>
        <a:xfrm>
          <a:off x="2908300" y="10530296"/>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168003</xdr:rowOff>
    </xdr:from>
    <xdr:to>
      <xdr:col>10</xdr:col>
      <xdr:colOff>165100</xdr:colOff>
      <xdr:row>61</xdr:row>
      <xdr:rowOff>98153</xdr:rowOff>
    </xdr:to>
    <xdr:sp macro="" textlink="">
      <xdr:nvSpPr>
        <xdr:cNvPr id="196" name="楕円 195"/>
        <xdr:cNvSpPr/>
      </xdr:nvSpPr>
      <xdr:spPr>
        <a:xfrm>
          <a:off x="1968500" y="1045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47353</xdr:rowOff>
    </xdr:from>
    <xdr:to>
      <xdr:col>15</xdr:col>
      <xdr:colOff>50800</xdr:colOff>
      <xdr:row>61</xdr:row>
      <xdr:rowOff>71846</xdr:rowOff>
    </xdr:to>
    <xdr:cxnSp macro="">
      <xdr:nvCxnSpPr>
        <xdr:cNvPr id="197" name="直線コネクタ 196"/>
        <xdr:cNvCxnSpPr/>
      </xdr:nvCxnSpPr>
      <xdr:spPr>
        <a:xfrm>
          <a:off x="2019300" y="10505803"/>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143510</xdr:rowOff>
    </xdr:from>
    <xdr:to>
      <xdr:col>6</xdr:col>
      <xdr:colOff>38100</xdr:colOff>
      <xdr:row>61</xdr:row>
      <xdr:rowOff>73660</xdr:rowOff>
    </xdr:to>
    <xdr:sp macro="" textlink="">
      <xdr:nvSpPr>
        <xdr:cNvPr id="198" name="楕円 197"/>
        <xdr:cNvSpPr/>
      </xdr:nvSpPr>
      <xdr:spPr>
        <a:xfrm>
          <a:off x="10795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22860</xdr:rowOff>
    </xdr:from>
    <xdr:to>
      <xdr:col>10</xdr:col>
      <xdr:colOff>114300</xdr:colOff>
      <xdr:row>61</xdr:row>
      <xdr:rowOff>47353</xdr:rowOff>
    </xdr:to>
    <xdr:cxnSp macro="">
      <xdr:nvCxnSpPr>
        <xdr:cNvPr id="199" name="直線コネクタ 198"/>
        <xdr:cNvCxnSpPr/>
      </xdr:nvCxnSpPr>
      <xdr:spPr>
        <a:xfrm>
          <a:off x="1130300" y="10481310"/>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18342</xdr:rowOff>
    </xdr:from>
    <xdr:ext cx="405111" cy="259045"/>
    <xdr:sp macro="" textlink="">
      <xdr:nvSpPr>
        <xdr:cNvPr id="200" name="n_1aveValue【橋りょう・トンネル】&#10;有形固定資産減価償却率"/>
        <xdr:cNvSpPr txBox="1"/>
      </xdr:nvSpPr>
      <xdr:spPr>
        <a:xfrm>
          <a:off x="3582044" y="10133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155501</xdr:rowOff>
    </xdr:from>
    <xdr:ext cx="405111" cy="259045"/>
    <xdr:sp macro="" textlink="">
      <xdr:nvSpPr>
        <xdr:cNvPr id="201" name="n_2aveValue【橋りょう・トンネル】&#10;有形固定資産減価償却率"/>
        <xdr:cNvSpPr txBox="1"/>
      </xdr:nvSpPr>
      <xdr:spPr>
        <a:xfrm>
          <a:off x="2705744" y="1009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140805</xdr:rowOff>
    </xdr:from>
    <xdr:ext cx="405111" cy="259045"/>
    <xdr:sp macro="" textlink="">
      <xdr:nvSpPr>
        <xdr:cNvPr id="202" name="n_3aveValue【橋りょう・トンネル】&#10;有形固定資産減価償却率"/>
        <xdr:cNvSpPr txBox="1"/>
      </xdr:nvSpPr>
      <xdr:spPr>
        <a:xfrm>
          <a:off x="1816744" y="1008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99984</xdr:rowOff>
    </xdr:from>
    <xdr:ext cx="405111" cy="259045"/>
    <xdr:sp macro="" textlink="">
      <xdr:nvSpPr>
        <xdr:cNvPr id="203" name="n_4aveValue【橋りょう・トンネル】&#10;有形固定資産減価償却率"/>
        <xdr:cNvSpPr txBox="1"/>
      </xdr:nvSpPr>
      <xdr:spPr>
        <a:xfrm>
          <a:off x="927744" y="1004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138265</xdr:rowOff>
    </xdr:from>
    <xdr:ext cx="405111" cy="259045"/>
    <xdr:sp macro="" textlink="">
      <xdr:nvSpPr>
        <xdr:cNvPr id="204" name="n_1mainValue【橋りょう・トンネル】&#10;有形固定資産減価償却率"/>
        <xdr:cNvSpPr txBox="1"/>
      </xdr:nvSpPr>
      <xdr:spPr>
        <a:xfrm>
          <a:off x="3582044" y="1059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113773</xdr:rowOff>
    </xdr:from>
    <xdr:ext cx="405111" cy="259045"/>
    <xdr:sp macro="" textlink="">
      <xdr:nvSpPr>
        <xdr:cNvPr id="205" name="n_2mainValue【橋りょう・トンネル】&#10;有形固定資産減価償却率"/>
        <xdr:cNvSpPr txBox="1"/>
      </xdr:nvSpPr>
      <xdr:spPr>
        <a:xfrm>
          <a:off x="2705744" y="10572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89280</xdr:rowOff>
    </xdr:from>
    <xdr:ext cx="405111" cy="259045"/>
    <xdr:sp macro="" textlink="">
      <xdr:nvSpPr>
        <xdr:cNvPr id="206" name="n_3mainValue【橋りょう・トンネル】&#10;有形固定資産減価償却率"/>
        <xdr:cNvSpPr txBox="1"/>
      </xdr:nvSpPr>
      <xdr:spPr>
        <a:xfrm>
          <a:off x="1816744" y="10547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64787</xdr:rowOff>
    </xdr:from>
    <xdr:ext cx="405111" cy="259045"/>
    <xdr:sp macro="" textlink="">
      <xdr:nvSpPr>
        <xdr:cNvPr id="207" name="n_4mainValue【橋りょう・トンネル】&#10;有形固定資産減価償却率"/>
        <xdr:cNvSpPr txBox="1"/>
      </xdr:nvSpPr>
      <xdr:spPr>
        <a:xfrm>
          <a:off x="927744" y="1052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1" name="テキスト ボックス 220"/>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3" name="テキスト ボックス 222"/>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5" name="テキスト ボックス 224"/>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7" name="テキスト ボックス 226"/>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9" name="テキスト ボックス 228"/>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70948</xdr:rowOff>
    </xdr:from>
    <xdr:to>
      <xdr:col>54</xdr:col>
      <xdr:colOff>189865</xdr:colOff>
      <xdr:row>64</xdr:row>
      <xdr:rowOff>70791</xdr:rowOff>
    </xdr:to>
    <xdr:cxnSp macro="">
      <xdr:nvCxnSpPr>
        <xdr:cNvPr id="231" name="直線コネクタ 230"/>
        <xdr:cNvCxnSpPr/>
      </xdr:nvCxnSpPr>
      <xdr:spPr>
        <a:xfrm flipV="1">
          <a:off x="10476865" y="9500698"/>
          <a:ext cx="0" cy="1542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74618</xdr:rowOff>
    </xdr:from>
    <xdr:ext cx="534377" cy="259045"/>
    <xdr:sp macro="" textlink="">
      <xdr:nvSpPr>
        <xdr:cNvPr id="232" name="【橋りょう・トンネル】&#10;一人当たり有形固定資産（償却資産）額最小値テキスト"/>
        <xdr:cNvSpPr txBox="1"/>
      </xdr:nvSpPr>
      <xdr:spPr>
        <a:xfrm>
          <a:off x="10515600" y="1104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70791</xdr:rowOff>
    </xdr:from>
    <xdr:to>
      <xdr:col>55</xdr:col>
      <xdr:colOff>88900</xdr:colOff>
      <xdr:row>64</xdr:row>
      <xdr:rowOff>70791</xdr:rowOff>
    </xdr:to>
    <xdr:cxnSp macro="">
      <xdr:nvCxnSpPr>
        <xdr:cNvPr id="233" name="直線コネクタ 232"/>
        <xdr:cNvCxnSpPr/>
      </xdr:nvCxnSpPr>
      <xdr:spPr>
        <a:xfrm>
          <a:off x="10388600" y="11043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17625</xdr:rowOff>
    </xdr:from>
    <xdr:ext cx="690189" cy="259045"/>
    <xdr:sp macro="" textlink="">
      <xdr:nvSpPr>
        <xdr:cNvPr id="234" name="【橋りょう・トンネル】&#10;一人当たり有形固定資産（償却資産）額最大値テキスト"/>
        <xdr:cNvSpPr txBox="1"/>
      </xdr:nvSpPr>
      <xdr:spPr>
        <a:xfrm>
          <a:off x="10515600" y="92759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8,127,570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70948</xdr:rowOff>
    </xdr:from>
    <xdr:to>
      <xdr:col>55</xdr:col>
      <xdr:colOff>88900</xdr:colOff>
      <xdr:row>55</xdr:row>
      <xdr:rowOff>70948</xdr:rowOff>
    </xdr:to>
    <xdr:cxnSp macro="">
      <xdr:nvCxnSpPr>
        <xdr:cNvPr id="235" name="直線コネクタ 234"/>
        <xdr:cNvCxnSpPr/>
      </xdr:nvCxnSpPr>
      <xdr:spPr>
        <a:xfrm>
          <a:off x="10388600" y="9500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60141</xdr:rowOff>
    </xdr:from>
    <xdr:ext cx="599010" cy="259045"/>
    <xdr:sp macro="" textlink="">
      <xdr:nvSpPr>
        <xdr:cNvPr id="236" name="【橋りょう・トンネル】&#10;一人当たり有形固定資産（償却資産）額平均値テキスト"/>
        <xdr:cNvSpPr txBox="1"/>
      </xdr:nvSpPr>
      <xdr:spPr>
        <a:xfrm>
          <a:off x="10515600" y="106900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837,723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37264</xdr:rowOff>
    </xdr:from>
    <xdr:to>
      <xdr:col>55</xdr:col>
      <xdr:colOff>50800</xdr:colOff>
      <xdr:row>63</xdr:row>
      <xdr:rowOff>138864</xdr:rowOff>
    </xdr:to>
    <xdr:sp macro="" textlink="">
      <xdr:nvSpPr>
        <xdr:cNvPr id="237" name="フローチャート: 判断 236"/>
        <xdr:cNvSpPr/>
      </xdr:nvSpPr>
      <xdr:spPr>
        <a:xfrm>
          <a:off x="10426700" y="1083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16965</xdr:rowOff>
    </xdr:from>
    <xdr:to>
      <xdr:col>50</xdr:col>
      <xdr:colOff>165100</xdr:colOff>
      <xdr:row>63</xdr:row>
      <xdr:rowOff>118565</xdr:rowOff>
    </xdr:to>
    <xdr:sp macro="" textlink="">
      <xdr:nvSpPr>
        <xdr:cNvPr id="238" name="フローチャート: 判断 237"/>
        <xdr:cNvSpPr/>
      </xdr:nvSpPr>
      <xdr:spPr>
        <a:xfrm>
          <a:off x="9588500" y="10818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21119</xdr:rowOff>
    </xdr:from>
    <xdr:to>
      <xdr:col>46</xdr:col>
      <xdr:colOff>38100</xdr:colOff>
      <xdr:row>63</xdr:row>
      <xdr:rowOff>122719</xdr:rowOff>
    </xdr:to>
    <xdr:sp macro="" textlink="">
      <xdr:nvSpPr>
        <xdr:cNvPr id="239" name="フローチャート: 判断 238"/>
        <xdr:cNvSpPr/>
      </xdr:nvSpPr>
      <xdr:spPr>
        <a:xfrm>
          <a:off x="8699500" y="1082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55104</xdr:rowOff>
    </xdr:from>
    <xdr:to>
      <xdr:col>41</xdr:col>
      <xdr:colOff>101600</xdr:colOff>
      <xdr:row>63</xdr:row>
      <xdr:rowOff>156704</xdr:rowOff>
    </xdr:to>
    <xdr:sp macro="" textlink="">
      <xdr:nvSpPr>
        <xdr:cNvPr id="240" name="フローチャート: 判断 239"/>
        <xdr:cNvSpPr/>
      </xdr:nvSpPr>
      <xdr:spPr>
        <a:xfrm>
          <a:off x="7810500" y="1085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60019</xdr:rowOff>
    </xdr:from>
    <xdr:to>
      <xdr:col>36</xdr:col>
      <xdr:colOff>165100</xdr:colOff>
      <xdr:row>63</xdr:row>
      <xdr:rowOff>161619</xdr:rowOff>
    </xdr:to>
    <xdr:sp macro="" textlink="">
      <xdr:nvSpPr>
        <xdr:cNvPr id="241" name="フローチャート: 判断 240"/>
        <xdr:cNvSpPr/>
      </xdr:nvSpPr>
      <xdr:spPr>
        <a:xfrm>
          <a:off x="6921500" y="1086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113412</xdr:rowOff>
    </xdr:from>
    <xdr:to>
      <xdr:col>55</xdr:col>
      <xdr:colOff>50800</xdr:colOff>
      <xdr:row>64</xdr:row>
      <xdr:rowOff>43562</xdr:rowOff>
    </xdr:to>
    <xdr:sp macro="" textlink="">
      <xdr:nvSpPr>
        <xdr:cNvPr id="247" name="楕円 246"/>
        <xdr:cNvSpPr/>
      </xdr:nvSpPr>
      <xdr:spPr>
        <a:xfrm>
          <a:off x="10426700" y="10914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28339</xdr:rowOff>
    </xdr:from>
    <xdr:ext cx="599010" cy="259045"/>
    <xdr:sp macro="" textlink="">
      <xdr:nvSpPr>
        <xdr:cNvPr id="248" name="【橋りょう・トンネル】&#10;一人当たり有形固定資産（償却資産）額該当値テキスト"/>
        <xdr:cNvSpPr txBox="1"/>
      </xdr:nvSpPr>
      <xdr:spPr>
        <a:xfrm>
          <a:off x="10515600" y="10829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115408</xdr:rowOff>
    </xdr:from>
    <xdr:to>
      <xdr:col>50</xdr:col>
      <xdr:colOff>165100</xdr:colOff>
      <xdr:row>64</xdr:row>
      <xdr:rowOff>45558</xdr:rowOff>
    </xdr:to>
    <xdr:sp macro="" textlink="">
      <xdr:nvSpPr>
        <xdr:cNvPr id="249" name="楕円 248"/>
        <xdr:cNvSpPr/>
      </xdr:nvSpPr>
      <xdr:spPr>
        <a:xfrm>
          <a:off x="9588500" y="10916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164212</xdr:rowOff>
    </xdr:from>
    <xdr:to>
      <xdr:col>55</xdr:col>
      <xdr:colOff>0</xdr:colOff>
      <xdr:row>63</xdr:row>
      <xdr:rowOff>166208</xdr:rowOff>
    </xdr:to>
    <xdr:cxnSp macro="">
      <xdr:nvCxnSpPr>
        <xdr:cNvPr id="250" name="直線コネクタ 249"/>
        <xdr:cNvCxnSpPr/>
      </xdr:nvCxnSpPr>
      <xdr:spPr>
        <a:xfrm flipV="1">
          <a:off x="9639300" y="10965562"/>
          <a:ext cx="838200" cy="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117188</xdr:rowOff>
    </xdr:from>
    <xdr:to>
      <xdr:col>46</xdr:col>
      <xdr:colOff>38100</xdr:colOff>
      <xdr:row>64</xdr:row>
      <xdr:rowOff>47338</xdr:rowOff>
    </xdr:to>
    <xdr:sp macro="" textlink="">
      <xdr:nvSpPr>
        <xdr:cNvPr id="251" name="楕円 250"/>
        <xdr:cNvSpPr/>
      </xdr:nvSpPr>
      <xdr:spPr>
        <a:xfrm>
          <a:off x="8699500" y="10918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166208</xdr:rowOff>
    </xdr:from>
    <xdr:to>
      <xdr:col>50</xdr:col>
      <xdr:colOff>114300</xdr:colOff>
      <xdr:row>63</xdr:row>
      <xdr:rowOff>167988</xdr:rowOff>
    </xdr:to>
    <xdr:cxnSp macro="">
      <xdr:nvCxnSpPr>
        <xdr:cNvPr id="252" name="直線コネクタ 251"/>
        <xdr:cNvCxnSpPr/>
      </xdr:nvCxnSpPr>
      <xdr:spPr>
        <a:xfrm flipV="1">
          <a:off x="8750300" y="10967558"/>
          <a:ext cx="889000" cy="1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119143</xdr:rowOff>
    </xdr:from>
    <xdr:to>
      <xdr:col>41</xdr:col>
      <xdr:colOff>101600</xdr:colOff>
      <xdr:row>64</xdr:row>
      <xdr:rowOff>49293</xdr:rowOff>
    </xdr:to>
    <xdr:sp macro="" textlink="">
      <xdr:nvSpPr>
        <xdr:cNvPr id="253" name="楕円 252"/>
        <xdr:cNvSpPr/>
      </xdr:nvSpPr>
      <xdr:spPr>
        <a:xfrm>
          <a:off x="7810500" y="10920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167988</xdr:rowOff>
    </xdr:from>
    <xdr:to>
      <xdr:col>45</xdr:col>
      <xdr:colOff>177800</xdr:colOff>
      <xdr:row>63</xdr:row>
      <xdr:rowOff>169943</xdr:rowOff>
    </xdr:to>
    <xdr:cxnSp macro="">
      <xdr:nvCxnSpPr>
        <xdr:cNvPr id="254" name="直線コネクタ 253"/>
        <xdr:cNvCxnSpPr/>
      </xdr:nvCxnSpPr>
      <xdr:spPr>
        <a:xfrm flipV="1">
          <a:off x="7861300" y="10969338"/>
          <a:ext cx="889000" cy="1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120790</xdr:rowOff>
    </xdr:from>
    <xdr:to>
      <xdr:col>36</xdr:col>
      <xdr:colOff>165100</xdr:colOff>
      <xdr:row>64</xdr:row>
      <xdr:rowOff>50940</xdr:rowOff>
    </xdr:to>
    <xdr:sp macro="" textlink="">
      <xdr:nvSpPr>
        <xdr:cNvPr id="255" name="楕円 254"/>
        <xdr:cNvSpPr/>
      </xdr:nvSpPr>
      <xdr:spPr>
        <a:xfrm>
          <a:off x="6921500" y="1092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169943</xdr:rowOff>
    </xdr:from>
    <xdr:to>
      <xdr:col>41</xdr:col>
      <xdr:colOff>50800</xdr:colOff>
      <xdr:row>64</xdr:row>
      <xdr:rowOff>140</xdr:rowOff>
    </xdr:to>
    <xdr:cxnSp macro="">
      <xdr:nvCxnSpPr>
        <xdr:cNvPr id="256" name="直線コネクタ 255"/>
        <xdr:cNvCxnSpPr/>
      </xdr:nvCxnSpPr>
      <xdr:spPr>
        <a:xfrm flipV="1">
          <a:off x="6972300" y="10971293"/>
          <a:ext cx="889000" cy="1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135092</xdr:rowOff>
    </xdr:from>
    <xdr:ext cx="599010" cy="259045"/>
    <xdr:sp macro="" textlink="">
      <xdr:nvSpPr>
        <xdr:cNvPr id="257" name="n_1aveValue【橋りょう・トンネル】&#10;一人当たり有形固定資産（償却資産）額"/>
        <xdr:cNvSpPr txBox="1"/>
      </xdr:nvSpPr>
      <xdr:spPr>
        <a:xfrm>
          <a:off x="9327095" y="10593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139246</xdr:rowOff>
    </xdr:from>
    <xdr:ext cx="599010" cy="259045"/>
    <xdr:sp macro="" textlink="">
      <xdr:nvSpPr>
        <xdr:cNvPr id="258" name="n_2aveValue【橋りょう・トンネル】&#10;一人当たり有形固定資産（償却資産）額"/>
        <xdr:cNvSpPr txBox="1"/>
      </xdr:nvSpPr>
      <xdr:spPr>
        <a:xfrm>
          <a:off x="8450795" y="10597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1781</xdr:rowOff>
    </xdr:from>
    <xdr:ext cx="599010" cy="259045"/>
    <xdr:sp macro="" textlink="">
      <xdr:nvSpPr>
        <xdr:cNvPr id="259" name="n_3aveValue【橋りょう・トンネル】&#10;一人当たり有形固定資産（償却資産）額"/>
        <xdr:cNvSpPr txBox="1"/>
      </xdr:nvSpPr>
      <xdr:spPr>
        <a:xfrm>
          <a:off x="7561795" y="10631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6696</xdr:rowOff>
    </xdr:from>
    <xdr:ext cx="599010" cy="259045"/>
    <xdr:sp macro="" textlink="">
      <xdr:nvSpPr>
        <xdr:cNvPr id="260" name="n_4aveValue【橋りょう・トンネル】&#10;一人当たり有形固定資産（償却資産）額"/>
        <xdr:cNvSpPr txBox="1"/>
      </xdr:nvSpPr>
      <xdr:spPr>
        <a:xfrm>
          <a:off x="6672795" y="10636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36685</xdr:rowOff>
    </xdr:from>
    <xdr:ext cx="599010" cy="259045"/>
    <xdr:sp macro="" textlink="">
      <xdr:nvSpPr>
        <xdr:cNvPr id="261" name="n_1mainValue【橋りょう・トンネル】&#10;一人当たり有形固定資産（償却資産）額"/>
        <xdr:cNvSpPr txBox="1"/>
      </xdr:nvSpPr>
      <xdr:spPr>
        <a:xfrm>
          <a:off x="9327095" y="11009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38465</xdr:rowOff>
    </xdr:from>
    <xdr:ext cx="599010" cy="259045"/>
    <xdr:sp macro="" textlink="">
      <xdr:nvSpPr>
        <xdr:cNvPr id="262" name="n_2mainValue【橋りょう・トンネル】&#10;一人当たり有形固定資産（償却資産）額"/>
        <xdr:cNvSpPr txBox="1"/>
      </xdr:nvSpPr>
      <xdr:spPr>
        <a:xfrm>
          <a:off x="8450795" y="11011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40420</xdr:rowOff>
    </xdr:from>
    <xdr:ext cx="599010" cy="259045"/>
    <xdr:sp macro="" textlink="">
      <xdr:nvSpPr>
        <xdr:cNvPr id="263" name="n_3mainValue【橋りょう・トンネル】&#10;一人当たり有形固定資産（償却資産）額"/>
        <xdr:cNvSpPr txBox="1"/>
      </xdr:nvSpPr>
      <xdr:spPr>
        <a:xfrm>
          <a:off x="7561795" y="11013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42067</xdr:rowOff>
    </xdr:from>
    <xdr:ext cx="599010" cy="259045"/>
    <xdr:sp macro="" textlink="">
      <xdr:nvSpPr>
        <xdr:cNvPr id="264" name="n_4mainValue【橋りょう・トンネル】&#10;一人当たり有形固定資産（償却資産）額"/>
        <xdr:cNvSpPr txBox="1"/>
      </xdr:nvSpPr>
      <xdr:spPr>
        <a:xfrm>
          <a:off x="6672795" y="11014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72389</xdr:rowOff>
    </xdr:from>
    <xdr:to>
      <xdr:col>24</xdr:col>
      <xdr:colOff>62865</xdr:colOff>
      <xdr:row>86</xdr:row>
      <xdr:rowOff>168729</xdr:rowOff>
    </xdr:to>
    <xdr:cxnSp macro="">
      <xdr:nvCxnSpPr>
        <xdr:cNvPr id="290" name="直線コネクタ 289"/>
        <xdr:cNvCxnSpPr/>
      </xdr:nvCxnSpPr>
      <xdr:spPr>
        <a:xfrm flipV="1">
          <a:off x="4634865" y="13445489"/>
          <a:ext cx="0" cy="1467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1"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19066</xdr:rowOff>
    </xdr:from>
    <xdr:ext cx="405111" cy="259045"/>
    <xdr:sp macro="" textlink="">
      <xdr:nvSpPr>
        <xdr:cNvPr id="293" name="【公営住宅】&#10;有形固定資産減価償却率最大値テキスト"/>
        <xdr:cNvSpPr txBox="1"/>
      </xdr:nvSpPr>
      <xdr:spPr>
        <a:xfrm>
          <a:off x="4673600" y="1322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72389</xdr:rowOff>
    </xdr:from>
    <xdr:to>
      <xdr:col>24</xdr:col>
      <xdr:colOff>152400</xdr:colOff>
      <xdr:row>78</xdr:row>
      <xdr:rowOff>72389</xdr:rowOff>
    </xdr:to>
    <xdr:cxnSp macro="">
      <xdr:nvCxnSpPr>
        <xdr:cNvPr id="294" name="直線コネクタ 293"/>
        <xdr:cNvCxnSpPr/>
      </xdr:nvCxnSpPr>
      <xdr:spPr>
        <a:xfrm>
          <a:off x="4546600" y="1344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78757</xdr:rowOff>
    </xdr:from>
    <xdr:ext cx="405111" cy="259045"/>
    <xdr:sp macro="" textlink="">
      <xdr:nvSpPr>
        <xdr:cNvPr id="295" name="【公営住宅】&#10;有形固定資産減価償却率平均値テキスト"/>
        <xdr:cNvSpPr txBox="1"/>
      </xdr:nvSpPr>
      <xdr:spPr>
        <a:xfrm>
          <a:off x="4673600" y="14137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55880</xdr:rowOff>
    </xdr:from>
    <xdr:to>
      <xdr:col>24</xdr:col>
      <xdr:colOff>114300</xdr:colOff>
      <xdr:row>83</xdr:row>
      <xdr:rowOff>157480</xdr:rowOff>
    </xdr:to>
    <xdr:sp macro="" textlink="">
      <xdr:nvSpPr>
        <xdr:cNvPr id="296" name="フローチャート: 判断 295"/>
        <xdr:cNvSpPr/>
      </xdr:nvSpPr>
      <xdr:spPr>
        <a:xfrm>
          <a:off x="45847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52614</xdr:rowOff>
    </xdr:from>
    <xdr:to>
      <xdr:col>20</xdr:col>
      <xdr:colOff>38100</xdr:colOff>
      <xdr:row>83</xdr:row>
      <xdr:rowOff>154214</xdr:rowOff>
    </xdr:to>
    <xdr:sp macro="" textlink="">
      <xdr:nvSpPr>
        <xdr:cNvPr id="297" name="フローチャート: 判断 296"/>
        <xdr:cNvSpPr/>
      </xdr:nvSpPr>
      <xdr:spPr>
        <a:xfrm>
          <a:off x="3746500" y="1428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37919</xdr:rowOff>
    </xdr:from>
    <xdr:to>
      <xdr:col>15</xdr:col>
      <xdr:colOff>101600</xdr:colOff>
      <xdr:row>83</xdr:row>
      <xdr:rowOff>139519</xdr:rowOff>
    </xdr:to>
    <xdr:sp macro="" textlink="">
      <xdr:nvSpPr>
        <xdr:cNvPr id="298" name="フローチャート: 判断 297"/>
        <xdr:cNvSpPr/>
      </xdr:nvSpPr>
      <xdr:spPr>
        <a:xfrm>
          <a:off x="2857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29755</xdr:rowOff>
    </xdr:from>
    <xdr:to>
      <xdr:col>10</xdr:col>
      <xdr:colOff>165100</xdr:colOff>
      <xdr:row>83</xdr:row>
      <xdr:rowOff>131355</xdr:rowOff>
    </xdr:to>
    <xdr:sp macro="" textlink="">
      <xdr:nvSpPr>
        <xdr:cNvPr id="299" name="フローチャート: 判断 298"/>
        <xdr:cNvSpPr/>
      </xdr:nvSpPr>
      <xdr:spPr>
        <a:xfrm>
          <a:off x="1968500" y="1426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23223</xdr:rowOff>
    </xdr:from>
    <xdr:to>
      <xdr:col>6</xdr:col>
      <xdr:colOff>38100</xdr:colOff>
      <xdr:row>83</xdr:row>
      <xdr:rowOff>124823</xdr:rowOff>
    </xdr:to>
    <xdr:sp macro="" textlink="">
      <xdr:nvSpPr>
        <xdr:cNvPr id="300" name="フローチャート: 判断 299"/>
        <xdr:cNvSpPr/>
      </xdr:nvSpPr>
      <xdr:spPr>
        <a:xfrm>
          <a:off x="1079500" y="142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111398</xdr:rowOff>
    </xdr:from>
    <xdr:to>
      <xdr:col>24</xdr:col>
      <xdr:colOff>114300</xdr:colOff>
      <xdr:row>85</xdr:row>
      <xdr:rowOff>41548</xdr:rowOff>
    </xdr:to>
    <xdr:sp macro="" textlink="">
      <xdr:nvSpPr>
        <xdr:cNvPr id="306" name="楕円 305"/>
        <xdr:cNvSpPr/>
      </xdr:nvSpPr>
      <xdr:spPr>
        <a:xfrm>
          <a:off x="4584700" y="1451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89825</xdr:rowOff>
    </xdr:from>
    <xdr:ext cx="405111" cy="259045"/>
    <xdr:sp macro="" textlink="">
      <xdr:nvSpPr>
        <xdr:cNvPr id="307" name="【公営住宅】&#10;有形固定資産減価償却率該当値テキスト"/>
        <xdr:cNvSpPr txBox="1"/>
      </xdr:nvSpPr>
      <xdr:spPr>
        <a:xfrm>
          <a:off x="4673600" y="14491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98334</xdr:rowOff>
    </xdr:from>
    <xdr:to>
      <xdr:col>20</xdr:col>
      <xdr:colOff>38100</xdr:colOff>
      <xdr:row>85</xdr:row>
      <xdr:rowOff>28484</xdr:rowOff>
    </xdr:to>
    <xdr:sp macro="" textlink="">
      <xdr:nvSpPr>
        <xdr:cNvPr id="308" name="楕円 307"/>
        <xdr:cNvSpPr/>
      </xdr:nvSpPr>
      <xdr:spPr>
        <a:xfrm>
          <a:off x="3746500" y="1450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149134</xdr:rowOff>
    </xdr:from>
    <xdr:to>
      <xdr:col>24</xdr:col>
      <xdr:colOff>63500</xdr:colOff>
      <xdr:row>84</xdr:row>
      <xdr:rowOff>162198</xdr:rowOff>
    </xdr:to>
    <xdr:cxnSp macro="">
      <xdr:nvCxnSpPr>
        <xdr:cNvPr id="309" name="直線コネクタ 308"/>
        <xdr:cNvCxnSpPr/>
      </xdr:nvCxnSpPr>
      <xdr:spPr>
        <a:xfrm>
          <a:off x="3797300" y="14550934"/>
          <a:ext cx="838200" cy="1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50981</xdr:rowOff>
    </xdr:from>
    <xdr:to>
      <xdr:col>15</xdr:col>
      <xdr:colOff>101600</xdr:colOff>
      <xdr:row>84</xdr:row>
      <xdr:rowOff>152581</xdr:rowOff>
    </xdr:to>
    <xdr:sp macro="" textlink="">
      <xdr:nvSpPr>
        <xdr:cNvPr id="310" name="楕円 309"/>
        <xdr:cNvSpPr/>
      </xdr:nvSpPr>
      <xdr:spPr>
        <a:xfrm>
          <a:off x="2857500" y="1445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101781</xdr:rowOff>
    </xdr:from>
    <xdr:to>
      <xdr:col>19</xdr:col>
      <xdr:colOff>177800</xdr:colOff>
      <xdr:row>84</xdr:row>
      <xdr:rowOff>149134</xdr:rowOff>
    </xdr:to>
    <xdr:cxnSp macro="">
      <xdr:nvCxnSpPr>
        <xdr:cNvPr id="311" name="直線コネクタ 310"/>
        <xdr:cNvCxnSpPr/>
      </xdr:nvCxnSpPr>
      <xdr:spPr>
        <a:xfrm>
          <a:off x="2908300" y="14503581"/>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15058</xdr:rowOff>
    </xdr:from>
    <xdr:to>
      <xdr:col>10</xdr:col>
      <xdr:colOff>165100</xdr:colOff>
      <xdr:row>84</xdr:row>
      <xdr:rowOff>116658</xdr:rowOff>
    </xdr:to>
    <xdr:sp macro="" textlink="">
      <xdr:nvSpPr>
        <xdr:cNvPr id="312" name="楕円 311"/>
        <xdr:cNvSpPr/>
      </xdr:nvSpPr>
      <xdr:spPr>
        <a:xfrm>
          <a:off x="1968500" y="1441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65858</xdr:rowOff>
    </xdr:from>
    <xdr:to>
      <xdr:col>15</xdr:col>
      <xdr:colOff>50800</xdr:colOff>
      <xdr:row>84</xdr:row>
      <xdr:rowOff>101781</xdr:rowOff>
    </xdr:to>
    <xdr:cxnSp macro="">
      <xdr:nvCxnSpPr>
        <xdr:cNvPr id="313" name="直線コネクタ 312"/>
        <xdr:cNvCxnSpPr/>
      </xdr:nvCxnSpPr>
      <xdr:spPr>
        <a:xfrm>
          <a:off x="2019300" y="14467658"/>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70576</xdr:rowOff>
    </xdr:from>
    <xdr:to>
      <xdr:col>6</xdr:col>
      <xdr:colOff>38100</xdr:colOff>
      <xdr:row>84</xdr:row>
      <xdr:rowOff>726</xdr:rowOff>
    </xdr:to>
    <xdr:sp macro="" textlink="">
      <xdr:nvSpPr>
        <xdr:cNvPr id="314" name="楕円 313"/>
        <xdr:cNvSpPr/>
      </xdr:nvSpPr>
      <xdr:spPr>
        <a:xfrm>
          <a:off x="1079500" y="1430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121376</xdr:rowOff>
    </xdr:from>
    <xdr:to>
      <xdr:col>10</xdr:col>
      <xdr:colOff>114300</xdr:colOff>
      <xdr:row>84</xdr:row>
      <xdr:rowOff>65858</xdr:rowOff>
    </xdr:to>
    <xdr:cxnSp macro="">
      <xdr:nvCxnSpPr>
        <xdr:cNvPr id="315" name="直線コネクタ 314"/>
        <xdr:cNvCxnSpPr/>
      </xdr:nvCxnSpPr>
      <xdr:spPr>
        <a:xfrm>
          <a:off x="1130300" y="14351726"/>
          <a:ext cx="889000" cy="115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170741</xdr:rowOff>
    </xdr:from>
    <xdr:ext cx="405111" cy="259045"/>
    <xdr:sp macro="" textlink="">
      <xdr:nvSpPr>
        <xdr:cNvPr id="316" name="n_1aveValue【公営住宅】&#10;有形固定資産減価償却率"/>
        <xdr:cNvSpPr txBox="1"/>
      </xdr:nvSpPr>
      <xdr:spPr>
        <a:xfrm>
          <a:off x="3582044" y="14058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156046</xdr:rowOff>
    </xdr:from>
    <xdr:ext cx="405111" cy="259045"/>
    <xdr:sp macro="" textlink="">
      <xdr:nvSpPr>
        <xdr:cNvPr id="317" name="n_2aveValue【公営住宅】&#10;有形固定資産減価償却率"/>
        <xdr:cNvSpPr txBox="1"/>
      </xdr:nvSpPr>
      <xdr:spPr>
        <a:xfrm>
          <a:off x="2705744" y="1404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147882</xdr:rowOff>
    </xdr:from>
    <xdr:ext cx="405111" cy="259045"/>
    <xdr:sp macro="" textlink="">
      <xdr:nvSpPr>
        <xdr:cNvPr id="318" name="n_3aveValue【公営住宅】&#10;有形固定資産減価償却率"/>
        <xdr:cNvSpPr txBox="1"/>
      </xdr:nvSpPr>
      <xdr:spPr>
        <a:xfrm>
          <a:off x="1816744" y="14035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141350</xdr:rowOff>
    </xdr:from>
    <xdr:ext cx="405111" cy="259045"/>
    <xdr:sp macro="" textlink="">
      <xdr:nvSpPr>
        <xdr:cNvPr id="319" name="n_4aveValue【公営住宅】&#10;有形固定資産減価償却率"/>
        <xdr:cNvSpPr txBox="1"/>
      </xdr:nvSpPr>
      <xdr:spPr>
        <a:xfrm>
          <a:off x="927744" y="14028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19611</xdr:rowOff>
    </xdr:from>
    <xdr:ext cx="405111" cy="259045"/>
    <xdr:sp macro="" textlink="">
      <xdr:nvSpPr>
        <xdr:cNvPr id="320" name="n_1mainValue【公営住宅】&#10;有形固定資産減価償却率"/>
        <xdr:cNvSpPr txBox="1"/>
      </xdr:nvSpPr>
      <xdr:spPr>
        <a:xfrm>
          <a:off x="3582044" y="14592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143708</xdr:rowOff>
    </xdr:from>
    <xdr:ext cx="405111" cy="259045"/>
    <xdr:sp macro="" textlink="">
      <xdr:nvSpPr>
        <xdr:cNvPr id="321" name="n_2mainValue【公営住宅】&#10;有形固定資産減価償却率"/>
        <xdr:cNvSpPr txBox="1"/>
      </xdr:nvSpPr>
      <xdr:spPr>
        <a:xfrm>
          <a:off x="2705744" y="14545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107785</xdr:rowOff>
    </xdr:from>
    <xdr:ext cx="405111" cy="259045"/>
    <xdr:sp macro="" textlink="">
      <xdr:nvSpPr>
        <xdr:cNvPr id="322" name="n_3mainValue【公営住宅】&#10;有形固定資産減価償却率"/>
        <xdr:cNvSpPr txBox="1"/>
      </xdr:nvSpPr>
      <xdr:spPr>
        <a:xfrm>
          <a:off x="1816744" y="14509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163303</xdr:rowOff>
    </xdr:from>
    <xdr:ext cx="405111" cy="259045"/>
    <xdr:sp macro="" textlink="">
      <xdr:nvSpPr>
        <xdr:cNvPr id="323" name="n_4mainValue【公営住宅】&#10;有形固定資産減価償却率"/>
        <xdr:cNvSpPr txBox="1"/>
      </xdr:nvSpPr>
      <xdr:spPr>
        <a:xfrm>
          <a:off x="927744" y="1439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39" name="テキスト ボックス 338"/>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41" name="テキスト ボックス 340"/>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3" name="テキスト ボックス 342"/>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5" name="テキスト ボックス 344"/>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135331</xdr:rowOff>
    </xdr:from>
    <xdr:to>
      <xdr:col>54</xdr:col>
      <xdr:colOff>189865</xdr:colOff>
      <xdr:row>86</xdr:row>
      <xdr:rowOff>107138</xdr:rowOff>
    </xdr:to>
    <xdr:cxnSp macro="">
      <xdr:nvCxnSpPr>
        <xdr:cNvPr id="347" name="直線コネクタ 346"/>
        <xdr:cNvCxnSpPr/>
      </xdr:nvCxnSpPr>
      <xdr:spPr>
        <a:xfrm flipV="1">
          <a:off x="10476865" y="13508431"/>
          <a:ext cx="0" cy="1343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110965</xdr:rowOff>
    </xdr:from>
    <xdr:ext cx="469744" cy="259045"/>
    <xdr:sp macro="" textlink="">
      <xdr:nvSpPr>
        <xdr:cNvPr id="348" name="【公営住宅】&#10;一人当たり面積最小値テキスト"/>
        <xdr:cNvSpPr txBox="1"/>
      </xdr:nvSpPr>
      <xdr:spPr>
        <a:xfrm>
          <a:off x="10515600" y="14855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107138</xdr:rowOff>
    </xdr:from>
    <xdr:to>
      <xdr:col>55</xdr:col>
      <xdr:colOff>88900</xdr:colOff>
      <xdr:row>86</xdr:row>
      <xdr:rowOff>107138</xdr:rowOff>
    </xdr:to>
    <xdr:cxnSp macro="">
      <xdr:nvCxnSpPr>
        <xdr:cNvPr id="349" name="直線コネクタ 348"/>
        <xdr:cNvCxnSpPr/>
      </xdr:nvCxnSpPr>
      <xdr:spPr>
        <a:xfrm>
          <a:off x="10388600" y="14851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82008</xdr:rowOff>
    </xdr:from>
    <xdr:ext cx="534377" cy="259045"/>
    <xdr:sp macro="" textlink="">
      <xdr:nvSpPr>
        <xdr:cNvPr id="350" name="【公営住宅】&#10;一人当たり面積最大値テキスト"/>
        <xdr:cNvSpPr txBox="1"/>
      </xdr:nvSpPr>
      <xdr:spPr>
        <a:xfrm>
          <a:off x="10515600" y="1328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135331</xdr:rowOff>
    </xdr:from>
    <xdr:to>
      <xdr:col>55</xdr:col>
      <xdr:colOff>88900</xdr:colOff>
      <xdr:row>78</xdr:row>
      <xdr:rowOff>135331</xdr:rowOff>
    </xdr:to>
    <xdr:cxnSp macro="">
      <xdr:nvCxnSpPr>
        <xdr:cNvPr id="351" name="直線コネクタ 350"/>
        <xdr:cNvCxnSpPr/>
      </xdr:nvCxnSpPr>
      <xdr:spPr>
        <a:xfrm>
          <a:off x="10388600" y="13508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45535</xdr:rowOff>
    </xdr:from>
    <xdr:ext cx="469744" cy="259045"/>
    <xdr:sp macro="" textlink="">
      <xdr:nvSpPr>
        <xdr:cNvPr id="352" name="【公営住宅】&#10;一人当たり面積平均値テキスト"/>
        <xdr:cNvSpPr txBox="1"/>
      </xdr:nvSpPr>
      <xdr:spPr>
        <a:xfrm>
          <a:off x="10515600" y="144473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22658</xdr:rowOff>
    </xdr:from>
    <xdr:to>
      <xdr:col>55</xdr:col>
      <xdr:colOff>50800</xdr:colOff>
      <xdr:row>85</xdr:row>
      <xdr:rowOff>124258</xdr:rowOff>
    </xdr:to>
    <xdr:sp macro="" textlink="">
      <xdr:nvSpPr>
        <xdr:cNvPr id="353" name="フローチャート: 判断 352"/>
        <xdr:cNvSpPr/>
      </xdr:nvSpPr>
      <xdr:spPr>
        <a:xfrm>
          <a:off x="10426700" y="1459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14427</xdr:rowOff>
    </xdr:from>
    <xdr:to>
      <xdr:col>50</xdr:col>
      <xdr:colOff>165100</xdr:colOff>
      <xdr:row>85</xdr:row>
      <xdr:rowOff>116027</xdr:rowOff>
    </xdr:to>
    <xdr:sp macro="" textlink="">
      <xdr:nvSpPr>
        <xdr:cNvPr id="354" name="フローチャート: 判断 353"/>
        <xdr:cNvSpPr/>
      </xdr:nvSpPr>
      <xdr:spPr>
        <a:xfrm>
          <a:off x="9588500" y="1458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9703</xdr:rowOff>
    </xdr:from>
    <xdr:to>
      <xdr:col>46</xdr:col>
      <xdr:colOff>38100</xdr:colOff>
      <xdr:row>85</xdr:row>
      <xdr:rowOff>111303</xdr:rowOff>
    </xdr:to>
    <xdr:sp macro="" textlink="">
      <xdr:nvSpPr>
        <xdr:cNvPr id="355" name="フローチャート: 判断 354"/>
        <xdr:cNvSpPr/>
      </xdr:nvSpPr>
      <xdr:spPr>
        <a:xfrm>
          <a:off x="8699500" y="1458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23876</xdr:rowOff>
    </xdr:from>
    <xdr:to>
      <xdr:col>41</xdr:col>
      <xdr:colOff>101600</xdr:colOff>
      <xdr:row>85</xdr:row>
      <xdr:rowOff>125476</xdr:rowOff>
    </xdr:to>
    <xdr:sp macro="" textlink="">
      <xdr:nvSpPr>
        <xdr:cNvPr id="356" name="フローチャート: 判断 355"/>
        <xdr:cNvSpPr/>
      </xdr:nvSpPr>
      <xdr:spPr>
        <a:xfrm>
          <a:off x="7810500" y="1459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47422</xdr:rowOff>
    </xdr:from>
    <xdr:to>
      <xdr:col>36</xdr:col>
      <xdr:colOff>165100</xdr:colOff>
      <xdr:row>85</xdr:row>
      <xdr:rowOff>149022</xdr:rowOff>
    </xdr:to>
    <xdr:sp macro="" textlink="">
      <xdr:nvSpPr>
        <xdr:cNvPr id="357" name="フローチャート: 判断 356"/>
        <xdr:cNvSpPr/>
      </xdr:nvSpPr>
      <xdr:spPr>
        <a:xfrm>
          <a:off x="6921500" y="1462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99619</xdr:rowOff>
    </xdr:from>
    <xdr:to>
      <xdr:col>55</xdr:col>
      <xdr:colOff>50800</xdr:colOff>
      <xdr:row>86</xdr:row>
      <xdr:rowOff>29769</xdr:rowOff>
    </xdr:to>
    <xdr:sp macro="" textlink="">
      <xdr:nvSpPr>
        <xdr:cNvPr id="363" name="楕円 362"/>
        <xdr:cNvSpPr/>
      </xdr:nvSpPr>
      <xdr:spPr>
        <a:xfrm>
          <a:off x="10426700" y="14672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78046</xdr:rowOff>
    </xdr:from>
    <xdr:ext cx="469744" cy="259045"/>
    <xdr:sp macro="" textlink="">
      <xdr:nvSpPr>
        <xdr:cNvPr id="364" name="【公営住宅】&#10;一人当たり面積該当値テキスト"/>
        <xdr:cNvSpPr txBox="1"/>
      </xdr:nvSpPr>
      <xdr:spPr>
        <a:xfrm>
          <a:off x="10515600" y="14651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102819</xdr:rowOff>
    </xdr:from>
    <xdr:to>
      <xdr:col>50</xdr:col>
      <xdr:colOff>165100</xdr:colOff>
      <xdr:row>86</xdr:row>
      <xdr:rowOff>32969</xdr:rowOff>
    </xdr:to>
    <xdr:sp macro="" textlink="">
      <xdr:nvSpPr>
        <xdr:cNvPr id="365" name="楕円 364"/>
        <xdr:cNvSpPr/>
      </xdr:nvSpPr>
      <xdr:spPr>
        <a:xfrm>
          <a:off x="9588500" y="14676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150419</xdr:rowOff>
    </xdr:from>
    <xdr:to>
      <xdr:col>55</xdr:col>
      <xdr:colOff>0</xdr:colOff>
      <xdr:row>85</xdr:row>
      <xdr:rowOff>153619</xdr:rowOff>
    </xdr:to>
    <xdr:cxnSp macro="">
      <xdr:nvCxnSpPr>
        <xdr:cNvPr id="366" name="直線コネクタ 365"/>
        <xdr:cNvCxnSpPr/>
      </xdr:nvCxnSpPr>
      <xdr:spPr>
        <a:xfrm flipV="1">
          <a:off x="9639300" y="14723669"/>
          <a:ext cx="8382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105181</xdr:rowOff>
    </xdr:from>
    <xdr:to>
      <xdr:col>46</xdr:col>
      <xdr:colOff>38100</xdr:colOff>
      <xdr:row>86</xdr:row>
      <xdr:rowOff>35331</xdr:rowOff>
    </xdr:to>
    <xdr:sp macro="" textlink="">
      <xdr:nvSpPr>
        <xdr:cNvPr id="367" name="楕円 366"/>
        <xdr:cNvSpPr/>
      </xdr:nvSpPr>
      <xdr:spPr>
        <a:xfrm>
          <a:off x="8699500" y="1467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153619</xdr:rowOff>
    </xdr:from>
    <xdr:to>
      <xdr:col>50</xdr:col>
      <xdr:colOff>114300</xdr:colOff>
      <xdr:row>85</xdr:row>
      <xdr:rowOff>155981</xdr:rowOff>
    </xdr:to>
    <xdr:cxnSp macro="">
      <xdr:nvCxnSpPr>
        <xdr:cNvPr id="368" name="直線コネクタ 367"/>
        <xdr:cNvCxnSpPr/>
      </xdr:nvCxnSpPr>
      <xdr:spPr>
        <a:xfrm flipV="1">
          <a:off x="8750300" y="14726869"/>
          <a:ext cx="889000" cy="2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113488</xdr:rowOff>
    </xdr:from>
    <xdr:to>
      <xdr:col>41</xdr:col>
      <xdr:colOff>101600</xdr:colOff>
      <xdr:row>86</xdr:row>
      <xdr:rowOff>43638</xdr:rowOff>
    </xdr:to>
    <xdr:sp macro="" textlink="">
      <xdr:nvSpPr>
        <xdr:cNvPr id="369" name="楕円 368"/>
        <xdr:cNvSpPr/>
      </xdr:nvSpPr>
      <xdr:spPr>
        <a:xfrm>
          <a:off x="7810500" y="1468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155981</xdr:rowOff>
    </xdr:from>
    <xdr:to>
      <xdr:col>45</xdr:col>
      <xdr:colOff>177800</xdr:colOff>
      <xdr:row>85</xdr:row>
      <xdr:rowOff>164288</xdr:rowOff>
    </xdr:to>
    <xdr:cxnSp macro="">
      <xdr:nvCxnSpPr>
        <xdr:cNvPr id="370" name="直線コネクタ 369"/>
        <xdr:cNvCxnSpPr/>
      </xdr:nvCxnSpPr>
      <xdr:spPr>
        <a:xfrm flipV="1">
          <a:off x="7861300" y="14729231"/>
          <a:ext cx="889000" cy="8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116611</xdr:rowOff>
    </xdr:from>
    <xdr:to>
      <xdr:col>36</xdr:col>
      <xdr:colOff>165100</xdr:colOff>
      <xdr:row>86</xdr:row>
      <xdr:rowOff>46761</xdr:rowOff>
    </xdr:to>
    <xdr:sp macro="" textlink="">
      <xdr:nvSpPr>
        <xdr:cNvPr id="371" name="楕円 370"/>
        <xdr:cNvSpPr/>
      </xdr:nvSpPr>
      <xdr:spPr>
        <a:xfrm>
          <a:off x="6921500" y="1468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164288</xdr:rowOff>
    </xdr:from>
    <xdr:to>
      <xdr:col>41</xdr:col>
      <xdr:colOff>50800</xdr:colOff>
      <xdr:row>85</xdr:row>
      <xdr:rowOff>167411</xdr:rowOff>
    </xdr:to>
    <xdr:cxnSp macro="">
      <xdr:nvCxnSpPr>
        <xdr:cNvPr id="372" name="直線コネクタ 371"/>
        <xdr:cNvCxnSpPr/>
      </xdr:nvCxnSpPr>
      <xdr:spPr>
        <a:xfrm flipV="1">
          <a:off x="6972300" y="14737538"/>
          <a:ext cx="889000" cy="3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132554</xdr:rowOff>
    </xdr:from>
    <xdr:ext cx="469744" cy="259045"/>
    <xdr:sp macro="" textlink="">
      <xdr:nvSpPr>
        <xdr:cNvPr id="373" name="n_1aveValue【公営住宅】&#10;一人当たり面積"/>
        <xdr:cNvSpPr txBox="1"/>
      </xdr:nvSpPr>
      <xdr:spPr>
        <a:xfrm>
          <a:off x="9391727" y="14362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127830</xdr:rowOff>
    </xdr:from>
    <xdr:ext cx="469744" cy="259045"/>
    <xdr:sp macro="" textlink="">
      <xdr:nvSpPr>
        <xdr:cNvPr id="374" name="n_2aveValue【公営住宅】&#10;一人当たり面積"/>
        <xdr:cNvSpPr txBox="1"/>
      </xdr:nvSpPr>
      <xdr:spPr>
        <a:xfrm>
          <a:off x="8515427" y="1435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142003</xdr:rowOff>
    </xdr:from>
    <xdr:ext cx="469744" cy="259045"/>
    <xdr:sp macro="" textlink="">
      <xdr:nvSpPr>
        <xdr:cNvPr id="375" name="n_3aveValue【公営住宅】&#10;一人当たり面積"/>
        <xdr:cNvSpPr txBox="1"/>
      </xdr:nvSpPr>
      <xdr:spPr>
        <a:xfrm>
          <a:off x="7626427" y="14372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165549</xdr:rowOff>
    </xdr:from>
    <xdr:ext cx="469744" cy="259045"/>
    <xdr:sp macro="" textlink="">
      <xdr:nvSpPr>
        <xdr:cNvPr id="376" name="n_4aveValue【公営住宅】&#10;一人当たり面積"/>
        <xdr:cNvSpPr txBox="1"/>
      </xdr:nvSpPr>
      <xdr:spPr>
        <a:xfrm>
          <a:off x="6737427" y="14395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24096</xdr:rowOff>
    </xdr:from>
    <xdr:ext cx="469744" cy="259045"/>
    <xdr:sp macro="" textlink="">
      <xdr:nvSpPr>
        <xdr:cNvPr id="377" name="n_1mainValue【公営住宅】&#10;一人当たり面積"/>
        <xdr:cNvSpPr txBox="1"/>
      </xdr:nvSpPr>
      <xdr:spPr>
        <a:xfrm>
          <a:off x="9391727" y="14768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26458</xdr:rowOff>
    </xdr:from>
    <xdr:ext cx="469744" cy="259045"/>
    <xdr:sp macro="" textlink="">
      <xdr:nvSpPr>
        <xdr:cNvPr id="378" name="n_2mainValue【公営住宅】&#10;一人当たり面積"/>
        <xdr:cNvSpPr txBox="1"/>
      </xdr:nvSpPr>
      <xdr:spPr>
        <a:xfrm>
          <a:off x="8515427" y="14771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34765</xdr:rowOff>
    </xdr:from>
    <xdr:ext cx="469744" cy="259045"/>
    <xdr:sp macro="" textlink="">
      <xdr:nvSpPr>
        <xdr:cNvPr id="379" name="n_3mainValue【公営住宅】&#10;一人当たり面積"/>
        <xdr:cNvSpPr txBox="1"/>
      </xdr:nvSpPr>
      <xdr:spPr>
        <a:xfrm>
          <a:off x="7626427" y="14779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37888</xdr:rowOff>
    </xdr:from>
    <xdr:ext cx="469744" cy="259045"/>
    <xdr:sp macro="" textlink="">
      <xdr:nvSpPr>
        <xdr:cNvPr id="380" name="n_4mainValue【公営住宅】&#10;一人当たり面積"/>
        <xdr:cNvSpPr txBox="1"/>
      </xdr:nvSpPr>
      <xdr:spPr>
        <a:xfrm>
          <a:off x="6737427" y="14782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8" name="直線コネクタ 40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9" name="テキスト ボックス 408"/>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0" name="直線コネクタ 40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1" name="テキスト ボックス 41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2" name="直線コネクタ 41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3" name="テキスト ボックス 41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4" name="直線コネクタ 41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5" name="テキスト ボックス 41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6" name="直線コネクタ 41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7" name="テキスト ボックス 41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8" name="直線コネクタ 41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9" name="テキスト ボックス 418"/>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128451</xdr:rowOff>
    </xdr:from>
    <xdr:to>
      <xdr:col>85</xdr:col>
      <xdr:colOff>126364</xdr:colOff>
      <xdr:row>42</xdr:row>
      <xdr:rowOff>92528</xdr:rowOff>
    </xdr:to>
    <xdr:cxnSp macro="">
      <xdr:nvCxnSpPr>
        <xdr:cNvPr id="422" name="直線コネクタ 421"/>
        <xdr:cNvCxnSpPr/>
      </xdr:nvCxnSpPr>
      <xdr:spPr>
        <a:xfrm flipV="1">
          <a:off x="16318864" y="5786301"/>
          <a:ext cx="0" cy="1507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3"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4" name="直線コネクタ 423"/>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75128</xdr:rowOff>
    </xdr:from>
    <xdr:ext cx="340478" cy="259045"/>
    <xdr:sp macro="" textlink="">
      <xdr:nvSpPr>
        <xdr:cNvPr id="425" name="【認定こども園・幼稚園・保育所】&#10;有形固定資産減価償却率最大値テキスト"/>
        <xdr:cNvSpPr txBox="1"/>
      </xdr:nvSpPr>
      <xdr:spPr>
        <a:xfrm>
          <a:off x="16357600" y="55615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128451</xdr:rowOff>
    </xdr:from>
    <xdr:to>
      <xdr:col>86</xdr:col>
      <xdr:colOff>25400</xdr:colOff>
      <xdr:row>33</xdr:row>
      <xdr:rowOff>128451</xdr:rowOff>
    </xdr:to>
    <xdr:cxnSp macro="">
      <xdr:nvCxnSpPr>
        <xdr:cNvPr id="426" name="直線コネクタ 425"/>
        <xdr:cNvCxnSpPr/>
      </xdr:nvCxnSpPr>
      <xdr:spPr>
        <a:xfrm>
          <a:off x="16230600" y="578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28320</xdr:rowOff>
    </xdr:from>
    <xdr:ext cx="405111" cy="259045"/>
    <xdr:sp macro="" textlink="">
      <xdr:nvSpPr>
        <xdr:cNvPr id="427" name="【認定こども園・幼稚園・保育所】&#10;有形固定資産減価償却率平均値テキスト"/>
        <xdr:cNvSpPr txBox="1"/>
      </xdr:nvSpPr>
      <xdr:spPr>
        <a:xfrm>
          <a:off x="16357600" y="63719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49893</xdr:rowOff>
    </xdr:from>
    <xdr:to>
      <xdr:col>85</xdr:col>
      <xdr:colOff>177800</xdr:colOff>
      <xdr:row>37</xdr:row>
      <xdr:rowOff>151493</xdr:rowOff>
    </xdr:to>
    <xdr:sp macro="" textlink="">
      <xdr:nvSpPr>
        <xdr:cNvPr id="428" name="フローチャート: 判断 427"/>
        <xdr:cNvSpPr/>
      </xdr:nvSpPr>
      <xdr:spPr>
        <a:xfrm>
          <a:off x="16268700" y="639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31931</xdr:rowOff>
    </xdr:from>
    <xdr:to>
      <xdr:col>81</xdr:col>
      <xdr:colOff>101600</xdr:colOff>
      <xdr:row>37</xdr:row>
      <xdr:rowOff>133531</xdr:rowOff>
    </xdr:to>
    <xdr:sp macro="" textlink="">
      <xdr:nvSpPr>
        <xdr:cNvPr id="429" name="フローチャート: 判断 428"/>
        <xdr:cNvSpPr/>
      </xdr:nvSpPr>
      <xdr:spPr>
        <a:xfrm>
          <a:off x="15430500" y="637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89081</xdr:rowOff>
    </xdr:from>
    <xdr:to>
      <xdr:col>76</xdr:col>
      <xdr:colOff>165100</xdr:colOff>
      <xdr:row>38</xdr:row>
      <xdr:rowOff>19231</xdr:rowOff>
    </xdr:to>
    <xdr:sp macro="" textlink="">
      <xdr:nvSpPr>
        <xdr:cNvPr id="430" name="フローチャート: 判断 429"/>
        <xdr:cNvSpPr/>
      </xdr:nvSpPr>
      <xdr:spPr>
        <a:xfrm>
          <a:off x="14541500" y="643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84183</xdr:rowOff>
    </xdr:from>
    <xdr:to>
      <xdr:col>72</xdr:col>
      <xdr:colOff>38100</xdr:colOff>
      <xdr:row>38</xdr:row>
      <xdr:rowOff>14332</xdr:rowOff>
    </xdr:to>
    <xdr:sp macro="" textlink="">
      <xdr:nvSpPr>
        <xdr:cNvPr id="431" name="フローチャート: 判断 430"/>
        <xdr:cNvSpPr/>
      </xdr:nvSpPr>
      <xdr:spPr>
        <a:xfrm>
          <a:off x="13652500" y="64278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113574</xdr:rowOff>
    </xdr:from>
    <xdr:to>
      <xdr:col>67</xdr:col>
      <xdr:colOff>101600</xdr:colOff>
      <xdr:row>38</xdr:row>
      <xdr:rowOff>43724</xdr:rowOff>
    </xdr:to>
    <xdr:sp macro="" textlink="">
      <xdr:nvSpPr>
        <xdr:cNvPr id="432" name="フローチャート: 判断 431"/>
        <xdr:cNvSpPr/>
      </xdr:nvSpPr>
      <xdr:spPr>
        <a:xfrm>
          <a:off x="12763500" y="645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3" name="テキスト ボックス 43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4" name="テキスト ボックス 43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5" name="テキスト ボックス 43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6" name="テキスト ボックス 43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7" name="テキスト ボックス 43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76019</xdr:rowOff>
    </xdr:from>
    <xdr:to>
      <xdr:col>85</xdr:col>
      <xdr:colOff>177800</xdr:colOff>
      <xdr:row>36</xdr:row>
      <xdr:rowOff>6169</xdr:rowOff>
    </xdr:to>
    <xdr:sp macro="" textlink="">
      <xdr:nvSpPr>
        <xdr:cNvPr id="438" name="楕円 437"/>
        <xdr:cNvSpPr/>
      </xdr:nvSpPr>
      <xdr:spPr>
        <a:xfrm>
          <a:off x="16268700" y="607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98896</xdr:rowOff>
    </xdr:from>
    <xdr:ext cx="405111" cy="259045"/>
    <xdr:sp macro="" textlink="">
      <xdr:nvSpPr>
        <xdr:cNvPr id="439" name="【認定こども園・幼稚園・保育所】&#10;有形固定資産減価償却率該当値テキスト"/>
        <xdr:cNvSpPr txBox="1"/>
      </xdr:nvSpPr>
      <xdr:spPr>
        <a:xfrm>
          <a:off x="16357600" y="5928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13970</xdr:rowOff>
    </xdr:from>
    <xdr:to>
      <xdr:col>81</xdr:col>
      <xdr:colOff>101600</xdr:colOff>
      <xdr:row>35</xdr:row>
      <xdr:rowOff>115570</xdr:rowOff>
    </xdr:to>
    <xdr:sp macro="" textlink="">
      <xdr:nvSpPr>
        <xdr:cNvPr id="440" name="楕円 439"/>
        <xdr:cNvSpPr/>
      </xdr:nvSpPr>
      <xdr:spPr>
        <a:xfrm>
          <a:off x="15430500" y="601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64770</xdr:rowOff>
    </xdr:from>
    <xdr:to>
      <xdr:col>85</xdr:col>
      <xdr:colOff>127000</xdr:colOff>
      <xdr:row>35</xdr:row>
      <xdr:rowOff>126819</xdr:rowOff>
    </xdr:to>
    <xdr:cxnSp macro="">
      <xdr:nvCxnSpPr>
        <xdr:cNvPr id="441" name="直線コネクタ 440"/>
        <xdr:cNvCxnSpPr/>
      </xdr:nvCxnSpPr>
      <xdr:spPr>
        <a:xfrm>
          <a:off x="15481300" y="6065520"/>
          <a:ext cx="8382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13970</xdr:rowOff>
    </xdr:from>
    <xdr:to>
      <xdr:col>76</xdr:col>
      <xdr:colOff>165100</xdr:colOff>
      <xdr:row>36</xdr:row>
      <xdr:rowOff>115570</xdr:rowOff>
    </xdr:to>
    <xdr:sp macro="" textlink="">
      <xdr:nvSpPr>
        <xdr:cNvPr id="442" name="楕円 441"/>
        <xdr:cNvSpPr/>
      </xdr:nvSpPr>
      <xdr:spPr>
        <a:xfrm>
          <a:off x="14541500" y="618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64770</xdr:rowOff>
    </xdr:from>
    <xdr:to>
      <xdr:col>81</xdr:col>
      <xdr:colOff>50800</xdr:colOff>
      <xdr:row>36</xdr:row>
      <xdr:rowOff>64770</xdr:rowOff>
    </xdr:to>
    <xdr:cxnSp macro="">
      <xdr:nvCxnSpPr>
        <xdr:cNvPr id="443" name="直線コネクタ 442"/>
        <xdr:cNvCxnSpPr/>
      </xdr:nvCxnSpPr>
      <xdr:spPr>
        <a:xfrm flipV="1">
          <a:off x="14592300" y="606552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66222</xdr:rowOff>
    </xdr:from>
    <xdr:to>
      <xdr:col>72</xdr:col>
      <xdr:colOff>38100</xdr:colOff>
      <xdr:row>36</xdr:row>
      <xdr:rowOff>167822</xdr:rowOff>
    </xdr:to>
    <xdr:sp macro="" textlink="">
      <xdr:nvSpPr>
        <xdr:cNvPr id="444" name="楕円 443"/>
        <xdr:cNvSpPr/>
      </xdr:nvSpPr>
      <xdr:spPr>
        <a:xfrm>
          <a:off x="13652500" y="623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64770</xdr:rowOff>
    </xdr:from>
    <xdr:to>
      <xdr:col>76</xdr:col>
      <xdr:colOff>114300</xdr:colOff>
      <xdr:row>36</xdr:row>
      <xdr:rowOff>117022</xdr:rowOff>
    </xdr:to>
    <xdr:cxnSp macro="">
      <xdr:nvCxnSpPr>
        <xdr:cNvPr id="445" name="直線コネクタ 444"/>
        <xdr:cNvCxnSpPr/>
      </xdr:nvCxnSpPr>
      <xdr:spPr>
        <a:xfrm flipV="1">
          <a:off x="13703300" y="6236970"/>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151130</xdr:rowOff>
    </xdr:from>
    <xdr:to>
      <xdr:col>67</xdr:col>
      <xdr:colOff>101600</xdr:colOff>
      <xdr:row>39</xdr:row>
      <xdr:rowOff>81280</xdr:rowOff>
    </xdr:to>
    <xdr:sp macro="" textlink="">
      <xdr:nvSpPr>
        <xdr:cNvPr id="446" name="楕円 445"/>
        <xdr:cNvSpPr/>
      </xdr:nvSpPr>
      <xdr:spPr>
        <a:xfrm>
          <a:off x="127635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117022</xdr:rowOff>
    </xdr:from>
    <xdr:to>
      <xdr:col>71</xdr:col>
      <xdr:colOff>177800</xdr:colOff>
      <xdr:row>39</xdr:row>
      <xdr:rowOff>30480</xdr:rowOff>
    </xdr:to>
    <xdr:cxnSp macro="">
      <xdr:nvCxnSpPr>
        <xdr:cNvPr id="447" name="直線コネクタ 446"/>
        <xdr:cNvCxnSpPr/>
      </xdr:nvCxnSpPr>
      <xdr:spPr>
        <a:xfrm flipV="1">
          <a:off x="12814300" y="6289222"/>
          <a:ext cx="889000" cy="427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124658</xdr:rowOff>
    </xdr:from>
    <xdr:ext cx="405111" cy="259045"/>
    <xdr:sp macro="" textlink="">
      <xdr:nvSpPr>
        <xdr:cNvPr id="448" name="n_1aveValue【認定こども園・幼稚園・保育所】&#10;有形固定資産減価償却率"/>
        <xdr:cNvSpPr txBox="1"/>
      </xdr:nvSpPr>
      <xdr:spPr>
        <a:xfrm>
          <a:off x="15266044" y="6468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10358</xdr:rowOff>
    </xdr:from>
    <xdr:ext cx="405111" cy="259045"/>
    <xdr:sp macro="" textlink="">
      <xdr:nvSpPr>
        <xdr:cNvPr id="449" name="n_2aveValue【認定こども園・幼稚園・保育所】&#10;有形固定資産減価償却率"/>
        <xdr:cNvSpPr txBox="1"/>
      </xdr:nvSpPr>
      <xdr:spPr>
        <a:xfrm>
          <a:off x="14389744" y="652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5460</xdr:rowOff>
    </xdr:from>
    <xdr:ext cx="405111" cy="259045"/>
    <xdr:sp macro="" textlink="">
      <xdr:nvSpPr>
        <xdr:cNvPr id="450" name="n_3aveValue【認定こども園・幼稚園・保育所】&#10;有形固定資産減価償却率"/>
        <xdr:cNvSpPr txBox="1"/>
      </xdr:nvSpPr>
      <xdr:spPr>
        <a:xfrm>
          <a:off x="13500744" y="6520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60251</xdr:rowOff>
    </xdr:from>
    <xdr:ext cx="405111" cy="259045"/>
    <xdr:sp macro="" textlink="">
      <xdr:nvSpPr>
        <xdr:cNvPr id="451" name="n_4aveValue【認定こども園・幼稚園・保育所】&#10;有形固定資産減価償却率"/>
        <xdr:cNvSpPr txBox="1"/>
      </xdr:nvSpPr>
      <xdr:spPr>
        <a:xfrm>
          <a:off x="12611744" y="623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132097</xdr:rowOff>
    </xdr:from>
    <xdr:ext cx="405111" cy="259045"/>
    <xdr:sp macro="" textlink="">
      <xdr:nvSpPr>
        <xdr:cNvPr id="452" name="n_1mainValue【認定こども園・幼稚園・保育所】&#10;有形固定資産減価償却率"/>
        <xdr:cNvSpPr txBox="1"/>
      </xdr:nvSpPr>
      <xdr:spPr>
        <a:xfrm>
          <a:off x="15266044" y="578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132097</xdr:rowOff>
    </xdr:from>
    <xdr:ext cx="405111" cy="259045"/>
    <xdr:sp macro="" textlink="">
      <xdr:nvSpPr>
        <xdr:cNvPr id="453" name="n_2mainValue【認定こども園・幼稚園・保育所】&#10;有形固定資産減価償却率"/>
        <xdr:cNvSpPr txBox="1"/>
      </xdr:nvSpPr>
      <xdr:spPr>
        <a:xfrm>
          <a:off x="14389744" y="596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12899</xdr:rowOff>
    </xdr:from>
    <xdr:ext cx="405111" cy="259045"/>
    <xdr:sp macro="" textlink="">
      <xdr:nvSpPr>
        <xdr:cNvPr id="454" name="n_3mainValue【認定こども園・幼稚園・保育所】&#10;有形固定資産減価償却率"/>
        <xdr:cNvSpPr txBox="1"/>
      </xdr:nvSpPr>
      <xdr:spPr>
        <a:xfrm>
          <a:off x="13500744" y="6013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72407</xdr:rowOff>
    </xdr:from>
    <xdr:ext cx="405111" cy="259045"/>
    <xdr:sp macro="" textlink="">
      <xdr:nvSpPr>
        <xdr:cNvPr id="455" name="n_4mainValue【認定こども園・幼稚園・保育所】&#10;有形固定資産減価償却率"/>
        <xdr:cNvSpPr txBox="1"/>
      </xdr:nvSpPr>
      <xdr:spPr>
        <a:xfrm>
          <a:off x="12611744" y="675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6" name="正方形/長方形 45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7" name="正方形/長方形 45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8" name="正方形/長方形 45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9" name="正方形/長方形 45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0" name="正方形/長方形 45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1" name="正方形/長方形 46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2" name="正方形/長方形 46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3" name="正方形/長方形 46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4" name="テキスト ボックス 46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5" name="直線コネクタ 46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6" name="直線コネクタ 46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7" name="テキスト ボックス 466"/>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8" name="直線コネクタ 46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9" name="テキスト ボックス 468"/>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0" name="直線コネクタ 46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1" name="テキスト ボックス 470"/>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2" name="直線コネクタ 47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3" name="テキスト ボックス 472"/>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5" name="テキスト ボックス 47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44653</xdr:rowOff>
    </xdr:from>
    <xdr:to>
      <xdr:col>116</xdr:col>
      <xdr:colOff>62864</xdr:colOff>
      <xdr:row>41</xdr:row>
      <xdr:rowOff>112319</xdr:rowOff>
    </xdr:to>
    <xdr:cxnSp macro="">
      <xdr:nvCxnSpPr>
        <xdr:cNvPr id="477" name="直線コネクタ 476"/>
        <xdr:cNvCxnSpPr/>
      </xdr:nvCxnSpPr>
      <xdr:spPr>
        <a:xfrm flipV="1">
          <a:off x="22160864" y="5702503"/>
          <a:ext cx="0" cy="1439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116146</xdr:rowOff>
    </xdr:from>
    <xdr:ext cx="469744" cy="259045"/>
    <xdr:sp macro="" textlink="">
      <xdr:nvSpPr>
        <xdr:cNvPr id="478" name="【認定こども園・幼稚園・保育所】&#10;一人当たり面積最小値テキスト"/>
        <xdr:cNvSpPr txBox="1"/>
      </xdr:nvSpPr>
      <xdr:spPr>
        <a:xfrm>
          <a:off x="22199600" y="714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112319</xdr:rowOff>
    </xdr:from>
    <xdr:to>
      <xdr:col>116</xdr:col>
      <xdr:colOff>152400</xdr:colOff>
      <xdr:row>41</xdr:row>
      <xdr:rowOff>112319</xdr:rowOff>
    </xdr:to>
    <xdr:cxnSp macro="">
      <xdr:nvCxnSpPr>
        <xdr:cNvPr id="479" name="直線コネクタ 478"/>
        <xdr:cNvCxnSpPr/>
      </xdr:nvCxnSpPr>
      <xdr:spPr>
        <a:xfrm>
          <a:off x="22072600" y="714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162780</xdr:rowOff>
    </xdr:from>
    <xdr:ext cx="469744" cy="259045"/>
    <xdr:sp macro="" textlink="">
      <xdr:nvSpPr>
        <xdr:cNvPr id="480" name="【認定こども園・幼稚園・保育所】&#10;一人当たり面積最大値テキスト"/>
        <xdr:cNvSpPr txBox="1"/>
      </xdr:nvSpPr>
      <xdr:spPr>
        <a:xfrm>
          <a:off x="22199600" y="547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44653</xdr:rowOff>
    </xdr:from>
    <xdr:to>
      <xdr:col>116</xdr:col>
      <xdr:colOff>152400</xdr:colOff>
      <xdr:row>33</xdr:row>
      <xdr:rowOff>44653</xdr:rowOff>
    </xdr:to>
    <xdr:cxnSp macro="">
      <xdr:nvCxnSpPr>
        <xdr:cNvPr id="481" name="直線コネクタ 480"/>
        <xdr:cNvCxnSpPr/>
      </xdr:nvCxnSpPr>
      <xdr:spPr>
        <a:xfrm>
          <a:off x="22072600" y="5702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95724</xdr:rowOff>
    </xdr:from>
    <xdr:ext cx="469744" cy="259045"/>
    <xdr:sp macro="" textlink="">
      <xdr:nvSpPr>
        <xdr:cNvPr id="482" name="【認定こども園・幼稚園・保育所】&#10;一人当たり面積平均値テキスト"/>
        <xdr:cNvSpPr txBox="1"/>
      </xdr:nvSpPr>
      <xdr:spPr>
        <a:xfrm>
          <a:off x="22199600" y="67822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117297</xdr:rowOff>
    </xdr:from>
    <xdr:to>
      <xdr:col>116</xdr:col>
      <xdr:colOff>114300</xdr:colOff>
      <xdr:row>40</xdr:row>
      <xdr:rowOff>47447</xdr:rowOff>
    </xdr:to>
    <xdr:sp macro="" textlink="">
      <xdr:nvSpPr>
        <xdr:cNvPr id="483" name="フローチャート: 判断 482"/>
        <xdr:cNvSpPr/>
      </xdr:nvSpPr>
      <xdr:spPr>
        <a:xfrm>
          <a:off x="22110700" y="6803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115468</xdr:rowOff>
    </xdr:from>
    <xdr:to>
      <xdr:col>112</xdr:col>
      <xdr:colOff>38100</xdr:colOff>
      <xdr:row>40</xdr:row>
      <xdr:rowOff>45618</xdr:rowOff>
    </xdr:to>
    <xdr:sp macro="" textlink="">
      <xdr:nvSpPr>
        <xdr:cNvPr id="484" name="フローチャート: 判断 483"/>
        <xdr:cNvSpPr/>
      </xdr:nvSpPr>
      <xdr:spPr>
        <a:xfrm>
          <a:off x="21272500" y="6802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35</xdr:row>
      <xdr:rowOff>171247</xdr:rowOff>
    </xdr:from>
    <xdr:to>
      <xdr:col>107</xdr:col>
      <xdr:colOff>101600</xdr:colOff>
      <xdr:row>36</xdr:row>
      <xdr:rowOff>101397</xdr:rowOff>
    </xdr:to>
    <xdr:sp macro="" textlink="">
      <xdr:nvSpPr>
        <xdr:cNvPr id="485" name="フローチャート: 判断 484"/>
        <xdr:cNvSpPr/>
      </xdr:nvSpPr>
      <xdr:spPr>
        <a:xfrm>
          <a:off x="20383500" y="6171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149301</xdr:rowOff>
    </xdr:from>
    <xdr:to>
      <xdr:col>102</xdr:col>
      <xdr:colOff>165100</xdr:colOff>
      <xdr:row>40</xdr:row>
      <xdr:rowOff>79451</xdr:rowOff>
    </xdr:to>
    <xdr:sp macro="" textlink="">
      <xdr:nvSpPr>
        <xdr:cNvPr id="486" name="フローチャート: 判断 485"/>
        <xdr:cNvSpPr/>
      </xdr:nvSpPr>
      <xdr:spPr>
        <a:xfrm>
          <a:off x="19494500" y="683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120955</xdr:rowOff>
    </xdr:from>
    <xdr:to>
      <xdr:col>98</xdr:col>
      <xdr:colOff>38100</xdr:colOff>
      <xdr:row>40</xdr:row>
      <xdr:rowOff>51105</xdr:rowOff>
    </xdr:to>
    <xdr:sp macro="" textlink="">
      <xdr:nvSpPr>
        <xdr:cNvPr id="487" name="フローチャート: 判断 486"/>
        <xdr:cNvSpPr/>
      </xdr:nvSpPr>
      <xdr:spPr>
        <a:xfrm>
          <a:off x="18605500" y="680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65177</xdr:rowOff>
    </xdr:from>
    <xdr:to>
      <xdr:col>116</xdr:col>
      <xdr:colOff>114300</xdr:colOff>
      <xdr:row>39</xdr:row>
      <xdr:rowOff>166777</xdr:rowOff>
    </xdr:to>
    <xdr:sp macro="" textlink="">
      <xdr:nvSpPr>
        <xdr:cNvPr id="493" name="楕円 492"/>
        <xdr:cNvSpPr/>
      </xdr:nvSpPr>
      <xdr:spPr>
        <a:xfrm>
          <a:off x="22110700" y="675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88054</xdr:rowOff>
    </xdr:from>
    <xdr:ext cx="469744" cy="259045"/>
    <xdr:sp macro="" textlink="">
      <xdr:nvSpPr>
        <xdr:cNvPr id="494" name="【認定こども園・幼稚園・保育所】&#10;一人当たり面積該当値テキスト"/>
        <xdr:cNvSpPr txBox="1"/>
      </xdr:nvSpPr>
      <xdr:spPr>
        <a:xfrm>
          <a:off x="22199600" y="6603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163017</xdr:rowOff>
    </xdr:from>
    <xdr:to>
      <xdr:col>112</xdr:col>
      <xdr:colOff>38100</xdr:colOff>
      <xdr:row>40</xdr:row>
      <xdr:rowOff>93167</xdr:rowOff>
    </xdr:to>
    <xdr:sp macro="" textlink="">
      <xdr:nvSpPr>
        <xdr:cNvPr id="495" name="楕円 494"/>
        <xdr:cNvSpPr/>
      </xdr:nvSpPr>
      <xdr:spPr>
        <a:xfrm>
          <a:off x="21272500" y="6849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115977</xdr:rowOff>
    </xdr:from>
    <xdr:to>
      <xdr:col>116</xdr:col>
      <xdr:colOff>63500</xdr:colOff>
      <xdr:row>40</xdr:row>
      <xdr:rowOff>42367</xdr:rowOff>
    </xdr:to>
    <xdr:cxnSp macro="">
      <xdr:nvCxnSpPr>
        <xdr:cNvPr id="496" name="直線コネクタ 495"/>
        <xdr:cNvCxnSpPr/>
      </xdr:nvCxnSpPr>
      <xdr:spPr>
        <a:xfrm flipV="1">
          <a:off x="21323300" y="6802527"/>
          <a:ext cx="838200" cy="97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72492</xdr:rowOff>
    </xdr:from>
    <xdr:to>
      <xdr:col>107</xdr:col>
      <xdr:colOff>101600</xdr:colOff>
      <xdr:row>40</xdr:row>
      <xdr:rowOff>2642</xdr:rowOff>
    </xdr:to>
    <xdr:sp macro="" textlink="">
      <xdr:nvSpPr>
        <xdr:cNvPr id="497" name="楕円 496"/>
        <xdr:cNvSpPr/>
      </xdr:nvSpPr>
      <xdr:spPr>
        <a:xfrm>
          <a:off x="20383500" y="6759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123292</xdr:rowOff>
    </xdr:from>
    <xdr:to>
      <xdr:col>111</xdr:col>
      <xdr:colOff>177800</xdr:colOff>
      <xdr:row>40</xdr:row>
      <xdr:rowOff>42367</xdr:rowOff>
    </xdr:to>
    <xdr:cxnSp macro="">
      <xdr:nvCxnSpPr>
        <xdr:cNvPr id="498" name="直線コネクタ 497"/>
        <xdr:cNvCxnSpPr/>
      </xdr:nvCxnSpPr>
      <xdr:spPr>
        <a:xfrm>
          <a:off x="20434300" y="6809842"/>
          <a:ext cx="889000" cy="90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77978</xdr:rowOff>
    </xdr:from>
    <xdr:to>
      <xdr:col>102</xdr:col>
      <xdr:colOff>165100</xdr:colOff>
      <xdr:row>40</xdr:row>
      <xdr:rowOff>8128</xdr:rowOff>
    </xdr:to>
    <xdr:sp macro="" textlink="">
      <xdr:nvSpPr>
        <xdr:cNvPr id="499" name="楕円 498"/>
        <xdr:cNvSpPr/>
      </xdr:nvSpPr>
      <xdr:spPr>
        <a:xfrm>
          <a:off x="19494500" y="676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123292</xdr:rowOff>
    </xdr:from>
    <xdr:to>
      <xdr:col>107</xdr:col>
      <xdr:colOff>50800</xdr:colOff>
      <xdr:row>39</xdr:row>
      <xdr:rowOff>128778</xdr:rowOff>
    </xdr:to>
    <xdr:cxnSp macro="">
      <xdr:nvCxnSpPr>
        <xdr:cNvPr id="500" name="直線コネクタ 499"/>
        <xdr:cNvCxnSpPr/>
      </xdr:nvCxnSpPr>
      <xdr:spPr>
        <a:xfrm flipV="1">
          <a:off x="19545300" y="6809842"/>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150216</xdr:rowOff>
    </xdr:from>
    <xdr:to>
      <xdr:col>98</xdr:col>
      <xdr:colOff>38100</xdr:colOff>
      <xdr:row>40</xdr:row>
      <xdr:rowOff>80366</xdr:rowOff>
    </xdr:to>
    <xdr:sp macro="" textlink="">
      <xdr:nvSpPr>
        <xdr:cNvPr id="501" name="楕円 500"/>
        <xdr:cNvSpPr/>
      </xdr:nvSpPr>
      <xdr:spPr>
        <a:xfrm>
          <a:off x="18605500" y="683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128778</xdr:rowOff>
    </xdr:from>
    <xdr:to>
      <xdr:col>102</xdr:col>
      <xdr:colOff>114300</xdr:colOff>
      <xdr:row>40</xdr:row>
      <xdr:rowOff>29566</xdr:rowOff>
    </xdr:to>
    <xdr:cxnSp macro="">
      <xdr:nvCxnSpPr>
        <xdr:cNvPr id="502" name="直線コネクタ 501"/>
        <xdr:cNvCxnSpPr/>
      </xdr:nvCxnSpPr>
      <xdr:spPr>
        <a:xfrm flipV="1">
          <a:off x="18656300" y="6815328"/>
          <a:ext cx="889000" cy="72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62145</xdr:rowOff>
    </xdr:from>
    <xdr:ext cx="469744" cy="259045"/>
    <xdr:sp macro="" textlink="">
      <xdr:nvSpPr>
        <xdr:cNvPr id="503" name="n_1aveValue【認定こども園・幼稚園・保育所】&#10;一人当たり面積"/>
        <xdr:cNvSpPr txBox="1"/>
      </xdr:nvSpPr>
      <xdr:spPr>
        <a:xfrm>
          <a:off x="21075727" y="6577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117924</xdr:rowOff>
    </xdr:from>
    <xdr:ext cx="469744" cy="259045"/>
    <xdr:sp macro="" textlink="">
      <xdr:nvSpPr>
        <xdr:cNvPr id="504" name="n_2aveValue【認定こども園・幼稚園・保育所】&#10;一人当たり面積"/>
        <xdr:cNvSpPr txBox="1"/>
      </xdr:nvSpPr>
      <xdr:spPr>
        <a:xfrm>
          <a:off x="20199427" y="5947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70578</xdr:rowOff>
    </xdr:from>
    <xdr:ext cx="469744" cy="259045"/>
    <xdr:sp macro="" textlink="">
      <xdr:nvSpPr>
        <xdr:cNvPr id="505" name="n_3aveValue【認定こども園・幼稚園・保育所】&#10;一人当たり面積"/>
        <xdr:cNvSpPr txBox="1"/>
      </xdr:nvSpPr>
      <xdr:spPr>
        <a:xfrm>
          <a:off x="19310427" y="6928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67632</xdr:rowOff>
    </xdr:from>
    <xdr:ext cx="469744" cy="259045"/>
    <xdr:sp macro="" textlink="">
      <xdr:nvSpPr>
        <xdr:cNvPr id="506" name="n_4aveValue【認定こども園・幼稚園・保育所】&#10;一人当たり面積"/>
        <xdr:cNvSpPr txBox="1"/>
      </xdr:nvSpPr>
      <xdr:spPr>
        <a:xfrm>
          <a:off x="18421427" y="6582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84294</xdr:rowOff>
    </xdr:from>
    <xdr:ext cx="469744" cy="259045"/>
    <xdr:sp macro="" textlink="">
      <xdr:nvSpPr>
        <xdr:cNvPr id="507" name="n_1mainValue【認定こども園・幼稚園・保育所】&#10;一人当たり面積"/>
        <xdr:cNvSpPr txBox="1"/>
      </xdr:nvSpPr>
      <xdr:spPr>
        <a:xfrm>
          <a:off x="21075727" y="6942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165219</xdr:rowOff>
    </xdr:from>
    <xdr:ext cx="469744" cy="259045"/>
    <xdr:sp macro="" textlink="">
      <xdr:nvSpPr>
        <xdr:cNvPr id="508" name="n_2mainValue【認定こども園・幼稚園・保育所】&#10;一人当たり面積"/>
        <xdr:cNvSpPr txBox="1"/>
      </xdr:nvSpPr>
      <xdr:spPr>
        <a:xfrm>
          <a:off x="20199427" y="6851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24655</xdr:rowOff>
    </xdr:from>
    <xdr:ext cx="469744" cy="259045"/>
    <xdr:sp macro="" textlink="">
      <xdr:nvSpPr>
        <xdr:cNvPr id="509" name="n_3mainValue【認定こども園・幼稚園・保育所】&#10;一人当たり面積"/>
        <xdr:cNvSpPr txBox="1"/>
      </xdr:nvSpPr>
      <xdr:spPr>
        <a:xfrm>
          <a:off x="19310427" y="653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71493</xdr:rowOff>
    </xdr:from>
    <xdr:ext cx="469744" cy="259045"/>
    <xdr:sp macro="" textlink="">
      <xdr:nvSpPr>
        <xdr:cNvPr id="510" name="n_4mainValue【認定こども園・幼稚園・保育所】&#10;一人当たり面積"/>
        <xdr:cNvSpPr txBox="1"/>
      </xdr:nvSpPr>
      <xdr:spPr>
        <a:xfrm>
          <a:off x="18421427" y="6929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2" name="直線コネクタ 52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3" name="テキスト ボックス 522"/>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4" name="直線コネクタ 52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5" name="テキスト ボックス 52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6" name="直線コネクタ 52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7" name="テキスト ボックス 52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8" name="直線コネクタ 52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9" name="テキスト ボックス 52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0" name="直線コネクタ 52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1" name="テキスト ボックス 53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3" name="テキスト ボックス 532"/>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53340</xdr:rowOff>
    </xdr:from>
    <xdr:to>
      <xdr:col>85</xdr:col>
      <xdr:colOff>126364</xdr:colOff>
      <xdr:row>63</xdr:row>
      <xdr:rowOff>97155</xdr:rowOff>
    </xdr:to>
    <xdr:cxnSp macro="">
      <xdr:nvCxnSpPr>
        <xdr:cNvPr id="535" name="直線コネクタ 534"/>
        <xdr:cNvCxnSpPr/>
      </xdr:nvCxnSpPr>
      <xdr:spPr>
        <a:xfrm flipV="1">
          <a:off x="16318864" y="9483090"/>
          <a:ext cx="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100982</xdr:rowOff>
    </xdr:from>
    <xdr:ext cx="405111" cy="259045"/>
    <xdr:sp macro="" textlink="">
      <xdr:nvSpPr>
        <xdr:cNvPr id="536" name="【学校施設】&#10;有形固定資産減価償却率最小値テキスト"/>
        <xdr:cNvSpPr txBox="1"/>
      </xdr:nvSpPr>
      <xdr:spPr>
        <a:xfrm>
          <a:off x="16357600" y="1090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97155</xdr:rowOff>
    </xdr:from>
    <xdr:to>
      <xdr:col>86</xdr:col>
      <xdr:colOff>25400</xdr:colOff>
      <xdr:row>63</xdr:row>
      <xdr:rowOff>97155</xdr:rowOff>
    </xdr:to>
    <xdr:cxnSp macro="">
      <xdr:nvCxnSpPr>
        <xdr:cNvPr id="537" name="直線コネクタ 536"/>
        <xdr:cNvCxnSpPr/>
      </xdr:nvCxnSpPr>
      <xdr:spPr>
        <a:xfrm>
          <a:off x="16230600" y="1089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17</xdr:rowOff>
    </xdr:from>
    <xdr:ext cx="405111" cy="259045"/>
    <xdr:sp macro="" textlink="">
      <xdr:nvSpPr>
        <xdr:cNvPr id="538" name="【学校施設】&#10;有形固定資産減価償却率最大値テキスト"/>
        <xdr:cNvSpPr txBox="1"/>
      </xdr:nvSpPr>
      <xdr:spPr>
        <a:xfrm>
          <a:off x="16357600" y="9258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53340</xdr:rowOff>
    </xdr:from>
    <xdr:to>
      <xdr:col>86</xdr:col>
      <xdr:colOff>25400</xdr:colOff>
      <xdr:row>55</xdr:row>
      <xdr:rowOff>53340</xdr:rowOff>
    </xdr:to>
    <xdr:cxnSp macro="">
      <xdr:nvCxnSpPr>
        <xdr:cNvPr id="539" name="直線コネクタ 538"/>
        <xdr:cNvCxnSpPr/>
      </xdr:nvCxnSpPr>
      <xdr:spPr>
        <a:xfrm>
          <a:off x="16230600" y="9483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112412</xdr:rowOff>
    </xdr:from>
    <xdr:ext cx="405111" cy="259045"/>
    <xdr:sp macro="" textlink="">
      <xdr:nvSpPr>
        <xdr:cNvPr id="540" name="【学校施設】&#10;有形固定資産減価償却率平均値テキスト"/>
        <xdr:cNvSpPr txBox="1"/>
      </xdr:nvSpPr>
      <xdr:spPr>
        <a:xfrm>
          <a:off x="16357600" y="102279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133985</xdr:rowOff>
    </xdr:from>
    <xdr:to>
      <xdr:col>85</xdr:col>
      <xdr:colOff>177800</xdr:colOff>
      <xdr:row>60</xdr:row>
      <xdr:rowOff>64135</xdr:rowOff>
    </xdr:to>
    <xdr:sp macro="" textlink="">
      <xdr:nvSpPr>
        <xdr:cNvPr id="541" name="フローチャート: 判断 540"/>
        <xdr:cNvSpPr/>
      </xdr:nvSpPr>
      <xdr:spPr>
        <a:xfrm>
          <a:off x="162687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118745</xdr:rowOff>
    </xdr:from>
    <xdr:to>
      <xdr:col>81</xdr:col>
      <xdr:colOff>101600</xdr:colOff>
      <xdr:row>60</xdr:row>
      <xdr:rowOff>48895</xdr:rowOff>
    </xdr:to>
    <xdr:sp macro="" textlink="">
      <xdr:nvSpPr>
        <xdr:cNvPr id="542" name="フローチャート: 判断 541"/>
        <xdr:cNvSpPr/>
      </xdr:nvSpPr>
      <xdr:spPr>
        <a:xfrm>
          <a:off x="15430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101600</xdr:rowOff>
    </xdr:from>
    <xdr:to>
      <xdr:col>76</xdr:col>
      <xdr:colOff>165100</xdr:colOff>
      <xdr:row>60</xdr:row>
      <xdr:rowOff>31750</xdr:rowOff>
    </xdr:to>
    <xdr:sp macro="" textlink="">
      <xdr:nvSpPr>
        <xdr:cNvPr id="543" name="フローチャート: 判断 542"/>
        <xdr:cNvSpPr/>
      </xdr:nvSpPr>
      <xdr:spPr>
        <a:xfrm>
          <a:off x="14541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76835</xdr:rowOff>
    </xdr:from>
    <xdr:to>
      <xdr:col>72</xdr:col>
      <xdr:colOff>38100</xdr:colOff>
      <xdr:row>60</xdr:row>
      <xdr:rowOff>6985</xdr:rowOff>
    </xdr:to>
    <xdr:sp macro="" textlink="">
      <xdr:nvSpPr>
        <xdr:cNvPr id="544" name="フローチャート: 判断 543"/>
        <xdr:cNvSpPr/>
      </xdr:nvSpPr>
      <xdr:spPr>
        <a:xfrm>
          <a:off x="13652500" y="1019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65405</xdr:rowOff>
    </xdr:from>
    <xdr:to>
      <xdr:col>67</xdr:col>
      <xdr:colOff>101600</xdr:colOff>
      <xdr:row>59</xdr:row>
      <xdr:rowOff>167005</xdr:rowOff>
    </xdr:to>
    <xdr:sp macro="" textlink="">
      <xdr:nvSpPr>
        <xdr:cNvPr id="545" name="フローチャート: 判断 544"/>
        <xdr:cNvSpPr/>
      </xdr:nvSpPr>
      <xdr:spPr>
        <a:xfrm>
          <a:off x="127635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25400</xdr:rowOff>
    </xdr:from>
    <xdr:to>
      <xdr:col>85</xdr:col>
      <xdr:colOff>177800</xdr:colOff>
      <xdr:row>57</xdr:row>
      <xdr:rowOff>127000</xdr:rowOff>
    </xdr:to>
    <xdr:sp macro="" textlink="">
      <xdr:nvSpPr>
        <xdr:cNvPr id="551" name="楕円 550"/>
        <xdr:cNvSpPr/>
      </xdr:nvSpPr>
      <xdr:spPr>
        <a:xfrm>
          <a:off x="16268700" y="979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48277</xdr:rowOff>
    </xdr:from>
    <xdr:ext cx="405111" cy="259045"/>
    <xdr:sp macro="" textlink="">
      <xdr:nvSpPr>
        <xdr:cNvPr id="552" name="【学校施設】&#10;有形固定資産減価償却率該当値テキスト"/>
        <xdr:cNvSpPr txBox="1"/>
      </xdr:nvSpPr>
      <xdr:spPr>
        <a:xfrm>
          <a:off x="16357600" y="964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23495</xdr:rowOff>
    </xdr:from>
    <xdr:to>
      <xdr:col>81</xdr:col>
      <xdr:colOff>101600</xdr:colOff>
      <xdr:row>57</xdr:row>
      <xdr:rowOff>125095</xdr:rowOff>
    </xdr:to>
    <xdr:sp macro="" textlink="">
      <xdr:nvSpPr>
        <xdr:cNvPr id="553" name="楕円 552"/>
        <xdr:cNvSpPr/>
      </xdr:nvSpPr>
      <xdr:spPr>
        <a:xfrm>
          <a:off x="15430500" y="979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74295</xdr:rowOff>
    </xdr:from>
    <xdr:to>
      <xdr:col>85</xdr:col>
      <xdr:colOff>127000</xdr:colOff>
      <xdr:row>57</xdr:row>
      <xdr:rowOff>76200</xdr:rowOff>
    </xdr:to>
    <xdr:cxnSp macro="">
      <xdr:nvCxnSpPr>
        <xdr:cNvPr id="554" name="直線コネクタ 553"/>
        <xdr:cNvCxnSpPr/>
      </xdr:nvCxnSpPr>
      <xdr:spPr>
        <a:xfrm>
          <a:off x="15481300" y="984694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137795</xdr:rowOff>
    </xdr:from>
    <xdr:to>
      <xdr:col>76</xdr:col>
      <xdr:colOff>165100</xdr:colOff>
      <xdr:row>57</xdr:row>
      <xdr:rowOff>67945</xdr:rowOff>
    </xdr:to>
    <xdr:sp macro="" textlink="">
      <xdr:nvSpPr>
        <xdr:cNvPr id="555" name="楕円 554"/>
        <xdr:cNvSpPr/>
      </xdr:nvSpPr>
      <xdr:spPr>
        <a:xfrm>
          <a:off x="14541500" y="973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17145</xdr:rowOff>
    </xdr:from>
    <xdr:to>
      <xdr:col>81</xdr:col>
      <xdr:colOff>50800</xdr:colOff>
      <xdr:row>57</xdr:row>
      <xdr:rowOff>74295</xdr:rowOff>
    </xdr:to>
    <xdr:cxnSp macro="">
      <xdr:nvCxnSpPr>
        <xdr:cNvPr id="556" name="直線コネクタ 555"/>
        <xdr:cNvCxnSpPr/>
      </xdr:nvCxnSpPr>
      <xdr:spPr>
        <a:xfrm>
          <a:off x="14592300" y="978979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95885</xdr:rowOff>
    </xdr:from>
    <xdr:to>
      <xdr:col>72</xdr:col>
      <xdr:colOff>38100</xdr:colOff>
      <xdr:row>57</xdr:row>
      <xdr:rowOff>26035</xdr:rowOff>
    </xdr:to>
    <xdr:sp macro="" textlink="">
      <xdr:nvSpPr>
        <xdr:cNvPr id="557" name="楕円 556"/>
        <xdr:cNvSpPr/>
      </xdr:nvSpPr>
      <xdr:spPr>
        <a:xfrm>
          <a:off x="13652500" y="969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146685</xdr:rowOff>
    </xdr:from>
    <xdr:to>
      <xdr:col>76</xdr:col>
      <xdr:colOff>114300</xdr:colOff>
      <xdr:row>57</xdr:row>
      <xdr:rowOff>17145</xdr:rowOff>
    </xdr:to>
    <xdr:cxnSp macro="">
      <xdr:nvCxnSpPr>
        <xdr:cNvPr id="558" name="直線コネクタ 557"/>
        <xdr:cNvCxnSpPr/>
      </xdr:nvCxnSpPr>
      <xdr:spPr>
        <a:xfrm>
          <a:off x="13703300" y="974788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55880</xdr:rowOff>
    </xdr:from>
    <xdr:to>
      <xdr:col>67</xdr:col>
      <xdr:colOff>101600</xdr:colOff>
      <xdr:row>56</xdr:row>
      <xdr:rowOff>157480</xdr:rowOff>
    </xdr:to>
    <xdr:sp macro="" textlink="">
      <xdr:nvSpPr>
        <xdr:cNvPr id="559" name="楕円 558"/>
        <xdr:cNvSpPr/>
      </xdr:nvSpPr>
      <xdr:spPr>
        <a:xfrm>
          <a:off x="12763500" y="965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106680</xdr:rowOff>
    </xdr:from>
    <xdr:to>
      <xdr:col>71</xdr:col>
      <xdr:colOff>177800</xdr:colOff>
      <xdr:row>56</xdr:row>
      <xdr:rowOff>146685</xdr:rowOff>
    </xdr:to>
    <xdr:cxnSp macro="">
      <xdr:nvCxnSpPr>
        <xdr:cNvPr id="560" name="直線コネクタ 559"/>
        <xdr:cNvCxnSpPr/>
      </xdr:nvCxnSpPr>
      <xdr:spPr>
        <a:xfrm>
          <a:off x="12814300" y="970788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40022</xdr:rowOff>
    </xdr:from>
    <xdr:ext cx="405111" cy="259045"/>
    <xdr:sp macro="" textlink="">
      <xdr:nvSpPr>
        <xdr:cNvPr id="561" name="n_1aveValue【学校施設】&#10;有形固定資産減価償却率"/>
        <xdr:cNvSpPr txBox="1"/>
      </xdr:nvSpPr>
      <xdr:spPr>
        <a:xfrm>
          <a:off x="15266044"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22877</xdr:rowOff>
    </xdr:from>
    <xdr:ext cx="405111" cy="259045"/>
    <xdr:sp macro="" textlink="">
      <xdr:nvSpPr>
        <xdr:cNvPr id="562" name="n_2aveValue【学校施設】&#10;有形固定資産減価償却率"/>
        <xdr:cNvSpPr txBox="1"/>
      </xdr:nvSpPr>
      <xdr:spPr>
        <a:xfrm>
          <a:off x="14389744" y="1030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169562</xdr:rowOff>
    </xdr:from>
    <xdr:ext cx="405111" cy="259045"/>
    <xdr:sp macro="" textlink="">
      <xdr:nvSpPr>
        <xdr:cNvPr id="563" name="n_3aveValue【学校施設】&#10;有形固定資産減価償却率"/>
        <xdr:cNvSpPr txBox="1"/>
      </xdr:nvSpPr>
      <xdr:spPr>
        <a:xfrm>
          <a:off x="13500744" y="1028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158132</xdr:rowOff>
    </xdr:from>
    <xdr:ext cx="405111" cy="259045"/>
    <xdr:sp macro="" textlink="">
      <xdr:nvSpPr>
        <xdr:cNvPr id="564" name="n_4aveValue【学校施設】&#10;有形固定資産減価償却率"/>
        <xdr:cNvSpPr txBox="1"/>
      </xdr:nvSpPr>
      <xdr:spPr>
        <a:xfrm>
          <a:off x="12611744" y="1027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141622</xdr:rowOff>
    </xdr:from>
    <xdr:ext cx="405111" cy="259045"/>
    <xdr:sp macro="" textlink="">
      <xdr:nvSpPr>
        <xdr:cNvPr id="565" name="n_1mainValue【学校施設】&#10;有形固定資産減価償却率"/>
        <xdr:cNvSpPr txBox="1"/>
      </xdr:nvSpPr>
      <xdr:spPr>
        <a:xfrm>
          <a:off x="15266044" y="957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84472</xdr:rowOff>
    </xdr:from>
    <xdr:ext cx="405111" cy="259045"/>
    <xdr:sp macro="" textlink="">
      <xdr:nvSpPr>
        <xdr:cNvPr id="566" name="n_2mainValue【学校施設】&#10;有形固定資産減価償却率"/>
        <xdr:cNvSpPr txBox="1"/>
      </xdr:nvSpPr>
      <xdr:spPr>
        <a:xfrm>
          <a:off x="14389744" y="951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42562</xdr:rowOff>
    </xdr:from>
    <xdr:ext cx="405111" cy="259045"/>
    <xdr:sp macro="" textlink="">
      <xdr:nvSpPr>
        <xdr:cNvPr id="567" name="n_3mainValue【学校施設】&#10;有形固定資産減価償却率"/>
        <xdr:cNvSpPr txBox="1"/>
      </xdr:nvSpPr>
      <xdr:spPr>
        <a:xfrm>
          <a:off x="13500744" y="9472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2557</xdr:rowOff>
    </xdr:from>
    <xdr:ext cx="405111" cy="259045"/>
    <xdr:sp macro="" textlink="">
      <xdr:nvSpPr>
        <xdr:cNvPr id="568" name="n_4mainValue【学校施設】&#10;有形固定資産減価償却率"/>
        <xdr:cNvSpPr txBox="1"/>
      </xdr:nvSpPr>
      <xdr:spPr>
        <a:xfrm>
          <a:off x="12611744" y="943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9" name="直線コネクタ 57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0" name="テキスト ボックス 57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1" name="直線コネクタ 58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2" name="テキスト ボックス 58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3" name="直線コネクタ 58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84" name="テキスト ボックス 583"/>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5" name="直線コネクタ 58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86" name="テキスト ボックス 585"/>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7" name="直線コネクタ 58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88" name="テキスト ボックス 587"/>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0" name="テキスト ボックス 589"/>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97231</xdr:rowOff>
    </xdr:from>
    <xdr:to>
      <xdr:col>116</xdr:col>
      <xdr:colOff>62864</xdr:colOff>
      <xdr:row>63</xdr:row>
      <xdr:rowOff>132969</xdr:rowOff>
    </xdr:to>
    <xdr:cxnSp macro="">
      <xdr:nvCxnSpPr>
        <xdr:cNvPr id="592" name="直線コネクタ 591"/>
        <xdr:cNvCxnSpPr/>
      </xdr:nvCxnSpPr>
      <xdr:spPr>
        <a:xfrm flipV="1">
          <a:off x="22160864" y="9698431"/>
          <a:ext cx="0" cy="1235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136796</xdr:rowOff>
    </xdr:from>
    <xdr:ext cx="469744" cy="259045"/>
    <xdr:sp macro="" textlink="">
      <xdr:nvSpPr>
        <xdr:cNvPr id="593" name="【学校施設】&#10;一人当たり面積最小値テキスト"/>
        <xdr:cNvSpPr txBox="1"/>
      </xdr:nvSpPr>
      <xdr:spPr>
        <a:xfrm>
          <a:off x="22199600" y="10938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132969</xdr:rowOff>
    </xdr:from>
    <xdr:to>
      <xdr:col>116</xdr:col>
      <xdr:colOff>152400</xdr:colOff>
      <xdr:row>63</xdr:row>
      <xdr:rowOff>132969</xdr:rowOff>
    </xdr:to>
    <xdr:cxnSp macro="">
      <xdr:nvCxnSpPr>
        <xdr:cNvPr id="594" name="直線コネクタ 593"/>
        <xdr:cNvCxnSpPr/>
      </xdr:nvCxnSpPr>
      <xdr:spPr>
        <a:xfrm>
          <a:off x="22072600" y="10934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43908</xdr:rowOff>
    </xdr:from>
    <xdr:ext cx="534377" cy="259045"/>
    <xdr:sp macro="" textlink="">
      <xdr:nvSpPr>
        <xdr:cNvPr id="595" name="【学校施設】&#10;一人当たり面積最大値テキスト"/>
        <xdr:cNvSpPr txBox="1"/>
      </xdr:nvSpPr>
      <xdr:spPr>
        <a:xfrm>
          <a:off x="22199600" y="947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97231</xdr:rowOff>
    </xdr:from>
    <xdr:to>
      <xdr:col>116</xdr:col>
      <xdr:colOff>152400</xdr:colOff>
      <xdr:row>56</xdr:row>
      <xdr:rowOff>97231</xdr:rowOff>
    </xdr:to>
    <xdr:cxnSp macro="">
      <xdr:nvCxnSpPr>
        <xdr:cNvPr id="596" name="直線コネクタ 595"/>
        <xdr:cNvCxnSpPr/>
      </xdr:nvCxnSpPr>
      <xdr:spPr>
        <a:xfrm>
          <a:off x="22072600" y="9698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95953</xdr:rowOff>
    </xdr:from>
    <xdr:ext cx="469744" cy="259045"/>
    <xdr:sp macro="" textlink="">
      <xdr:nvSpPr>
        <xdr:cNvPr id="597" name="【学校施設】&#10;一人当たり面積平均値テキスト"/>
        <xdr:cNvSpPr txBox="1"/>
      </xdr:nvSpPr>
      <xdr:spPr>
        <a:xfrm>
          <a:off x="22199600" y="107258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117526</xdr:rowOff>
    </xdr:from>
    <xdr:to>
      <xdr:col>116</xdr:col>
      <xdr:colOff>114300</xdr:colOff>
      <xdr:row>63</xdr:row>
      <xdr:rowOff>47676</xdr:rowOff>
    </xdr:to>
    <xdr:sp macro="" textlink="">
      <xdr:nvSpPr>
        <xdr:cNvPr id="598" name="フローチャート: 判断 597"/>
        <xdr:cNvSpPr/>
      </xdr:nvSpPr>
      <xdr:spPr>
        <a:xfrm>
          <a:off x="22110700" y="10747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107924</xdr:rowOff>
    </xdr:from>
    <xdr:to>
      <xdr:col>112</xdr:col>
      <xdr:colOff>38100</xdr:colOff>
      <xdr:row>63</xdr:row>
      <xdr:rowOff>38074</xdr:rowOff>
    </xdr:to>
    <xdr:sp macro="" textlink="">
      <xdr:nvSpPr>
        <xdr:cNvPr id="599" name="フローチャート: 判断 598"/>
        <xdr:cNvSpPr/>
      </xdr:nvSpPr>
      <xdr:spPr>
        <a:xfrm>
          <a:off x="21272500" y="10737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107162</xdr:rowOff>
    </xdr:from>
    <xdr:to>
      <xdr:col>107</xdr:col>
      <xdr:colOff>101600</xdr:colOff>
      <xdr:row>63</xdr:row>
      <xdr:rowOff>37312</xdr:rowOff>
    </xdr:to>
    <xdr:sp macro="" textlink="">
      <xdr:nvSpPr>
        <xdr:cNvPr id="600" name="フローチャート: 判断 599"/>
        <xdr:cNvSpPr/>
      </xdr:nvSpPr>
      <xdr:spPr>
        <a:xfrm>
          <a:off x="20383500" y="1073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114402</xdr:rowOff>
    </xdr:from>
    <xdr:to>
      <xdr:col>102</xdr:col>
      <xdr:colOff>165100</xdr:colOff>
      <xdr:row>63</xdr:row>
      <xdr:rowOff>44552</xdr:rowOff>
    </xdr:to>
    <xdr:sp macro="" textlink="">
      <xdr:nvSpPr>
        <xdr:cNvPr id="601" name="フローチャート: 判断 600"/>
        <xdr:cNvSpPr/>
      </xdr:nvSpPr>
      <xdr:spPr>
        <a:xfrm>
          <a:off x="19494500" y="1074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134062</xdr:rowOff>
    </xdr:from>
    <xdr:to>
      <xdr:col>98</xdr:col>
      <xdr:colOff>38100</xdr:colOff>
      <xdr:row>63</xdr:row>
      <xdr:rowOff>64212</xdr:rowOff>
    </xdr:to>
    <xdr:sp macro="" textlink="">
      <xdr:nvSpPr>
        <xdr:cNvPr id="602" name="フローチャート: 判断 601"/>
        <xdr:cNvSpPr/>
      </xdr:nvSpPr>
      <xdr:spPr>
        <a:xfrm>
          <a:off x="18605500" y="1076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115468</xdr:rowOff>
    </xdr:from>
    <xdr:to>
      <xdr:col>116</xdr:col>
      <xdr:colOff>114300</xdr:colOff>
      <xdr:row>63</xdr:row>
      <xdr:rowOff>45618</xdr:rowOff>
    </xdr:to>
    <xdr:sp macro="" textlink="">
      <xdr:nvSpPr>
        <xdr:cNvPr id="608" name="楕円 607"/>
        <xdr:cNvSpPr/>
      </xdr:nvSpPr>
      <xdr:spPr>
        <a:xfrm>
          <a:off x="22110700" y="10745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138345</xdr:rowOff>
    </xdr:from>
    <xdr:ext cx="469744" cy="259045"/>
    <xdr:sp macro="" textlink="">
      <xdr:nvSpPr>
        <xdr:cNvPr id="609" name="【学校施設】&#10;一人当たり面積該当値テキスト"/>
        <xdr:cNvSpPr txBox="1"/>
      </xdr:nvSpPr>
      <xdr:spPr>
        <a:xfrm>
          <a:off x="22199600" y="10596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131090</xdr:rowOff>
    </xdr:from>
    <xdr:to>
      <xdr:col>112</xdr:col>
      <xdr:colOff>38100</xdr:colOff>
      <xdr:row>63</xdr:row>
      <xdr:rowOff>61240</xdr:rowOff>
    </xdr:to>
    <xdr:sp macro="" textlink="">
      <xdr:nvSpPr>
        <xdr:cNvPr id="610" name="楕円 609"/>
        <xdr:cNvSpPr/>
      </xdr:nvSpPr>
      <xdr:spPr>
        <a:xfrm>
          <a:off x="21272500" y="1076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166268</xdr:rowOff>
    </xdr:from>
    <xdr:to>
      <xdr:col>116</xdr:col>
      <xdr:colOff>63500</xdr:colOff>
      <xdr:row>63</xdr:row>
      <xdr:rowOff>10440</xdr:rowOff>
    </xdr:to>
    <xdr:cxnSp macro="">
      <xdr:nvCxnSpPr>
        <xdr:cNvPr id="611" name="直線コネクタ 610"/>
        <xdr:cNvCxnSpPr/>
      </xdr:nvCxnSpPr>
      <xdr:spPr>
        <a:xfrm flipV="1">
          <a:off x="21323300" y="10796168"/>
          <a:ext cx="838200" cy="15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136271</xdr:rowOff>
    </xdr:from>
    <xdr:to>
      <xdr:col>107</xdr:col>
      <xdr:colOff>101600</xdr:colOff>
      <xdr:row>63</xdr:row>
      <xdr:rowOff>66421</xdr:rowOff>
    </xdr:to>
    <xdr:sp macro="" textlink="">
      <xdr:nvSpPr>
        <xdr:cNvPr id="612" name="楕円 611"/>
        <xdr:cNvSpPr/>
      </xdr:nvSpPr>
      <xdr:spPr>
        <a:xfrm>
          <a:off x="20383500" y="10766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10440</xdr:rowOff>
    </xdr:from>
    <xdr:to>
      <xdr:col>111</xdr:col>
      <xdr:colOff>177800</xdr:colOff>
      <xdr:row>63</xdr:row>
      <xdr:rowOff>15621</xdr:rowOff>
    </xdr:to>
    <xdr:cxnSp macro="">
      <xdr:nvCxnSpPr>
        <xdr:cNvPr id="613" name="直線コネクタ 612"/>
        <xdr:cNvCxnSpPr/>
      </xdr:nvCxnSpPr>
      <xdr:spPr>
        <a:xfrm flipV="1">
          <a:off x="20434300" y="10811790"/>
          <a:ext cx="889000" cy="5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141910</xdr:rowOff>
    </xdr:from>
    <xdr:to>
      <xdr:col>102</xdr:col>
      <xdr:colOff>165100</xdr:colOff>
      <xdr:row>63</xdr:row>
      <xdr:rowOff>72060</xdr:rowOff>
    </xdr:to>
    <xdr:sp macro="" textlink="">
      <xdr:nvSpPr>
        <xdr:cNvPr id="614" name="楕円 613"/>
        <xdr:cNvSpPr/>
      </xdr:nvSpPr>
      <xdr:spPr>
        <a:xfrm>
          <a:off x="19494500" y="107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15621</xdr:rowOff>
    </xdr:from>
    <xdr:to>
      <xdr:col>107</xdr:col>
      <xdr:colOff>50800</xdr:colOff>
      <xdr:row>63</xdr:row>
      <xdr:rowOff>21260</xdr:rowOff>
    </xdr:to>
    <xdr:cxnSp macro="">
      <xdr:nvCxnSpPr>
        <xdr:cNvPr id="615" name="直線コネクタ 614"/>
        <xdr:cNvCxnSpPr/>
      </xdr:nvCxnSpPr>
      <xdr:spPr>
        <a:xfrm flipV="1">
          <a:off x="19545300" y="10816971"/>
          <a:ext cx="889000" cy="5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137871</xdr:rowOff>
    </xdr:from>
    <xdr:to>
      <xdr:col>98</xdr:col>
      <xdr:colOff>38100</xdr:colOff>
      <xdr:row>63</xdr:row>
      <xdr:rowOff>68021</xdr:rowOff>
    </xdr:to>
    <xdr:sp macro="" textlink="">
      <xdr:nvSpPr>
        <xdr:cNvPr id="616" name="楕円 615"/>
        <xdr:cNvSpPr/>
      </xdr:nvSpPr>
      <xdr:spPr>
        <a:xfrm>
          <a:off x="18605500" y="10767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17221</xdr:rowOff>
    </xdr:from>
    <xdr:to>
      <xdr:col>102</xdr:col>
      <xdr:colOff>114300</xdr:colOff>
      <xdr:row>63</xdr:row>
      <xdr:rowOff>21260</xdr:rowOff>
    </xdr:to>
    <xdr:cxnSp macro="">
      <xdr:nvCxnSpPr>
        <xdr:cNvPr id="617" name="直線コネクタ 616"/>
        <xdr:cNvCxnSpPr/>
      </xdr:nvCxnSpPr>
      <xdr:spPr>
        <a:xfrm>
          <a:off x="18656300" y="10818571"/>
          <a:ext cx="889000" cy="4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54601</xdr:rowOff>
    </xdr:from>
    <xdr:ext cx="469744" cy="259045"/>
    <xdr:sp macro="" textlink="">
      <xdr:nvSpPr>
        <xdr:cNvPr id="618" name="n_1aveValue【学校施設】&#10;一人当たり面積"/>
        <xdr:cNvSpPr txBox="1"/>
      </xdr:nvSpPr>
      <xdr:spPr>
        <a:xfrm>
          <a:off x="21075727" y="10513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53839</xdr:rowOff>
    </xdr:from>
    <xdr:ext cx="469744" cy="259045"/>
    <xdr:sp macro="" textlink="">
      <xdr:nvSpPr>
        <xdr:cNvPr id="619" name="n_2aveValue【学校施設】&#10;一人当たり面積"/>
        <xdr:cNvSpPr txBox="1"/>
      </xdr:nvSpPr>
      <xdr:spPr>
        <a:xfrm>
          <a:off x="20199427" y="10512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61079</xdr:rowOff>
    </xdr:from>
    <xdr:ext cx="469744" cy="259045"/>
    <xdr:sp macro="" textlink="">
      <xdr:nvSpPr>
        <xdr:cNvPr id="620" name="n_3aveValue【学校施設】&#10;一人当たり面積"/>
        <xdr:cNvSpPr txBox="1"/>
      </xdr:nvSpPr>
      <xdr:spPr>
        <a:xfrm>
          <a:off x="19310427" y="10519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80739</xdr:rowOff>
    </xdr:from>
    <xdr:ext cx="469744" cy="259045"/>
    <xdr:sp macro="" textlink="">
      <xdr:nvSpPr>
        <xdr:cNvPr id="621" name="n_4aveValue【学校施設】&#10;一人当たり面積"/>
        <xdr:cNvSpPr txBox="1"/>
      </xdr:nvSpPr>
      <xdr:spPr>
        <a:xfrm>
          <a:off x="18421427" y="10539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52367</xdr:rowOff>
    </xdr:from>
    <xdr:ext cx="469744" cy="259045"/>
    <xdr:sp macro="" textlink="">
      <xdr:nvSpPr>
        <xdr:cNvPr id="622" name="n_1mainValue【学校施設】&#10;一人当たり面積"/>
        <xdr:cNvSpPr txBox="1"/>
      </xdr:nvSpPr>
      <xdr:spPr>
        <a:xfrm>
          <a:off x="21075727" y="1085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57548</xdr:rowOff>
    </xdr:from>
    <xdr:ext cx="469744" cy="259045"/>
    <xdr:sp macro="" textlink="">
      <xdr:nvSpPr>
        <xdr:cNvPr id="623" name="n_2mainValue【学校施設】&#10;一人当たり面積"/>
        <xdr:cNvSpPr txBox="1"/>
      </xdr:nvSpPr>
      <xdr:spPr>
        <a:xfrm>
          <a:off x="20199427" y="10858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63187</xdr:rowOff>
    </xdr:from>
    <xdr:ext cx="469744" cy="259045"/>
    <xdr:sp macro="" textlink="">
      <xdr:nvSpPr>
        <xdr:cNvPr id="624" name="n_3mainValue【学校施設】&#10;一人当たり面積"/>
        <xdr:cNvSpPr txBox="1"/>
      </xdr:nvSpPr>
      <xdr:spPr>
        <a:xfrm>
          <a:off x="19310427" y="10864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59148</xdr:rowOff>
    </xdr:from>
    <xdr:ext cx="469744" cy="259045"/>
    <xdr:sp macro="" textlink="">
      <xdr:nvSpPr>
        <xdr:cNvPr id="625" name="n_4mainValue【学校施設】&#10;一人当たり面積"/>
        <xdr:cNvSpPr txBox="1"/>
      </xdr:nvSpPr>
      <xdr:spPr>
        <a:xfrm>
          <a:off x="18421427" y="10860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4" name="正方形/長方形 63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5" name="正方形/長方形 63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6" name="正方形/長方形 63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7" name="正方形/長方形 63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8" name="正方形/長方形 63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9" name="正方形/長方形 63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0" name="正方形/長方形 63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1" name="正方形/長方形 640"/>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2" name="正方形/長方形 64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3" name="正方形/長方形 64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4" name="正方形/長方形 64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5" name="正方形/長方形 64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6" name="正方形/長方形 64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7" name="正方形/長方形 64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8" name="正方形/長方形 64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9" name="正方形/長方形 64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0" name="テキスト ボックス 64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1" name="直線コネクタ 65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2" name="テキスト ボックス 65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3" name="直線コネクタ 65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4" name="テキスト ボックス 653"/>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5" name="直線コネクタ 65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6" name="テキスト ボックス 65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7" name="直線コネクタ 65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8" name="テキスト ボックス 65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9" name="直線コネクタ 65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0" name="テキスト ボックス 65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1" name="直線コネクタ 66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62" name="テキスト ボックス 661"/>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3" name="直線コネクタ 66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665" name="直線コネクタ 664"/>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666" name="【公民館】&#10;有形固定資産減価償却率最小値テキスト"/>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667" name="直線コネクタ 666"/>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668" name="【公民館】&#10;有形固定資産減価償却率最大値テキスト"/>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69" name="直線コネクタ 668"/>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106697</xdr:rowOff>
    </xdr:from>
    <xdr:ext cx="405111" cy="259045"/>
    <xdr:sp macro="" textlink="">
      <xdr:nvSpPr>
        <xdr:cNvPr id="670" name="【公民館】&#10;有形固定資産減価償却率平均値テキスト"/>
        <xdr:cNvSpPr txBox="1"/>
      </xdr:nvSpPr>
      <xdr:spPr>
        <a:xfrm>
          <a:off x="16357600" y="1776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83820</xdr:rowOff>
    </xdr:from>
    <xdr:to>
      <xdr:col>85</xdr:col>
      <xdr:colOff>177800</xdr:colOff>
      <xdr:row>105</xdr:row>
      <xdr:rowOff>13970</xdr:rowOff>
    </xdr:to>
    <xdr:sp macro="" textlink="">
      <xdr:nvSpPr>
        <xdr:cNvPr id="671" name="フローチャート: 判断 670"/>
        <xdr:cNvSpPr/>
      </xdr:nvSpPr>
      <xdr:spPr>
        <a:xfrm>
          <a:off x="16268700" y="1791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107950</xdr:rowOff>
    </xdr:from>
    <xdr:to>
      <xdr:col>81</xdr:col>
      <xdr:colOff>101600</xdr:colOff>
      <xdr:row>105</xdr:row>
      <xdr:rowOff>38100</xdr:rowOff>
    </xdr:to>
    <xdr:sp macro="" textlink="">
      <xdr:nvSpPr>
        <xdr:cNvPr id="672" name="フローチャート: 判断 671"/>
        <xdr:cNvSpPr/>
      </xdr:nvSpPr>
      <xdr:spPr>
        <a:xfrm>
          <a:off x="15430500" y="1793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97789</xdr:rowOff>
    </xdr:from>
    <xdr:to>
      <xdr:col>76</xdr:col>
      <xdr:colOff>165100</xdr:colOff>
      <xdr:row>105</xdr:row>
      <xdr:rowOff>27939</xdr:rowOff>
    </xdr:to>
    <xdr:sp macro="" textlink="">
      <xdr:nvSpPr>
        <xdr:cNvPr id="673" name="フローチャート: 判断 672"/>
        <xdr:cNvSpPr/>
      </xdr:nvSpPr>
      <xdr:spPr>
        <a:xfrm>
          <a:off x="145415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130811</xdr:rowOff>
    </xdr:from>
    <xdr:to>
      <xdr:col>72</xdr:col>
      <xdr:colOff>38100</xdr:colOff>
      <xdr:row>105</xdr:row>
      <xdr:rowOff>60961</xdr:rowOff>
    </xdr:to>
    <xdr:sp macro="" textlink="">
      <xdr:nvSpPr>
        <xdr:cNvPr id="674" name="フローチャート: 判断 673"/>
        <xdr:cNvSpPr/>
      </xdr:nvSpPr>
      <xdr:spPr>
        <a:xfrm>
          <a:off x="13652500" y="17961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137161</xdr:rowOff>
    </xdr:from>
    <xdr:to>
      <xdr:col>67</xdr:col>
      <xdr:colOff>101600</xdr:colOff>
      <xdr:row>105</xdr:row>
      <xdr:rowOff>67311</xdr:rowOff>
    </xdr:to>
    <xdr:sp macro="" textlink="">
      <xdr:nvSpPr>
        <xdr:cNvPr id="675" name="フローチャート: 判断 674"/>
        <xdr:cNvSpPr/>
      </xdr:nvSpPr>
      <xdr:spPr>
        <a:xfrm>
          <a:off x="12763500" y="17967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6" name="テキスト ボックス 6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7" name="テキスト ボックス 6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8" name="テキスト ボックス 6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9" name="テキスト ボックス 6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0" name="テキスト ボックス 6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55880</xdr:rowOff>
    </xdr:from>
    <xdr:to>
      <xdr:col>85</xdr:col>
      <xdr:colOff>177800</xdr:colOff>
      <xdr:row>105</xdr:row>
      <xdr:rowOff>157480</xdr:rowOff>
    </xdr:to>
    <xdr:sp macro="" textlink="">
      <xdr:nvSpPr>
        <xdr:cNvPr id="681" name="楕円 680"/>
        <xdr:cNvSpPr/>
      </xdr:nvSpPr>
      <xdr:spPr>
        <a:xfrm>
          <a:off x="16268700" y="1805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34307</xdr:rowOff>
    </xdr:from>
    <xdr:ext cx="405111" cy="259045"/>
    <xdr:sp macro="" textlink="">
      <xdr:nvSpPr>
        <xdr:cNvPr id="682" name="【公民館】&#10;有形固定資産減価償却率該当値テキスト"/>
        <xdr:cNvSpPr txBox="1"/>
      </xdr:nvSpPr>
      <xdr:spPr>
        <a:xfrm>
          <a:off x="16357600" y="1803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58420</xdr:rowOff>
    </xdr:from>
    <xdr:to>
      <xdr:col>81</xdr:col>
      <xdr:colOff>101600</xdr:colOff>
      <xdr:row>105</xdr:row>
      <xdr:rowOff>160020</xdr:rowOff>
    </xdr:to>
    <xdr:sp macro="" textlink="">
      <xdr:nvSpPr>
        <xdr:cNvPr id="683" name="楕円 682"/>
        <xdr:cNvSpPr/>
      </xdr:nvSpPr>
      <xdr:spPr>
        <a:xfrm>
          <a:off x="15430500" y="1806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106680</xdr:rowOff>
    </xdr:from>
    <xdr:to>
      <xdr:col>85</xdr:col>
      <xdr:colOff>127000</xdr:colOff>
      <xdr:row>105</xdr:row>
      <xdr:rowOff>109220</xdr:rowOff>
    </xdr:to>
    <xdr:cxnSp macro="">
      <xdr:nvCxnSpPr>
        <xdr:cNvPr id="684" name="直線コネクタ 683"/>
        <xdr:cNvCxnSpPr/>
      </xdr:nvCxnSpPr>
      <xdr:spPr>
        <a:xfrm flipV="1">
          <a:off x="15481300" y="18108930"/>
          <a:ext cx="8382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26670</xdr:rowOff>
    </xdr:from>
    <xdr:to>
      <xdr:col>76</xdr:col>
      <xdr:colOff>165100</xdr:colOff>
      <xdr:row>105</xdr:row>
      <xdr:rowOff>128270</xdr:rowOff>
    </xdr:to>
    <xdr:sp macro="" textlink="">
      <xdr:nvSpPr>
        <xdr:cNvPr id="685" name="楕円 684"/>
        <xdr:cNvSpPr/>
      </xdr:nvSpPr>
      <xdr:spPr>
        <a:xfrm>
          <a:off x="14541500" y="1802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77470</xdr:rowOff>
    </xdr:from>
    <xdr:to>
      <xdr:col>81</xdr:col>
      <xdr:colOff>50800</xdr:colOff>
      <xdr:row>105</xdr:row>
      <xdr:rowOff>109220</xdr:rowOff>
    </xdr:to>
    <xdr:cxnSp macro="">
      <xdr:nvCxnSpPr>
        <xdr:cNvPr id="686" name="直線コネクタ 685"/>
        <xdr:cNvCxnSpPr/>
      </xdr:nvCxnSpPr>
      <xdr:spPr>
        <a:xfrm>
          <a:off x="14592300" y="18079720"/>
          <a:ext cx="88900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26670</xdr:rowOff>
    </xdr:from>
    <xdr:to>
      <xdr:col>72</xdr:col>
      <xdr:colOff>38100</xdr:colOff>
      <xdr:row>105</xdr:row>
      <xdr:rowOff>128270</xdr:rowOff>
    </xdr:to>
    <xdr:sp macro="" textlink="">
      <xdr:nvSpPr>
        <xdr:cNvPr id="687" name="楕円 686"/>
        <xdr:cNvSpPr/>
      </xdr:nvSpPr>
      <xdr:spPr>
        <a:xfrm>
          <a:off x="13652500" y="1802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77470</xdr:rowOff>
    </xdr:from>
    <xdr:to>
      <xdr:col>76</xdr:col>
      <xdr:colOff>114300</xdr:colOff>
      <xdr:row>105</xdr:row>
      <xdr:rowOff>77470</xdr:rowOff>
    </xdr:to>
    <xdr:cxnSp macro="">
      <xdr:nvCxnSpPr>
        <xdr:cNvPr id="688" name="直線コネクタ 687"/>
        <xdr:cNvCxnSpPr/>
      </xdr:nvCxnSpPr>
      <xdr:spPr>
        <a:xfrm>
          <a:off x="13703300" y="180797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11430</xdr:rowOff>
    </xdr:from>
    <xdr:to>
      <xdr:col>67</xdr:col>
      <xdr:colOff>101600</xdr:colOff>
      <xdr:row>105</xdr:row>
      <xdr:rowOff>113030</xdr:rowOff>
    </xdr:to>
    <xdr:sp macro="" textlink="">
      <xdr:nvSpPr>
        <xdr:cNvPr id="689" name="楕円 688"/>
        <xdr:cNvSpPr/>
      </xdr:nvSpPr>
      <xdr:spPr>
        <a:xfrm>
          <a:off x="12763500" y="1801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62230</xdr:rowOff>
    </xdr:from>
    <xdr:to>
      <xdr:col>71</xdr:col>
      <xdr:colOff>177800</xdr:colOff>
      <xdr:row>105</xdr:row>
      <xdr:rowOff>77470</xdr:rowOff>
    </xdr:to>
    <xdr:cxnSp macro="">
      <xdr:nvCxnSpPr>
        <xdr:cNvPr id="690" name="直線コネクタ 689"/>
        <xdr:cNvCxnSpPr/>
      </xdr:nvCxnSpPr>
      <xdr:spPr>
        <a:xfrm>
          <a:off x="12814300" y="180644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54627</xdr:rowOff>
    </xdr:from>
    <xdr:ext cx="405111" cy="259045"/>
    <xdr:sp macro="" textlink="">
      <xdr:nvSpPr>
        <xdr:cNvPr id="691" name="n_1aveValue【公民館】&#10;有形固定資産減価償却率"/>
        <xdr:cNvSpPr txBox="1"/>
      </xdr:nvSpPr>
      <xdr:spPr>
        <a:xfrm>
          <a:off x="15266044" y="17713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44466</xdr:rowOff>
    </xdr:from>
    <xdr:ext cx="405111" cy="259045"/>
    <xdr:sp macro="" textlink="">
      <xdr:nvSpPr>
        <xdr:cNvPr id="692" name="n_2aveValue【公民館】&#10;有形固定資産減価償却率"/>
        <xdr:cNvSpPr txBox="1"/>
      </xdr:nvSpPr>
      <xdr:spPr>
        <a:xfrm>
          <a:off x="14389744" y="1770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77488</xdr:rowOff>
    </xdr:from>
    <xdr:ext cx="405111" cy="259045"/>
    <xdr:sp macro="" textlink="">
      <xdr:nvSpPr>
        <xdr:cNvPr id="693" name="n_3aveValue【公民館】&#10;有形固定資産減価償却率"/>
        <xdr:cNvSpPr txBox="1"/>
      </xdr:nvSpPr>
      <xdr:spPr>
        <a:xfrm>
          <a:off x="13500744" y="17736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83838</xdr:rowOff>
    </xdr:from>
    <xdr:ext cx="405111" cy="259045"/>
    <xdr:sp macro="" textlink="">
      <xdr:nvSpPr>
        <xdr:cNvPr id="694" name="n_4aveValue【公民館】&#10;有形固定資産減価償却率"/>
        <xdr:cNvSpPr txBox="1"/>
      </xdr:nvSpPr>
      <xdr:spPr>
        <a:xfrm>
          <a:off x="12611744" y="17743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151147</xdr:rowOff>
    </xdr:from>
    <xdr:ext cx="405111" cy="259045"/>
    <xdr:sp macro="" textlink="">
      <xdr:nvSpPr>
        <xdr:cNvPr id="695" name="n_1mainValue【公民館】&#10;有形固定資産減価償却率"/>
        <xdr:cNvSpPr txBox="1"/>
      </xdr:nvSpPr>
      <xdr:spPr>
        <a:xfrm>
          <a:off x="15266044" y="18153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119397</xdr:rowOff>
    </xdr:from>
    <xdr:ext cx="405111" cy="259045"/>
    <xdr:sp macro="" textlink="">
      <xdr:nvSpPr>
        <xdr:cNvPr id="696" name="n_2mainValue【公民館】&#10;有形固定資産減価償却率"/>
        <xdr:cNvSpPr txBox="1"/>
      </xdr:nvSpPr>
      <xdr:spPr>
        <a:xfrm>
          <a:off x="14389744" y="18121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119397</xdr:rowOff>
    </xdr:from>
    <xdr:ext cx="405111" cy="259045"/>
    <xdr:sp macro="" textlink="">
      <xdr:nvSpPr>
        <xdr:cNvPr id="697" name="n_3mainValue【公民館】&#10;有形固定資産減価償却率"/>
        <xdr:cNvSpPr txBox="1"/>
      </xdr:nvSpPr>
      <xdr:spPr>
        <a:xfrm>
          <a:off x="13500744" y="18121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104157</xdr:rowOff>
    </xdr:from>
    <xdr:ext cx="405111" cy="259045"/>
    <xdr:sp macro="" textlink="">
      <xdr:nvSpPr>
        <xdr:cNvPr id="698" name="n_4mainValue【公民館】&#10;有形固定資産減価償却率"/>
        <xdr:cNvSpPr txBox="1"/>
      </xdr:nvSpPr>
      <xdr:spPr>
        <a:xfrm>
          <a:off x="12611744" y="1810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9" name="正方形/長方形 6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0" name="正方形/長方形 6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1" name="正方形/長方形 7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2" name="正方形/長方形 7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3" name="正方形/長方形 7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4" name="正方形/長方形 7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5" name="正方形/長方形 7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6" name="正方形/長方形 7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7" name="テキスト ボックス 7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8" name="直線コネクタ 7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9" name="直線コネクタ 70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0" name="テキスト ボックス 70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1" name="直線コネクタ 71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2" name="テキスト ボックス 71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3" name="直線コネクタ 71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4" name="テキスト ボックス 71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5" name="直線コネクタ 71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6" name="テキスト ボックス 71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7" name="直線コネクタ 71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8" name="テキスト ボックス 71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9" name="直線コネクタ 71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0" name="テキスト ボックス 71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42672</xdr:rowOff>
    </xdr:from>
    <xdr:to>
      <xdr:col>116</xdr:col>
      <xdr:colOff>62864</xdr:colOff>
      <xdr:row>108</xdr:row>
      <xdr:rowOff>123444</xdr:rowOff>
    </xdr:to>
    <xdr:cxnSp macro="">
      <xdr:nvCxnSpPr>
        <xdr:cNvPr id="722" name="直線コネクタ 721"/>
        <xdr:cNvCxnSpPr/>
      </xdr:nvCxnSpPr>
      <xdr:spPr>
        <a:xfrm flipV="1">
          <a:off x="22160864" y="17187672"/>
          <a:ext cx="0" cy="1452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127271</xdr:rowOff>
    </xdr:from>
    <xdr:ext cx="469744" cy="259045"/>
    <xdr:sp macro="" textlink="">
      <xdr:nvSpPr>
        <xdr:cNvPr id="723" name="【公民館】&#10;一人当たり面積最小値テキスト"/>
        <xdr:cNvSpPr txBox="1"/>
      </xdr:nvSpPr>
      <xdr:spPr>
        <a:xfrm>
          <a:off x="22199600" y="18643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123444</xdr:rowOff>
    </xdr:from>
    <xdr:to>
      <xdr:col>116</xdr:col>
      <xdr:colOff>152400</xdr:colOff>
      <xdr:row>108</xdr:row>
      <xdr:rowOff>123444</xdr:rowOff>
    </xdr:to>
    <xdr:cxnSp macro="">
      <xdr:nvCxnSpPr>
        <xdr:cNvPr id="724" name="直線コネクタ 723"/>
        <xdr:cNvCxnSpPr/>
      </xdr:nvCxnSpPr>
      <xdr:spPr>
        <a:xfrm>
          <a:off x="22072600" y="18640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160799</xdr:rowOff>
    </xdr:from>
    <xdr:ext cx="469744" cy="259045"/>
    <xdr:sp macro="" textlink="">
      <xdr:nvSpPr>
        <xdr:cNvPr id="725" name="【公民館】&#10;一人当たり面積最大値テキスト"/>
        <xdr:cNvSpPr txBox="1"/>
      </xdr:nvSpPr>
      <xdr:spPr>
        <a:xfrm>
          <a:off x="22199600" y="16962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42672</xdr:rowOff>
    </xdr:from>
    <xdr:to>
      <xdr:col>116</xdr:col>
      <xdr:colOff>152400</xdr:colOff>
      <xdr:row>100</xdr:row>
      <xdr:rowOff>42672</xdr:rowOff>
    </xdr:to>
    <xdr:cxnSp macro="">
      <xdr:nvCxnSpPr>
        <xdr:cNvPr id="726" name="直線コネクタ 725"/>
        <xdr:cNvCxnSpPr/>
      </xdr:nvCxnSpPr>
      <xdr:spPr>
        <a:xfrm>
          <a:off x="22072600" y="17187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41164</xdr:rowOff>
    </xdr:from>
    <xdr:ext cx="469744" cy="259045"/>
    <xdr:sp macro="" textlink="">
      <xdr:nvSpPr>
        <xdr:cNvPr id="727" name="【公民館】&#10;一人当たり面積平均値テキスト"/>
        <xdr:cNvSpPr txBox="1"/>
      </xdr:nvSpPr>
      <xdr:spPr>
        <a:xfrm>
          <a:off x="22199600" y="18214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62737</xdr:rowOff>
    </xdr:from>
    <xdr:to>
      <xdr:col>116</xdr:col>
      <xdr:colOff>114300</xdr:colOff>
      <xdr:row>106</xdr:row>
      <xdr:rowOff>164337</xdr:rowOff>
    </xdr:to>
    <xdr:sp macro="" textlink="">
      <xdr:nvSpPr>
        <xdr:cNvPr id="728" name="フローチャート: 判断 727"/>
        <xdr:cNvSpPr/>
      </xdr:nvSpPr>
      <xdr:spPr>
        <a:xfrm>
          <a:off x="22110700" y="18236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51308</xdr:rowOff>
    </xdr:from>
    <xdr:to>
      <xdr:col>112</xdr:col>
      <xdr:colOff>38100</xdr:colOff>
      <xdr:row>106</xdr:row>
      <xdr:rowOff>152908</xdr:rowOff>
    </xdr:to>
    <xdr:sp macro="" textlink="">
      <xdr:nvSpPr>
        <xdr:cNvPr id="729" name="フローチャート: 判断 728"/>
        <xdr:cNvSpPr/>
      </xdr:nvSpPr>
      <xdr:spPr>
        <a:xfrm>
          <a:off x="21272500" y="1822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71882</xdr:rowOff>
    </xdr:from>
    <xdr:to>
      <xdr:col>107</xdr:col>
      <xdr:colOff>101600</xdr:colOff>
      <xdr:row>107</xdr:row>
      <xdr:rowOff>2032</xdr:rowOff>
    </xdr:to>
    <xdr:sp macro="" textlink="">
      <xdr:nvSpPr>
        <xdr:cNvPr id="730" name="フローチャート: 判断 729"/>
        <xdr:cNvSpPr/>
      </xdr:nvSpPr>
      <xdr:spPr>
        <a:xfrm>
          <a:off x="20383500" y="1824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102363</xdr:rowOff>
    </xdr:from>
    <xdr:to>
      <xdr:col>102</xdr:col>
      <xdr:colOff>165100</xdr:colOff>
      <xdr:row>107</xdr:row>
      <xdr:rowOff>32513</xdr:rowOff>
    </xdr:to>
    <xdr:sp macro="" textlink="">
      <xdr:nvSpPr>
        <xdr:cNvPr id="731" name="フローチャート: 判断 730"/>
        <xdr:cNvSpPr/>
      </xdr:nvSpPr>
      <xdr:spPr>
        <a:xfrm>
          <a:off x="19494500" y="1827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74930</xdr:rowOff>
    </xdr:from>
    <xdr:to>
      <xdr:col>98</xdr:col>
      <xdr:colOff>38100</xdr:colOff>
      <xdr:row>107</xdr:row>
      <xdr:rowOff>5080</xdr:rowOff>
    </xdr:to>
    <xdr:sp macro="" textlink="">
      <xdr:nvSpPr>
        <xdr:cNvPr id="732" name="フローチャート: 判断 731"/>
        <xdr:cNvSpPr/>
      </xdr:nvSpPr>
      <xdr:spPr>
        <a:xfrm>
          <a:off x="18605500" y="1824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3" name="テキスト ボックス 73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4" name="テキスト ボックス 73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5" name="テキスト ボックス 73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6" name="テキスト ボックス 73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7" name="テキスト ボックス 73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68072</xdr:rowOff>
    </xdr:from>
    <xdr:to>
      <xdr:col>116</xdr:col>
      <xdr:colOff>114300</xdr:colOff>
      <xdr:row>105</xdr:row>
      <xdr:rowOff>169672</xdr:rowOff>
    </xdr:to>
    <xdr:sp macro="" textlink="">
      <xdr:nvSpPr>
        <xdr:cNvPr id="738" name="楕円 737"/>
        <xdr:cNvSpPr/>
      </xdr:nvSpPr>
      <xdr:spPr>
        <a:xfrm>
          <a:off x="22110700" y="18070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90949</xdr:rowOff>
    </xdr:from>
    <xdr:ext cx="469744" cy="259045"/>
    <xdr:sp macro="" textlink="">
      <xdr:nvSpPr>
        <xdr:cNvPr id="739" name="【公民館】&#10;一人当たり面積該当値テキスト"/>
        <xdr:cNvSpPr txBox="1"/>
      </xdr:nvSpPr>
      <xdr:spPr>
        <a:xfrm>
          <a:off x="22199600" y="17921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81026</xdr:rowOff>
    </xdr:from>
    <xdr:to>
      <xdr:col>112</xdr:col>
      <xdr:colOff>38100</xdr:colOff>
      <xdr:row>106</xdr:row>
      <xdr:rowOff>11176</xdr:rowOff>
    </xdr:to>
    <xdr:sp macro="" textlink="">
      <xdr:nvSpPr>
        <xdr:cNvPr id="740" name="楕円 739"/>
        <xdr:cNvSpPr/>
      </xdr:nvSpPr>
      <xdr:spPr>
        <a:xfrm>
          <a:off x="21272500" y="18083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118872</xdr:rowOff>
    </xdr:from>
    <xdr:to>
      <xdr:col>116</xdr:col>
      <xdr:colOff>63500</xdr:colOff>
      <xdr:row>105</xdr:row>
      <xdr:rowOff>131826</xdr:rowOff>
    </xdr:to>
    <xdr:cxnSp macro="">
      <xdr:nvCxnSpPr>
        <xdr:cNvPr id="741" name="直線コネクタ 740"/>
        <xdr:cNvCxnSpPr/>
      </xdr:nvCxnSpPr>
      <xdr:spPr>
        <a:xfrm flipV="1">
          <a:off x="21323300" y="18121122"/>
          <a:ext cx="8382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93218</xdr:rowOff>
    </xdr:from>
    <xdr:to>
      <xdr:col>107</xdr:col>
      <xdr:colOff>101600</xdr:colOff>
      <xdr:row>106</xdr:row>
      <xdr:rowOff>23368</xdr:rowOff>
    </xdr:to>
    <xdr:sp macro="" textlink="">
      <xdr:nvSpPr>
        <xdr:cNvPr id="742" name="楕円 741"/>
        <xdr:cNvSpPr/>
      </xdr:nvSpPr>
      <xdr:spPr>
        <a:xfrm>
          <a:off x="20383500" y="18095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131826</xdr:rowOff>
    </xdr:from>
    <xdr:to>
      <xdr:col>111</xdr:col>
      <xdr:colOff>177800</xdr:colOff>
      <xdr:row>105</xdr:row>
      <xdr:rowOff>144018</xdr:rowOff>
    </xdr:to>
    <xdr:cxnSp macro="">
      <xdr:nvCxnSpPr>
        <xdr:cNvPr id="743" name="直線コネクタ 742"/>
        <xdr:cNvCxnSpPr/>
      </xdr:nvCxnSpPr>
      <xdr:spPr>
        <a:xfrm flipV="1">
          <a:off x="20434300" y="18134076"/>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105411</xdr:rowOff>
    </xdr:from>
    <xdr:to>
      <xdr:col>102</xdr:col>
      <xdr:colOff>165100</xdr:colOff>
      <xdr:row>106</xdr:row>
      <xdr:rowOff>35561</xdr:rowOff>
    </xdr:to>
    <xdr:sp macro="" textlink="">
      <xdr:nvSpPr>
        <xdr:cNvPr id="744" name="楕円 743"/>
        <xdr:cNvSpPr/>
      </xdr:nvSpPr>
      <xdr:spPr>
        <a:xfrm>
          <a:off x="194945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144018</xdr:rowOff>
    </xdr:from>
    <xdr:to>
      <xdr:col>107</xdr:col>
      <xdr:colOff>50800</xdr:colOff>
      <xdr:row>105</xdr:row>
      <xdr:rowOff>156211</xdr:rowOff>
    </xdr:to>
    <xdr:cxnSp macro="">
      <xdr:nvCxnSpPr>
        <xdr:cNvPr id="745" name="直線コネクタ 744"/>
        <xdr:cNvCxnSpPr/>
      </xdr:nvCxnSpPr>
      <xdr:spPr>
        <a:xfrm flipV="1">
          <a:off x="19545300" y="18146268"/>
          <a:ext cx="889000" cy="12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116839</xdr:rowOff>
    </xdr:from>
    <xdr:to>
      <xdr:col>98</xdr:col>
      <xdr:colOff>38100</xdr:colOff>
      <xdr:row>106</xdr:row>
      <xdr:rowOff>46989</xdr:rowOff>
    </xdr:to>
    <xdr:sp macro="" textlink="">
      <xdr:nvSpPr>
        <xdr:cNvPr id="746" name="楕円 745"/>
        <xdr:cNvSpPr/>
      </xdr:nvSpPr>
      <xdr:spPr>
        <a:xfrm>
          <a:off x="18605500" y="1811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156211</xdr:rowOff>
    </xdr:from>
    <xdr:to>
      <xdr:col>102</xdr:col>
      <xdr:colOff>114300</xdr:colOff>
      <xdr:row>105</xdr:row>
      <xdr:rowOff>167639</xdr:rowOff>
    </xdr:to>
    <xdr:cxnSp macro="">
      <xdr:nvCxnSpPr>
        <xdr:cNvPr id="747" name="直線コネクタ 746"/>
        <xdr:cNvCxnSpPr/>
      </xdr:nvCxnSpPr>
      <xdr:spPr>
        <a:xfrm flipV="1">
          <a:off x="18656300" y="1815846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144035</xdr:rowOff>
    </xdr:from>
    <xdr:ext cx="469744" cy="259045"/>
    <xdr:sp macro="" textlink="">
      <xdr:nvSpPr>
        <xdr:cNvPr id="748" name="n_1aveValue【公民館】&#10;一人当たり面積"/>
        <xdr:cNvSpPr txBox="1"/>
      </xdr:nvSpPr>
      <xdr:spPr>
        <a:xfrm>
          <a:off x="21075727" y="18317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164609</xdr:rowOff>
    </xdr:from>
    <xdr:ext cx="469744" cy="259045"/>
    <xdr:sp macro="" textlink="">
      <xdr:nvSpPr>
        <xdr:cNvPr id="749" name="n_2aveValue【公民館】&#10;一人当たり面積"/>
        <xdr:cNvSpPr txBox="1"/>
      </xdr:nvSpPr>
      <xdr:spPr>
        <a:xfrm>
          <a:off x="20199427" y="18338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23640</xdr:rowOff>
    </xdr:from>
    <xdr:ext cx="469744" cy="259045"/>
    <xdr:sp macro="" textlink="">
      <xdr:nvSpPr>
        <xdr:cNvPr id="750" name="n_3aveValue【公民館】&#10;一人当たり面積"/>
        <xdr:cNvSpPr txBox="1"/>
      </xdr:nvSpPr>
      <xdr:spPr>
        <a:xfrm>
          <a:off x="19310427" y="18368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167657</xdr:rowOff>
    </xdr:from>
    <xdr:ext cx="469744" cy="259045"/>
    <xdr:sp macro="" textlink="">
      <xdr:nvSpPr>
        <xdr:cNvPr id="751" name="n_4aveValue【公民館】&#10;一人当たり面積"/>
        <xdr:cNvSpPr txBox="1"/>
      </xdr:nvSpPr>
      <xdr:spPr>
        <a:xfrm>
          <a:off x="18421427" y="1834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27703</xdr:rowOff>
    </xdr:from>
    <xdr:ext cx="469744" cy="259045"/>
    <xdr:sp macro="" textlink="">
      <xdr:nvSpPr>
        <xdr:cNvPr id="752" name="n_1mainValue【公民館】&#10;一人当たり面積"/>
        <xdr:cNvSpPr txBox="1"/>
      </xdr:nvSpPr>
      <xdr:spPr>
        <a:xfrm>
          <a:off x="21075727" y="17858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39895</xdr:rowOff>
    </xdr:from>
    <xdr:ext cx="469744" cy="259045"/>
    <xdr:sp macro="" textlink="">
      <xdr:nvSpPr>
        <xdr:cNvPr id="753" name="n_2mainValue【公民館】&#10;一人当たり面積"/>
        <xdr:cNvSpPr txBox="1"/>
      </xdr:nvSpPr>
      <xdr:spPr>
        <a:xfrm>
          <a:off x="20199427" y="17870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52088</xdr:rowOff>
    </xdr:from>
    <xdr:ext cx="469744" cy="259045"/>
    <xdr:sp macro="" textlink="">
      <xdr:nvSpPr>
        <xdr:cNvPr id="754" name="n_3mainValue【公民館】&#10;一人当たり面積"/>
        <xdr:cNvSpPr txBox="1"/>
      </xdr:nvSpPr>
      <xdr:spPr>
        <a:xfrm>
          <a:off x="19310427" y="1788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63516</xdr:rowOff>
    </xdr:from>
    <xdr:ext cx="469744" cy="259045"/>
    <xdr:sp macro="" textlink="">
      <xdr:nvSpPr>
        <xdr:cNvPr id="755" name="n_4mainValue【公民館】&#10;一人当たり面積"/>
        <xdr:cNvSpPr txBox="1"/>
      </xdr:nvSpPr>
      <xdr:spPr>
        <a:xfrm>
          <a:off x="18421427" y="1789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6" name="正方形/長方形 75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7" name="正方形/長方形 75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8" name="テキスト ボックス 75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・減価償却率</a:t>
          </a:r>
          <a:endParaRPr lang="ja-JP" altLang="ja-JP" sz="1050">
            <a:effectLst/>
          </a:endParaRPr>
        </a:p>
        <a:p>
          <a:r>
            <a:rPr kumimoji="1" lang="ja-JP" altLang="ja-JP" sz="900">
              <a:solidFill>
                <a:schemeClr val="dk1"/>
              </a:solidFill>
              <a:effectLst/>
              <a:latin typeface="+mn-lt"/>
              <a:ea typeface="+mn-ea"/>
              <a:cs typeface="+mn-cs"/>
            </a:rPr>
            <a:t>　道路は幹線の改良は進めているが，全体的に老朽化が進んでいる。建物については，学校施設を除いて大規模改修工事を行っていないため，老朽化が進んでいる。</a:t>
          </a:r>
          <a:endParaRPr lang="ja-JP" altLang="ja-JP" sz="1050">
            <a:effectLst/>
          </a:endParaRPr>
        </a:p>
        <a:p>
          <a:r>
            <a:rPr kumimoji="1" lang="ja-JP" altLang="ja-JP" sz="900">
              <a:solidFill>
                <a:schemeClr val="dk1"/>
              </a:solidFill>
              <a:effectLst/>
              <a:latin typeface="+mn-lt"/>
              <a:ea typeface="+mn-ea"/>
              <a:cs typeface="+mn-cs"/>
            </a:rPr>
            <a:t>　保育</a:t>
          </a:r>
          <a:r>
            <a:rPr kumimoji="1" lang="ja-JP" altLang="en-US" sz="900">
              <a:solidFill>
                <a:schemeClr val="dk1"/>
              </a:solidFill>
              <a:effectLst/>
              <a:latin typeface="+mn-lt"/>
              <a:ea typeface="+mn-ea"/>
              <a:cs typeface="+mn-cs"/>
            </a:rPr>
            <a:t>所</a:t>
          </a:r>
          <a:r>
            <a:rPr kumimoji="1" lang="ja-JP" altLang="ja-JP" sz="900">
              <a:solidFill>
                <a:schemeClr val="dk1"/>
              </a:solidFill>
              <a:effectLst/>
              <a:latin typeface="+mn-lt"/>
              <a:ea typeface="+mn-ea"/>
              <a:cs typeface="+mn-cs"/>
            </a:rPr>
            <a:t>については建替により大幅な改善がみられる。</a:t>
          </a:r>
          <a:endParaRPr lang="ja-JP" altLang="ja-JP" sz="1050">
            <a:effectLst/>
          </a:endParaRPr>
        </a:p>
        <a:p>
          <a:r>
            <a:rPr kumimoji="1" lang="ja-JP" altLang="ja-JP" sz="900">
              <a:solidFill>
                <a:schemeClr val="dk1"/>
              </a:solidFill>
              <a:effectLst/>
              <a:latin typeface="+mn-lt"/>
              <a:ea typeface="+mn-ea"/>
              <a:cs typeface="+mn-cs"/>
            </a:rPr>
            <a:t>・一人当たり単価について</a:t>
          </a:r>
          <a:endParaRPr lang="ja-JP" altLang="ja-JP" sz="1050">
            <a:effectLst/>
          </a:endParaRPr>
        </a:p>
        <a:p>
          <a:r>
            <a:rPr kumimoji="1" lang="ja-JP" altLang="ja-JP" sz="900">
              <a:solidFill>
                <a:schemeClr val="dk1"/>
              </a:solidFill>
              <a:effectLst/>
              <a:latin typeface="+mn-lt"/>
              <a:ea typeface="+mn-ea"/>
              <a:cs typeface="+mn-cs"/>
            </a:rPr>
            <a:t>　道路については、町の総面積が広く集落が点在している</a:t>
          </a:r>
          <a:r>
            <a:rPr kumimoji="1" lang="ja-JP" altLang="en-US" sz="900">
              <a:solidFill>
                <a:schemeClr val="dk1"/>
              </a:solidFill>
              <a:effectLst/>
              <a:latin typeface="+mn-lt"/>
              <a:ea typeface="+mn-ea"/>
              <a:cs typeface="+mn-cs"/>
            </a:rPr>
            <a:t>ため</a:t>
          </a:r>
          <a:r>
            <a:rPr kumimoji="1" lang="ja-JP" altLang="ja-JP" sz="900">
              <a:solidFill>
                <a:schemeClr val="dk1"/>
              </a:solidFill>
              <a:effectLst/>
              <a:latin typeface="+mn-lt"/>
              <a:ea typeface="+mn-ea"/>
              <a:cs typeface="+mn-cs"/>
            </a:rPr>
            <a:t>路線</a:t>
          </a:r>
          <a:r>
            <a:rPr kumimoji="1" lang="ja-JP" altLang="en-US" sz="900">
              <a:solidFill>
                <a:schemeClr val="dk1"/>
              </a:solidFill>
              <a:effectLst/>
              <a:latin typeface="+mn-lt"/>
              <a:ea typeface="+mn-ea"/>
              <a:cs typeface="+mn-cs"/>
            </a:rPr>
            <a:t>が</a:t>
          </a:r>
          <a:r>
            <a:rPr kumimoji="1" lang="ja-JP" altLang="ja-JP" sz="900">
              <a:solidFill>
                <a:schemeClr val="dk1"/>
              </a:solidFill>
              <a:effectLst/>
              <a:latin typeface="+mn-lt"/>
              <a:ea typeface="+mn-ea"/>
              <a:cs typeface="+mn-cs"/>
            </a:rPr>
            <a:t>多</a:t>
          </a:r>
          <a:r>
            <a:rPr kumimoji="1" lang="ja-JP" altLang="en-US" sz="900">
              <a:solidFill>
                <a:schemeClr val="dk1"/>
              </a:solidFill>
              <a:effectLst/>
              <a:latin typeface="+mn-lt"/>
              <a:ea typeface="+mn-ea"/>
              <a:cs typeface="+mn-cs"/>
            </a:rPr>
            <a:t>く</a:t>
          </a:r>
          <a:r>
            <a:rPr kumimoji="1" lang="ja-JP" altLang="ja-JP" sz="900">
              <a:solidFill>
                <a:schemeClr val="dk1"/>
              </a:solidFill>
              <a:effectLst/>
              <a:latin typeface="+mn-lt"/>
              <a:ea typeface="+mn-ea"/>
              <a:cs typeface="+mn-cs"/>
            </a:rPr>
            <a:t>，類似団体に比べ</a:t>
          </a:r>
          <a:r>
            <a:rPr kumimoji="1" lang="en-US" altLang="ja-JP" sz="900">
              <a:solidFill>
                <a:schemeClr val="dk1"/>
              </a:solidFill>
              <a:effectLst/>
              <a:latin typeface="+mn-lt"/>
              <a:ea typeface="+mn-ea"/>
              <a:cs typeface="+mn-cs"/>
            </a:rPr>
            <a:t>1</a:t>
          </a:r>
          <a:r>
            <a:rPr kumimoji="1" lang="ja-JP" altLang="ja-JP" sz="900">
              <a:solidFill>
                <a:schemeClr val="dk1"/>
              </a:solidFill>
              <a:effectLst/>
              <a:latin typeface="+mn-lt"/>
              <a:ea typeface="+mn-ea"/>
              <a:cs typeface="+mn-cs"/>
            </a:rPr>
            <a:t>人当たり</a:t>
          </a:r>
          <a:r>
            <a:rPr kumimoji="1" lang="ja-JP" altLang="en-US" sz="900">
              <a:solidFill>
                <a:schemeClr val="dk1"/>
              </a:solidFill>
              <a:effectLst/>
              <a:latin typeface="+mn-lt"/>
              <a:ea typeface="+mn-ea"/>
              <a:cs typeface="+mn-cs"/>
            </a:rPr>
            <a:t>の</a:t>
          </a:r>
          <a:r>
            <a:rPr kumimoji="1" lang="ja-JP" altLang="ja-JP" sz="900">
              <a:solidFill>
                <a:schemeClr val="dk1"/>
              </a:solidFill>
              <a:effectLst/>
              <a:latin typeface="+mn-lt"/>
              <a:ea typeface="+mn-ea"/>
              <a:cs typeface="+mn-cs"/>
            </a:rPr>
            <a:t>延長が長い。</a:t>
          </a:r>
          <a:endParaRPr lang="ja-JP" altLang="ja-JP" sz="1050">
            <a:effectLst/>
          </a:endParaRPr>
        </a:p>
        <a:p>
          <a:r>
            <a:rPr kumimoji="1" lang="ja-JP" altLang="ja-JP" sz="900">
              <a:solidFill>
                <a:schemeClr val="dk1"/>
              </a:solidFill>
              <a:effectLst/>
              <a:latin typeface="+mn-lt"/>
              <a:ea typeface="+mn-ea"/>
              <a:cs typeface="+mn-cs"/>
            </a:rPr>
            <a:t>　また，建物については，一人当たり面積は類似団体と同程度であるが，老朽化度合が総じて高く人口減少も進んでいるため，施設の統廃合を検討していく必要がある。</a:t>
          </a:r>
          <a:endParaRPr lang="ja-JP" altLang="ja-JP" sz="105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広島県神石高原町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8,691
8,591
381.98
14,254,873
13,165,678
617,900
6,246,276
12,433,380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128287</xdr:rowOff>
    </xdr:from>
    <xdr:ext cx="405111" cy="259045"/>
    <xdr:sp macro="" textlink="">
      <xdr:nvSpPr>
        <xdr:cNvPr id="61" name="【図書館】&#10;有形固定資産減価償却率平均値テキスト"/>
        <xdr:cNvSpPr txBox="1"/>
      </xdr:nvSpPr>
      <xdr:spPr>
        <a:xfrm>
          <a:off x="4673600" y="6300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105410</xdr:rowOff>
    </xdr:from>
    <xdr:to>
      <xdr:col>24</xdr:col>
      <xdr:colOff>114300</xdr:colOff>
      <xdr:row>38</xdr:row>
      <xdr:rowOff>35560</xdr:rowOff>
    </xdr:to>
    <xdr:sp macro="" textlink="">
      <xdr:nvSpPr>
        <xdr:cNvPr id="62" name="フローチャート: 判断 61"/>
        <xdr:cNvSpPr/>
      </xdr:nvSpPr>
      <xdr:spPr>
        <a:xfrm>
          <a:off x="45847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91440</xdr:rowOff>
    </xdr:from>
    <xdr:to>
      <xdr:col>20</xdr:col>
      <xdr:colOff>38100</xdr:colOff>
      <xdr:row>38</xdr:row>
      <xdr:rowOff>21590</xdr:rowOff>
    </xdr:to>
    <xdr:sp macro="" textlink="">
      <xdr:nvSpPr>
        <xdr:cNvPr id="63" name="フローチャート: 判断 62"/>
        <xdr:cNvSpPr/>
      </xdr:nvSpPr>
      <xdr:spPr>
        <a:xfrm>
          <a:off x="3746500" y="643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80010</xdr:rowOff>
    </xdr:from>
    <xdr:to>
      <xdr:col>15</xdr:col>
      <xdr:colOff>101600</xdr:colOff>
      <xdr:row>38</xdr:row>
      <xdr:rowOff>10160</xdr:rowOff>
    </xdr:to>
    <xdr:sp macro="" textlink="">
      <xdr:nvSpPr>
        <xdr:cNvPr id="64" name="フローチャート: 判断 63"/>
        <xdr:cNvSpPr/>
      </xdr:nvSpPr>
      <xdr:spPr>
        <a:xfrm>
          <a:off x="2857500" y="642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57150</xdr:rowOff>
    </xdr:from>
    <xdr:to>
      <xdr:col>10</xdr:col>
      <xdr:colOff>165100</xdr:colOff>
      <xdr:row>37</xdr:row>
      <xdr:rowOff>158750</xdr:rowOff>
    </xdr:to>
    <xdr:sp macro="" textlink="">
      <xdr:nvSpPr>
        <xdr:cNvPr id="65" name="フローチャート: 判断 64"/>
        <xdr:cNvSpPr/>
      </xdr:nvSpPr>
      <xdr:spPr>
        <a:xfrm>
          <a:off x="19685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24130</xdr:rowOff>
    </xdr:from>
    <xdr:to>
      <xdr:col>6</xdr:col>
      <xdr:colOff>38100</xdr:colOff>
      <xdr:row>37</xdr:row>
      <xdr:rowOff>125730</xdr:rowOff>
    </xdr:to>
    <xdr:sp macro="" textlink="">
      <xdr:nvSpPr>
        <xdr:cNvPr id="66" name="フローチャート: 判断 65"/>
        <xdr:cNvSpPr/>
      </xdr:nvSpPr>
      <xdr:spPr>
        <a:xfrm>
          <a:off x="1079500" y="636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76200</xdr:rowOff>
    </xdr:from>
    <xdr:to>
      <xdr:col>24</xdr:col>
      <xdr:colOff>114300</xdr:colOff>
      <xdr:row>41</xdr:row>
      <xdr:rowOff>6350</xdr:rowOff>
    </xdr:to>
    <xdr:sp macro="" textlink="">
      <xdr:nvSpPr>
        <xdr:cNvPr id="72" name="楕円 71"/>
        <xdr:cNvSpPr/>
      </xdr:nvSpPr>
      <xdr:spPr>
        <a:xfrm>
          <a:off x="45847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162577</xdr:rowOff>
    </xdr:from>
    <xdr:ext cx="469744" cy="259045"/>
    <xdr:sp macro="" textlink="">
      <xdr:nvSpPr>
        <xdr:cNvPr id="73" name="【図書館】&#10;有形固定資産減価償却率該当値テキスト"/>
        <xdr:cNvSpPr txBox="1"/>
      </xdr:nvSpPr>
      <xdr:spPr>
        <a:xfrm>
          <a:off x="4673600" y="684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76200</xdr:rowOff>
    </xdr:from>
    <xdr:to>
      <xdr:col>20</xdr:col>
      <xdr:colOff>38100</xdr:colOff>
      <xdr:row>41</xdr:row>
      <xdr:rowOff>6350</xdr:rowOff>
    </xdr:to>
    <xdr:sp macro="" textlink="">
      <xdr:nvSpPr>
        <xdr:cNvPr id="74" name="楕円 73"/>
        <xdr:cNvSpPr/>
      </xdr:nvSpPr>
      <xdr:spPr>
        <a:xfrm>
          <a:off x="37465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127000</xdr:rowOff>
    </xdr:from>
    <xdr:to>
      <xdr:col>24</xdr:col>
      <xdr:colOff>63500</xdr:colOff>
      <xdr:row>40</xdr:row>
      <xdr:rowOff>127000</xdr:rowOff>
    </xdr:to>
    <xdr:cxnSp macro="">
      <xdr:nvCxnSpPr>
        <xdr:cNvPr id="75" name="直線コネクタ 74"/>
        <xdr:cNvCxnSpPr/>
      </xdr:nvCxnSpPr>
      <xdr:spPr>
        <a:xfrm>
          <a:off x="3797300" y="698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76200</xdr:rowOff>
    </xdr:from>
    <xdr:to>
      <xdr:col>15</xdr:col>
      <xdr:colOff>101600</xdr:colOff>
      <xdr:row>41</xdr:row>
      <xdr:rowOff>6350</xdr:rowOff>
    </xdr:to>
    <xdr:sp macro="" textlink="">
      <xdr:nvSpPr>
        <xdr:cNvPr id="76" name="楕円 75"/>
        <xdr:cNvSpPr/>
      </xdr:nvSpPr>
      <xdr:spPr>
        <a:xfrm>
          <a:off x="28575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127000</xdr:rowOff>
    </xdr:from>
    <xdr:to>
      <xdr:col>19</xdr:col>
      <xdr:colOff>177800</xdr:colOff>
      <xdr:row>40</xdr:row>
      <xdr:rowOff>127000</xdr:rowOff>
    </xdr:to>
    <xdr:cxnSp macro="">
      <xdr:nvCxnSpPr>
        <xdr:cNvPr id="77" name="直線コネクタ 76"/>
        <xdr:cNvCxnSpPr/>
      </xdr:nvCxnSpPr>
      <xdr:spPr>
        <a:xfrm>
          <a:off x="29083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50800</xdr:rowOff>
    </xdr:from>
    <xdr:to>
      <xdr:col>10</xdr:col>
      <xdr:colOff>165100</xdr:colOff>
      <xdr:row>40</xdr:row>
      <xdr:rowOff>152400</xdr:rowOff>
    </xdr:to>
    <xdr:sp macro="" textlink="">
      <xdr:nvSpPr>
        <xdr:cNvPr id="78" name="楕円 77"/>
        <xdr:cNvSpPr/>
      </xdr:nvSpPr>
      <xdr:spPr>
        <a:xfrm>
          <a:off x="1968500" y="690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101600</xdr:rowOff>
    </xdr:from>
    <xdr:to>
      <xdr:col>15</xdr:col>
      <xdr:colOff>50800</xdr:colOff>
      <xdr:row>40</xdr:row>
      <xdr:rowOff>127000</xdr:rowOff>
    </xdr:to>
    <xdr:cxnSp macro="">
      <xdr:nvCxnSpPr>
        <xdr:cNvPr id="79" name="直線コネクタ 78"/>
        <xdr:cNvCxnSpPr/>
      </xdr:nvCxnSpPr>
      <xdr:spPr>
        <a:xfrm>
          <a:off x="2019300" y="6959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25400</xdr:rowOff>
    </xdr:from>
    <xdr:to>
      <xdr:col>6</xdr:col>
      <xdr:colOff>38100</xdr:colOff>
      <xdr:row>40</xdr:row>
      <xdr:rowOff>127000</xdr:rowOff>
    </xdr:to>
    <xdr:sp macro="" textlink="">
      <xdr:nvSpPr>
        <xdr:cNvPr id="80" name="楕円 79"/>
        <xdr:cNvSpPr/>
      </xdr:nvSpPr>
      <xdr:spPr>
        <a:xfrm>
          <a:off x="1079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76200</xdr:rowOff>
    </xdr:from>
    <xdr:to>
      <xdr:col>10</xdr:col>
      <xdr:colOff>114300</xdr:colOff>
      <xdr:row>40</xdr:row>
      <xdr:rowOff>101600</xdr:rowOff>
    </xdr:to>
    <xdr:cxnSp macro="">
      <xdr:nvCxnSpPr>
        <xdr:cNvPr id="81" name="直線コネクタ 80"/>
        <xdr:cNvCxnSpPr/>
      </xdr:nvCxnSpPr>
      <xdr:spPr>
        <a:xfrm>
          <a:off x="1130300" y="6934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38117</xdr:rowOff>
    </xdr:from>
    <xdr:ext cx="405111" cy="259045"/>
    <xdr:sp macro="" textlink="">
      <xdr:nvSpPr>
        <xdr:cNvPr id="82" name="n_1aveValue【図書館】&#10;有形固定資産減価償却率"/>
        <xdr:cNvSpPr txBox="1"/>
      </xdr:nvSpPr>
      <xdr:spPr>
        <a:xfrm>
          <a:off x="3582044" y="6210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26687</xdr:rowOff>
    </xdr:from>
    <xdr:ext cx="405111" cy="259045"/>
    <xdr:sp macro="" textlink="">
      <xdr:nvSpPr>
        <xdr:cNvPr id="83" name="n_2aveValue【図書館】&#10;有形固定資産減価償却率"/>
        <xdr:cNvSpPr txBox="1"/>
      </xdr:nvSpPr>
      <xdr:spPr>
        <a:xfrm>
          <a:off x="2705744" y="6198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3827</xdr:rowOff>
    </xdr:from>
    <xdr:ext cx="405111" cy="259045"/>
    <xdr:sp macro="" textlink="">
      <xdr:nvSpPr>
        <xdr:cNvPr id="84" name="n_3aveValue【図書館】&#10;有形固定資産減価償却率"/>
        <xdr:cNvSpPr txBox="1"/>
      </xdr:nvSpPr>
      <xdr:spPr>
        <a:xfrm>
          <a:off x="1816744" y="617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142257</xdr:rowOff>
    </xdr:from>
    <xdr:ext cx="405111" cy="259045"/>
    <xdr:sp macro="" textlink="">
      <xdr:nvSpPr>
        <xdr:cNvPr id="85" name="n_4aveValue【図書館】&#10;有形固定資産減価償却率"/>
        <xdr:cNvSpPr txBox="1"/>
      </xdr:nvSpPr>
      <xdr:spPr>
        <a:xfrm>
          <a:off x="927744" y="6143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40</xdr:row>
      <xdr:rowOff>168927</xdr:rowOff>
    </xdr:from>
    <xdr:ext cx="469744" cy="259045"/>
    <xdr:sp macro="" textlink="">
      <xdr:nvSpPr>
        <xdr:cNvPr id="86" name="n_1mainValue【図書館】&#10;有形固定資産減価償却率"/>
        <xdr:cNvSpPr txBox="1"/>
      </xdr:nvSpPr>
      <xdr:spPr>
        <a:xfrm>
          <a:off x="3549727" y="702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40</xdr:row>
      <xdr:rowOff>168927</xdr:rowOff>
    </xdr:from>
    <xdr:ext cx="469744" cy="259045"/>
    <xdr:sp macro="" textlink="">
      <xdr:nvSpPr>
        <xdr:cNvPr id="87" name="n_2mainValue【図書館】&#10;有形固定資産減価償却率"/>
        <xdr:cNvSpPr txBox="1"/>
      </xdr:nvSpPr>
      <xdr:spPr>
        <a:xfrm>
          <a:off x="2673427" y="702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143527</xdr:rowOff>
    </xdr:from>
    <xdr:ext cx="405111" cy="259045"/>
    <xdr:sp macro="" textlink="">
      <xdr:nvSpPr>
        <xdr:cNvPr id="88" name="n_3mainValue【図書館】&#10;有形固定資産減価償却率"/>
        <xdr:cNvSpPr txBox="1"/>
      </xdr:nvSpPr>
      <xdr:spPr>
        <a:xfrm>
          <a:off x="1816744" y="7001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118127</xdr:rowOff>
    </xdr:from>
    <xdr:ext cx="405111" cy="259045"/>
    <xdr:sp macro="" textlink="">
      <xdr:nvSpPr>
        <xdr:cNvPr id="89" name="n_4mainValue【図書館】&#10;有形固定資産減価償却率"/>
        <xdr:cNvSpPr txBox="1"/>
      </xdr:nvSpPr>
      <xdr:spPr>
        <a:xfrm>
          <a:off x="927744" y="697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1" name="テキスト ボックス 100"/>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3" name="テキスト ボックス 102"/>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7" name="テキスト ボックス 106"/>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9" name="テキスト ボックス 108"/>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146685</xdr:rowOff>
    </xdr:from>
    <xdr:to>
      <xdr:col>54</xdr:col>
      <xdr:colOff>189865</xdr:colOff>
      <xdr:row>42</xdr:row>
      <xdr:rowOff>32385</xdr:rowOff>
    </xdr:to>
    <xdr:cxnSp macro="">
      <xdr:nvCxnSpPr>
        <xdr:cNvPr id="113" name="直線コネクタ 112"/>
        <xdr:cNvCxnSpPr/>
      </xdr:nvCxnSpPr>
      <xdr:spPr>
        <a:xfrm flipV="1">
          <a:off x="10476865" y="580453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36212</xdr:rowOff>
    </xdr:from>
    <xdr:ext cx="469744" cy="259045"/>
    <xdr:sp macro="" textlink="">
      <xdr:nvSpPr>
        <xdr:cNvPr id="114" name="【図書館】&#10;一人当たり面積最小値テキスト"/>
        <xdr:cNvSpPr txBox="1"/>
      </xdr:nvSpPr>
      <xdr:spPr>
        <a:xfrm>
          <a:off x="10515600" y="7237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32385</xdr:rowOff>
    </xdr:from>
    <xdr:to>
      <xdr:col>55</xdr:col>
      <xdr:colOff>88900</xdr:colOff>
      <xdr:row>42</xdr:row>
      <xdr:rowOff>32385</xdr:rowOff>
    </xdr:to>
    <xdr:cxnSp macro="">
      <xdr:nvCxnSpPr>
        <xdr:cNvPr id="115" name="直線コネクタ 114"/>
        <xdr:cNvCxnSpPr/>
      </xdr:nvCxnSpPr>
      <xdr:spPr>
        <a:xfrm>
          <a:off x="10388600" y="723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93362</xdr:rowOff>
    </xdr:from>
    <xdr:ext cx="469744" cy="259045"/>
    <xdr:sp macro="" textlink="">
      <xdr:nvSpPr>
        <xdr:cNvPr id="116" name="【図書館】&#10;一人当たり面積最大値テキスト"/>
        <xdr:cNvSpPr txBox="1"/>
      </xdr:nvSpPr>
      <xdr:spPr>
        <a:xfrm>
          <a:off x="10515600" y="5579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146685</xdr:rowOff>
    </xdr:from>
    <xdr:to>
      <xdr:col>55</xdr:col>
      <xdr:colOff>88900</xdr:colOff>
      <xdr:row>33</xdr:row>
      <xdr:rowOff>146685</xdr:rowOff>
    </xdr:to>
    <xdr:cxnSp macro="">
      <xdr:nvCxnSpPr>
        <xdr:cNvPr id="117" name="直線コネクタ 116"/>
        <xdr:cNvCxnSpPr/>
      </xdr:nvCxnSpPr>
      <xdr:spPr>
        <a:xfrm>
          <a:off x="10388600" y="5804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78757</xdr:rowOff>
    </xdr:from>
    <xdr:ext cx="469744" cy="259045"/>
    <xdr:sp macro="" textlink="">
      <xdr:nvSpPr>
        <xdr:cNvPr id="118" name="【図書館】&#10;一人当たり面積平均値テキスト"/>
        <xdr:cNvSpPr txBox="1"/>
      </xdr:nvSpPr>
      <xdr:spPr>
        <a:xfrm>
          <a:off x="10515600" y="67653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55880</xdr:rowOff>
    </xdr:from>
    <xdr:to>
      <xdr:col>55</xdr:col>
      <xdr:colOff>50800</xdr:colOff>
      <xdr:row>40</xdr:row>
      <xdr:rowOff>157480</xdr:rowOff>
    </xdr:to>
    <xdr:sp macro="" textlink="">
      <xdr:nvSpPr>
        <xdr:cNvPr id="119" name="フローチャート: 判断 118"/>
        <xdr:cNvSpPr/>
      </xdr:nvSpPr>
      <xdr:spPr>
        <a:xfrm>
          <a:off x="10426700" y="691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74930</xdr:rowOff>
    </xdr:from>
    <xdr:to>
      <xdr:col>50</xdr:col>
      <xdr:colOff>165100</xdr:colOff>
      <xdr:row>41</xdr:row>
      <xdr:rowOff>5080</xdr:rowOff>
    </xdr:to>
    <xdr:sp macro="" textlink="">
      <xdr:nvSpPr>
        <xdr:cNvPr id="120" name="フローチャート: 判断 119"/>
        <xdr:cNvSpPr/>
      </xdr:nvSpPr>
      <xdr:spPr>
        <a:xfrm>
          <a:off x="9588500" y="693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82550</xdr:rowOff>
    </xdr:from>
    <xdr:to>
      <xdr:col>46</xdr:col>
      <xdr:colOff>38100</xdr:colOff>
      <xdr:row>41</xdr:row>
      <xdr:rowOff>12700</xdr:rowOff>
    </xdr:to>
    <xdr:sp macro="" textlink="">
      <xdr:nvSpPr>
        <xdr:cNvPr id="121" name="フローチャート: 判断 120"/>
        <xdr:cNvSpPr/>
      </xdr:nvSpPr>
      <xdr:spPr>
        <a:xfrm>
          <a:off x="8699500" y="694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99695</xdr:rowOff>
    </xdr:from>
    <xdr:to>
      <xdr:col>41</xdr:col>
      <xdr:colOff>101600</xdr:colOff>
      <xdr:row>41</xdr:row>
      <xdr:rowOff>29845</xdr:rowOff>
    </xdr:to>
    <xdr:sp macro="" textlink="">
      <xdr:nvSpPr>
        <xdr:cNvPr id="122" name="フローチャート: 判断 121"/>
        <xdr:cNvSpPr/>
      </xdr:nvSpPr>
      <xdr:spPr>
        <a:xfrm>
          <a:off x="7810500" y="695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111125</xdr:rowOff>
    </xdr:from>
    <xdr:to>
      <xdr:col>36</xdr:col>
      <xdr:colOff>165100</xdr:colOff>
      <xdr:row>41</xdr:row>
      <xdr:rowOff>41275</xdr:rowOff>
    </xdr:to>
    <xdr:sp macro="" textlink="">
      <xdr:nvSpPr>
        <xdr:cNvPr id="123" name="フローチャート: 判断 122"/>
        <xdr:cNvSpPr/>
      </xdr:nvSpPr>
      <xdr:spPr>
        <a:xfrm>
          <a:off x="6921500" y="6969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154940</xdr:rowOff>
    </xdr:from>
    <xdr:to>
      <xdr:col>55</xdr:col>
      <xdr:colOff>50800</xdr:colOff>
      <xdr:row>41</xdr:row>
      <xdr:rowOff>85090</xdr:rowOff>
    </xdr:to>
    <xdr:sp macro="" textlink="">
      <xdr:nvSpPr>
        <xdr:cNvPr id="129" name="楕円 128"/>
        <xdr:cNvSpPr/>
      </xdr:nvSpPr>
      <xdr:spPr>
        <a:xfrm>
          <a:off x="10426700" y="701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133367</xdr:rowOff>
    </xdr:from>
    <xdr:ext cx="469744" cy="259045"/>
    <xdr:sp macro="" textlink="">
      <xdr:nvSpPr>
        <xdr:cNvPr id="130" name="【図書館】&#10;一人当たり面積該当値テキスト"/>
        <xdr:cNvSpPr txBox="1"/>
      </xdr:nvSpPr>
      <xdr:spPr>
        <a:xfrm>
          <a:off x="10515600" y="6991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158750</xdr:rowOff>
    </xdr:from>
    <xdr:to>
      <xdr:col>50</xdr:col>
      <xdr:colOff>165100</xdr:colOff>
      <xdr:row>41</xdr:row>
      <xdr:rowOff>88900</xdr:rowOff>
    </xdr:to>
    <xdr:sp macro="" textlink="">
      <xdr:nvSpPr>
        <xdr:cNvPr id="131" name="楕円 130"/>
        <xdr:cNvSpPr/>
      </xdr:nvSpPr>
      <xdr:spPr>
        <a:xfrm>
          <a:off x="9588500" y="701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34290</xdr:rowOff>
    </xdr:from>
    <xdr:to>
      <xdr:col>55</xdr:col>
      <xdr:colOff>0</xdr:colOff>
      <xdr:row>41</xdr:row>
      <xdr:rowOff>38100</xdr:rowOff>
    </xdr:to>
    <xdr:cxnSp macro="">
      <xdr:nvCxnSpPr>
        <xdr:cNvPr id="132" name="直線コネクタ 131"/>
        <xdr:cNvCxnSpPr/>
      </xdr:nvCxnSpPr>
      <xdr:spPr>
        <a:xfrm flipV="1">
          <a:off x="9639300" y="706374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162560</xdr:rowOff>
    </xdr:from>
    <xdr:to>
      <xdr:col>46</xdr:col>
      <xdr:colOff>38100</xdr:colOff>
      <xdr:row>41</xdr:row>
      <xdr:rowOff>92710</xdr:rowOff>
    </xdr:to>
    <xdr:sp macro="" textlink="">
      <xdr:nvSpPr>
        <xdr:cNvPr id="133" name="楕円 132"/>
        <xdr:cNvSpPr/>
      </xdr:nvSpPr>
      <xdr:spPr>
        <a:xfrm>
          <a:off x="8699500" y="702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38100</xdr:rowOff>
    </xdr:from>
    <xdr:to>
      <xdr:col>50</xdr:col>
      <xdr:colOff>114300</xdr:colOff>
      <xdr:row>41</xdr:row>
      <xdr:rowOff>41910</xdr:rowOff>
    </xdr:to>
    <xdr:cxnSp macro="">
      <xdr:nvCxnSpPr>
        <xdr:cNvPr id="134" name="直線コネクタ 133"/>
        <xdr:cNvCxnSpPr/>
      </xdr:nvCxnSpPr>
      <xdr:spPr>
        <a:xfrm flipV="1">
          <a:off x="8750300" y="70675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166370</xdr:rowOff>
    </xdr:from>
    <xdr:to>
      <xdr:col>41</xdr:col>
      <xdr:colOff>101600</xdr:colOff>
      <xdr:row>41</xdr:row>
      <xdr:rowOff>96520</xdr:rowOff>
    </xdr:to>
    <xdr:sp macro="" textlink="">
      <xdr:nvSpPr>
        <xdr:cNvPr id="135" name="楕円 134"/>
        <xdr:cNvSpPr/>
      </xdr:nvSpPr>
      <xdr:spPr>
        <a:xfrm>
          <a:off x="7810500" y="702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41910</xdr:rowOff>
    </xdr:from>
    <xdr:to>
      <xdr:col>45</xdr:col>
      <xdr:colOff>177800</xdr:colOff>
      <xdr:row>41</xdr:row>
      <xdr:rowOff>45720</xdr:rowOff>
    </xdr:to>
    <xdr:cxnSp macro="">
      <xdr:nvCxnSpPr>
        <xdr:cNvPr id="136" name="直線コネクタ 135"/>
        <xdr:cNvCxnSpPr/>
      </xdr:nvCxnSpPr>
      <xdr:spPr>
        <a:xfrm flipV="1">
          <a:off x="7861300" y="70713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170180</xdr:rowOff>
    </xdr:from>
    <xdr:to>
      <xdr:col>36</xdr:col>
      <xdr:colOff>165100</xdr:colOff>
      <xdr:row>41</xdr:row>
      <xdr:rowOff>100330</xdr:rowOff>
    </xdr:to>
    <xdr:sp macro="" textlink="">
      <xdr:nvSpPr>
        <xdr:cNvPr id="137" name="楕円 136"/>
        <xdr:cNvSpPr/>
      </xdr:nvSpPr>
      <xdr:spPr>
        <a:xfrm>
          <a:off x="6921500" y="702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45720</xdr:rowOff>
    </xdr:from>
    <xdr:to>
      <xdr:col>41</xdr:col>
      <xdr:colOff>50800</xdr:colOff>
      <xdr:row>41</xdr:row>
      <xdr:rowOff>49530</xdr:rowOff>
    </xdr:to>
    <xdr:cxnSp macro="">
      <xdr:nvCxnSpPr>
        <xdr:cNvPr id="138" name="直線コネクタ 137"/>
        <xdr:cNvCxnSpPr/>
      </xdr:nvCxnSpPr>
      <xdr:spPr>
        <a:xfrm flipV="1">
          <a:off x="6972300" y="70751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21607</xdr:rowOff>
    </xdr:from>
    <xdr:ext cx="469744" cy="259045"/>
    <xdr:sp macro="" textlink="">
      <xdr:nvSpPr>
        <xdr:cNvPr id="139" name="n_1aveValue【図書館】&#10;一人当たり面積"/>
        <xdr:cNvSpPr txBox="1"/>
      </xdr:nvSpPr>
      <xdr:spPr>
        <a:xfrm>
          <a:off x="9391727" y="6708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29227</xdr:rowOff>
    </xdr:from>
    <xdr:ext cx="469744" cy="259045"/>
    <xdr:sp macro="" textlink="">
      <xdr:nvSpPr>
        <xdr:cNvPr id="140" name="n_2aveValue【図書館】&#10;一人当たり面積"/>
        <xdr:cNvSpPr txBox="1"/>
      </xdr:nvSpPr>
      <xdr:spPr>
        <a:xfrm>
          <a:off x="8515427" y="671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46372</xdr:rowOff>
    </xdr:from>
    <xdr:ext cx="469744" cy="259045"/>
    <xdr:sp macro="" textlink="">
      <xdr:nvSpPr>
        <xdr:cNvPr id="141" name="n_3aveValue【図書館】&#10;一人当たり面積"/>
        <xdr:cNvSpPr txBox="1"/>
      </xdr:nvSpPr>
      <xdr:spPr>
        <a:xfrm>
          <a:off x="7626427" y="6732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57802</xdr:rowOff>
    </xdr:from>
    <xdr:ext cx="469744" cy="259045"/>
    <xdr:sp macro="" textlink="">
      <xdr:nvSpPr>
        <xdr:cNvPr id="142" name="n_4aveValue【図書館】&#10;一人当たり面積"/>
        <xdr:cNvSpPr txBox="1"/>
      </xdr:nvSpPr>
      <xdr:spPr>
        <a:xfrm>
          <a:off x="6737427" y="6744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80027</xdr:rowOff>
    </xdr:from>
    <xdr:ext cx="469744" cy="259045"/>
    <xdr:sp macro="" textlink="">
      <xdr:nvSpPr>
        <xdr:cNvPr id="143" name="n_1mainValue【図書館】&#10;一人当たり面積"/>
        <xdr:cNvSpPr txBox="1"/>
      </xdr:nvSpPr>
      <xdr:spPr>
        <a:xfrm>
          <a:off x="9391727" y="710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83837</xdr:rowOff>
    </xdr:from>
    <xdr:ext cx="469744" cy="259045"/>
    <xdr:sp macro="" textlink="">
      <xdr:nvSpPr>
        <xdr:cNvPr id="144" name="n_2mainValue【図書館】&#10;一人当たり面積"/>
        <xdr:cNvSpPr txBox="1"/>
      </xdr:nvSpPr>
      <xdr:spPr>
        <a:xfrm>
          <a:off x="8515427" y="711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87647</xdr:rowOff>
    </xdr:from>
    <xdr:ext cx="469744" cy="259045"/>
    <xdr:sp macro="" textlink="">
      <xdr:nvSpPr>
        <xdr:cNvPr id="145" name="n_3mainValue【図書館】&#10;一人当たり面積"/>
        <xdr:cNvSpPr txBox="1"/>
      </xdr:nvSpPr>
      <xdr:spPr>
        <a:xfrm>
          <a:off x="7626427" y="711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91457</xdr:rowOff>
    </xdr:from>
    <xdr:ext cx="469744" cy="259045"/>
    <xdr:sp macro="" textlink="">
      <xdr:nvSpPr>
        <xdr:cNvPr id="146" name="n_4mainValue【図書館】&#10;一人当たり面積"/>
        <xdr:cNvSpPr txBox="1"/>
      </xdr:nvSpPr>
      <xdr:spPr>
        <a:xfrm>
          <a:off x="6737427"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8" name="直線コネクタ 15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9" name="テキスト ボックス 158"/>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0" name="直線コネクタ 15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1" name="テキスト ボックス 16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2" name="直線コネクタ 16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3" name="テキスト ボックス 16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4" name="直線コネクタ 16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5" name="テキスト ボックス 16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6" name="直線コネクタ 16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7" name="テキスト ボックス 16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8" name="直線コネクタ 16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9" name="テキスト ボックス 168"/>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64</xdr:row>
      <xdr:rowOff>130628</xdr:rowOff>
    </xdr:to>
    <xdr:cxnSp macro="">
      <xdr:nvCxnSpPr>
        <xdr:cNvPr id="172" name="直線コネクタ 171"/>
        <xdr:cNvCxnSpPr/>
      </xdr:nvCxnSpPr>
      <xdr:spPr>
        <a:xfrm flipV="1">
          <a:off x="4634865" y="9578340"/>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3"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4" name="直線コネクタ 173"/>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95267</xdr:rowOff>
    </xdr:from>
    <xdr:ext cx="340478" cy="259045"/>
    <xdr:sp macro="" textlink="">
      <xdr:nvSpPr>
        <xdr:cNvPr id="175" name="【体育館・プール】&#10;有形固定資産減価償却率最大値テキスト"/>
        <xdr:cNvSpPr txBox="1"/>
      </xdr:nvSpPr>
      <xdr:spPr>
        <a:xfrm>
          <a:off x="4673600" y="93535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176" name="直線コネクタ 175"/>
        <xdr:cNvCxnSpPr/>
      </xdr:nvCxnSpPr>
      <xdr:spPr>
        <a:xfrm>
          <a:off x="4546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74947</xdr:rowOff>
    </xdr:from>
    <xdr:ext cx="405111" cy="259045"/>
    <xdr:sp macro="" textlink="">
      <xdr:nvSpPr>
        <xdr:cNvPr id="177" name="【体育館・プール】&#10;有形固定資産減価償却率平均値テキスト"/>
        <xdr:cNvSpPr txBox="1"/>
      </xdr:nvSpPr>
      <xdr:spPr>
        <a:xfrm>
          <a:off x="4673600" y="103619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52070</xdr:rowOff>
    </xdr:from>
    <xdr:to>
      <xdr:col>24</xdr:col>
      <xdr:colOff>114300</xdr:colOff>
      <xdr:row>61</xdr:row>
      <xdr:rowOff>153670</xdr:rowOff>
    </xdr:to>
    <xdr:sp macro="" textlink="">
      <xdr:nvSpPr>
        <xdr:cNvPr id="178" name="フローチャート: 判断 177"/>
        <xdr:cNvSpPr/>
      </xdr:nvSpPr>
      <xdr:spPr>
        <a:xfrm>
          <a:off x="45847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163104</xdr:rowOff>
    </xdr:from>
    <xdr:to>
      <xdr:col>20</xdr:col>
      <xdr:colOff>38100</xdr:colOff>
      <xdr:row>61</xdr:row>
      <xdr:rowOff>93254</xdr:rowOff>
    </xdr:to>
    <xdr:sp macro="" textlink="">
      <xdr:nvSpPr>
        <xdr:cNvPr id="179" name="フローチャート: 判断 178"/>
        <xdr:cNvSpPr/>
      </xdr:nvSpPr>
      <xdr:spPr>
        <a:xfrm>
          <a:off x="3746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150041</xdr:rowOff>
    </xdr:from>
    <xdr:to>
      <xdr:col>15</xdr:col>
      <xdr:colOff>101600</xdr:colOff>
      <xdr:row>61</xdr:row>
      <xdr:rowOff>80191</xdr:rowOff>
    </xdr:to>
    <xdr:sp macro="" textlink="">
      <xdr:nvSpPr>
        <xdr:cNvPr id="180" name="フローチャート: 判断 179"/>
        <xdr:cNvSpPr/>
      </xdr:nvSpPr>
      <xdr:spPr>
        <a:xfrm>
          <a:off x="2857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154940</xdr:rowOff>
    </xdr:from>
    <xdr:to>
      <xdr:col>10</xdr:col>
      <xdr:colOff>165100</xdr:colOff>
      <xdr:row>61</xdr:row>
      <xdr:rowOff>85090</xdr:rowOff>
    </xdr:to>
    <xdr:sp macro="" textlink="">
      <xdr:nvSpPr>
        <xdr:cNvPr id="181" name="フローチャート: 判断 180"/>
        <xdr:cNvSpPr/>
      </xdr:nvSpPr>
      <xdr:spPr>
        <a:xfrm>
          <a:off x="1968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123916</xdr:rowOff>
    </xdr:from>
    <xdr:to>
      <xdr:col>6</xdr:col>
      <xdr:colOff>38100</xdr:colOff>
      <xdr:row>61</xdr:row>
      <xdr:rowOff>54066</xdr:rowOff>
    </xdr:to>
    <xdr:sp macro="" textlink="">
      <xdr:nvSpPr>
        <xdr:cNvPr id="182" name="フローチャート: 判断 181"/>
        <xdr:cNvSpPr/>
      </xdr:nvSpPr>
      <xdr:spPr>
        <a:xfrm>
          <a:off x="1079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159838</xdr:rowOff>
    </xdr:from>
    <xdr:to>
      <xdr:col>24</xdr:col>
      <xdr:colOff>114300</xdr:colOff>
      <xdr:row>63</xdr:row>
      <xdr:rowOff>89988</xdr:rowOff>
    </xdr:to>
    <xdr:sp macro="" textlink="">
      <xdr:nvSpPr>
        <xdr:cNvPr id="188" name="楕円 187"/>
        <xdr:cNvSpPr/>
      </xdr:nvSpPr>
      <xdr:spPr>
        <a:xfrm>
          <a:off x="4584700" y="1078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138265</xdr:rowOff>
    </xdr:from>
    <xdr:ext cx="405111" cy="259045"/>
    <xdr:sp macro="" textlink="">
      <xdr:nvSpPr>
        <xdr:cNvPr id="189" name="【体育館・プール】&#10;有形固定資産減価償却率該当値テキスト"/>
        <xdr:cNvSpPr txBox="1"/>
      </xdr:nvSpPr>
      <xdr:spPr>
        <a:xfrm>
          <a:off x="4673600" y="10768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141877</xdr:rowOff>
    </xdr:from>
    <xdr:to>
      <xdr:col>20</xdr:col>
      <xdr:colOff>38100</xdr:colOff>
      <xdr:row>63</xdr:row>
      <xdr:rowOff>72027</xdr:rowOff>
    </xdr:to>
    <xdr:sp macro="" textlink="">
      <xdr:nvSpPr>
        <xdr:cNvPr id="190" name="楕円 189"/>
        <xdr:cNvSpPr/>
      </xdr:nvSpPr>
      <xdr:spPr>
        <a:xfrm>
          <a:off x="3746500" y="1077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21227</xdr:rowOff>
    </xdr:from>
    <xdr:to>
      <xdr:col>24</xdr:col>
      <xdr:colOff>63500</xdr:colOff>
      <xdr:row>63</xdr:row>
      <xdr:rowOff>39188</xdr:rowOff>
    </xdr:to>
    <xdr:cxnSp macro="">
      <xdr:nvCxnSpPr>
        <xdr:cNvPr id="191" name="直線コネクタ 190"/>
        <xdr:cNvCxnSpPr/>
      </xdr:nvCxnSpPr>
      <xdr:spPr>
        <a:xfrm>
          <a:off x="3797300" y="10822577"/>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122283</xdr:rowOff>
    </xdr:from>
    <xdr:to>
      <xdr:col>15</xdr:col>
      <xdr:colOff>101600</xdr:colOff>
      <xdr:row>63</xdr:row>
      <xdr:rowOff>52433</xdr:rowOff>
    </xdr:to>
    <xdr:sp macro="" textlink="">
      <xdr:nvSpPr>
        <xdr:cNvPr id="192" name="楕円 191"/>
        <xdr:cNvSpPr/>
      </xdr:nvSpPr>
      <xdr:spPr>
        <a:xfrm>
          <a:off x="2857500" y="1075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1633</xdr:rowOff>
    </xdr:from>
    <xdr:to>
      <xdr:col>19</xdr:col>
      <xdr:colOff>177800</xdr:colOff>
      <xdr:row>63</xdr:row>
      <xdr:rowOff>21227</xdr:rowOff>
    </xdr:to>
    <xdr:cxnSp macro="">
      <xdr:nvCxnSpPr>
        <xdr:cNvPr id="193" name="直線コネクタ 192"/>
        <xdr:cNvCxnSpPr/>
      </xdr:nvCxnSpPr>
      <xdr:spPr>
        <a:xfrm>
          <a:off x="2908300" y="1080298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104322</xdr:rowOff>
    </xdr:from>
    <xdr:to>
      <xdr:col>10</xdr:col>
      <xdr:colOff>165100</xdr:colOff>
      <xdr:row>63</xdr:row>
      <xdr:rowOff>34472</xdr:rowOff>
    </xdr:to>
    <xdr:sp macro="" textlink="">
      <xdr:nvSpPr>
        <xdr:cNvPr id="194" name="楕円 193"/>
        <xdr:cNvSpPr/>
      </xdr:nvSpPr>
      <xdr:spPr>
        <a:xfrm>
          <a:off x="1968500" y="10734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155122</xdr:rowOff>
    </xdr:from>
    <xdr:to>
      <xdr:col>15</xdr:col>
      <xdr:colOff>50800</xdr:colOff>
      <xdr:row>63</xdr:row>
      <xdr:rowOff>1633</xdr:rowOff>
    </xdr:to>
    <xdr:cxnSp macro="">
      <xdr:nvCxnSpPr>
        <xdr:cNvPr id="195" name="直線コネクタ 194"/>
        <xdr:cNvCxnSpPr/>
      </xdr:nvCxnSpPr>
      <xdr:spPr>
        <a:xfrm>
          <a:off x="2019300" y="10785022"/>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84727</xdr:rowOff>
    </xdr:from>
    <xdr:to>
      <xdr:col>6</xdr:col>
      <xdr:colOff>38100</xdr:colOff>
      <xdr:row>63</xdr:row>
      <xdr:rowOff>14877</xdr:rowOff>
    </xdr:to>
    <xdr:sp macro="" textlink="">
      <xdr:nvSpPr>
        <xdr:cNvPr id="196" name="楕円 195"/>
        <xdr:cNvSpPr/>
      </xdr:nvSpPr>
      <xdr:spPr>
        <a:xfrm>
          <a:off x="1079500" y="1071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135527</xdr:rowOff>
    </xdr:from>
    <xdr:to>
      <xdr:col>10</xdr:col>
      <xdr:colOff>114300</xdr:colOff>
      <xdr:row>62</xdr:row>
      <xdr:rowOff>155122</xdr:rowOff>
    </xdr:to>
    <xdr:cxnSp macro="">
      <xdr:nvCxnSpPr>
        <xdr:cNvPr id="197" name="直線コネクタ 196"/>
        <xdr:cNvCxnSpPr/>
      </xdr:nvCxnSpPr>
      <xdr:spPr>
        <a:xfrm>
          <a:off x="1130300" y="10765427"/>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109781</xdr:rowOff>
    </xdr:from>
    <xdr:ext cx="405111" cy="259045"/>
    <xdr:sp macro="" textlink="">
      <xdr:nvSpPr>
        <xdr:cNvPr id="198" name="n_1aveValue【体育館・プール】&#10;有形固定資産減価償却率"/>
        <xdr:cNvSpPr txBox="1"/>
      </xdr:nvSpPr>
      <xdr:spPr>
        <a:xfrm>
          <a:off x="3582044" y="1022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96718</xdr:rowOff>
    </xdr:from>
    <xdr:ext cx="405111" cy="259045"/>
    <xdr:sp macro="" textlink="">
      <xdr:nvSpPr>
        <xdr:cNvPr id="199" name="n_2aveValue【体育館・プール】&#10;有形固定資産減価償却率"/>
        <xdr:cNvSpPr txBox="1"/>
      </xdr:nvSpPr>
      <xdr:spPr>
        <a:xfrm>
          <a:off x="27057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101617</xdr:rowOff>
    </xdr:from>
    <xdr:ext cx="405111" cy="259045"/>
    <xdr:sp macro="" textlink="">
      <xdr:nvSpPr>
        <xdr:cNvPr id="200" name="n_3aveValue【体育館・プール】&#10;有形固定資産減価償却率"/>
        <xdr:cNvSpPr txBox="1"/>
      </xdr:nvSpPr>
      <xdr:spPr>
        <a:xfrm>
          <a:off x="1816744" y="1021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70593</xdr:rowOff>
    </xdr:from>
    <xdr:ext cx="405111" cy="259045"/>
    <xdr:sp macro="" textlink="">
      <xdr:nvSpPr>
        <xdr:cNvPr id="201" name="n_4aveValue【体育館・プール】&#10;有形固定資産減価償却率"/>
        <xdr:cNvSpPr txBox="1"/>
      </xdr:nvSpPr>
      <xdr:spPr>
        <a:xfrm>
          <a:off x="927744" y="1018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63154</xdr:rowOff>
    </xdr:from>
    <xdr:ext cx="405111" cy="259045"/>
    <xdr:sp macro="" textlink="">
      <xdr:nvSpPr>
        <xdr:cNvPr id="202" name="n_1mainValue【体育館・プール】&#10;有形固定資産減価償却率"/>
        <xdr:cNvSpPr txBox="1"/>
      </xdr:nvSpPr>
      <xdr:spPr>
        <a:xfrm>
          <a:off x="3582044" y="10864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43560</xdr:rowOff>
    </xdr:from>
    <xdr:ext cx="405111" cy="259045"/>
    <xdr:sp macro="" textlink="">
      <xdr:nvSpPr>
        <xdr:cNvPr id="203" name="n_2mainValue【体育館・プール】&#10;有形固定資産減価償却率"/>
        <xdr:cNvSpPr txBox="1"/>
      </xdr:nvSpPr>
      <xdr:spPr>
        <a:xfrm>
          <a:off x="2705744" y="10844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25599</xdr:rowOff>
    </xdr:from>
    <xdr:ext cx="405111" cy="259045"/>
    <xdr:sp macro="" textlink="">
      <xdr:nvSpPr>
        <xdr:cNvPr id="204" name="n_3mainValue【体育館・プール】&#10;有形固定資産減価償却率"/>
        <xdr:cNvSpPr txBox="1"/>
      </xdr:nvSpPr>
      <xdr:spPr>
        <a:xfrm>
          <a:off x="1816744" y="10826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6004</xdr:rowOff>
    </xdr:from>
    <xdr:ext cx="405111" cy="259045"/>
    <xdr:sp macro="" textlink="">
      <xdr:nvSpPr>
        <xdr:cNvPr id="205" name="n_4mainValue【体育館・プール】&#10;有形固定資産減価償却率"/>
        <xdr:cNvSpPr txBox="1"/>
      </xdr:nvSpPr>
      <xdr:spPr>
        <a:xfrm>
          <a:off x="927744" y="10807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6" name="直線コネクタ 215"/>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7" name="テキスト ボックス 216"/>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8" name="直線コネクタ 217"/>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9" name="テキスト ボックス 218"/>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0" name="直線コネクタ 219"/>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1" name="テキスト ボックス 220"/>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2" name="直線コネクタ 221"/>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3" name="テキスト ボックス 222"/>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4" name="直線コネクタ 223"/>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5" name="テキスト ボックス 224"/>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6" name="直線コネクタ 225"/>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7" name="テキスト ボックス 226"/>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653</xdr:rowOff>
    </xdr:from>
    <xdr:to>
      <xdr:col>54</xdr:col>
      <xdr:colOff>189865</xdr:colOff>
      <xdr:row>64</xdr:row>
      <xdr:rowOff>109075</xdr:rowOff>
    </xdr:to>
    <xdr:cxnSp macro="">
      <xdr:nvCxnSpPr>
        <xdr:cNvPr id="231" name="直線コネクタ 230"/>
        <xdr:cNvCxnSpPr/>
      </xdr:nvCxnSpPr>
      <xdr:spPr>
        <a:xfrm flipV="1">
          <a:off x="10476865" y="9601853"/>
          <a:ext cx="0" cy="1480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112902</xdr:rowOff>
    </xdr:from>
    <xdr:ext cx="469744" cy="259045"/>
    <xdr:sp macro="" textlink="">
      <xdr:nvSpPr>
        <xdr:cNvPr id="232" name="【体育館・プール】&#10;一人当たり面積最小値テキスト"/>
        <xdr:cNvSpPr txBox="1"/>
      </xdr:nvSpPr>
      <xdr:spPr>
        <a:xfrm>
          <a:off x="10515600" y="11085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109075</xdr:rowOff>
    </xdr:from>
    <xdr:to>
      <xdr:col>55</xdr:col>
      <xdr:colOff>88900</xdr:colOff>
      <xdr:row>64</xdr:row>
      <xdr:rowOff>109075</xdr:rowOff>
    </xdr:to>
    <xdr:cxnSp macro="">
      <xdr:nvCxnSpPr>
        <xdr:cNvPr id="233" name="直線コネクタ 232"/>
        <xdr:cNvCxnSpPr/>
      </xdr:nvCxnSpPr>
      <xdr:spPr>
        <a:xfrm>
          <a:off x="10388600" y="11081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118780</xdr:rowOff>
    </xdr:from>
    <xdr:ext cx="469744" cy="259045"/>
    <xdr:sp macro="" textlink="">
      <xdr:nvSpPr>
        <xdr:cNvPr id="234" name="【体育館・プール】&#10;一人当たり面積最大値テキスト"/>
        <xdr:cNvSpPr txBox="1"/>
      </xdr:nvSpPr>
      <xdr:spPr>
        <a:xfrm>
          <a:off x="10515600" y="9377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653</xdr:rowOff>
    </xdr:from>
    <xdr:to>
      <xdr:col>55</xdr:col>
      <xdr:colOff>88900</xdr:colOff>
      <xdr:row>56</xdr:row>
      <xdr:rowOff>653</xdr:rowOff>
    </xdr:to>
    <xdr:cxnSp macro="">
      <xdr:nvCxnSpPr>
        <xdr:cNvPr id="235" name="直線コネクタ 234"/>
        <xdr:cNvCxnSpPr/>
      </xdr:nvCxnSpPr>
      <xdr:spPr>
        <a:xfrm>
          <a:off x="10388600" y="9601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152635</xdr:rowOff>
    </xdr:from>
    <xdr:ext cx="469744" cy="259045"/>
    <xdr:sp macro="" textlink="">
      <xdr:nvSpPr>
        <xdr:cNvPr id="236" name="【体育館・プール】&#10;一人当たり面積平均値テキスト"/>
        <xdr:cNvSpPr txBox="1"/>
      </xdr:nvSpPr>
      <xdr:spPr>
        <a:xfrm>
          <a:off x="10515600" y="10782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2758</xdr:rowOff>
    </xdr:from>
    <xdr:to>
      <xdr:col>55</xdr:col>
      <xdr:colOff>50800</xdr:colOff>
      <xdr:row>63</xdr:row>
      <xdr:rowOff>104358</xdr:rowOff>
    </xdr:to>
    <xdr:sp macro="" textlink="">
      <xdr:nvSpPr>
        <xdr:cNvPr id="237" name="フローチャート: 判断 236"/>
        <xdr:cNvSpPr/>
      </xdr:nvSpPr>
      <xdr:spPr>
        <a:xfrm>
          <a:off x="10426700" y="1080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472</xdr:rowOff>
    </xdr:from>
    <xdr:to>
      <xdr:col>50</xdr:col>
      <xdr:colOff>165100</xdr:colOff>
      <xdr:row>63</xdr:row>
      <xdr:rowOff>102072</xdr:rowOff>
    </xdr:to>
    <xdr:sp macro="" textlink="">
      <xdr:nvSpPr>
        <xdr:cNvPr id="238" name="フローチャート: 判断 237"/>
        <xdr:cNvSpPr/>
      </xdr:nvSpPr>
      <xdr:spPr>
        <a:xfrm>
          <a:off x="9588500" y="10801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10595</xdr:rowOff>
    </xdr:from>
    <xdr:to>
      <xdr:col>46</xdr:col>
      <xdr:colOff>38100</xdr:colOff>
      <xdr:row>63</xdr:row>
      <xdr:rowOff>112195</xdr:rowOff>
    </xdr:to>
    <xdr:sp macro="" textlink="">
      <xdr:nvSpPr>
        <xdr:cNvPr id="239" name="フローチャート: 判断 238"/>
        <xdr:cNvSpPr/>
      </xdr:nvSpPr>
      <xdr:spPr>
        <a:xfrm>
          <a:off x="8699500" y="1081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30190</xdr:rowOff>
    </xdr:from>
    <xdr:to>
      <xdr:col>41</xdr:col>
      <xdr:colOff>101600</xdr:colOff>
      <xdr:row>63</xdr:row>
      <xdr:rowOff>131790</xdr:rowOff>
    </xdr:to>
    <xdr:sp macro="" textlink="">
      <xdr:nvSpPr>
        <xdr:cNvPr id="240" name="フローチャート: 判断 239"/>
        <xdr:cNvSpPr/>
      </xdr:nvSpPr>
      <xdr:spPr>
        <a:xfrm>
          <a:off x="7810500" y="1083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42600</xdr:rowOff>
    </xdr:from>
    <xdr:to>
      <xdr:col>36</xdr:col>
      <xdr:colOff>165100</xdr:colOff>
      <xdr:row>63</xdr:row>
      <xdr:rowOff>144200</xdr:rowOff>
    </xdr:to>
    <xdr:sp macro="" textlink="">
      <xdr:nvSpPr>
        <xdr:cNvPr id="241" name="フローチャート: 判断 240"/>
        <xdr:cNvSpPr/>
      </xdr:nvSpPr>
      <xdr:spPr>
        <a:xfrm>
          <a:off x="6921500" y="1084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75257</xdr:rowOff>
    </xdr:from>
    <xdr:to>
      <xdr:col>55</xdr:col>
      <xdr:colOff>50800</xdr:colOff>
      <xdr:row>63</xdr:row>
      <xdr:rowOff>5407</xdr:rowOff>
    </xdr:to>
    <xdr:sp macro="" textlink="">
      <xdr:nvSpPr>
        <xdr:cNvPr id="247" name="楕円 246"/>
        <xdr:cNvSpPr/>
      </xdr:nvSpPr>
      <xdr:spPr>
        <a:xfrm>
          <a:off x="10426700" y="10705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98134</xdr:rowOff>
    </xdr:from>
    <xdr:ext cx="469744" cy="259045"/>
    <xdr:sp macro="" textlink="">
      <xdr:nvSpPr>
        <xdr:cNvPr id="248" name="【体育館・プール】&#10;一人当たり面積該当値テキスト"/>
        <xdr:cNvSpPr txBox="1"/>
      </xdr:nvSpPr>
      <xdr:spPr>
        <a:xfrm>
          <a:off x="10515600" y="10556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83748</xdr:rowOff>
    </xdr:from>
    <xdr:to>
      <xdr:col>50</xdr:col>
      <xdr:colOff>165100</xdr:colOff>
      <xdr:row>63</xdr:row>
      <xdr:rowOff>13898</xdr:rowOff>
    </xdr:to>
    <xdr:sp macro="" textlink="">
      <xdr:nvSpPr>
        <xdr:cNvPr id="249" name="楕円 248"/>
        <xdr:cNvSpPr/>
      </xdr:nvSpPr>
      <xdr:spPr>
        <a:xfrm>
          <a:off x="9588500" y="10713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126057</xdr:rowOff>
    </xdr:from>
    <xdr:to>
      <xdr:col>55</xdr:col>
      <xdr:colOff>0</xdr:colOff>
      <xdr:row>62</xdr:row>
      <xdr:rowOff>134548</xdr:rowOff>
    </xdr:to>
    <xdr:cxnSp macro="">
      <xdr:nvCxnSpPr>
        <xdr:cNvPr id="250" name="直線コネクタ 249"/>
        <xdr:cNvCxnSpPr/>
      </xdr:nvCxnSpPr>
      <xdr:spPr>
        <a:xfrm flipV="1">
          <a:off x="9639300" y="10755957"/>
          <a:ext cx="838200" cy="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90932</xdr:rowOff>
    </xdr:from>
    <xdr:to>
      <xdr:col>46</xdr:col>
      <xdr:colOff>38100</xdr:colOff>
      <xdr:row>63</xdr:row>
      <xdr:rowOff>21082</xdr:rowOff>
    </xdr:to>
    <xdr:sp macro="" textlink="">
      <xdr:nvSpPr>
        <xdr:cNvPr id="251" name="楕円 250"/>
        <xdr:cNvSpPr/>
      </xdr:nvSpPr>
      <xdr:spPr>
        <a:xfrm>
          <a:off x="8699500" y="1072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134548</xdr:rowOff>
    </xdr:from>
    <xdr:to>
      <xdr:col>50</xdr:col>
      <xdr:colOff>114300</xdr:colOff>
      <xdr:row>62</xdr:row>
      <xdr:rowOff>141732</xdr:rowOff>
    </xdr:to>
    <xdr:cxnSp macro="">
      <xdr:nvCxnSpPr>
        <xdr:cNvPr id="252" name="直線コネクタ 251"/>
        <xdr:cNvCxnSpPr/>
      </xdr:nvCxnSpPr>
      <xdr:spPr>
        <a:xfrm flipV="1">
          <a:off x="8750300" y="10764448"/>
          <a:ext cx="889000" cy="7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99096</xdr:rowOff>
    </xdr:from>
    <xdr:to>
      <xdr:col>41</xdr:col>
      <xdr:colOff>101600</xdr:colOff>
      <xdr:row>63</xdr:row>
      <xdr:rowOff>29246</xdr:rowOff>
    </xdr:to>
    <xdr:sp macro="" textlink="">
      <xdr:nvSpPr>
        <xdr:cNvPr id="253" name="楕円 252"/>
        <xdr:cNvSpPr/>
      </xdr:nvSpPr>
      <xdr:spPr>
        <a:xfrm>
          <a:off x="7810500" y="10728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141732</xdr:rowOff>
    </xdr:from>
    <xdr:to>
      <xdr:col>45</xdr:col>
      <xdr:colOff>177800</xdr:colOff>
      <xdr:row>62</xdr:row>
      <xdr:rowOff>149896</xdr:rowOff>
    </xdr:to>
    <xdr:cxnSp macro="">
      <xdr:nvCxnSpPr>
        <xdr:cNvPr id="254" name="直線コネクタ 253"/>
        <xdr:cNvCxnSpPr/>
      </xdr:nvCxnSpPr>
      <xdr:spPr>
        <a:xfrm flipV="1">
          <a:off x="7861300" y="10771632"/>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105954</xdr:rowOff>
    </xdr:from>
    <xdr:to>
      <xdr:col>36</xdr:col>
      <xdr:colOff>165100</xdr:colOff>
      <xdr:row>63</xdr:row>
      <xdr:rowOff>36104</xdr:rowOff>
    </xdr:to>
    <xdr:sp macro="" textlink="">
      <xdr:nvSpPr>
        <xdr:cNvPr id="255" name="楕円 254"/>
        <xdr:cNvSpPr/>
      </xdr:nvSpPr>
      <xdr:spPr>
        <a:xfrm>
          <a:off x="6921500" y="10735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149896</xdr:rowOff>
    </xdr:from>
    <xdr:to>
      <xdr:col>41</xdr:col>
      <xdr:colOff>50800</xdr:colOff>
      <xdr:row>62</xdr:row>
      <xdr:rowOff>156754</xdr:rowOff>
    </xdr:to>
    <xdr:cxnSp macro="">
      <xdr:nvCxnSpPr>
        <xdr:cNvPr id="256" name="直線コネクタ 255"/>
        <xdr:cNvCxnSpPr/>
      </xdr:nvCxnSpPr>
      <xdr:spPr>
        <a:xfrm flipV="1">
          <a:off x="6972300" y="10779796"/>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93199</xdr:rowOff>
    </xdr:from>
    <xdr:ext cx="469744" cy="259045"/>
    <xdr:sp macro="" textlink="">
      <xdr:nvSpPr>
        <xdr:cNvPr id="257" name="n_1aveValue【体育館・プール】&#10;一人当たり面積"/>
        <xdr:cNvSpPr txBox="1"/>
      </xdr:nvSpPr>
      <xdr:spPr>
        <a:xfrm>
          <a:off x="9391727" y="10894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103322</xdr:rowOff>
    </xdr:from>
    <xdr:ext cx="469744" cy="259045"/>
    <xdr:sp macro="" textlink="">
      <xdr:nvSpPr>
        <xdr:cNvPr id="258" name="n_2aveValue【体育館・プール】&#10;一人当たり面積"/>
        <xdr:cNvSpPr txBox="1"/>
      </xdr:nvSpPr>
      <xdr:spPr>
        <a:xfrm>
          <a:off x="8515427" y="1090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122917</xdr:rowOff>
    </xdr:from>
    <xdr:ext cx="469744" cy="259045"/>
    <xdr:sp macro="" textlink="">
      <xdr:nvSpPr>
        <xdr:cNvPr id="259" name="n_3aveValue【体育館・プール】&#10;一人当たり面積"/>
        <xdr:cNvSpPr txBox="1"/>
      </xdr:nvSpPr>
      <xdr:spPr>
        <a:xfrm>
          <a:off x="7626427" y="1092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135327</xdr:rowOff>
    </xdr:from>
    <xdr:ext cx="469744" cy="259045"/>
    <xdr:sp macro="" textlink="">
      <xdr:nvSpPr>
        <xdr:cNvPr id="260" name="n_4aveValue【体育館・プール】&#10;一人当たり面積"/>
        <xdr:cNvSpPr txBox="1"/>
      </xdr:nvSpPr>
      <xdr:spPr>
        <a:xfrm>
          <a:off x="6737427" y="1093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30425</xdr:rowOff>
    </xdr:from>
    <xdr:ext cx="469744" cy="259045"/>
    <xdr:sp macro="" textlink="">
      <xdr:nvSpPr>
        <xdr:cNvPr id="261" name="n_1mainValue【体育館・プール】&#10;一人当たり面積"/>
        <xdr:cNvSpPr txBox="1"/>
      </xdr:nvSpPr>
      <xdr:spPr>
        <a:xfrm>
          <a:off x="9391727" y="10488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37609</xdr:rowOff>
    </xdr:from>
    <xdr:ext cx="469744" cy="259045"/>
    <xdr:sp macro="" textlink="">
      <xdr:nvSpPr>
        <xdr:cNvPr id="262" name="n_2mainValue【体育館・プール】&#10;一人当たり面積"/>
        <xdr:cNvSpPr txBox="1"/>
      </xdr:nvSpPr>
      <xdr:spPr>
        <a:xfrm>
          <a:off x="8515427" y="1049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45773</xdr:rowOff>
    </xdr:from>
    <xdr:ext cx="469744" cy="259045"/>
    <xdr:sp macro="" textlink="">
      <xdr:nvSpPr>
        <xdr:cNvPr id="263" name="n_3mainValue【体育館・プール】&#10;一人当たり面積"/>
        <xdr:cNvSpPr txBox="1"/>
      </xdr:nvSpPr>
      <xdr:spPr>
        <a:xfrm>
          <a:off x="7626427" y="10504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52631</xdr:rowOff>
    </xdr:from>
    <xdr:ext cx="469744" cy="259045"/>
    <xdr:sp macro="" textlink="">
      <xdr:nvSpPr>
        <xdr:cNvPr id="264" name="n_4mainValue【体育館・プール】&#10;一人当たり面積"/>
        <xdr:cNvSpPr txBox="1"/>
      </xdr:nvSpPr>
      <xdr:spPr>
        <a:xfrm>
          <a:off x="6737427" y="10511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24764</xdr:rowOff>
    </xdr:from>
    <xdr:to>
      <xdr:col>24</xdr:col>
      <xdr:colOff>62865</xdr:colOff>
      <xdr:row>86</xdr:row>
      <xdr:rowOff>114300</xdr:rowOff>
    </xdr:to>
    <xdr:cxnSp macro="">
      <xdr:nvCxnSpPr>
        <xdr:cNvPr id="289" name="直線コネクタ 288"/>
        <xdr:cNvCxnSpPr/>
      </xdr:nvCxnSpPr>
      <xdr:spPr>
        <a:xfrm flipV="1">
          <a:off x="4634865" y="13397864"/>
          <a:ext cx="0" cy="1461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0"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1" name="直線コネクタ 290"/>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142891</xdr:rowOff>
    </xdr:from>
    <xdr:ext cx="405111" cy="259045"/>
    <xdr:sp macro="" textlink="">
      <xdr:nvSpPr>
        <xdr:cNvPr id="292" name="【福祉施設】&#10;有形固定資産減価償却率最大値テキスト"/>
        <xdr:cNvSpPr txBox="1"/>
      </xdr:nvSpPr>
      <xdr:spPr>
        <a:xfrm>
          <a:off x="4673600" y="13173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24764</xdr:rowOff>
    </xdr:from>
    <xdr:to>
      <xdr:col>24</xdr:col>
      <xdr:colOff>152400</xdr:colOff>
      <xdr:row>78</xdr:row>
      <xdr:rowOff>24764</xdr:rowOff>
    </xdr:to>
    <xdr:cxnSp macro="">
      <xdr:nvCxnSpPr>
        <xdr:cNvPr id="293" name="直線コネクタ 292"/>
        <xdr:cNvCxnSpPr/>
      </xdr:nvCxnSpPr>
      <xdr:spPr>
        <a:xfrm>
          <a:off x="4546600" y="13397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73041</xdr:rowOff>
    </xdr:from>
    <xdr:ext cx="405111" cy="259045"/>
    <xdr:sp macro="" textlink="">
      <xdr:nvSpPr>
        <xdr:cNvPr id="294" name="【福祉施設】&#10;有形固定資産減価償却率平均値テキスト"/>
        <xdr:cNvSpPr txBox="1"/>
      </xdr:nvSpPr>
      <xdr:spPr>
        <a:xfrm>
          <a:off x="4673600" y="137890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50164</xdr:rowOff>
    </xdr:from>
    <xdr:to>
      <xdr:col>24</xdr:col>
      <xdr:colOff>114300</xdr:colOff>
      <xdr:row>81</xdr:row>
      <xdr:rowOff>151764</xdr:rowOff>
    </xdr:to>
    <xdr:sp macro="" textlink="">
      <xdr:nvSpPr>
        <xdr:cNvPr id="295" name="フローチャート: 判断 294"/>
        <xdr:cNvSpPr/>
      </xdr:nvSpPr>
      <xdr:spPr>
        <a:xfrm>
          <a:off x="4584700" y="1393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21589</xdr:rowOff>
    </xdr:from>
    <xdr:to>
      <xdr:col>20</xdr:col>
      <xdr:colOff>38100</xdr:colOff>
      <xdr:row>81</xdr:row>
      <xdr:rowOff>123189</xdr:rowOff>
    </xdr:to>
    <xdr:sp macro="" textlink="">
      <xdr:nvSpPr>
        <xdr:cNvPr id="296" name="フローチャート: 判断 295"/>
        <xdr:cNvSpPr/>
      </xdr:nvSpPr>
      <xdr:spPr>
        <a:xfrm>
          <a:off x="3746500" y="1390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114936</xdr:rowOff>
    </xdr:from>
    <xdr:to>
      <xdr:col>15</xdr:col>
      <xdr:colOff>101600</xdr:colOff>
      <xdr:row>81</xdr:row>
      <xdr:rowOff>45086</xdr:rowOff>
    </xdr:to>
    <xdr:sp macro="" textlink="">
      <xdr:nvSpPr>
        <xdr:cNvPr id="297" name="フローチャート: 判断 296"/>
        <xdr:cNvSpPr/>
      </xdr:nvSpPr>
      <xdr:spPr>
        <a:xfrm>
          <a:off x="2857500" y="1383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107314</xdr:rowOff>
    </xdr:from>
    <xdr:to>
      <xdr:col>10</xdr:col>
      <xdr:colOff>165100</xdr:colOff>
      <xdr:row>81</xdr:row>
      <xdr:rowOff>37464</xdr:rowOff>
    </xdr:to>
    <xdr:sp macro="" textlink="">
      <xdr:nvSpPr>
        <xdr:cNvPr id="298" name="フローチャート: 判断 297"/>
        <xdr:cNvSpPr/>
      </xdr:nvSpPr>
      <xdr:spPr>
        <a:xfrm>
          <a:off x="1968500" y="1382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135889</xdr:rowOff>
    </xdr:from>
    <xdr:to>
      <xdr:col>6</xdr:col>
      <xdr:colOff>38100</xdr:colOff>
      <xdr:row>81</xdr:row>
      <xdr:rowOff>66039</xdr:rowOff>
    </xdr:to>
    <xdr:sp macro="" textlink="">
      <xdr:nvSpPr>
        <xdr:cNvPr id="299" name="フローチャート: 判断 298"/>
        <xdr:cNvSpPr/>
      </xdr:nvSpPr>
      <xdr:spPr>
        <a:xfrm>
          <a:off x="1079500" y="138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168275</xdr:rowOff>
    </xdr:from>
    <xdr:to>
      <xdr:col>24</xdr:col>
      <xdr:colOff>114300</xdr:colOff>
      <xdr:row>83</xdr:row>
      <xdr:rowOff>98425</xdr:rowOff>
    </xdr:to>
    <xdr:sp macro="" textlink="">
      <xdr:nvSpPr>
        <xdr:cNvPr id="305" name="楕円 304"/>
        <xdr:cNvSpPr/>
      </xdr:nvSpPr>
      <xdr:spPr>
        <a:xfrm>
          <a:off x="4584700" y="1422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146702</xdr:rowOff>
    </xdr:from>
    <xdr:ext cx="405111" cy="259045"/>
    <xdr:sp macro="" textlink="">
      <xdr:nvSpPr>
        <xdr:cNvPr id="306" name="【福祉施設】&#10;有形固定資産減価償却率該当値テキスト"/>
        <xdr:cNvSpPr txBox="1"/>
      </xdr:nvSpPr>
      <xdr:spPr>
        <a:xfrm>
          <a:off x="4673600" y="1420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147320</xdr:rowOff>
    </xdr:from>
    <xdr:to>
      <xdr:col>20</xdr:col>
      <xdr:colOff>38100</xdr:colOff>
      <xdr:row>83</xdr:row>
      <xdr:rowOff>77470</xdr:rowOff>
    </xdr:to>
    <xdr:sp macro="" textlink="">
      <xdr:nvSpPr>
        <xdr:cNvPr id="307" name="楕円 306"/>
        <xdr:cNvSpPr/>
      </xdr:nvSpPr>
      <xdr:spPr>
        <a:xfrm>
          <a:off x="37465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26670</xdr:rowOff>
    </xdr:from>
    <xdr:to>
      <xdr:col>24</xdr:col>
      <xdr:colOff>63500</xdr:colOff>
      <xdr:row>83</xdr:row>
      <xdr:rowOff>47625</xdr:rowOff>
    </xdr:to>
    <xdr:cxnSp macro="">
      <xdr:nvCxnSpPr>
        <xdr:cNvPr id="308" name="直線コネクタ 307"/>
        <xdr:cNvCxnSpPr/>
      </xdr:nvCxnSpPr>
      <xdr:spPr>
        <a:xfrm>
          <a:off x="3797300" y="14257020"/>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113030</xdr:rowOff>
    </xdr:from>
    <xdr:to>
      <xdr:col>15</xdr:col>
      <xdr:colOff>101600</xdr:colOff>
      <xdr:row>83</xdr:row>
      <xdr:rowOff>43180</xdr:rowOff>
    </xdr:to>
    <xdr:sp macro="" textlink="">
      <xdr:nvSpPr>
        <xdr:cNvPr id="309" name="楕円 308"/>
        <xdr:cNvSpPr/>
      </xdr:nvSpPr>
      <xdr:spPr>
        <a:xfrm>
          <a:off x="2857500" y="1417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163830</xdr:rowOff>
    </xdr:from>
    <xdr:to>
      <xdr:col>19</xdr:col>
      <xdr:colOff>177800</xdr:colOff>
      <xdr:row>83</xdr:row>
      <xdr:rowOff>26670</xdr:rowOff>
    </xdr:to>
    <xdr:cxnSp macro="">
      <xdr:nvCxnSpPr>
        <xdr:cNvPr id="310" name="直線コネクタ 309"/>
        <xdr:cNvCxnSpPr/>
      </xdr:nvCxnSpPr>
      <xdr:spPr>
        <a:xfrm>
          <a:off x="2908300" y="142227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80645</xdr:rowOff>
    </xdr:from>
    <xdr:to>
      <xdr:col>10</xdr:col>
      <xdr:colOff>165100</xdr:colOff>
      <xdr:row>83</xdr:row>
      <xdr:rowOff>10795</xdr:rowOff>
    </xdr:to>
    <xdr:sp macro="" textlink="">
      <xdr:nvSpPr>
        <xdr:cNvPr id="311" name="楕円 310"/>
        <xdr:cNvSpPr/>
      </xdr:nvSpPr>
      <xdr:spPr>
        <a:xfrm>
          <a:off x="1968500" y="1413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131445</xdr:rowOff>
    </xdr:from>
    <xdr:to>
      <xdr:col>15</xdr:col>
      <xdr:colOff>50800</xdr:colOff>
      <xdr:row>82</xdr:row>
      <xdr:rowOff>163830</xdr:rowOff>
    </xdr:to>
    <xdr:cxnSp macro="">
      <xdr:nvCxnSpPr>
        <xdr:cNvPr id="312" name="直線コネクタ 311"/>
        <xdr:cNvCxnSpPr/>
      </xdr:nvCxnSpPr>
      <xdr:spPr>
        <a:xfrm>
          <a:off x="2019300" y="1419034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44450</xdr:rowOff>
    </xdr:from>
    <xdr:to>
      <xdr:col>6</xdr:col>
      <xdr:colOff>38100</xdr:colOff>
      <xdr:row>82</xdr:row>
      <xdr:rowOff>146050</xdr:rowOff>
    </xdr:to>
    <xdr:sp macro="" textlink="">
      <xdr:nvSpPr>
        <xdr:cNvPr id="313" name="楕円 312"/>
        <xdr:cNvSpPr/>
      </xdr:nvSpPr>
      <xdr:spPr>
        <a:xfrm>
          <a:off x="1079500" y="1410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95250</xdr:rowOff>
    </xdr:from>
    <xdr:to>
      <xdr:col>10</xdr:col>
      <xdr:colOff>114300</xdr:colOff>
      <xdr:row>82</xdr:row>
      <xdr:rowOff>131445</xdr:rowOff>
    </xdr:to>
    <xdr:cxnSp macro="">
      <xdr:nvCxnSpPr>
        <xdr:cNvPr id="314" name="直線コネクタ 313"/>
        <xdr:cNvCxnSpPr/>
      </xdr:nvCxnSpPr>
      <xdr:spPr>
        <a:xfrm>
          <a:off x="1130300" y="1415415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139716</xdr:rowOff>
    </xdr:from>
    <xdr:ext cx="405111" cy="259045"/>
    <xdr:sp macro="" textlink="">
      <xdr:nvSpPr>
        <xdr:cNvPr id="315" name="n_1aveValue【福祉施設】&#10;有形固定資産減価償却率"/>
        <xdr:cNvSpPr txBox="1"/>
      </xdr:nvSpPr>
      <xdr:spPr>
        <a:xfrm>
          <a:off x="3582044" y="1368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61613</xdr:rowOff>
    </xdr:from>
    <xdr:ext cx="405111" cy="259045"/>
    <xdr:sp macro="" textlink="">
      <xdr:nvSpPr>
        <xdr:cNvPr id="316" name="n_2aveValue【福祉施設】&#10;有形固定資産減価償却率"/>
        <xdr:cNvSpPr txBox="1"/>
      </xdr:nvSpPr>
      <xdr:spPr>
        <a:xfrm>
          <a:off x="2705744" y="13606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53991</xdr:rowOff>
    </xdr:from>
    <xdr:ext cx="405111" cy="259045"/>
    <xdr:sp macro="" textlink="">
      <xdr:nvSpPr>
        <xdr:cNvPr id="317" name="n_3aveValue【福祉施設】&#10;有形固定資産減価償却率"/>
        <xdr:cNvSpPr txBox="1"/>
      </xdr:nvSpPr>
      <xdr:spPr>
        <a:xfrm>
          <a:off x="1816744" y="1359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82566</xdr:rowOff>
    </xdr:from>
    <xdr:ext cx="405111" cy="259045"/>
    <xdr:sp macro="" textlink="">
      <xdr:nvSpPr>
        <xdr:cNvPr id="318" name="n_4aveValue【福祉施設】&#10;有形固定資産減価償却率"/>
        <xdr:cNvSpPr txBox="1"/>
      </xdr:nvSpPr>
      <xdr:spPr>
        <a:xfrm>
          <a:off x="927744" y="1362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68597</xdr:rowOff>
    </xdr:from>
    <xdr:ext cx="405111" cy="259045"/>
    <xdr:sp macro="" textlink="">
      <xdr:nvSpPr>
        <xdr:cNvPr id="319" name="n_1mainValue【福祉施設】&#10;有形固定資産減価償却率"/>
        <xdr:cNvSpPr txBox="1"/>
      </xdr:nvSpPr>
      <xdr:spPr>
        <a:xfrm>
          <a:off x="35820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34307</xdr:rowOff>
    </xdr:from>
    <xdr:ext cx="405111" cy="259045"/>
    <xdr:sp macro="" textlink="">
      <xdr:nvSpPr>
        <xdr:cNvPr id="320" name="n_2mainValue【福祉施設】&#10;有形固定資産減価償却率"/>
        <xdr:cNvSpPr txBox="1"/>
      </xdr:nvSpPr>
      <xdr:spPr>
        <a:xfrm>
          <a:off x="2705744" y="1426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1922</xdr:rowOff>
    </xdr:from>
    <xdr:ext cx="405111" cy="259045"/>
    <xdr:sp macro="" textlink="">
      <xdr:nvSpPr>
        <xdr:cNvPr id="321" name="n_3mainValue【福祉施設】&#10;有形固定資産減価償却率"/>
        <xdr:cNvSpPr txBox="1"/>
      </xdr:nvSpPr>
      <xdr:spPr>
        <a:xfrm>
          <a:off x="1816744" y="1423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137177</xdr:rowOff>
    </xdr:from>
    <xdr:ext cx="405111" cy="259045"/>
    <xdr:sp macro="" textlink="">
      <xdr:nvSpPr>
        <xdr:cNvPr id="322" name="n_4mainValue【福祉施設】&#10;有形固定資産減価償却率"/>
        <xdr:cNvSpPr txBox="1"/>
      </xdr:nvSpPr>
      <xdr:spPr>
        <a:xfrm>
          <a:off x="927744" y="1419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609</xdr:rowOff>
    </xdr:from>
    <xdr:to>
      <xdr:col>54</xdr:col>
      <xdr:colOff>189865</xdr:colOff>
      <xdr:row>86</xdr:row>
      <xdr:rowOff>36271</xdr:rowOff>
    </xdr:to>
    <xdr:cxnSp macro="">
      <xdr:nvCxnSpPr>
        <xdr:cNvPr id="344" name="直線コネクタ 343"/>
        <xdr:cNvCxnSpPr/>
      </xdr:nvCxnSpPr>
      <xdr:spPr>
        <a:xfrm flipV="1">
          <a:off x="10476865" y="13373709"/>
          <a:ext cx="0" cy="1407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345" name="【福祉施設】&#10;一人当たり面積最小値テキスト"/>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346" name="直線コネクタ 345"/>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118736</xdr:rowOff>
    </xdr:from>
    <xdr:ext cx="469744" cy="259045"/>
    <xdr:sp macro="" textlink="">
      <xdr:nvSpPr>
        <xdr:cNvPr id="347" name="【福祉施設】&#10;一人当たり面積最大値テキスト"/>
        <xdr:cNvSpPr txBox="1"/>
      </xdr:nvSpPr>
      <xdr:spPr>
        <a:xfrm>
          <a:off x="10515600" y="13148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609</xdr:rowOff>
    </xdr:from>
    <xdr:to>
      <xdr:col>55</xdr:col>
      <xdr:colOff>88900</xdr:colOff>
      <xdr:row>78</xdr:row>
      <xdr:rowOff>609</xdr:rowOff>
    </xdr:to>
    <xdr:cxnSp macro="">
      <xdr:nvCxnSpPr>
        <xdr:cNvPr id="348" name="直線コネクタ 347"/>
        <xdr:cNvCxnSpPr/>
      </xdr:nvCxnSpPr>
      <xdr:spPr>
        <a:xfrm>
          <a:off x="10388600" y="13373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133520</xdr:rowOff>
    </xdr:from>
    <xdr:ext cx="469744" cy="259045"/>
    <xdr:sp macro="" textlink="">
      <xdr:nvSpPr>
        <xdr:cNvPr id="349" name="【福祉施設】&#10;一人当たり面積平均値テキスト"/>
        <xdr:cNvSpPr txBox="1"/>
      </xdr:nvSpPr>
      <xdr:spPr>
        <a:xfrm>
          <a:off x="10515600" y="145353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155093</xdr:rowOff>
    </xdr:from>
    <xdr:to>
      <xdr:col>55</xdr:col>
      <xdr:colOff>50800</xdr:colOff>
      <xdr:row>85</xdr:row>
      <xdr:rowOff>85243</xdr:rowOff>
    </xdr:to>
    <xdr:sp macro="" textlink="">
      <xdr:nvSpPr>
        <xdr:cNvPr id="350" name="フローチャート: 判断 349"/>
        <xdr:cNvSpPr/>
      </xdr:nvSpPr>
      <xdr:spPr>
        <a:xfrm>
          <a:off x="10426700" y="14556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2387</xdr:rowOff>
    </xdr:from>
    <xdr:to>
      <xdr:col>50</xdr:col>
      <xdr:colOff>165100</xdr:colOff>
      <xdr:row>85</xdr:row>
      <xdr:rowOff>103987</xdr:rowOff>
    </xdr:to>
    <xdr:sp macro="" textlink="">
      <xdr:nvSpPr>
        <xdr:cNvPr id="351" name="フローチャート: 判断 350"/>
        <xdr:cNvSpPr/>
      </xdr:nvSpPr>
      <xdr:spPr>
        <a:xfrm>
          <a:off x="9588500" y="1457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147777</xdr:rowOff>
    </xdr:from>
    <xdr:to>
      <xdr:col>46</xdr:col>
      <xdr:colOff>38100</xdr:colOff>
      <xdr:row>85</xdr:row>
      <xdr:rowOff>77927</xdr:rowOff>
    </xdr:to>
    <xdr:sp macro="" textlink="">
      <xdr:nvSpPr>
        <xdr:cNvPr id="352" name="フローチャート: 判断 351"/>
        <xdr:cNvSpPr/>
      </xdr:nvSpPr>
      <xdr:spPr>
        <a:xfrm>
          <a:off x="8699500" y="1454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164236</xdr:rowOff>
    </xdr:from>
    <xdr:to>
      <xdr:col>41</xdr:col>
      <xdr:colOff>101600</xdr:colOff>
      <xdr:row>85</xdr:row>
      <xdr:rowOff>94386</xdr:rowOff>
    </xdr:to>
    <xdr:sp macro="" textlink="">
      <xdr:nvSpPr>
        <xdr:cNvPr id="353" name="フローチャート: 判断 352"/>
        <xdr:cNvSpPr/>
      </xdr:nvSpPr>
      <xdr:spPr>
        <a:xfrm>
          <a:off x="7810500" y="1456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4217</xdr:rowOff>
    </xdr:from>
    <xdr:to>
      <xdr:col>36</xdr:col>
      <xdr:colOff>165100</xdr:colOff>
      <xdr:row>85</xdr:row>
      <xdr:rowOff>105817</xdr:rowOff>
    </xdr:to>
    <xdr:sp macro="" textlink="">
      <xdr:nvSpPr>
        <xdr:cNvPr id="354" name="フローチャート: 判断 353"/>
        <xdr:cNvSpPr/>
      </xdr:nvSpPr>
      <xdr:spPr>
        <a:xfrm>
          <a:off x="6921500" y="1457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109373</xdr:rowOff>
    </xdr:from>
    <xdr:to>
      <xdr:col>55</xdr:col>
      <xdr:colOff>50800</xdr:colOff>
      <xdr:row>84</xdr:row>
      <xdr:rowOff>39523</xdr:rowOff>
    </xdr:to>
    <xdr:sp macro="" textlink="">
      <xdr:nvSpPr>
        <xdr:cNvPr id="360" name="楕円 359"/>
        <xdr:cNvSpPr/>
      </xdr:nvSpPr>
      <xdr:spPr>
        <a:xfrm>
          <a:off x="10426700" y="14339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132250</xdr:rowOff>
    </xdr:from>
    <xdr:ext cx="469744" cy="259045"/>
    <xdr:sp macro="" textlink="">
      <xdr:nvSpPr>
        <xdr:cNvPr id="361" name="【福祉施設】&#10;一人当たり面積該当値テキスト"/>
        <xdr:cNvSpPr txBox="1"/>
      </xdr:nvSpPr>
      <xdr:spPr>
        <a:xfrm>
          <a:off x="10515600" y="14191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118517</xdr:rowOff>
    </xdr:from>
    <xdr:to>
      <xdr:col>50</xdr:col>
      <xdr:colOff>165100</xdr:colOff>
      <xdr:row>84</xdr:row>
      <xdr:rowOff>48667</xdr:rowOff>
    </xdr:to>
    <xdr:sp macro="" textlink="">
      <xdr:nvSpPr>
        <xdr:cNvPr id="362" name="楕円 361"/>
        <xdr:cNvSpPr/>
      </xdr:nvSpPr>
      <xdr:spPr>
        <a:xfrm>
          <a:off x="9588500" y="1434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160173</xdr:rowOff>
    </xdr:from>
    <xdr:to>
      <xdr:col>55</xdr:col>
      <xdr:colOff>0</xdr:colOff>
      <xdr:row>83</xdr:row>
      <xdr:rowOff>169317</xdr:rowOff>
    </xdr:to>
    <xdr:cxnSp macro="">
      <xdr:nvCxnSpPr>
        <xdr:cNvPr id="363" name="直線コネクタ 362"/>
        <xdr:cNvCxnSpPr/>
      </xdr:nvCxnSpPr>
      <xdr:spPr>
        <a:xfrm flipV="1">
          <a:off x="9639300" y="14390523"/>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126746</xdr:rowOff>
    </xdr:from>
    <xdr:to>
      <xdr:col>46</xdr:col>
      <xdr:colOff>38100</xdr:colOff>
      <xdr:row>84</xdr:row>
      <xdr:rowOff>56896</xdr:rowOff>
    </xdr:to>
    <xdr:sp macro="" textlink="">
      <xdr:nvSpPr>
        <xdr:cNvPr id="364" name="楕円 363"/>
        <xdr:cNvSpPr/>
      </xdr:nvSpPr>
      <xdr:spPr>
        <a:xfrm>
          <a:off x="8699500" y="1435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169317</xdr:rowOff>
    </xdr:from>
    <xdr:to>
      <xdr:col>50</xdr:col>
      <xdr:colOff>114300</xdr:colOff>
      <xdr:row>84</xdr:row>
      <xdr:rowOff>6096</xdr:rowOff>
    </xdr:to>
    <xdr:cxnSp macro="">
      <xdr:nvCxnSpPr>
        <xdr:cNvPr id="365" name="直線コネクタ 364"/>
        <xdr:cNvCxnSpPr/>
      </xdr:nvCxnSpPr>
      <xdr:spPr>
        <a:xfrm flipV="1">
          <a:off x="8750300" y="14399667"/>
          <a:ext cx="8890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136347</xdr:rowOff>
    </xdr:from>
    <xdr:to>
      <xdr:col>41</xdr:col>
      <xdr:colOff>101600</xdr:colOff>
      <xdr:row>84</xdr:row>
      <xdr:rowOff>66497</xdr:rowOff>
    </xdr:to>
    <xdr:sp macro="" textlink="">
      <xdr:nvSpPr>
        <xdr:cNvPr id="366" name="楕円 365"/>
        <xdr:cNvSpPr/>
      </xdr:nvSpPr>
      <xdr:spPr>
        <a:xfrm>
          <a:off x="7810500" y="14366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6096</xdr:rowOff>
    </xdr:from>
    <xdr:to>
      <xdr:col>45</xdr:col>
      <xdr:colOff>177800</xdr:colOff>
      <xdr:row>84</xdr:row>
      <xdr:rowOff>15697</xdr:rowOff>
    </xdr:to>
    <xdr:cxnSp macro="">
      <xdr:nvCxnSpPr>
        <xdr:cNvPr id="367" name="直線コネクタ 366"/>
        <xdr:cNvCxnSpPr/>
      </xdr:nvCxnSpPr>
      <xdr:spPr>
        <a:xfrm flipV="1">
          <a:off x="7861300" y="14407896"/>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144120</xdr:rowOff>
    </xdr:from>
    <xdr:to>
      <xdr:col>36</xdr:col>
      <xdr:colOff>165100</xdr:colOff>
      <xdr:row>84</xdr:row>
      <xdr:rowOff>74270</xdr:rowOff>
    </xdr:to>
    <xdr:sp macro="" textlink="">
      <xdr:nvSpPr>
        <xdr:cNvPr id="368" name="楕円 367"/>
        <xdr:cNvSpPr/>
      </xdr:nvSpPr>
      <xdr:spPr>
        <a:xfrm>
          <a:off x="6921500" y="1437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15697</xdr:rowOff>
    </xdr:from>
    <xdr:to>
      <xdr:col>41</xdr:col>
      <xdr:colOff>50800</xdr:colOff>
      <xdr:row>84</xdr:row>
      <xdr:rowOff>23470</xdr:rowOff>
    </xdr:to>
    <xdr:cxnSp macro="">
      <xdr:nvCxnSpPr>
        <xdr:cNvPr id="369" name="直線コネクタ 368"/>
        <xdr:cNvCxnSpPr/>
      </xdr:nvCxnSpPr>
      <xdr:spPr>
        <a:xfrm flipV="1">
          <a:off x="6972300" y="14417497"/>
          <a:ext cx="889000" cy="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95114</xdr:rowOff>
    </xdr:from>
    <xdr:ext cx="469744" cy="259045"/>
    <xdr:sp macro="" textlink="">
      <xdr:nvSpPr>
        <xdr:cNvPr id="370" name="n_1aveValue【福祉施設】&#10;一人当たり面積"/>
        <xdr:cNvSpPr txBox="1"/>
      </xdr:nvSpPr>
      <xdr:spPr>
        <a:xfrm>
          <a:off x="9391727" y="14668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69054</xdr:rowOff>
    </xdr:from>
    <xdr:ext cx="469744" cy="259045"/>
    <xdr:sp macro="" textlink="">
      <xdr:nvSpPr>
        <xdr:cNvPr id="371" name="n_2aveValue【福祉施設】&#10;一人当たり面積"/>
        <xdr:cNvSpPr txBox="1"/>
      </xdr:nvSpPr>
      <xdr:spPr>
        <a:xfrm>
          <a:off x="8515427" y="14642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85513</xdr:rowOff>
    </xdr:from>
    <xdr:ext cx="469744" cy="259045"/>
    <xdr:sp macro="" textlink="">
      <xdr:nvSpPr>
        <xdr:cNvPr id="372" name="n_3aveValue【福祉施設】&#10;一人当たり面積"/>
        <xdr:cNvSpPr txBox="1"/>
      </xdr:nvSpPr>
      <xdr:spPr>
        <a:xfrm>
          <a:off x="7626427" y="14658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96944</xdr:rowOff>
    </xdr:from>
    <xdr:ext cx="469744" cy="259045"/>
    <xdr:sp macro="" textlink="">
      <xdr:nvSpPr>
        <xdr:cNvPr id="373" name="n_4aveValue【福祉施設】&#10;一人当たり面積"/>
        <xdr:cNvSpPr txBox="1"/>
      </xdr:nvSpPr>
      <xdr:spPr>
        <a:xfrm>
          <a:off x="6737427" y="14670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65194</xdr:rowOff>
    </xdr:from>
    <xdr:ext cx="469744" cy="259045"/>
    <xdr:sp macro="" textlink="">
      <xdr:nvSpPr>
        <xdr:cNvPr id="374" name="n_1mainValue【福祉施設】&#10;一人当たり面積"/>
        <xdr:cNvSpPr txBox="1"/>
      </xdr:nvSpPr>
      <xdr:spPr>
        <a:xfrm>
          <a:off x="9391727" y="14124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73423</xdr:rowOff>
    </xdr:from>
    <xdr:ext cx="469744" cy="259045"/>
    <xdr:sp macro="" textlink="">
      <xdr:nvSpPr>
        <xdr:cNvPr id="375" name="n_2mainValue【福祉施設】&#10;一人当たり面積"/>
        <xdr:cNvSpPr txBox="1"/>
      </xdr:nvSpPr>
      <xdr:spPr>
        <a:xfrm>
          <a:off x="8515427" y="1413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83024</xdr:rowOff>
    </xdr:from>
    <xdr:ext cx="469744" cy="259045"/>
    <xdr:sp macro="" textlink="">
      <xdr:nvSpPr>
        <xdr:cNvPr id="376" name="n_3mainValue【福祉施設】&#10;一人当たり面積"/>
        <xdr:cNvSpPr txBox="1"/>
      </xdr:nvSpPr>
      <xdr:spPr>
        <a:xfrm>
          <a:off x="7626427" y="14141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90797</xdr:rowOff>
    </xdr:from>
    <xdr:ext cx="469744" cy="259045"/>
    <xdr:sp macro="" textlink="">
      <xdr:nvSpPr>
        <xdr:cNvPr id="377" name="n_4mainValue【福祉施設】&#10;一人当たり面積"/>
        <xdr:cNvSpPr txBox="1"/>
      </xdr:nvSpPr>
      <xdr:spPr>
        <a:xfrm>
          <a:off x="6737427" y="14149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9" name="直線コネクタ 388"/>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0" name="テキスト ボックス 389"/>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1" name="直線コネクタ 390"/>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2" name="テキスト ボックス 391"/>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3" name="直線コネクタ 392"/>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4" name="テキスト ボックス 393"/>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5" name="直線コネクタ 394"/>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6" name="テキスト ボックス 395"/>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7" name="直線コネクタ 396"/>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8" name="テキスト ボックス 397"/>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9" name="直線コネクタ 398"/>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0" name="テキスト ボックス 399"/>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1088</xdr:rowOff>
    </xdr:from>
    <xdr:to>
      <xdr:col>24</xdr:col>
      <xdr:colOff>62865</xdr:colOff>
      <xdr:row>109</xdr:row>
      <xdr:rowOff>35379</xdr:rowOff>
    </xdr:to>
    <xdr:cxnSp macro="">
      <xdr:nvCxnSpPr>
        <xdr:cNvPr id="403" name="直線コネクタ 402"/>
        <xdr:cNvCxnSpPr/>
      </xdr:nvCxnSpPr>
      <xdr:spPr>
        <a:xfrm flipV="1">
          <a:off x="4634865" y="17317538"/>
          <a:ext cx="0" cy="140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4"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5" name="直線コネクタ 404"/>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119215</xdr:rowOff>
    </xdr:from>
    <xdr:ext cx="405111" cy="259045"/>
    <xdr:sp macro="" textlink="">
      <xdr:nvSpPr>
        <xdr:cNvPr id="406" name="【市民会館】&#10;有形固定資産減価償却率最大値テキスト"/>
        <xdr:cNvSpPr txBox="1"/>
      </xdr:nvSpPr>
      <xdr:spPr>
        <a:xfrm>
          <a:off x="4673600" y="17092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1088</xdr:rowOff>
    </xdr:from>
    <xdr:to>
      <xdr:col>24</xdr:col>
      <xdr:colOff>152400</xdr:colOff>
      <xdr:row>101</xdr:row>
      <xdr:rowOff>1088</xdr:rowOff>
    </xdr:to>
    <xdr:cxnSp macro="">
      <xdr:nvCxnSpPr>
        <xdr:cNvPr id="407" name="直線コネクタ 406"/>
        <xdr:cNvCxnSpPr/>
      </xdr:nvCxnSpPr>
      <xdr:spPr>
        <a:xfrm>
          <a:off x="4546600" y="17317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84200</xdr:rowOff>
    </xdr:from>
    <xdr:ext cx="405111" cy="259045"/>
    <xdr:sp macro="" textlink="">
      <xdr:nvSpPr>
        <xdr:cNvPr id="408" name="【市民会館】&#10;有形固定資産減価償却率平均値テキスト"/>
        <xdr:cNvSpPr txBox="1"/>
      </xdr:nvSpPr>
      <xdr:spPr>
        <a:xfrm>
          <a:off x="4673600" y="179150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61323</xdr:rowOff>
    </xdr:from>
    <xdr:to>
      <xdr:col>24</xdr:col>
      <xdr:colOff>114300</xdr:colOff>
      <xdr:row>105</xdr:row>
      <xdr:rowOff>162923</xdr:rowOff>
    </xdr:to>
    <xdr:sp macro="" textlink="">
      <xdr:nvSpPr>
        <xdr:cNvPr id="409" name="フローチャート: 判断 408"/>
        <xdr:cNvSpPr/>
      </xdr:nvSpPr>
      <xdr:spPr>
        <a:xfrm>
          <a:off x="4584700" y="1806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13970</xdr:rowOff>
    </xdr:from>
    <xdr:to>
      <xdr:col>20</xdr:col>
      <xdr:colOff>38100</xdr:colOff>
      <xdr:row>105</xdr:row>
      <xdr:rowOff>115570</xdr:rowOff>
    </xdr:to>
    <xdr:sp macro="" textlink="">
      <xdr:nvSpPr>
        <xdr:cNvPr id="410" name="フローチャート: 判断 409"/>
        <xdr:cNvSpPr/>
      </xdr:nvSpPr>
      <xdr:spPr>
        <a:xfrm>
          <a:off x="3746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10705</xdr:rowOff>
    </xdr:from>
    <xdr:to>
      <xdr:col>15</xdr:col>
      <xdr:colOff>101600</xdr:colOff>
      <xdr:row>105</xdr:row>
      <xdr:rowOff>112305</xdr:rowOff>
    </xdr:to>
    <xdr:sp macro="" textlink="">
      <xdr:nvSpPr>
        <xdr:cNvPr id="411" name="フローチャート: 判断 410"/>
        <xdr:cNvSpPr/>
      </xdr:nvSpPr>
      <xdr:spPr>
        <a:xfrm>
          <a:off x="2857500" y="1801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133169</xdr:rowOff>
    </xdr:from>
    <xdr:to>
      <xdr:col>10</xdr:col>
      <xdr:colOff>165100</xdr:colOff>
      <xdr:row>105</xdr:row>
      <xdr:rowOff>63319</xdr:rowOff>
    </xdr:to>
    <xdr:sp macro="" textlink="">
      <xdr:nvSpPr>
        <xdr:cNvPr id="412" name="フローチャート: 判断 411"/>
        <xdr:cNvSpPr/>
      </xdr:nvSpPr>
      <xdr:spPr>
        <a:xfrm>
          <a:off x="1968500" y="1796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98879</xdr:rowOff>
    </xdr:from>
    <xdr:to>
      <xdr:col>6</xdr:col>
      <xdr:colOff>38100</xdr:colOff>
      <xdr:row>105</xdr:row>
      <xdr:rowOff>29029</xdr:rowOff>
    </xdr:to>
    <xdr:sp macro="" textlink="">
      <xdr:nvSpPr>
        <xdr:cNvPr id="413" name="フローチャート: 判断 412"/>
        <xdr:cNvSpPr/>
      </xdr:nvSpPr>
      <xdr:spPr>
        <a:xfrm>
          <a:off x="10795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4" name="テキスト ボックス 41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5" name="テキスト ボックス 41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6" name="テキスト ボックス 41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7" name="テキスト ボックス 41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8" name="テキスト ボックス 41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103777</xdr:rowOff>
    </xdr:from>
    <xdr:to>
      <xdr:col>24</xdr:col>
      <xdr:colOff>114300</xdr:colOff>
      <xdr:row>107</xdr:row>
      <xdr:rowOff>33927</xdr:rowOff>
    </xdr:to>
    <xdr:sp macro="" textlink="">
      <xdr:nvSpPr>
        <xdr:cNvPr id="419" name="楕円 418"/>
        <xdr:cNvSpPr/>
      </xdr:nvSpPr>
      <xdr:spPr>
        <a:xfrm>
          <a:off x="4584700" y="1827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82204</xdr:rowOff>
    </xdr:from>
    <xdr:ext cx="405111" cy="259045"/>
    <xdr:sp macro="" textlink="">
      <xdr:nvSpPr>
        <xdr:cNvPr id="420" name="【市民会館】&#10;有形固定資産減価償却率該当値テキスト"/>
        <xdr:cNvSpPr txBox="1"/>
      </xdr:nvSpPr>
      <xdr:spPr>
        <a:xfrm>
          <a:off x="4673600" y="1825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85816</xdr:rowOff>
    </xdr:from>
    <xdr:to>
      <xdr:col>20</xdr:col>
      <xdr:colOff>38100</xdr:colOff>
      <xdr:row>107</xdr:row>
      <xdr:rowOff>15966</xdr:rowOff>
    </xdr:to>
    <xdr:sp macro="" textlink="">
      <xdr:nvSpPr>
        <xdr:cNvPr id="421" name="楕円 420"/>
        <xdr:cNvSpPr/>
      </xdr:nvSpPr>
      <xdr:spPr>
        <a:xfrm>
          <a:off x="3746500" y="1825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136616</xdr:rowOff>
    </xdr:from>
    <xdr:to>
      <xdr:col>24</xdr:col>
      <xdr:colOff>63500</xdr:colOff>
      <xdr:row>106</xdr:row>
      <xdr:rowOff>154577</xdr:rowOff>
    </xdr:to>
    <xdr:cxnSp macro="">
      <xdr:nvCxnSpPr>
        <xdr:cNvPr id="422" name="直線コネクタ 421"/>
        <xdr:cNvCxnSpPr/>
      </xdr:nvCxnSpPr>
      <xdr:spPr>
        <a:xfrm>
          <a:off x="3797300" y="18310316"/>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64588</xdr:rowOff>
    </xdr:from>
    <xdr:to>
      <xdr:col>15</xdr:col>
      <xdr:colOff>101600</xdr:colOff>
      <xdr:row>106</xdr:row>
      <xdr:rowOff>166188</xdr:rowOff>
    </xdr:to>
    <xdr:sp macro="" textlink="">
      <xdr:nvSpPr>
        <xdr:cNvPr id="423" name="楕円 422"/>
        <xdr:cNvSpPr/>
      </xdr:nvSpPr>
      <xdr:spPr>
        <a:xfrm>
          <a:off x="2857500" y="1823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115388</xdr:rowOff>
    </xdr:from>
    <xdr:to>
      <xdr:col>19</xdr:col>
      <xdr:colOff>177800</xdr:colOff>
      <xdr:row>106</xdr:row>
      <xdr:rowOff>136616</xdr:rowOff>
    </xdr:to>
    <xdr:cxnSp macro="">
      <xdr:nvCxnSpPr>
        <xdr:cNvPr id="424" name="直線コネクタ 423"/>
        <xdr:cNvCxnSpPr/>
      </xdr:nvCxnSpPr>
      <xdr:spPr>
        <a:xfrm>
          <a:off x="2908300" y="18289088"/>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43362</xdr:rowOff>
    </xdr:from>
    <xdr:to>
      <xdr:col>10</xdr:col>
      <xdr:colOff>165100</xdr:colOff>
      <xdr:row>106</xdr:row>
      <xdr:rowOff>144962</xdr:rowOff>
    </xdr:to>
    <xdr:sp macro="" textlink="">
      <xdr:nvSpPr>
        <xdr:cNvPr id="425" name="楕円 424"/>
        <xdr:cNvSpPr/>
      </xdr:nvSpPr>
      <xdr:spPr>
        <a:xfrm>
          <a:off x="1968500" y="1821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94162</xdr:rowOff>
    </xdr:from>
    <xdr:to>
      <xdr:col>15</xdr:col>
      <xdr:colOff>50800</xdr:colOff>
      <xdr:row>106</xdr:row>
      <xdr:rowOff>115388</xdr:rowOff>
    </xdr:to>
    <xdr:cxnSp macro="">
      <xdr:nvCxnSpPr>
        <xdr:cNvPr id="426" name="直線コネクタ 425"/>
        <xdr:cNvCxnSpPr/>
      </xdr:nvCxnSpPr>
      <xdr:spPr>
        <a:xfrm>
          <a:off x="2019300" y="18267862"/>
          <a:ext cx="8890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27032</xdr:rowOff>
    </xdr:from>
    <xdr:to>
      <xdr:col>6</xdr:col>
      <xdr:colOff>38100</xdr:colOff>
      <xdr:row>106</xdr:row>
      <xdr:rowOff>128632</xdr:rowOff>
    </xdr:to>
    <xdr:sp macro="" textlink="">
      <xdr:nvSpPr>
        <xdr:cNvPr id="427" name="楕円 426"/>
        <xdr:cNvSpPr/>
      </xdr:nvSpPr>
      <xdr:spPr>
        <a:xfrm>
          <a:off x="1079500" y="1820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77832</xdr:rowOff>
    </xdr:from>
    <xdr:to>
      <xdr:col>10</xdr:col>
      <xdr:colOff>114300</xdr:colOff>
      <xdr:row>106</xdr:row>
      <xdr:rowOff>94162</xdr:rowOff>
    </xdr:to>
    <xdr:cxnSp macro="">
      <xdr:nvCxnSpPr>
        <xdr:cNvPr id="428" name="直線コネクタ 427"/>
        <xdr:cNvCxnSpPr/>
      </xdr:nvCxnSpPr>
      <xdr:spPr>
        <a:xfrm>
          <a:off x="1130300" y="18251532"/>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132097</xdr:rowOff>
    </xdr:from>
    <xdr:ext cx="405111" cy="259045"/>
    <xdr:sp macro="" textlink="">
      <xdr:nvSpPr>
        <xdr:cNvPr id="429" name="n_1aveValue【市民会館】&#10;有形固定資産減価償却率"/>
        <xdr:cNvSpPr txBox="1"/>
      </xdr:nvSpPr>
      <xdr:spPr>
        <a:xfrm>
          <a:off x="358204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128832</xdr:rowOff>
    </xdr:from>
    <xdr:ext cx="405111" cy="259045"/>
    <xdr:sp macro="" textlink="">
      <xdr:nvSpPr>
        <xdr:cNvPr id="430" name="n_2aveValue【市民会館】&#10;有形固定資産減価償却率"/>
        <xdr:cNvSpPr txBox="1"/>
      </xdr:nvSpPr>
      <xdr:spPr>
        <a:xfrm>
          <a:off x="2705744" y="1778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79846</xdr:rowOff>
    </xdr:from>
    <xdr:ext cx="405111" cy="259045"/>
    <xdr:sp macro="" textlink="">
      <xdr:nvSpPr>
        <xdr:cNvPr id="431" name="n_3aveValue【市民会館】&#10;有形固定資産減価償却率"/>
        <xdr:cNvSpPr txBox="1"/>
      </xdr:nvSpPr>
      <xdr:spPr>
        <a:xfrm>
          <a:off x="1816744" y="1773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45556</xdr:rowOff>
    </xdr:from>
    <xdr:ext cx="405111" cy="259045"/>
    <xdr:sp macro="" textlink="">
      <xdr:nvSpPr>
        <xdr:cNvPr id="432" name="n_4aveValue【市民会館】&#10;有形固定資産減価償却率"/>
        <xdr:cNvSpPr txBox="1"/>
      </xdr:nvSpPr>
      <xdr:spPr>
        <a:xfrm>
          <a:off x="927744" y="1770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7093</xdr:rowOff>
    </xdr:from>
    <xdr:ext cx="405111" cy="259045"/>
    <xdr:sp macro="" textlink="">
      <xdr:nvSpPr>
        <xdr:cNvPr id="433" name="n_1mainValue【市民会館】&#10;有形固定資産減価償却率"/>
        <xdr:cNvSpPr txBox="1"/>
      </xdr:nvSpPr>
      <xdr:spPr>
        <a:xfrm>
          <a:off x="3582044" y="18352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157315</xdr:rowOff>
    </xdr:from>
    <xdr:ext cx="405111" cy="259045"/>
    <xdr:sp macro="" textlink="">
      <xdr:nvSpPr>
        <xdr:cNvPr id="434" name="n_2mainValue【市民会館】&#10;有形固定資産減価償却率"/>
        <xdr:cNvSpPr txBox="1"/>
      </xdr:nvSpPr>
      <xdr:spPr>
        <a:xfrm>
          <a:off x="2705744" y="18331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136089</xdr:rowOff>
    </xdr:from>
    <xdr:ext cx="405111" cy="259045"/>
    <xdr:sp macro="" textlink="">
      <xdr:nvSpPr>
        <xdr:cNvPr id="435" name="n_3mainValue【市民会館】&#10;有形固定資産減価償却率"/>
        <xdr:cNvSpPr txBox="1"/>
      </xdr:nvSpPr>
      <xdr:spPr>
        <a:xfrm>
          <a:off x="1816744" y="18309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119759</xdr:rowOff>
    </xdr:from>
    <xdr:ext cx="405111" cy="259045"/>
    <xdr:sp macro="" textlink="">
      <xdr:nvSpPr>
        <xdr:cNvPr id="436" name="n_4mainValue【市民会館】&#10;有形固定資産減価償却率"/>
        <xdr:cNvSpPr txBox="1"/>
      </xdr:nvSpPr>
      <xdr:spPr>
        <a:xfrm>
          <a:off x="927744" y="18293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7" name="正方形/長方形 43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8" name="正方形/長方形 43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9" name="正方形/長方形 43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0" name="正方形/長方形 43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1" name="正方形/長方形 44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2" name="正方形/長方形 44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3" name="正方形/長方形 44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4" name="正方形/長方形 44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5" name="テキスト ボックス 44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6" name="直線コネクタ 44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7" name="直線コネクタ 446"/>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8" name="テキスト ボックス 447"/>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9" name="直線コネクタ 448"/>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0" name="テキスト ボックス 449"/>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1" name="直線コネクタ 450"/>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2" name="テキスト ボックス 451"/>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3" name="直線コネクタ 452"/>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4" name="テキスト ボックス 453"/>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5" name="直線コネクタ 454"/>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6" name="テキスト ボックス 455"/>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7" name="直線コネクタ 45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8" name="テキスト ボックス 45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147065</xdr:rowOff>
    </xdr:from>
    <xdr:to>
      <xdr:col>54</xdr:col>
      <xdr:colOff>189865</xdr:colOff>
      <xdr:row>108</xdr:row>
      <xdr:rowOff>89154</xdr:rowOff>
    </xdr:to>
    <xdr:cxnSp macro="">
      <xdr:nvCxnSpPr>
        <xdr:cNvPr id="460" name="直線コネクタ 459"/>
        <xdr:cNvCxnSpPr/>
      </xdr:nvCxnSpPr>
      <xdr:spPr>
        <a:xfrm flipV="1">
          <a:off x="10476865" y="17120615"/>
          <a:ext cx="0" cy="1485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92981</xdr:rowOff>
    </xdr:from>
    <xdr:ext cx="469744" cy="259045"/>
    <xdr:sp macro="" textlink="">
      <xdr:nvSpPr>
        <xdr:cNvPr id="461" name="【市民会館】&#10;一人当たり面積最小値テキスト"/>
        <xdr:cNvSpPr txBox="1"/>
      </xdr:nvSpPr>
      <xdr:spPr>
        <a:xfrm>
          <a:off x="10515600" y="18609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89154</xdr:rowOff>
    </xdr:from>
    <xdr:to>
      <xdr:col>55</xdr:col>
      <xdr:colOff>88900</xdr:colOff>
      <xdr:row>108</xdr:row>
      <xdr:rowOff>89154</xdr:rowOff>
    </xdr:to>
    <xdr:cxnSp macro="">
      <xdr:nvCxnSpPr>
        <xdr:cNvPr id="462" name="直線コネクタ 461"/>
        <xdr:cNvCxnSpPr/>
      </xdr:nvCxnSpPr>
      <xdr:spPr>
        <a:xfrm>
          <a:off x="10388600" y="18605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93742</xdr:rowOff>
    </xdr:from>
    <xdr:ext cx="469744" cy="259045"/>
    <xdr:sp macro="" textlink="">
      <xdr:nvSpPr>
        <xdr:cNvPr id="463" name="【市民会館】&#10;一人当たり面積最大値テキスト"/>
        <xdr:cNvSpPr txBox="1"/>
      </xdr:nvSpPr>
      <xdr:spPr>
        <a:xfrm>
          <a:off x="10515600" y="16895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147065</xdr:rowOff>
    </xdr:from>
    <xdr:to>
      <xdr:col>55</xdr:col>
      <xdr:colOff>88900</xdr:colOff>
      <xdr:row>99</xdr:row>
      <xdr:rowOff>147065</xdr:rowOff>
    </xdr:to>
    <xdr:cxnSp macro="">
      <xdr:nvCxnSpPr>
        <xdr:cNvPr id="464" name="直線コネクタ 463"/>
        <xdr:cNvCxnSpPr/>
      </xdr:nvCxnSpPr>
      <xdr:spPr>
        <a:xfrm>
          <a:off x="10388600" y="17120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109999</xdr:rowOff>
    </xdr:from>
    <xdr:ext cx="469744" cy="259045"/>
    <xdr:sp macro="" textlink="">
      <xdr:nvSpPr>
        <xdr:cNvPr id="465" name="【市民会館】&#10;一人当たり面積平均値テキスト"/>
        <xdr:cNvSpPr txBox="1"/>
      </xdr:nvSpPr>
      <xdr:spPr>
        <a:xfrm>
          <a:off x="10515600" y="181122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87122</xdr:rowOff>
    </xdr:from>
    <xdr:to>
      <xdr:col>55</xdr:col>
      <xdr:colOff>50800</xdr:colOff>
      <xdr:row>107</xdr:row>
      <xdr:rowOff>17272</xdr:rowOff>
    </xdr:to>
    <xdr:sp macro="" textlink="">
      <xdr:nvSpPr>
        <xdr:cNvPr id="466" name="フローチャート: 判断 465"/>
        <xdr:cNvSpPr/>
      </xdr:nvSpPr>
      <xdr:spPr>
        <a:xfrm>
          <a:off x="10426700" y="1826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86361</xdr:rowOff>
    </xdr:from>
    <xdr:to>
      <xdr:col>50</xdr:col>
      <xdr:colOff>165100</xdr:colOff>
      <xdr:row>107</xdr:row>
      <xdr:rowOff>16511</xdr:rowOff>
    </xdr:to>
    <xdr:sp macro="" textlink="">
      <xdr:nvSpPr>
        <xdr:cNvPr id="467" name="フローチャート: 判断 466"/>
        <xdr:cNvSpPr/>
      </xdr:nvSpPr>
      <xdr:spPr>
        <a:xfrm>
          <a:off x="9588500" y="18260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167132</xdr:rowOff>
    </xdr:from>
    <xdr:to>
      <xdr:col>46</xdr:col>
      <xdr:colOff>38100</xdr:colOff>
      <xdr:row>107</xdr:row>
      <xdr:rowOff>97282</xdr:rowOff>
    </xdr:to>
    <xdr:sp macro="" textlink="">
      <xdr:nvSpPr>
        <xdr:cNvPr id="468" name="フローチャート: 判断 467"/>
        <xdr:cNvSpPr/>
      </xdr:nvSpPr>
      <xdr:spPr>
        <a:xfrm>
          <a:off x="8699500" y="1834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132842</xdr:rowOff>
    </xdr:from>
    <xdr:to>
      <xdr:col>41</xdr:col>
      <xdr:colOff>101600</xdr:colOff>
      <xdr:row>107</xdr:row>
      <xdr:rowOff>62992</xdr:rowOff>
    </xdr:to>
    <xdr:sp macro="" textlink="">
      <xdr:nvSpPr>
        <xdr:cNvPr id="469" name="フローチャート: 判断 468"/>
        <xdr:cNvSpPr/>
      </xdr:nvSpPr>
      <xdr:spPr>
        <a:xfrm>
          <a:off x="7810500" y="1830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112268</xdr:rowOff>
    </xdr:from>
    <xdr:to>
      <xdr:col>36</xdr:col>
      <xdr:colOff>165100</xdr:colOff>
      <xdr:row>107</xdr:row>
      <xdr:rowOff>42418</xdr:rowOff>
    </xdr:to>
    <xdr:sp macro="" textlink="">
      <xdr:nvSpPr>
        <xdr:cNvPr id="470" name="フローチャート: 判断 469"/>
        <xdr:cNvSpPr/>
      </xdr:nvSpPr>
      <xdr:spPr>
        <a:xfrm>
          <a:off x="6921500" y="1828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1" name="テキスト ボックス 47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2" name="テキスト ボックス 47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3" name="テキスト ボックス 47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4" name="テキスト ボックス 47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5" name="テキスト ボックス 47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21589</xdr:rowOff>
    </xdr:from>
    <xdr:to>
      <xdr:col>55</xdr:col>
      <xdr:colOff>50800</xdr:colOff>
      <xdr:row>107</xdr:row>
      <xdr:rowOff>123189</xdr:rowOff>
    </xdr:to>
    <xdr:sp macro="" textlink="">
      <xdr:nvSpPr>
        <xdr:cNvPr id="476" name="楕円 475"/>
        <xdr:cNvSpPr/>
      </xdr:nvSpPr>
      <xdr:spPr>
        <a:xfrm>
          <a:off x="10426700" y="1836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16</xdr:rowOff>
    </xdr:from>
    <xdr:ext cx="469744" cy="259045"/>
    <xdr:sp macro="" textlink="">
      <xdr:nvSpPr>
        <xdr:cNvPr id="477" name="【市民会館】&#10;一人当たり面積該当値テキスト"/>
        <xdr:cNvSpPr txBox="1"/>
      </xdr:nvSpPr>
      <xdr:spPr>
        <a:xfrm>
          <a:off x="10515600" y="1834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27687</xdr:rowOff>
    </xdr:from>
    <xdr:to>
      <xdr:col>50</xdr:col>
      <xdr:colOff>165100</xdr:colOff>
      <xdr:row>107</xdr:row>
      <xdr:rowOff>129287</xdr:rowOff>
    </xdr:to>
    <xdr:sp macro="" textlink="">
      <xdr:nvSpPr>
        <xdr:cNvPr id="478" name="楕円 477"/>
        <xdr:cNvSpPr/>
      </xdr:nvSpPr>
      <xdr:spPr>
        <a:xfrm>
          <a:off x="9588500" y="1837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72389</xdr:rowOff>
    </xdr:from>
    <xdr:to>
      <xdr:col>55</xdr:col>
      <xdr:colOff>0</xdr:colOff>
      <xdr:row>107</xdr:row>
      <xdr:rowOff>78487</xdr:rowOff>
    </xdr:to>
    <xdr:cxnSp macro="">
      <xdr:nvCxnSpPr>
        <xdr:cNvPr id="479" name="直線コネクタ 478"/>
        <xdr:cNvCxnSpPr/>
      </xdr:nvCxnSpPr>
      <xdr:spPr>
        <a:xfrm flipV="1">
          <a:off x="9639300" y="18417539"/>
          <a:ext cx="838200" cy="6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33020</xdr:rowOff>
    </xdr:from>
    <xdr:to>
      <xdr:col>46</xdr:col>
      <xdr:colOff>38100</xdr:colOff>
      <xdr:row>107</xdr:row>
      <xdr:rowOff>134620</xdr:rowOff>
    </xdr:to>
    <xdr:sp macro="" textlink="">
      <xdr:nvSpPr>
        <xdr:cNvPr id="480" name="楕円 479"/>
        <xdr:cNvSpPr/>
      </xdr:nvSpPr>
      <xdr:spPr>
        <a:xfrm>
          <a:off x="8699500" y="1837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78487</xdr:rowOff>
    </xdr:from>
    <xdr:to>
      <xdr:col>50</xdr:col>
      <xdr:colOff>114300</xdr:colOff>
      <xdr:row>107</xdr:row>
      <xdr:rowOff>83820</xdr:rowOff>
    </xdr:to>
    <xdr:cxnSp macro="">
      <xdr:nvCxnSpPr>
        <xdr:cNvPr id="481" name="直線コネクタ 480"/>
        <xdr:cNvCxnSpPr/>
      </xdr:nvCxnSpPr>
      <xdr:spPr>
        <a:xfrm flipV="1">
          <a:off x="8750300" y="18423637"/>
          <a:ext cx="889000" cy="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39115</xdr:rowOff>
    </xdr:from>
    <xdr:to>
      <xdr:col>41</xdr:col>
      <xdr:colOff>101600</xdr:colOff>
      <xdr:row>107</xdr:row>
      <xdr:rowOff>140715</xdr:rowOff>
    </xdr:to>
    <xdr:sp macro="" textlink="">
      <xdr:nvSpPr>
        <xdr:cNvPr id="482" name="楕円 481"/>
        <xdr:cNvSpPr/>
      </xdr:nvSpPr>
      <xdr:spPr>
        <a:xfrm>
          <a:off x="7810500" y="1838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83820</xdr:rowOff>
    </xdr:from>
    <xdr:to>
      <xdr:col>45</xdr:col>
      <xdr:colOff>177800</xdr:colOff>
      <xdr:row>107</xdr:row>
      <xdr:rowOff>89915</xdr:rowOff>
    </xdr:to>
    <xdr:cxnSp macro="">
      <xdr:nvCxnSpPr>
        <xdr:cNvPr id="483" name="直線コネクタ 482"/>
        <xdr:cNvCxnSpPr/>
      </xdr:nvCxnSpPr>
      <xdr:spPr>
        <a:xfrm flipV="1">
          <a:off x="7861300" y="18428970"/>
          <a:ext cx="889000" cy="6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43687</xdr:rowOff>
    </xdr:from>
    <xdr:to>
      <xdr:col>36</xdr:col>
      <xdr:colOff>165100</xdr:colOff>
      <xdr:row>107</xdr:row>
      <xdr:rowOff>145287</xdr:rowOff>
    </xdr:to>
    <xdr:sp macro="" textlink="">
      <xdr:nvSpPr>
        <xdr:cNvPr id="484" name="楕円 483"/>
        <xdr:cNvSpPr/>
      </xdr:nvSpPr>
      <xdr:spPr>
        <a:xfrm>
          <a:off x="6921500" y="1838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89915</xdr:rowOff>
    </xdr:from>
    <xdr:to>
      <xdr:col>41</xdr:col>
      <xdr:colOff>50800</xdr:colOff>
      <xdr:row>107</xdr:row>
      <xdr:rowOff>94487</xdr:rowOff>
    </xdr:to>
    <xdr:cxnSp macro="">
      <xdr:nvCxnSpPr>
        <xdr:cNvPr id="485" name="直線コネクタ 484"/>
        <xdr:cNvCxnSpPr/>
      </xdr:nvCxnSpPr>
      <xdr:spPr>
        <a:xfrm flipV="1">
          <a:off x="6972300" y="1843506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33038</xdr:rowOff>
    </xdr:from>
    <xdr:ext cx="469744" cy="259045"/>
    <xdr:sp macro="" textlink="">
      <xdr:nvSpPr>
        <xdr:cNvPr id="486" name="n_1aveValue【市民会館】&#10;一人当たり面積"/>
        <xdr:cNvSpPr txBox="1"/>
      </xdr:nvSpPr>
      <xdr:spPr>
        <a:xfrm>
          <a:off x="9391727" y="18035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113809</xdr:rowOff>
    </xdr:from>
    <xdr:ext cx="469744" cy="259045"/>
    <xdr:sp macro="" textlink="">
      <xdr:nvSpPr>
        <xdr:cNvPr id="487" name="n_2aveValue【市民会館】&#10;一人当たり面積"/>
        <xdr:cNvSpPr txBox="1"/>
      </xdr:nvSpPr>
      <xdr:spPr>
        <a:xfrm>
          <a:off x="8515427" y="1811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79519</xdr:rowOff>
    </xdr:from>
    <xdr:ext cx="469744" cy="259045"/>
    <xdr:sp macro="" textlink="">
      <xdr:nvSpPr>
        <xdr:cNvPr id="488" name="n_3aveValue【市民会館】&#10;一人当たり面積"/>
        <xdr:cNvSpPr txBox="1"/>
      </xdr:nvSpPr>
      <xdr:spPr>
        <a:xfrm>
          <a:off x="7626427" y="18081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58945</xdr:rowOff>
    </xdr:from>
    <xdr:ext cx="469744" cy="259045"/>
    <xdr:sp macro="" textlink="">
      <xdr:nvSpPr>
        <xdr:cNvPr id="489" name="n_4aveValue【市民会館】&#10;一人当たり面積"/>
        <xdr:cNvSpPr txBox="1"/>
      </xdr:nvSpPr>
      <xdr:spPr>
        <a:xfrm>
          <a:off x="6737427" y="1806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120414</xdr:rowOff>
    </xdr:from>
    <xdr:ext cx="469744" cy="259045"/>
    <xdr:sp macro="" textlink="">
      <xdr:nvSpPr>
        <xdr:cNvPr id="490" name="n_1mainValue【市民会館】&#10;一人当たり面積"/>
        <xdr:cNvSpPr txBox="1"/>
      </xdr:nvSpPr>
      <xdr:spPr>
        <a:xfrm>
          <a:off x="9391727" y="18465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125747</xdr:rowOff>
    </xdr:from>
    <xdr:ext cx="469744" cy="259045"/>
    <xdr:sp macro="" textlink="">
      <xdr:nvSpPr>
        <xdr:cNvPr id="491" name="n_2mainValue【市民会館】&#10;一人当たり面積"/>
        <xdr:cNvSpPr txBox="1"/>
      </xdr:nvSpPr>
      <xdr:spPr>
        <a:xfrm>
          <a:off x="8515427" y="1847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131842</xdr:rowOff>
    </xdr:from>
    <xdr:ext cx="469744" cy="259045"/>
    <xdr:sp macro="" textlink="">
      <xdr:nvSpPr>
        <xdr:cNvPr id="492" name="n_3mainValue【市民会館】&#10;一人当たり面積"/>
        <xdr:cNvSpPr txBox="1"/>
      </xdr:nvSpPr>
      <xdr:spPr>
        <a:xfrm>
          <a:off x="7626427" y="18476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136414</xdr:rowOff>
    </xdr:from>
    <xdr:ext cx="469744" cy="259045"/>
    <xdr:sp macro="" textlink="">
      <xdr:nvSpPr>
        <xdr:cNvPr id="493" name="n_4mainValue【市民会館】&#10;一人当たり面積"/>
        <xdr:cNvSpPr txBox="1"/>
      </xdr:nvSpPr>
      <xdr:spPr>
        <a:xfrm>
          <a:off x="6737427" y="1848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4" name="正方形/長方形 4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5" name="正方形/長方形 49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6" name="正方形/長方形 49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7" name="正方形/長方形 49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8" name="正方形/長方形 49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9" name="正方形/長方形 49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0" name="正方形/長方形 49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1" name="正方形/長方形 50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2" name="テキスト ボックス 50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3" name="直線コネクタ 50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4" name="テキスト ボックス 503"/>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5" name="直線コネクタ 50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6" name="テキスト ボックス 505"/>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7" name="直線コネクタ 50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8" name="テキスト ボックス 50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9" name="直線コネクタ 50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0" name="テキスト ボックス 50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1" name="直線コネクタ 51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2" name="テキスト ボックス 51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3" name="直線コネクタ 51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4" name="テキスト ボックス 51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5" name="直線コネクタ 51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6" name="テキスト ボックス 515"/>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7" name="直線コネクタ 51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2722</xdr:rowOff>
    </xdr:from>
    <xdr:to>
      <xdr:col>85</xdr:col>
      <xdr:colOff>126364</xdr:colOff>
      <xdr:row>42</xdr:row>
      <xdr:rowOff>48441</xdr:rowOff>
    </xdr:to>
    <xdr:cxnSp macro="">
      <xdr:nvCxnSpPr>
        <xdr:cNvPr id="519" name="直線コネクタ 518"/>
        <xdr:cNvCxnSpPr/>
      </xdr:nvCxnSpPr>
      <xdr:spPr>
        <a:xfrm flipV="1">
          <a:off x="16318864" y="5832022"/>
          <a:ext cx="0" cy="141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52268</xdr:rowOff>
    </xdr:from>
    <xdr:ext cx="405111" cy="259045"/>
    <xdr:sp macro="" textlink="">
      <xdr:nvSpPr>
        <xdr:cNvPr id="520" name="【一般廃棄物処理施設】&#10;有形固定資産減価償却率最小値テキスト"/>
        <xdr:cNvSpPr txBox="1"/>
      </xdr:nvSpPr>
      <xdr:spPr>
        <a:xfrm>
          <a:off x="16357600" y="7253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48441</xdr:rowOff>
    </xdr:from>
    <xdr:to>
      <xdr:col>86</xdr:col>
      <xdr:colOff>25400</xdr:colOff>
      <xdr:row>42</xdr:row>
      <xdr:rowOff>48441</xdr:rowOff>
    </xdr:to>
    <xdr:cxnSp macro="">
      <xdr:nvCxnSpPr>
        <xdr:cNvPr id="521" name="直線コネクタ 520"/>
        <xdr:cNvCxnSpPr/>
      </xdr:nvCxnSpPr>
      <xdr:spPr>
        <a:xfrm>
          <a:off x="16230600" y="724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120849</xdr:rowOff>
    </xdr:from>
    <xdr:ext cx="405111" cy="259045"/>
    <xdr:sp macro="" textlink="">
      <xdr:nvSpPr>
        <xdr:cNvPr id="522" name="【一般廃棄物処理施設】&#10;有形固定資産減価償却率最大値テキスト"/>
        <xdr:cNvSpPr txBox="1"/>
      </xdr:nvSpPr>
      <xdr:spPr>
        <a:xfrm>
          <a:off x="16357600" y="5607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2722</xdr:rowOff>
    </xdr:from>
    <xdr:to>
      <xdr:col>86</xdr:col>
      <xdr:colOff>25400</xdr:colOff>
      <xdr:row>34</xdr:row>
      <xdr:rowOff>2722</xdr:rowOff>
    </xdr:to>
    <xdr:cxnSp macro="">
      <xdr:nvCxnSpPr>
        <xdr:cNvPr id="523" name="直線コネクタ 522"/>
        <xdr:cNvCxnSpPr/>
      </xdr:nvCxnSpPr>
      <xdr:spPr>
        <a:xfrm>
          <a:off x="16230600" y="5832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103794</xdr:rowOff>
    </xdr:from>
    <xdr:ext cx="405111" cy="259045"/>
    <xdr:sp macro="" textlink="">
      <xdr:nvSpPr>
        <xdr:cNvPr id="524" name="【一般廃棄物処理施設】&#10;有形固定資産減価償却率平均値テキスト"/>
        <xdr:cNvSpPr txBox="1"/>
      </xdr:nvSpPr>
      <xdr:spPr>
        <a:xfrm>
          <a:off x="16357600" y="64474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80917</xdr:rowOff>
    </xdr:from>
    <xdr:to>
      <xdr:col>85</xdr:col>
      <xdr:colOff>177800</xdr:colOff>
      <xdr:row>39</xdr:row>
      <xdr:rowOff>11067</xdr:rowOff>
    </xdr:to>
    <xdr:sp macro="" textlink="">
      <xdr:nvSpPr>
        <xdr:cNvPr id="525" name="フローチャート: 判断 524"/>
        <xdr:cNvSpPr/>
      </xdr:nvSpPr>
      <xdr:spPr>
        <a:xfrm>
          <a:off x="16268700" y="659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27033</xdr:rowOff>
    </xdr:from>
    <xdr:to>
      <xdr:col>81</xdr:col>
      <xdr:colOff>101600</xdr:colOff>
      <xdr:row>38</xdr:row>
      <xdr:rowOff>128633</xdr:rowOff>
    </xdr:to>
    <xdr:sp macro="" textlink="">
      <xdr:nvSpPr>
        <xdr:cNvPr id="526" name="フローチャート: 判断 525"/>
        <xdr:cNvSpPr/>
      </xdr:nvSpPr>
      <xdr:spPr>
        <a:xfrm>
          <a:off x="15430500" y="654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162560</xdr:rowOff>
    </xdr:from>
    <xdr:to>
      <xdr:col>76</xdr:col>
      <xdr:colOff>165100</xdr:colOff>
      <xdr:row>38</xdr:row>
      <xdr:rowOff>92710</xdr:rowOff>
    </xdr:to>
    <xdr:sp macro="" textlink="">
      <xdr:nvSpPr>
        <xdr:cNvPr id="527" name="フローチャート: 判断 526"/>
        <xdr:cNvSpPr/>
      </xdr:nvSpPr>
      <xdr:spPr>
        <a:xfrm>
          <a:off x="14541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164193</xdr:rowOff>
    </xdr:from>
    <xdr:to>
      <xdr:col>72</xdr:col>
      <xdr:colOff>38100</xdr:colOff>
      <xdr:row>38</xdr:row>
      <xdr:rowOff>94343</xdr:rowOff>
    </xdr:to>
    <xdr:sp macro="" textlink="">
      <xdr:nvSpPr>
        <xdr:cNvPr id="528" name="フローチャート: 判断 527"/>
        <xdr:cNvSpPr/>
      </xdr:nvSpPr>
      <xdr:spPr>
        <a:xfrm>
          <a:off x="136525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121739</xdr:rowOff>
    </xdr:from>
    <xdr:to>
      <xdr:col>67</xdr:col>
      <xdr:colOff>101600</xdr:colOff>
      <xdr:row>38</xdr:row>
      <xdr:rowOff>51888</xdr:rowOff>
    </xdr:to>
    <xdr:sp macro="" textlink="">
      <xdr:nvSpPr>
        <xdr:cNvPr id="529" name="フローチャート: 判断 528"/>
        <xdr:cNvSpPr/>
      </xdr:nvSpPr>
      <xdr:spPr>
        <a:xfrm>
          <a:off x="12763500" y="6465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79284</xdr:rowOff>
    </xdr:from>
    <xdr:to>
      <xdr:col>85</xdr:col>
      <xdr:colOff>177800</xdr:colOff>
      <xdr:row>41</xdr:row>
      <xdr:rowOff>9434</xdr:rowOff>
    </xdr:to>
    <xdr:sp macro="" textlink="">
      <xdr:nvSpPr>
        <xdr:cNvPr id="535" name="楕円 534"/>
        <xdr:cNvSpPr/>
      </xdr:nvSpPr>
      <xdr:spPr>
        <a:xfrm>
          <a:off x="16268700" y="693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57711</xdr:rowOff>
    </xdr:from>
    <xdr:ext cx="405111" cy="259045"/>
    <xdr:sp macro="" textlink="">
      <xdr:nvSpPr>
        <xdr:cNvPr id="536" name="【一般廃棄物処理施設】&#10;有形固定資産減価償却率該当値テキスト"/>
        <xdr:cNvSpPr txBox="1"/>
      </xdr:nvSpPr>
      <xdr:spPr>
        <a:xfrm>
          <a:off x="16357600" y="6915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110309</xdr:rowOff>
    </xdr:from>
    <xdr:to>
      <xdr:col>81</xdr:col>
      <xdr:colOff>101600</xdr:colOff>
      <xdr:row>41</xdr:row>
      <xdr:rowOff>40459</xdr:rowOff>
    </xdr:to>
    <xdr:sp macro="" textlink="">
      <xdr:nvSpPr>
        <xdr:cNvPr id="537" name="楕円 536"/>
        <xdr:cNvSpPr/>
      </xdr:nvSpPr>
      <xdr:spPr>
        <a:xfrm>
          <a:off x="15430500" y="696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130084</xdr:rowOff>
    </xdr:from>
    <xdr:to>
      <xdr:col>85</xdr:col>
      <xdr:colOff>127000</xdr:colOff>
      <xdr:row>40</xdr:row>
      <xdr:rowOff>161109</xdr:rowOff>
    </xdr:to>
    <xdr:cxnSp macro="">
      <xdr:nvCxnSpPr>
        <xdr:cNvPr id="538" name="直線コネクタ 537"/>
        <xdr:cNvCxnSpPr/>
      </xdr:nvCxnSpPr>
      <xdr:spPr>
        <a:xfrm flipV="1">
          <a:off x="15481300" y="6988084"/>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160927</xdr:rowOff>
    </xdr:from>
    <xdr:to>
      <xdr:col>76</xdr:col>
      <xdr:colOff>165100</xdr:colOff>
      <xdr:row>40</xdr:row>
      <xdr:rowOff>91077</xdr:rowOff>
    </xdr:to>
    <xdr:sp macro="" textlink="">
      <xdr:nvSpPr>
        <xdr:cNvPr id="539" name="楕円 538"/>
        <xdr:cNvSpPr/>
      </xdr:nvSpPr>
      <xdr:spPr>
        <a:xfrm>
          <a:off x="14541500" y="684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40277</xdr:rowOff>
    </xdr:from>
    <xdr:to>
      <xdr:col>81</xdr:col>
      <xdr:colOff>50800</xdr:colOff>
      <xdr:row>40</xdr:row>
      <xdr:rowOff>161109</xdr:rowOff>
    </xdr:to>
    <xdr:cxnSp macro="">
      <xdr:nvCxnSpPr>
        <xdr:cNvPr id="540" name="直線コネクタ 539"/>
        <xdr:cNvCxnSpPr/>
      </xdr:nvCxnSpPr>
      <xdr:spPr>
        <a:xfrm>
          <a:off x="14592300" y="6898277"/>
          <a:ext cx="889000" cy="120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139700</xdr:rowOff>
    </xdr:from>
    <xdr:to>
      <xdr:col>72</xdr:col>
      <xdr:colOff>38100</xdr:colOff>
      <xdr:row>40</xdr:row>
      <xdr:rowOff>69850</xdr:rowOff>
    </xdr:to>
    <xdr:sp macro="" textlink="">
      <xdr:nvSpPr>
        <xdr:cNvPr id="541" name="楕円 540"/>
        <xdr:cNvSpPr/>
      </xdr:nvSpPr>
      <xdr:spPr>
        <a:xfrm>
          <a:off x="13652500" y="682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19050</xdr:rowOff>
    </xdr:from>
    <xdr:to>
      <xdr:col>76</xdr:col>
      <xdr:colOff>114300</xdr:colOff>
      <xdr:row>40</xdr:row>
      <xdr:rowOff>40277</xdr:rowOff>
    </xdr:to>
    <xdr:cxnSp macro="">
      <xdr:nvCxnSpPr>
        <xdr:cNvPr id="542" name="直線コネクタ 541"/>
        <xdr:cNvCxnSpPr/>
      </xdr:nvCxnSpPr>
      <xdr:spPr>
        <a:xfrm>
          <a:off x="13703300" y="6877050"/>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58057</xdr:rowOff>
    </xdr:from>
    <xdr:to>
      <xdr:col>67</xdr:col>
      <xdr:colOff>101600</xdr:colOff>
      <xdr:row>39</xdr:row>
      <xdr:rowOff>159657</xdr:rowOff>
    </xdr:to>
    <xdr:sp macro="" textlink="">
      <xdr:nvSpPr>
        <xdr:cNvPr id="543" name="楕円 542"/>
        <xdr:cNvSpPr/>
      </xdr:nvSpPr>
      <xdr:spPr>
        <a:xfrm>
          <a:off x="12763500" y="674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108857</xdr:rowOff>
    </xdr:from>
    <xdr:to>
      <xdr:col>71</xdr:col>
      <xdr:colOff>177800</xdr:colOff>
      <xdr:row>40</xdr:row>
      <xdr:rowOff>19050</xdr:rowOff>
    </xdr:to>
    <xdr:cxnSp macro="">
      <xdr:nvCxnSpPr>
        <xdr:cNvPr id="544" name="直線コネクタ 543"/>
        <xdr:cNvCxnSpPr/>
      </xdr:nvCxnSpPr>
      <xdr:spPr>
        <a:xfrm>
          <a:off x="12814300" y="6795407"/>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145160</xdr:rowOff>
    </xdr:from>
    <xdr:ext cx="405111" cy="259045"/>
    <xdr:sp macro="" textlink="">
      <xdr:nvSpPr>
        <xdr:cNvPr id="545" name="n_1aveValue【一般廃棄物処理施設】&#10;有形固定資産減価償却率"/>
        <xdr:cNvSpPr txBox="1"/>
      </xdr:nvSpPr>
      <xdr:spPr>
        <a:xfrm>
          <a:off x="15266044" y="631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109237</xdr:rowOff>
    </xdr:from>
    <xdr:ext cx="405111" cy="259045"/>
    <xdr:sp macro="" textlink="">
      <xdr:nvSpPr>
        <xdr:cNvPr id="546" name="n_2aveValue【一般廃棄物処理施設】&#10;有形固定資産減価償却率"/>
        <xdr:cNvSpPr txBox="1"/>
      </xdr:nvSpPr>
      <xdr:spPr>
        <a:xfrm>
          <a:off x="143897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110870</xdr:rowOff>
    </xdr:from>
    <xdr:ext cx="405111" cy="259045"/>
    <xdr:sp macro="" textlink="">
      <xdr:nvSpPr>
        <xdr:cNvPr id="547" name="n_3aveValue【一般廃棄物処理施設】&#10;有形固定資産減価償却率"/>
        <xdr:cNvSpPr txBox="1"/>
      </xdr:nvSpPr>
      <xdr:spPr>
        <a:xfrm>
          <a:off x="13500744" y="628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68416</xdr:rowOff>
    </xdr:from>
    <xdr:ext cx="405111" cy="259045"/>
    <xdr:sp macro="" textlink="">
      <xdr:nvSpPr>
        <xdr:cNvPr id="548" name="n_4aveValue【一般廃棄物処理施設】&#10;有形固定資産減価償却率"/>
        <xdr:cNvSpPr txBox="1"/>
      </xdr:nvSpPr>
      <xdr:spPr>
        <a:xfrm>
          <a:off x="12611744" y="6240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31586</xdr:rowOff>
    </xdr:from>
    <xdr:ext cx="405111" cy="259045"/>
    <xdr:sp macro="" textlink="">
      <xdr:nvSpPr>
        <xdr:cNvPr id="549" name="n_1mainValue【一般廃棄物処理施設】&#10;有形固定資産減価償却率"/>
        <xdr:cNvSpPr txBox="1"/>
      </xdr:nvSpPr>
      <xdr:spPr>
        <a:xfrm>
          <a:off x="15266044" y="7061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82204</xdr:rowOff>
    </xdr:from>
    <xdr:ext cx="405111" cy="259045"/>
    <xdr:sp macro="" textlink="">
      <xdr:nvSpPr>
        <xdr:cNvPr id="550" name="n_2mainValue【一般廃棄物処理施設】&#10;有形固定資産減価償却率"/>
        <xdr:cNvSpPr txBox="1"/>
      </xdr:nvSpPr>
      <xdr:spPr>
        <a:xfrm>
          <a:off x="14389744" y="6940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60977</xdr:rowOff>
    </xdr:from>
    <xdr:ext cx="405111" cy="259045"/>
    <xdr:sp macro="" textlink="">
      <xdr:nvSpPr>
        <xdr:cNvPr id="551" name="n_3mainValue【一般廃棄物処理施設】&#10;有形固定資産減価償却率"/>
        <xdr:cNvSpPr txBox="1"/>
      </xdr:nvSpPr>
      <xdr:spPr>
        <a:xfrm>
          <a:off x="13500744" y="691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150784</xdr:rowOff>
    </xdr:from>
    <xdr:ext cx="405111" cy="259045"/>
    <xdr:sp macro="" textlink="">
      <xdr:nvSpPr>
        <xdr:cNvPr id="552" name="n_4mainValue【一般廃棄物処理施設】&#10;有形固定資産減価償却率"/>
        <xdr:cNvSpPr txBox="1"/>
      </xdr:nvSpPr>
      <xdr:spPr>
        <a:xfrm>
          <a:off x="12611744" y="6837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3" name="直線コネクタ 56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4" name="テキスト ボックス 563"/>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5" name="直線コネクタ 56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6" name="テキスト ボックス 565"/>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7" name="直線コネクタ 56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8" name="テキスト ボックス 567"/>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9" name="直線コネクタ 56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0" name="テキスト ボックス 569"/>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1" name="直線コネクタ 5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2" name="テキスト ボックス 57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11916</xdr:rowOff>
    </xdr:from>
    <xdr:to>
      <xdr:col>116</xdr:col>
      <xdr:colOff>62864</xdr:colOff>
      <xdr:row>41</xdr:row>
      <xdr:rowOff>127143</xdr:rowOff>
    </xdr:to>
    <xdr:cxnSp macro="">
      <xdr:nvCxnSpPr>
        <xdr:cNvPr id="574" name="直線コネクタ 573"/>
        <xdr:cNvCxnSpPr/>
      </xdr:nvCxnSpPr>
      <xdr:spPr>
        <a:xfrm flipV="1">
          <a:off x="22160864" y="6012666"/>
          <a:ext cx="0" cy="1143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130970</xdr:rowOff>
    </xdr:from>
    <xdr:ext cx="469744" cy="259045"/>
    <xdr:sp macro="" textlink="">
      <xdr:nvSpPr>
        <xdr:cNvPr id="575" name="【一般廃棄物処理施設】&#10;一人当たり有形固定資産（償却資産）額最小値テキスト"/>
        <xdr:cNvSpPr txBox="1"/>
      </xdr:nvSpPr>
      <xdr:spPr>
        <a:xfrm>
          <a:off x="22199600" y="7160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127143</xdr:rowOff>
    </xdr:from>
    <xdr:to>
      <xdr:col>116</xdr:col>
      <xdr:colOff>152400</xdr:colOff>
      <xdr:row>41</xdr:row>
      <xdr:rowOff>127143</xdr:rowOff>
    </xdr:to>
    <xdr:cxnSp macro="">
      <xdr:nvCxnSpPr>
        <xdr:cNvPr id="576" name="直線コネクタ 575"/>
        <xdr:cNvCxnSpPr/>
      </xdr:nvCxnSpPr>
      <xdr:spPr>
        <a:xfrm>
          <a:off x="22072600" y="7156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130043</xdr:rowOff>
    </xdr:from>
    <xdr:ext cx="599010" cy="259045"/>
    <xdr:sp macro="" textlink="">
      <xdr:nvSpPr>
        <xdr:cNvPr id="577" name="【一般廃棄物処理施設】&#10;一人当たり有形固定資産（償却資産）額最大値テキスト"/>
        <xdr:cNvSpPr txBox="1"/>
      </xdr:nvSpPr>
      <xdr:spPr>
        <a:xfrm>
          <a:off x="22199600" y="578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11916</xdr:rowOff>
    </xdr:from>
    <xdr:to>
      <xdr:col>116</xdr:col>
      <xdr:colOff>152400</xdr:colOff>
      <xdr:row>35</xdr:row>
      <xdr:rowOff>11916</xdr:rowOff>
    </xdr:to>
    <xdr:cxnSp macro="">
      <xdr:nvCxnSpPr>
        <xdr:cNvPr id="578" name="直線コネクタ 577"/>
        <xdr:cNvCxnSpPr/>
      </xdr:nvCxnSpPr>
      <xdr:spPr>
        <a:xfrm>
          <a:off x="22072600" y="601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14316</xdr:rowOff>
    </xdr:from>
    <xdr:ext cx="599010" cy="259045"/>
    <xdr:sp macro="" textlink="">
      <xdr:nvSpPr>
        <xdr:cNvPr id="579" name="【一般廃棄物処理施設】&#10;一人当たり有形固定資産（償却資産）額平均値テキスト"/>
        <xdr:cNvSpPr txBox="1"/>
      </xdr:nvSpPr>
      <xdr:spPr>
        <a:xfrm>
          <a:off x="22199600" y="67008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35889</xdr:rowOff>
    </xdr:from>
    <xdr:to>
      <xdr:col>116</xdr:col>
      <xdr:colOff>114300</xdr:colOff>
      <xdr:row>39</xdr:row>
      <xdr:rowOff>137489</xdr:rowOff>
    </xdr:to>
    <xdr:sp macro="" textlink="">
      <xdr:nvSpPr>
        <xdr:cNvPr id="580" name="フローチャート: 判断 579"/>
        <xdr:cNvSpPr/>
      </xdr:nvSpPr>
      <xdr:spPr>
        <a:xfrm>
          <a:off x="22110700" y="672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45249</xdr:rowOff>
    </xdr:from>
    <xdr:to>
      <xdr:col>112</xdr:col>
      <xdr:colOff>38100</xdr:colOff>
      <xdr:row>39</xdr:row>
      <xdr:rowOff>146849</xdr:rowOff>
    </xdr:to>
    <xdr:sp macro="" textlink="">
      <xdr:nvSpPr>
        <xdr:cNvPr id="581" name="フローチャート: 判断 580"/>
        <xdr:cNvSpPr/>
      </xdr:nvSpPr>
      <xdr:spPr>
        <a:xfrm>
          <a:off x="21272500" y="6731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43697</xdr:rowOff>
    </xdr:from>
    <xdr:to>
      <xdr:col>107</xdr:col>
      <xdr:colOff>101600</xdr:colOff>
      <xdr:row>39</xdr:row>
      <xdr:rowOff>145297</xdr:rowOff>
    </xdr:to>
    <xdr:sp macro="" textlink="">
      <xdr:nvSpPr>
        <xdr:cNvPr id="582" name="フローチャート: 判断 581"/>
        <xdr:cNvSpPr/>
      </xdr:nvSpPr>
      <xdr:spPr>
        <a:xfrm>
          <a:off x="20383500" y="6730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91963</xdr:rowOff>
    </xdr:from>
    <xdr:to>
      <xdr:col>102</xdr:col>
      <xdr:colOff>165100</xdr:colOff>
      <xdr:row>40</xdr:row>
      <xdr:rowOff>22113</xdr:rowOff>
    </xdr:to>
    <xdr:sp macro="" textlink="">
      <xdr:nvSpPr>
        <xdr:cNvPr id="583" name="フローチャート: 判断 582"/>
        <xdr:cNvSpPr/>
      </xdr:nvSpPr>
      <xdr:spPr>
        <a:xfrm>
          <a:off x="19494500" y="6778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59749</xdr:rowOff>
    </xdr:from>
    <xdr:to>
      <xdr:col>98</xdr:col>
      <xdr:colOff>38100</xdr:colOff>
      <xdr:row>39</xdr:row>
      <xdr:rowOff>161349</xdr:rowOff>
    </xdr:to>
    <xdr:sp macro="" textlink="">
      <xdr:nvSpPr>
        <xdr:cNvPr id="584" name="フローチャート: 判断 583"/>
        <xdr:cNvSpPr/>
      </xdr:nvSpPr>
      <xdr:spPr>
        <a:xfrm>
          <a:off x="18605500" y="6746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5" name="テキスト ボックス 58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6" name="テキスト ボックス 58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7" name="テキスト ボックス 58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8" name="テキスト ボックス 58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9" name="テキスト ボックス 58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8010</xdr:rowOff>
    </xdr:from>
    <xdr:to>
      <xdr:col>116</xdr:col>
      <xdr:colOff>114300</xdr:colOff>
      <xdr:row>39</xdr:row>
      <xdr:rowOff>109610</xdr:rowOff>
    </xdr:to>
    <xdr:sp macro="" textlink="">
      <xdr:nvSpPr>
        <xdr:cNvPr id="590" name="楕円 589"/>
        <xdr:cNvSpPr/>
      </xdr:nvSpPr>
      <xdr:spPr>
        <a:xfrm>
          <a:off x="22110700" y="669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30887</xdr:rowOff>
    </xdr:from>
    <xdr:ext cx="599010" cy="259045"/>
    <xdr:sp macro="" textlink="">
      <xdr:nvSpPr>
        <xdr:cNvPr id="591" name="【一般廃棄物処理施設】&#10;一人当たり有形固定資産（償却資産）額該当値テキスト"/>
        <xdr:cNvSpPr txBox="1"/>
      </xdr:nvSpPr>
      <xdr:spPr>
        <a:xfrm>
          <a:off x="22199600" y="6545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35952</xdr:rowOff>
    </xdr:from>
    <xdr:to>
      <xdr:col>112</xdr:col>
      <xdr:colOff>38100</xdr:colOff>
      <xdr:row>39</xdr:row>
      <xdr:rowOff>137552</xdr:rowOff>
    </xdr:to>
    <xdr:sp macro="" textlink="">
      <xdr:nvSpPr>
        <xdr:cNvPr id="592" name="楕円 591"/>
        <xdr:cNvSpPr/>
      </xdr:nvSpPr>
      <xdr:spPr>
        <a:xfrm>
          <a:off x="21272500" y="6722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58810</xdr:rowOff>
    </xdr:from>
    <xdr:to>
      <xdr:col>116</xdr:col>
      <xdr:colOff>63500</xdr:colOff>
      <xdr:row>39</xdr:row>
      <xdr:rowOff>86752</xdr:rowOff>
    </xdr:to>
    <xdr:cxnSp macro="">
      <xdr:nvCxnSpPr>
        <xdr:cNvPr id="593" name="直線コネクタ 592"/>
        <xdr:cNvCxnSpPr/>
      </xdr:nvCxnSpPr>
      <xdr:spPr>
        <a:xfrm flipV="1">
          <a:off x="21323300" y="6745360"/>
          <a:ext cx="838200" cy="27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26600</xdr:rowOff>
    </xdr:from>
    <xdr:to>
      <xdr:col>107</xdr:col>
      <xdr:colOff>101600</xdr:colOff>
      <xdr:row>39</xdr:row>
      <xdr:rowOff>128200</xdr:rowOff>
    </xdr:to>
    <xdr:sp macro="" textlink="">
      <xdr:nvSpPr>
        <xdr:cNvPr id="594" name="楕円 593"/>
        <xdr:cNvSpPr/>
      </xdr:nvSpPr>
      <xdr:spPr>
        <a:xfrm>
          <a:off x="20383500" y="671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77400</xdr:rowOff>
    </xdr:from>
    <xdr:to>
      <xdr:col>111</xdr:col>
      <xdr:colOff>177800</xdr:colOff>
      <xdr:row>39</xdr:row>
      <xdr:rowOff>86752</xdr:rowOff>
    </xdr:to>
    <xdr:cxnSp macro="">
      <xdr:nvCxnSpPr>
        <xdr:cNvPr id="595" name="直線コネクタ 594"/>
        <xdr:cNvCxnSpPr/>
      </xdr:nvCxnSpPr>
      <xdr:spPr>
        <a:xfrm>
          <a:off x="20434300" y="6763950"/>
          <a:ext cx="889000" cy="9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74931</xdr:rowOff>
    </xdr:from>
    <xdr:to>
      <xdr:col>102</xdr:col>
      <xdr:colOff>165100</xdr:colOff>
      <xdr:row>40</xdr:row>
      <xdr:rowOff>5081</xdr:rowOff>
    </xdr:to>
    <xdr:sp macro="" textlink="">
      <xdr:nvSpPr>
        <xdr:cNvPr id="596" name="楕円 595"/>
        <xdr:cNvSpPr/>
      </xdr:nvSpPr>
      <xdr:spPr>
        <a:xfrm>
          <a:off x="19494500" y="6761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77400</xdr:rowOff>
    </xdr:from>
    <xdr:to>
      <xdr:col>107</xdr:col>
      <xdr:colOff>50800</xdr:colOff>
      <xdr:row>39</xdr:row>
      <xdr:rowOff>125731</xdr:rowOff>
    </xdr:to>
    <xdr:cxnSp macro="">
      <xdr:nvCxnSpPr>
        <xdr:cNvPr id="597" name="直線コネクタ 596"/>
        <xdr:cNvCxnSpPr/>
      </xdr:nvCxnSpPr>
      <xdr:spPr>
        <a:xfrm flipV="1">
          <a:off x="19545300" y="6763950"/>
          <a:ext cx="889000" cy="48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82355</xdr:rowOff>
    </xdr:from>
    <xdr:to>
      <xdr:col>98</xdr:col>
      <xdr:colOff>38100</xdr:colOff>
      <xdr:row>40</xdr:row>
      <xdr:rowOff>12505</xdr:rowOff>
    </xdr:to>
    <xdr:sp macro="" textlink="">
      <xdr:nvSpPr>
        <xdr:cNvPr id="598" name="楕円 597"/>
        <xdr:cNvSpPr/>
      </xdr:nvSpPr>
      <xdr:spPr>
        <a:xfrm>
          <a:off x="18605500" y="676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125731</xdr:rowOff>
    </xdr:from>
    <xdr:to>
      <xdr:col>102</xdr:col>
      <xdr:colOff>114300</xdr:colOff>
      <xdr:row>39</xdr:row>
      <xdr:rowOff>133155</xdr:rowOff>
    </xdr:to>
    <xdr:cxnSp macro="">
      <xdr:nvCxnSpPr>
        <xdr:cNvPr id="599" name="直線コネクタ 598"/>
        <xdr:cNvCxnSpPr/>
      </xdr:nvCxnSpPr>
      <xdr:spPr>
        <a:xfrm flipV="1">
          <a:off x="18656300" y="6812281"/>
          <a:ext cx="889000" cy="7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137976</xdr:rowOff>
    </xdr:from>
    <xdr:ext cx="599010" cy="259045"/>
    <xdr:sp macro="" textlink="">
      <xdr:nvSpPr>
        <xdr:cNvPr id="600" name="n_1aveValue【一般廃棄物処理施設】&#10;一人当たり有形固定資産（償却資産）額"/>
        <xdr:cNvSpPr txBox="1"/>
      </xdr:nvSpPr>
      <xdr:spPr>
        <a:xfrm>
          <a:off x="21011095" y="6824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136424</xdr:rowOff>
    </xdr:from>
    <xdr:ext cx="599010" cy="259045"/>
    <xdr:sp macro="" textlink="">
      <xdr:nvSpPr>
        <xdr:cNvPr id="601" name="n_2aveValue【一般廃棄物処理施設】&#10;一人当たり有形固定資産（償却資産）額"/>
        <xdr:cNvSpPr txBox="1"/>
      </xdr:nvSpPr>
      <xdr:spPr>
        <a:xfrm>
          <a:off x="20134795" y="6822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13240</xdr:rowOff>
    </xdr:from>
    <xdr:ext cx="599010" cy="259045"/>
    <xdr:sp macro="" textlink="">
      <xdr:nvSpPr>
        <xdr:cNvPr id="602" name="n_3aveValue【一般廃棄物処理施設】&#10;一人当たり有形固定資産（償却資産）額"/>
        <xdr:cNvSpPr txBox="1"/>
      </xdr:nvSpPr>
      <xdr:spPr>
        <a:xfrm>
          <a:off x="19245795" y="6871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6426</xdr:rowOff>
    </xdr:from>
    <xdr:ext cx="599010" cy="259045"/>
    <xdr:sp macro="" textlink="">
      <xdr:nvSpPr>
        <xdr:cNvPr id="603" name="n_4aveValue【一般廃棄物処理施設】&#10;一人当たり有形固定資産（償却資産）額"/>
        <xdr:cNvSpPr txBox="1"/>
      </xdr:nvSpPr>
      <xdr:spPr>
        <a:xfrm>
          <a:off x="18356795" y="6521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154079</xdr:rowOff>
    </xdr:from>
    <xdr:ext cx="599010" cy="259045"/>
    <xdr:sp macro="" textlink="">
      <xdr:nvSpPr>
        <xdr:cNvPr id="604" name="n_1mainValue【一般廃棄物処理施設】&#10;一人当たり有形固定資産（償却資産）額"/>
        <xdr:cNvSpPr txBox="1"/>
      </xdr:nvSpPr>
      <xdr:spPr>
        <a:xfrm>
          <a:off x="21011095" y="6497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144727</xdr:rowOff>
    </xdr:from>
    <xdr:ext cx="599010" cy="259045"/>
    <xdr:sp macro="" textlink="">
      <xdr:nvSpPr>
        <xdr:cNvPr id="605" name="n_2mainValue【一般廃棄物処理施設】&#10;一人当たり有形固定資産（償却資産）額"/>
        <xdr:cNvSpPr txBox="1"/>
      </xdr:nvSpPr>
      <xdr:spPr>
        <a:xfrm>
          <a:off x="20134795" y="6488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21608</xdr:rowOff>
    </xdr:from>
    <xdr:ext cx="599010" cy="259045"/>
    <xdr:sp macro="" textlink="">
      <xdr:nvSpPr>
        <xdr:cNvPr id="606" name="n_3mainValue【一般廃棄物処理施設】&#10;一人当たり有形固定資産（償却資産）額"/>
        <xdr:cNvSpPr txBox="1"/>
      </xdr:nvSpPr>
      <xdr:spPr>
        <a:xfrm>
          <a:off x="19245795" y="6536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3632</xdr:rowOff>
    </xdr:from>
    <xdr:ext cx="599010" cy="259045"/>
    <xdr:sp macro="" textlink="">
      <xdr:nvSpPr>
        <xdr:cNvPr id="607" name="n_4mainValue【一般廃棄物処理施設】&#10;一人当たり有形固定資産（償却資産）額"/>
        <xdr:cNvSpPr txBox="1"/>
      </xdr:nvSpPr>
      <xdr:spPr>
        <a:xfrm>
          <a:off x="18356795" y="6861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8" name="正方形/長方形 6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9" name="正方形/長方形 6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0" name="正方形/長方形 6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1" name="正方形/長方形 6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2" name="正方形/長方形 6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3" name="正方形/長方形 6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4" name="正方形/長方形 6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5" name="正方形/長方形 6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6" name="テキスト ボックス 6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7" name="直線コネクタ 6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8" name="テキスト ボックス 61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9" name="直線コネクタ 61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0" name="テキスト ボックス 619"/>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1" name="直線コネクタ 62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2" name="テキスト ボックス 62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3" name="直線コネクタ 62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4" name="テキスト ボックス 62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5" name="直線コネクタ 62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6" name="テキスト ボックス 62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7" name="直線コネクタ 62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8" name="テキスト ボックス 62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9" name="直線コネクタ 62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0" name="テキスト ボックス 629"/>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1" name="直線コネクタ 63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22860</xdr:rowOff>
    </xdr:from>
    <xdr:to>
      <xdr:col>85</xdr:col>
      <xdr:colOff>126364</xdr:colOff>
      <xdr:row>64</xdr:row>
      <xdr:rowOff>111034</xdr:rowOff>
    </xdr:to>
    <xdr:cxnSp macro="">
      <xdr:nvCxnSpPr>
        <xdr:cNvPr id="633" name="直線コネクタ 632"/>
        <xdr:cNvCxnSpPr/>
      </xdr:nvCxnSpPr>
      <xdr:spPr>
        <a:xfrm flipV="1">
          <a:off x="16318864" y="9624060"/>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114861</xdr:rowOff>
    </xdr:from>
    <xdr:ext cx="405111" cy="259045"/>
    <xdr:sp macro="" textlink="">
      <xdr:nvSpPr>
        <xdr:cNvPr id="634" name="【保健センター・保健所】&#10;有形固定資産減価償却率最小値テキスト"/>
        <xdr:cNvSpPr txBox="1"/>
      </xdr:nvSpPr>
      <xdr:spPr>
        <a:xfrm>
          <a:off x="16357600" y="11087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111034</xdr:rowOff>
    </xdr:from>
    <xdr:to>
      <xdr:col>86</xdr:col>
      <xdr:colOff>25400</xdr:colOff>
      <xdr:row>64</xdr:row>
      <xdr:rowOff>111034</xdr:rowOff>
    </xdr:to>
    <xdr:cxnSp macro="">
      <xdr:nvCxnSpPr>
        <xdr:cNvPr id="635" name="直線コネクタ 634"/>
        <xdr:cNvCxnSpPr/>
      </xdr:nvCxnSpPr>
      <xdr:spPr>
        <a:xfrm>
          <a:off x="16230600" y="1108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140987</xdr:rowOff>
    </xdr:from>
    <xdr:ext cx="340478" cy="259045"/>
    <xdr:sp macro="" textlink="">
      <xdr:nvSpPr>
        <xdr:cNvPr id="636" name="【保健センター・保健所】&#10;有形固定資産減価償却率最大値テキスト"/>
        <xdr:cNvSpPr txBox="1"/>
      </xdr:nvSpPr>
      <xdr:spPr>
        <a:xfrm>
          <a:off x="16357600" y="93992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22860</xdr:rowOff>
    </xdr:from>
    <xdr:to>
      <xdr:col>86</xdr:col>
      <xdr:colOff>25400</xdr:colOff>
      <xdr:row>56</xdr:row>
      <xdr:rowOff>22860</xdr:rowOff>
    </xdr:to>
    <xdr:cxnSp macro="">
      <xdr:nvCxnSpPr>
        <xdr:cNvPr id="637" name="直線コネクタ 636"/>
        <xdr:cNvCxnSpPr/>
      </xdr:nvCxnSpPr>
      <xdr:spPr>
        <a:xfrm>
          <a:off x="16230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161489</xdr:rowOff>
    </xdr:from>
    <xdr:ext cx="405111" cy="259045"/>
    <xdr:sp macro="" textlink="">
      <xdr:nvSpPr>
        <xdr:cNvPr id="638" name="【保健センター・保健所】&#10;有形固定資産減価償却率平均値テキスト"/>
        <xdr:cNvSpPr txBox="1"/>
      </xdr:nvSpPr>
      <xdr:spPr>
        <a:xfrm>
          <a:off x="16357600" y="101055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138612</xdr:rowOff>
    </xdr:from>
    <xdr:to>
      <xdr:col>85</xdr:col>
      <xdr:colOff>177800</xdr:colOff>
      <xdr:row>60</xdr:row>
      <xdr:rowOff>68762</xdr:rowOff>
    </xdr:to>
    <xdr:sp macro="" textlink="">
      <xdr:nvSpPr>
        <xdr:cNvPr id="639" name="フローチャート: 判断 638"/>
        <xdr:cNvSpPr/>
      </xdr:nvSpPr>
      <xdr:spPr>
        <a:xfrm>
          <a:off x="16268700" y="1025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83094</xdr:rowOff>
    </xdr:from>
    <xdr:to>
      <xdr:col>81</xdr:col>
      <xdr:colOff>101600</xdr:colOff>
      <xdr:row>60</xdr:row>
      <xdr:rowOff>13244</xdr:rowOff>
    </xdr:to>
    <xdr:sp macro="" textlink="">
      <xdr:nvSpPr>
        <xdr:cNvPr id="640" name="フローチャート: 判断 639"/>
        <xdr:cNvSpPr/>
      </xdr:nvSpPr>
      <xdr:spPr>
        <a:xfrm>
          <a:off x="15430500" y="1019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52070</xdr:rowOff>
    </xdr:from>
    <xdr:to>
      <xdr:col>76</xdr:col>
      <xdr:colOff>165100</xdr:colOff>
      <xdr:row>59</xdr:row>
      <xdr:rowOff>153670</xdr:rowOff>
    </xdr:to>
    <xdr:sp macro="" textlink="">
      <xdr:nvSpPr>
        <xdr:cNvPr id="641" name="フローチャート: 判断 640"/>
        <xdr:cNvSpPr/>
      </xdr:nvSpPr>
      <xdr:spPr>
        <a:xfrm>
          <a:off x="14541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37374</xdr:rowOff>
    </xdr:from>
    <xdr:to>
      <xdr:col>72</xdr:col>
      <xdr:colOff>38100</xdr:colOff>
      <xdr:row>59</xdr:row>
      <xdr:rowOff>138974</xdr:rowOff>
    </xdr:to>
    <xdr:sp macro="" textlink="">
      <xdr:nvSpPr>
        <xdr:cNvPr id="642" name="フローチャート: 判断 641"/>
        <xdr:cNvSpPr/>
      </xdr:nvSpPr>
      <xdr:spPr>
        <a:xfrm>
          <a:off x="13652500" y="1015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53703</xdr:rowOff>
    </xdr:from>
    <xdr:to>
      <xdr:col>67</xdr:col>
      <xdr:colOff>101600</xdr:colOff>
      <xdr:row>59</xdr:row>
      <xdr:rowOff>155303</xdr:rowOff>
    </xdr:to>
    <xdr:sp macro="" textlink="">
      <xdr:nvSpPr>
        <xdr:cNvPr id="643" name="フローチャート: 判断 642"/>
        <xdr:cNvSpPr/>
      </xdr:nvSpPr>
      <xdr:spPr>
        <a:xfrm>
          <a:off x="12763500" y="1016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4" name="テキスト ボックス 64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5" name="テキスト ボックス 64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6" name="テキスト ボックス 64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7" name="テキスト ボックス 64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8" name="テキスト ボックス 64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64</xdr:row>
      <xdr:rowOff>35741</xdr:rowOff>
    </xdr:from>
    <xdr:to>
      <xdr:col>85</xdr:col>
      <xdr:colOff>177800</xdr:colOff>
      <xdr:row>64</xdr:row>
      <xdr:rowOff>137341</xdr:rowOff>
    </xdr:to>
    <xdr:sp macro="" textlink="">
      <xdr:nvSpPr>
        <xdr:cNvPr id="649" name="楕円 648"/>
        <xdr:cNvSpPr/>
      </xdr:nvSpPr>
      <xdr:spPr>
        <a:xfrm>
          <a:off x="16268700" y="11008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122118</xdr:rowOff>
    </xdr:from>
    <xdr:ext cx="405111" cy="259045"/>
    <xdr:sp macro="" textlink="">
      <xdr:nvSpPr>
        <xdr:cNvPr id="650" name="【保健センター・保健所】&#10;有形固定資産減価償却率該当値テキスト"/>
        <xdr:cNvSpPr txBox="1"/>
      </xdr:nvSpPr>
      <xdr:spPr>
        <a:xfrm>
          <a:off x="16357600" y="10923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64</xdr:row>
      <xdr:rowOff>30843</xdr:rowOff>
    </xdr:from>
    <xdr:to>
      <xdr:col>81</xdr:col>
      <xdr:colOff>101600</xdr:colOff>
      <xdr:row>64</xdr:row>
      <xdr:rowOff>132443</xdr:rowOff>
    </xdr:to>
    <xdr:sp macro="" textlink="">
      <xdr:nvSpPr>
        <xdr:cNvPr id="651" name="楕円 650"/>
        <xdr:cNvSpPr/>
      </xdr:nvSpPr>
      <xdr:spPr>
        <a:xfrm>
          <a:off x="15430500" y="1100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64</xdr:row>
      <xdr:rowOff>81643</xdr:rowOff>
    </xdr:from>
    <xdr:to>
      <xdr:col>85</xdr:col>
      <xdr:colOff>127000</xdr:colOff>
      <xdr:row>64</xdr:row>
      <xdr:rowOff>86541</xdr:rowOff>
    </xdr:to>
    <xdr:cxnSp macro="">
      <xdr:nvCxnSpPr>
        <xdr:cNvPr id="652" name="直線コネクタ 651"/>
        <xdr:cNvCxnSpPr/>
      </xdr:nvCxnSpPr>
      <xdr:spPr>
        <a:xfrm>
          <a:off x="15481300" y="11054443"/>
          <a:ext cx="8382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110853</xdr:rowOff>
    </xdr:from>
    <xdr:to>
      <xdr:col>76</xdr:col>
      <xdr:colOff>165100</xdr:colOff>
      <xdr:row>62</xdr:row>
      <xdr:rowOff>41003</xdr:rowOff>
    </xdr:to>
    <xdr:sp macro="" textlink="">
      <xdr:nvSpPr>
        <xdr:cNvPr id="653" name="楕円 652"/>
        <xdr:cNvSpPr/>
      </xdr:nvSpPr>
      <xdr:spPr>
        <a:xfrm>
          <a:off x="14541500" y="1056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161653</xdr:rowOff>
    </xdr:from>
    <xdr:to>
      <xdr:col>81</xdr:col>
      <xdr:colOff>50800</xdr:colOff>
      <xdr:row>64</xdr:row>
      <xdr:rowOff>81643</xdr:rowOff>
    </xdr:to>
    <xdr:cxnSp macro="">
      <xdr:nvCxnSpPr>
        <xdr:cNvPr id="654" name="直線コネクタ 653"/>
        <xdr:cNvCxnSpPr/>
      </xdr:nvCxnSpPr>
      <xdr:spPr>
        <a:xfrm>
          <a:off x="14592300" y="10620103"/>
          <a:ext cx="889000" cy="434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55335</xdr:rowOff>
    </xdr:from>
    <xdr:to>
      <xdr:col>72</xdr:col>
      <xdr:colOff>38100</xdr:colOff>
      <xdr:row>61</xdr:row>
      <xdr:rowOff>156935</xdr:rowOff>
    </xdr:to>
    <xdr:sp macro="" textlink="">
      <xdr:nvSpPr>
        <xdr:cNvPr id="655" name="楕円 654"/>
        <xdr:cNvSpPr/>
      </xdr:nvSpPr>
      <xdr:spPr>
        <a:xfrm>
          <a:off x="13652500" y="1051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106135</xdr:rowOff>
    </xdr:from>
    <xdr:to>
      <xdr:col>76</xdr:col>
      <xdr:colOff>114300</xdr:colOff>
      <xdr:row>61</xdr:row>
      <xdr:rowOff>161653</xdr:rowOff>
    </xdr:to>
    <xdr:cxnSp macro="">
      <xdr:nvCxnSpPr>
        <xdr:cNvPr id="656" name="直線コネクタ 655"/>
        <xdr:cNvCxnSpPr/>
      </xdr:nvCxnSpPr>
      <xdr:spPr>
        <a:xfrm>
          <a:off x="13703300" y="10564585"/>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14515</xdr:rowOff>
    </xdr:from>
    <xdr:to>
      <xdr:col>67</xdr:col>
      <xdr:colOff>101600</xdr:colOff>
      <xdr:row>61</xdr:row>
      <xdr:rowOff>116115</xdr:rowOff>
    </xdr:to>
    <xdr:sp macro="" textlink="">
      <xdr:nvSpPr>
        <xdr:cNvPr id="657" name="楕円 656"/>
        <xdr:cNvSpPr/>
      </xdr:nvSpPr>
      <xdr:spPr>
        <a:xfrm>
          <a:off x="12763500" y="1047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65315</xdr:rowOff>
    </xdr:from>
    <xdr:to>
      <xdr:col>71</xdr:col>
      <xdr:colOff>177800</xdr:colOff>
      <xdr:row>61</xdr:row>
      <xdr:rowOff>106135</xdr:rowOff>
    </xdr:to>
    <xdr:cxnSp macro="">
      <xdr:nvCxnSpPr>
        <xdr:cNvPr id="658" name="直線コネクタ 657"/>
        <xdr:cNvCxnSpPr/>
      </xdr:nvCxnSpPr>
      <xdr:spPr>
        <a:xfrm>
          <a:off x="12814300" y="10523765"/>
          <a:ext cx="889000" cy="4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29771</xdr:rowOff>
    </xdr:from>
    <xdr:ext cx="405111" cy="259045"/>
    <xdr:sp macro="" textlink="">
      <xdr:nvSpPr>
        <xdr:cNvPr id="659" name="n_1aveValue【保健センター・保健所】&#10;有形固定資産減価償却率"/>
        <xdr:cNvSpPr txBox="1"/>
      </xdr:nvSpPr>
      <xdr:spPr>
        <a:xfrm>
          <a:off x="15266044" y="997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170197</xdr:rowOff>
    </xdr:from>
    <xdr:ext cx="405111" cy="259045"/>
    <xdr:sp macro="" textlink="">
      <xdr:nvSpPr>
        <xdr:cNvPr id="660" name="n_2aveValue【保健センター・保健所】&#10;有形固定資産減価償却率"/>
        <xdr:cNvSpPr txBox="1"/>
      </xdr:nvSpPr>
      <xdr:spPr>
        <a:xfrm>
          <a:off x="143897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155501</xdr:rowOff>
    </xdr:from>
    <xdr:ext cx="405111" cy="259045"/>
    <xdr:sp macro="" textlink="">
      <xdr:nvSpPr>
        <xdr:cNvPr id="661" name="n_3aveValue【保健センター・保健所】&#10;有形固定資産減価償却率"/>
        <xdr:cNvSpPr txBox="1"/>
      </xdr:nvSpPr>
      <xdr:spPr>
        <a:xfrm>
          <a:off x="13500744" y="992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380</xdr:rowOff>
    </xdr:from>
    <xdr:ext cx="405111" cy="259045"/>
    <xdr:sp macro="" textlink="">
      <xdr:nvSpPr>
        <xdr:cNvPr id="662" name="n_4aveValue【保健センター・保健所】&#10;有形固定資産減価償却率"/>
        <xdr:cNvSpPr txBox="1"/>
      </xdr:nvSpPr>
      <xdr:spPr>
        <a:xfrm>
          <a:off x="12611744" y="994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64</xdr:row>
      <xdr:rowOff>123570</xdr:rowOff>
    </xdr:from>
    <xdr:ext cx="405111" cy="259045"/>
    <xdr:sp macro="" textlink="">
      <xdr:nvSpPr>
        <xdr:cNvPr id="663" name="n_1mainValue【保健センター・保健所】&#10;有形固定資産減価償却率"/>
        <xdr:cNvSpPr txBox="1"/>
      </xdr:nvSpPr>
      <xdr:spPr>
        <a:xfrm>
          <a:off x="15266044" y="11096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32130</xdr:rowOff>
    </xdr:from>
    <xdr:ext cx="405111" cy="259045"/>
    <xdr:sp macro="" textlink="">
      <xdr:nvSpPr>
        <xdr:cNvPr id="664" name="n_2mainValue【保健センター・保健所】&#10;有形固定資産減価償却率"/>
        <xdr:cNvSpPr txBox="1"/>
      </xdr:nvSpPr>
      <xdr:spPr>
        <a:xfrm>
          <a:off x="14389744" y="10662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148062</xdr:rowOff>
    </xdr:from>
    <xdr:ext cx="405111" cy="259045"/>
    <xdr:sp macro="" textlink="">
      <xdr:nvSpPr>
        <xdr:cNvPr id="665" name="n_3mainValue【保健センター・保健所】&#10;有形固定資産減価償却率"/>
        <xdr:cNvSpPr txBox="1"/>
      </xdr:nvSpPr>
      <xdr:spPr>
        <a:xfrm>
          <a:off x="13500744" y="10606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107242</xdr:rowOff>
    </xdr:from>
    <xdr:ext cx="405111" cy="259045"/>
    <xdr:sp macro="" textlink="">
      <xdr:nvSpPr>
        <xdr:cNvPr id="666" name="n_4mainValue【保健センター・保健所】&#10;有形固定資産減価償却率"/>
        <xdr:cNvSpPr txBox="1"/>
      </xdr:nvSpPr>
      <xdr:spPr>
        <a:xfrm>
          <a:off x="12611744" y="1056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7" name="正方形/長方形 66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8" name="正方形/長方形 66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9" name="正方形/長方形 66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0" name="正方形/長方形 66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1" name="正方形/長方形 67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2" name="正方形/長方形 67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3" name="正方形/長方形 67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4" name="正方形/長方形 67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5" name="テキスト ボックス 67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6" name="直線コネクタ 67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7" name="直線コネクタ 676"/>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8" name="テキスト ボックス 677"/>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9" name="直線コネクタ 678"/>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80" name="テキスト ボックス 679"/>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81" name="直線コネクタ 680"/>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82" name="テキスト ボックス 681"/>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3" name="直線コネクタ 682"/>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4" name="テキスト ボックス 683"/>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5" name="直線コネクタ 68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6" name="テキスト ボックス 68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96012</xdr:rowOff>
    </xdr:from>
    <xdr:to>
      <xdr:col>116</xdr:col>
      <xdr:colOff>62864</xdr:colOff>
      <xdr:row>63</xdr:row>
      <xdr:rowOff>118872</xdr:rowOff>
    </xdr:to>
    <xdr:cxnSp macro="">
      <xdr:nvCxnSpPr>
        <xdr:cNvPr id="688" name="直線コネクタ 687"/>
        <xdr:cNvCxnSpPr/>
      </xdr:nvCxnSpPr>
      <xdr:spPr>
        <a:xfrm flipV="1">
          <a:off x="22160864" y="9697212"/>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122699</xdr:rowOff>
    </xdr:from>
    <xdr:ext cx="469744" cy="259045"/>
    <xdr:sp macro="" textlink="">
      <xdr:nvSpPr>
        <xdr:cNvPr id="689" name="【保健センター・保健所】&#10;一人当たり面積最小値テキスト"/>
        <xdr:cNvSpPr txBox="1"/>
      </xdr:nvSpPr>
      <xdr:spPr>
        <a:xfrm>
          <a:off x="22199600" y="10924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118872</xdr:rowOff>
    </xdr:from>
    <xdr:to>
      <xdr:col>116</xdr:col>
      <xdr:colOff>152400</xdr:colOff>
      <xdr:row>63</xdr:row>
      <xdr:rowOff>118872</xdr:rowOff>
    </xdr:to>
    <xdr:cxnSp macro="">
      <xdr:nvCxnSpPr>
        <xdr:cNvPr id="690" name="直線コネクタ 689"/>
        <xdr:cNvCxnSpPr/>
      </xdr:nvCxnSpPr>
      <xdr:spPr>
        <a:xfrm>
          <a:off x="22072600" y="10920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42689</xdr:rowOff>
    </xdr:from>
    <xdr:ext cx="469744" cy="259045"/>
    <xdr:sp macro="" textlink="">
      <xdr:nvSpPr>
        <xdr:cNvPr id="691" name="【保健センター・保健所】&#10;一人当たり面積最大値テキスト"/>
        <xdr:cNvSpPr txBox="1"/>
      </xdr:nvSpPr>
      <xdr:spPr>
        <a:xfrm>
          <a:off x="22199600" y="9472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96012</xdr:rowOff>
    </xdr:from>
    <xdr:to>
      <xdr:col>116</xdr:col>
      <xdr:colOff>152400</xdr:colOff>
      <xdr:row>56</xdr:row>
      <xdr:rowOff>96012</xdr:rowOff>
    </xdr:to>
    <xdr:cxnSp macro="">
      <xdr:nvCxnSpPr>
        <xdr:cNvPr id="692" name="直線コネクタ 691"/>
        <xdr:cNvCxnSpPr/>
      </xdr:nvCxnSpPr>
      <xdr:spPr>
        <a:xfrm>
          <a:off x="22072600" y="9697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111523</xdr:rowOff>
    </xdr:from>
    <xdr:ext cx="469744" cy="259045"/>
    <xdr:sp macro="" textlink="">
      <xdr:nvSpPr>
        <xdr:cNvPr id="693" name="【保健センター・保健所】&#10;一人当たり面積平均値テキスト"/>
        <xdr:cNvSpPr txBox="1"/>
      </xdr:nvSpPr>
      <xdr:spPr>
        <a:xfrm>
          <a:off x="22199600" y="103985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88646</xdr:rowOff>
    </xdr:from>
    <xdr:to>
      <xdr:col>116</xdr:col>
      <xdr:colOff>114300</xdr:colOff>
      <xdr:row>62</xdr:row>
      <xdr:rowOff>18796</xdr:rowOff>
    </xdr:to>
    <xdr:sp macro="" textlink="">
      <xdr:nvSpPr>
        <xdr:cNvPr id="694" name="フローチャート: 判断 693"/>
        <xdr:cNvSpPr/>
      </xdr:nvSpPr>
      <xdr:spPr>
        <a:xfrm>
          <a:off x="22110700" y="1054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20066</xdr:rowOff>
    </xdr:from>
    <xdr:to>
      <xdr:col>112</xdr:col>
      <xdr:colOff>38100</xdr:colOff>
      <xdr:row>61</xdr:row>
      <xdr:rowOff>121666</xdr:rowOff>
    </xdr:to>
    <xdr:sp macro="" textlink="">
      <xdr:nvSpPr>
        <xdr:cNvPr id="695" name="フローチャート: 判断 694"/>
        <xdr:cNvSpPr/>
      </xdr:nvSpPr>
      <xdr:spPr>
        <a:xfrm>
          <a:off x="21272500" y="1047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17780</xdr:rowOff>
    </xdr:from>
    <xdr:to>
      <xdr:col>107</xdr:col>
      <xdr:colOff>101600</xdr:colOff>
      <xdr:row>61</xdr:row>
      <xdr:rowOff>119380</xdr:rowOff>
    </xdr:to>
    <xdr:sp macro="" textlink="">
      <xdr:nvSpPr>
        <xdr:cNvPr id="696" name="フローチャート: 判断 695"/>
        <xdr:cNvSpPr/>
      </xdr:nvSpPr>
      <xdr:spPr>
        <a:xfrm>
          <a:off x="20383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13208</xdr:rowOff>
    </xdr:from>
    <xdr:to>
      <xdr:col>102</xdr:col>
      <xdr:colOff>165100</xdr:colOff>
      <xdr:row>61</xdr:row>
      <xdr:rowOff>114808</xdr:rowOff>
    </xdr:to>
    <xdr:sp macro="" textlink="">
      <xdr:nvSpPr>
        <xdr:cNvPr id="697" name="フローチャート: 判断 696"/>
        <xdr:cNvSpPr/>
      </xdr:nvSpPr>
      <xdr:spPr>
        <a:xfrm>
          <a:off x="19494500" y="104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63500</xdr:rowOff>
    </xdr:from>
    <xdr:to>
      <xdr:col>98</xdr:col>
      <xdr:colOff>38100</xdr:colOff>
      <xdr:row>61</xdr:row>
      <xdr:rowOff>165100</xdr:rowOff>
    </xdr:to>
    <xdr:sp macro="" textlink="">
      <xdr:nvSpPr>
        <xdr:cNvPr id="698" name="フローチャート: 判断 697"/>
        <xdr:cNvSpPr/>
      </xdr:nvSpPr>
      <xdr:spPr>
        <a:xfrm>
          <a:off x="18605500" y="1052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9" name="テキスト ボックス 69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0" name="テキスト ボックス 69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1" name="テキスト ボックス 70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2" name="テキスト ボックス 70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3" name="テキスト ボックス 70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100076</xdr:rowOff>
    </xdr:from>
    <xdr:to>
      <xdr:col>116</xdr:col>
      <xdr:colOff>114300</xdr:colOff>
      <xdr:row>63</xdr:row>
      <xdr:rowOff>30226</xdr:rowOff>
    </xdr:to>
    <xdr:sp macro="" textlink="">
      <xdr:nvSpPr>
        <xdr:cNvPr id="704" name="楕円 703"/>
        <xdr:cNvSpPr/>
      </xdr:nvSpPr>
      <xdr:spPr>
        <a:xfrm>
          <a:off x="22110700" y="1072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78503</xdr:rowOff>
    </xdr:from>
    <xdr:ext cx="469744" cy="259045"/>
    <xdr:sp macro="" textlink="">
      <xdr:nvSpPr>
        <xdr:cNvPr id="705" name="【保健センター・保健所】&#10;一人当たり面積該当値テキスト"/>
        <xdr:cNvSpPr txBox="1"/>
      </xdr:nvSpPr>
      <xdr:spPr>
        <a:xfrm>
          <a:off x="22199600" y="1070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116078</xdr:rowOff>
    </xdr:from>
    <xdr:to>
      <xdr:col>112</xdr:col>
      <xdr:colOff>38100</xdr:colOff>
      <xdr:row>62</xdr:row>
      <xdr:rowOff>46228</xdr:rowOff>
    </xdr:to>
    <xdr:sp macro="" textlink="">
      <xdr:nvSpPr>
        <xdr:cNvPr id="706" name="楕円 705"/>
        <xdr:cNvSpPr/>
      </xdr:nvSpPr>
      <xdr:spPr>
        <a:xfrm>
          <a:off x="21272500" y="1057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166878</xdr:rowOff>
    </xdr:from>
    <xdr:to>
      <xdr:col>116</xdr:col>
      <xdr:colOff>63500</xdr:colOff>
      <xdr:row>62</xdr:row>
      <xdr:rowOff>150876</xdr:rowOff>
    </xdr:to>
    <xdr:cxnSp macro="">
      <xdr:nvCxnSpPr>
        <xdr:cNvPr id="707" name="直線コネクタ 706"/>
        <xdr:cNvCxnSpPr/>
      </xdr:nvCxnSpPr>
      <xdr:spPr>
        <a:xfrm>
          <a:off x="21323300" y="10625328"/>
          <a:ext cx="8382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109220</xdr:rowOff>
    </xdr:from>
    <xdr:to>
      <xdr:col>107</xdr:col>
      <xdr:colOff>101600</xdr:colOff>
      <xdr:row>62</xdr:row>
      <xdr:rowOff>39370</xdr:rowOff>
    </xdr:to>
    <xdr:sp macro="" textlink="">
      <xdr:nvSpPr>
        <xdr:cNvPr id="708" name="楕円 707"/>
        <xdr:cNvSpPr/>
      </xdr:nvSpPr>
      <xdr:spPr>
        <a:xfrm>
          <a:off x="20383500" y="1056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160020</xdr:rowOff>
    </xdr:from>
    <xdr:to>
      <xdr:col>111</xdr:col>
      <xdr:colOff>177800</xdr:colOff>
      <xdr:row>61</xdr:row>
      <xdr:rowOff>166878</xdr:rowOff>
    </xdr:to>
    <xdr:cxnSp macro="">
      <xdr:nvCxnSpPr>
        <xdr:cNvPr id="709" name="直線コネクタ 708"/>
        <xdr:cNvCxnSpPr/>
      </xdr:nvCxnSpPr>
      <xdr:spPr>
        <a:xfrm>
          <a:off x="20434300" y="10618470"/>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118364</xdr:rowOff>
    </xdr:from>
    <xdr:to>
      <xdr:col>102</xdr:col>
      <xdr:colOff>165100</xdr:colOff>
      <xdr:row>62</xdr:row>
      <xdr:rowOff>48514</xdr:rowOff>
    </xdr:to>
    <xdr:sp macro="" textlink="">
      <xdr:nvSpPr>
        <xdr:cNvPr id="710" name="楕円 709"/>
        <xdr:cNvSpPr/>
      </xdr:nvSpPr>
      <xdr:spPr>
        <a:xfrm>
          <a:off x="19494500" y="10576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160020</xdr:rowOff>
    </xdr:from>
    <xdr:to>
      <xdr:col>107</xdr:col>
      <xdr:colOff>50800</xdr:colOff>
      <xdr:row>61</xdr:row>
      <xdr:rowOff>169164</xdr:rowOff>
    </xdr:to>
    <xdr:cxnSp macro="">
      <xdr:nvCxnSpPr>
        <xdr:cNvPr id="711" name="直線コネクタ 710"/>
        <xdr:cNvCxnSpPr/>
      </xdr:nvCxnSpPr>
      <xdr:spPr>
        <a:xfrm flipV="1">
          <a:off x="19545300" y="1061847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125222</xdr:rowOff>
    </xdr:from>
    <xdr:to>
      <xdr:col>98</xdr:col>
      <xdr:colOff>38100</xdr:colOff>
      <xdr:row>62</xdr:row>
      <xdr:rowOff>55372</xdr:rowOff>
    </xdr:to>
    <xdr:sp macro="" textlink="">
      <xdr:nvSpPr>
        <xdr:cNvPr id="712" name="楕円 711"/>
        <xdr:cNvSpPr/>
      </xdr:nvSpPr>
      <xdr:spPr>
        <a:xfrm>
          <a:off x="18605500" y="1058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169164</xdr:rowOff>
    </xdr:from>
    <xdr:to>
      <xdr:col>102</xdr:col>
      <xdr:colOff>114300</xdr:colOff>
      <xdr:row>62</xdr:row>
      <xdr:rowOff>4572</xdr:rowOff>
    </xdr:to>
    <xdr:cxnSp macro="">
      <xdr:nvCxnSpPr>
        <xdr:cNvPr id="713" name="直線コネクタ 712"/>
        <xdr:cNvCxnSpPr/>
      </xdr:nvCxnSpPr>
      <xdr:spPr>
        <a:xfrm flipV="1">
          <a:off x="18656300" y="10627614"/>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138193</xdr:rowOff>
    </xdr:from>
    <xdr:ext cx="469744" cy="259045"/>
    <xdr:sp macro="" textlink="">
      <xdr:nvSpPr>
        <xdr:cNvPr id="714" name="n_1aveValue【保健センター・保健所】&#10;一人当たり面積"/>
        <xdr:cNvSpPr txBox="1"/>
      </xdr:nvSpPr>
      <xdr:spPr>
        <a:xfrm>
          <a:off x="21075727" y="10253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135907</xdr:rowOff>
    </xdr:from>
    <xdr:ext cx="469744" cy="259045"/>
    <xdr:sp macro="" textlink="">
      <xdr:nvSpPr>
        <xdr:cNvPr id="715" name="n_2aveValue【保健センター・保健所】&#10;一人当たり面積"/>
        <xdr:cNvSpPr txBox="1"/>
      </xdr:nvSpPr>
      <xdr:spPr>
        <a:xfrm>
          <a:off x="20199427" y="1025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131335</xdr:rowOff>
    </xdr:from>
    <xdr:ext cx="469744" cy="259045"/>
    <xdr:sp macro="" textlink="">
      <xdr:nvSpPr>
        <xdr:cNvPr id="716" name="n_3aveValue【保健センター・保健所】&#10;一人当たり面積"/>
        <xdr:cNvSpPr txBox="1"/>
      </xdr:nvSpPr>
      <xdr:spPr>
        <a:xfrm>
          <a:off x="19310427" y="10246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10177</xdr:rowOff>
    </xdr:from>
    <xdr:ext cx="469744" cy="259045"/>
    <xdr:sp macro="" textlink="">
      <xdr:nvSpPr>
        <xdr:cNvPr id="717" name="n_4aveValue【保健センター・保健所】&#10;一人当たり面積"/>
        <xdr:cNvSpPr txBox="1"/>
      </xdr:nvSpPr>
      <xdr:spPr>
        <a:xfrm>
          <a:off x="18421427" y="1029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37355</xdr:rowOff>
    </xdr:from>
    <xdr:ext cx="469744" cy="259045"/>
    <xdr:sp macro="" textlink="">
      <xdr:nvSpPr>
        <xdr:cNvPr id="718" name="n_1mainValue【保健センター・保健所】&#10;一人当たり面積"/>
        <xdr:cNvSpPr txBox="1"/>
      </xdr:nvSpPr>
      <xdr:spPr>
        <a:xfrm>
          <a:off x="21075727" y="1066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30497</xdr:rowOff>
    </xdr:from>
    <xdr:ext cx="469744" cy="259045"/>
    <xdr:sp macro="" textlink="">
      <xdr:nvSpPr>
        <xdr:cNvPr id="719" name="n_2mainValue【保健センター・保健所】&#10;一人当たり面積"/>
        <xdr:cNvSpPr txBox="1"/>
      </xdr:nvSpPr>
      <xdr:spPr>
        <a:xfrm>
          <a:off x="20199427" y="1066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39641</xdr:rowOff>
    </xdr:from>
    <xdr:ext cx="469744" cy="259045"/>
    <xdr:sp macro="" textlink="">
      <xdr:nvSpPr>
        <xdr:cNvPr id="720" name="n_3mainValue【保健センター・保健所】&#10;一人当たり面積"/>
        <xdr:cNvSpPr txBox="1"/>
      </xdr:nvSpPr>
      <xdr:spPr>
        <a:xfrm>
          <a:off x="19310427" y="10669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46499</xdr:rowOff>
    </xdr:from>
    <xdr:ext cx="469744" cy="259045"/>
    <xdr:sp macro="" textlink="">
      <xdr:nvSpPr>
        <xdr:cNvPr id="721" name="n_4mainValue【保健センター・保健所】&#10;一人当たり面積"/>
        <xdr:cNvSpPr txBox="1"/>
      </xdr:nvSpPr>
      <xdr:spPr>
        <a:xfrm>
          <a:off x="18421427" y="1067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2" name="正方形/長方形 72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3" name="正方形/長方形 72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4" name="正方形/長方形 72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5" name="正方形/長方形 72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6" name="正方形/長方形 72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7" name="正方形/長方形 72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8" name="正方形/長方形 72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9" name="正方形/長方形 72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0" name="テキスト ボックス 72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1" name="直線コネクタ 73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2" name="テキスト ボックス 73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3" name="直線コネクタ 73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4" name="テキスト ボックス 733"/>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5" name="直線コネクタ 73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6" name="テキスト ボックス 73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7" name="直線コネクタ 73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8" name="テキスト ボックス 73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9" name="直線コネクタ 73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0" name="テキスト ボックス 73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1" name="直線コネクタ 74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2" name="テキスト ボックス 74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3" name="直線コネクタ 74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4" name="テキスト ボックス 743"/>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5" name="直線コネクタ 74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34834</xdr:rowOff>
    </xdr:from>
    <xdr:to>
      <xdr:col>85</xdr:col>
      <xdr:colOff>126364</xdr:colOff>
      <xdr:row>86</xdr:row>
      <xdr:rowOff>168729</xdr:rowOff>
    </xdr:to>
    <xdr:cxnSp macro="">
      <xdr:nvCxnSpPr>
        <xdr:cNvPr id="747" name="直線コネクタ 746"/>
        <xdr:cNvCxnSpPr/>
      </xdr:nvCxnSpPr>
      <xdr:spPr>
        <a:xfrm flipV="1">
          <a:off x="16318864" y="13407934"/>
          <a:ext cx="0" cy="1505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8"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9" name="直線コネクタ 748"/>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152961</xdr:rowOff>
    </xdr:from>
    <xdr:ext cx="340478" cy="259045"/>
    <xdr:sp macro="" textlink="">
      <xdr:nvSpPr>
        <xdr:cNvPr id="750" name="【消防施設】&#10;有形固定資産減価償却率最大値テキスト"/>
        <xdr:cNvSpPr txBox="1"/>
      </xdr:nvSpPr>
      <xdr:spPr>
        <a:xfrm>
          <a:off x="16357600" y="1318316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34834</xdr:rowOff>
    </xdr:from>
    <xdr:to>
      <xdr:col>86</xdr:col>
      <xdr:colOff>25400</xdr:colOff>
      <xdr:row>78</xdr:row>
      <xdr:rowOff>34834</xdr:rowOff>
    </xdr:to>
    <xdr:cxnSp macro="">
      <xdr:nvCxnSpPr>
        <xdr:cNvPr id="751" name="直線コネクタ 750"/>
        <xdr:cNvCxnSpPr/>
      </xdr:nvCxnSpPr>
      <xdr:spPr>
        <a:xfrm>
          <a:off x="16230600" y="1340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155501</xdr:rowOff>
    </xdr:from>
    <xdr:ext cx="405111" cy="259045"/>
    <xdr:sp macro="" textlink="">
      <xdr:nvSpPr>
        <xdr:cNvPr id="752" name="【消防施設】&#10;有形固定資産減価償却率平均値テキスト"/>
        <xdr:cNvSpPr txBox="1"/>
      </xdr:nvSpPr>
      <xdr:spPr>
        <a:xfrm>
          <a:off x="16357600" y="140429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132624</xdr:rowOff>
    </xdr:from>
    <xdr:to>
      <xdr:col>85</xdr:col>
      <xdr:colOff>177800</xdr:colOff>
      <xdr:row>83</xdr:row>
      <xdr:rowOff>62774</xdr:rowOff>
    </xdr:to>
    <xdr:sp macro="" textlink="">
      <xdr:nvSpPr>
        <xdr:cNvPr id="753" name="フローチャート: 判断 752"/>
        <xdr:cNvSpPr/>
      </xdr:nvSpPr>
      <xdr:spPr>
        <a:xfrm>
          <a:off x="16268700" y="1419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47716</xdr:rowOff>
    </xdr:from>
    <xdr:to>
      <xdr:col>81</xdr:col>
      <xdr:colOff>101600</xdr:colOff>
      <xdr:row>83</xdr:row>
      <xdr:rowOff>149316</xdr:rowOff>
    </xdr:to>
    <xdr:sp macro="" textlink="">
      <xdr:nvSpPr>
        <xdr:cNvPr id="754" name="フローチャート: 判断 753"/>
        <xdr:cNvSpPr/>
      </xdr:nvSpPr>
      <xdr:spPr>
        <a:xfrm>
          <a:off x="15430500" y="142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37919</xdr:rowOff>
    </xdr:from>
    <xdr:to>
      <xdr:col>76</xdr:col>
      <xdr:colOff>165100</xdr:colOff>
      <xdr:row>83</xdr:row>
      <xdr:rowOff>139519</xdr:rowOff>
    </xdr:to>
    <xdr:sp macro="" textlink="">
      <xdr:nvSpPr>
        <xdr:cNvPr id="755" name="フローチャート: 判断 754"/>
        <xdr:cNvSpPr/>
      </xdr:nvSpPr>
      <xdr:spPr>
        <a:xfrm>
          <a:off x="14541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59145</xdr:rowOff>
    </xdr:from>
    <xdr:to>
      <xdr:col>72</xdr:col>
      <xdr:colOff>38100</xdr:colOff>
      <xdr:row>83</xdr:row>
      <xdr:rowOff>160745</xdr:rowOff>
    </xdr:to>
    <xdr:sp macro="" textlink="">
      <xdr:nvSpPr>
        <xdr:cNvPr id="756" name="フローチャート: 判断 755"/>
        <xdr:cNvSpPr/>
      </xdr:nvSpPr>
      <xdr:spPr>
        <a:xfrm>
          <a:off x="13652500" y="1428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122827</xdr:rowOff>
    </xdr:from>
    <xdr:to>
      <xdr:col>67</xdr:col>
      <xdr:colOff>101600</xdr:colOff>
      <xdr:row>83</xdr:row>
      <xdr:rowOff>52977</xdr:rowOff>
    </xdr:to>
    <xdr:sp macro="" textlink="">
      <xdr:nvSpPr>
        <xdr:cNvPr id="757" name="フローチャート: 判断 756"/>
        <xdr:cNvSpPr/>
      </xdr:nvSpPr>
      <xdr:spPr>
        <a:xfrm>
          <a:off x="12763500" y="1418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8" name="テキスト ボックス 75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9" name="テキスト ボックス 75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0" name="テキスト ボックス 75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1" name="テキスト ボックス 76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2" name="テキスト ボックス 76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122827</xdr:rowOff>
    </xdr:from>
    <xdr:to>
      <xdr:col>85</xdr:col>
      <xdr:colOff>177800</xdr:colOff>
      <xdr:row>86</xdr:row>
      <xdr:rowOff>52977</xdr:rowOff>
    </xdr:to>
    <xdr:sp macro="" textlink="">
      <xdr:nvSpPr>
        <xdr:cNvPr id="763" name="楕円 762"/>
        <xdr:cNvSpPr/>
      </xdr:nvSpPr>
      <xdr:spPr>
        <a:xfrm>
          <a:off x="16268700" y="1469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101254</xdr:rowOff>
    </xdr:from>
    <xdr:ext cx="405111" cy="259045"/>
    <xdr:sp macro="" textlink="">
      <xdr:nvSpPr>
        <xdr:cNvPr id="764" name="【消防施設】&#10;有形固定資産減価償却率該当値テキスト"/>
        <xdr:cNvSpPr txBox="1"/>
      </xdr:nvSpPr>
      <xdr:spPr>
        <a:xfrm>
          <a:off x="16357600" y="14674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96701</xdr:rowOff>
    </xdr:from>
    <xdr:to>
      <xdr:col>81</xdr:col>
      <xdr:colOff>101600</xdr:colOff>
      <xdr:row>86</xdr:row>
      <xdr:rowOff>26851</xdr:rowOff>
    </xdr:to>
    <xdr:sp macro="" textlink="">
      <xdr:nvSpPr>
        <xdr:cNvPr id="765" name="楕円 764"/>
        <xdr:cNvSpPr/>
      </xdr:nvSpPr>
      <xdr:spPr>
        <a:xfrm>
          <a:off x="15430500" y="1466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147501</xdr:rowOff>
    </xdr:from>
    <xdr:to>
      <xdr:col>85</xdr:col>
      <xdr:colOff>127000</xdr:colOff>
      <xdr:row>86</xdr:row>
      <xdr:rowOff>2177</xdr:rowOff>
    </xdr:to>
    <xdr:cxnSp macro="">
      <xdr:nvCxnSpPr>
        <xdr:cNvPr id="766" name="直線コネクタ 765"/>
        <xdr:cNvCxnSpPr/>
      </xdr:nvCxnSpPr>
      <xdr:spPr>
        <a:xfrm>
          <a:off x="15481300" y="14720751"/>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50981</xdr:rowOff>
    </xdr:from>
    <xdr:to>
      <xdr:col>76</xdr:col>
      <xdr:colOff>165100</xdr:colOff>
      <xdr:row>85</xdr:row>
      <xdr:rowOff>152581</xdr:rowOff>
    </xdr:to>
    <xdr:sp macro="" textlink="">
      <xdr:nvSpPr>
        <xdr:cNvPr id="767" name="楕円 766"/>
        <xdr:cNvSpPr/>
      </xdr:nvSpPr>
      <xdr:spPr>
        <a:xfrm>
          <a:off x="14541500" y="1462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101781</xdr:rowOff>
    </xdr:from>
    <xdr:to>
      <xdr:col>81</xdr:col>
      <xdr:colOff>50800</xdr:colOff>
      <xdr:row>85</xdr:row>
      <xdr:rowOff>147501</xdr:rowOff>
    </xdr:to>
    <xdr:cxnSp macro="">
      <xdr:nvCxnSpPr>
        <xdr:cNvPr id="768" name="直線コネクタ 767"/>
        <xdr:cNvCxnSpPr/>
      </xdr:nvCxnSpPr>
      <xdr:spPr>
        <a:xfrm>
          <a:off x="14592300" y="14675031"/>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47716</xdr:rowOff>
    </xdr:from>
    <xdr:to>
      <xdr:col>72</xdr:col>
      <xdr:colOff>38100</xdr:colOff>
      <xdr:row>85</xdr:row>
      <xdr:rowOff>149316</xdr:rowOff>
    </xdr:to>
    <xdr:sp macro="" textlink="">
      <xdr:nvSpPr>
        <xdr:cNvPr id="769" name="楕円 768"/>
        <xdr:cNvSpPr/>
      </xdr:nvSpPr>
      <xdr:spPr>
        <a:xfrm>
          <a:off x="13652500" y="1462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98516</xdr:rowOff>
    </xdr:from>
    <xdr:to>
      <xdr:col>76</xdr:col>
      <xdr:colOff>114300</xdr:colOff>
      <xdr:row>85</xdr:row>
      <xdr:rowOff>101781</xdr:rowOff>
    </xdr:to>
    <xdr:cxnSp macro="">
      <xdr:nvCxnSpPr>
        <xdr:cNvPr id="770" name="直線コネクタ 769"/>
        <xdr:cNvCxnSpPr/>
      </xdr:nvCxnSpPr>
      <xdr:spPr>
        <a:xfrm>
          <a:off x="13703300" y="1467176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62412</xdr:rowOff>
    </xdr:from>
    <xdr:to>
      <xdr:col>67</xdr:col>
      <xdr:colOff>101600</xdr:colOff>
      <xdr:row>85</xdr:row>
      <xdr:rowOff>164012</xdr:rowOff>
    </xdr:to>
    <xdr:sp macro="" textlink="">
      <xdr:nvSpPr>
        <xdr:cNvPr id="771" name="楕円 770"/>
        <xdr:cNvSpPr/>
      </xdr:nvSpPr>
      <xdr:spPr>
        <a:xfrm>
          <a:off x="12763500" y="1463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98516</xdr:rowOff>
    </xdr:from>
    <xdr:to>
      <xdr:col>71</xdr:col>
      <xdr:colOff>177800</xdr:colOff>
      <xdr:row>85</xdr:row>
      <xdr:rowOff>113212</xdr:rowOff>
    </xdr:to>
    <xdr:cxnSp macro="">
      <xdr:nvCxnSpPr>
        <xdr:cNvPr id="772" name="直線コネクタ 771"/>
        <xdr:cNvCxnSpPr/>
      </xdr:nvCxnSpPr>
      <xdr:spPr>
        <a:xfrm flipV="1">
          <a:off x="12814300" y="14671766"/>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165843</xdr:rowOff>
    </xdr:from>
    <xdr:ext cx="405111" cy="259045"/>
    <xdr:sp macro="" textlink="">
      <xdr:nvSpPr>
        <xdr:cNvPr id="773" name="n_1aveValue【消防施設】&#10;有形固定資産減価償却率"/>
        <xdr:cNvSpPr txBox="1"/>
      </xdr:nvSpPr>
      <xdr:spPr>
        <a:xfrm>
          <a:off x="15266044" y="14053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156046</xdr:rowOff>
    </xdr:from>
    <xdr:ext cx="405111" cy="259045"/>
    <xdr:sp macro="" textlink="">
      <xdr:nvSpPr>
        <xdr:cNvPr id="774" name="n_2aveValue【消防施設】&#10;有形固定資産減価償却率"/>
        <xdr:cNvSpPr txBox="1"/>
      </xdr:nvSpPr>
      <xdr:spPr>
        <a:xfrm>
          <a:off x="14389744" y="1404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5822</xdr:rowOff>
    </xdr:from>
    <xdr:ext cx="405111" cy="259045"/>
    <xdr:sp macro="" textlink="">
      <xdr:nvSpPr>
        <xdr:cNvPr id="775" name="n_3aveValue【消防施設】&#10;有形固定資産減価償却率"/>
        <xdr:cNvSpPr txBox="1"/>
      </xdr:nvSpPr>
      <xdr:spPr>
        <a:xfrm>
          <a:off x="13500744" y="1406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69504</xdr:rowOff>
    </xdr:from>
    <xdr:ext cx="405111" cy="259045"/>
    <xdr:sp macro="" textlink="">
      <xdr:nvSpPr>
        <xdr:cNvPr id="776" name="n_4aveValue【消防施設】&#10;有形固定資産減価償却率"/>
        <xdr:cNvSpPr txBox="1"/>
      </xdr:nvSpPr>
      <xdr:spPr>
        <a:xfrm>
          <a:off x="12611744" y="1395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17978</xdr:rowOff>
    </xdr:from>
    <xdr:ext cx="405111" cy="259045"/>
    <xdr:sp macro="" textlink="">
      <xdr:nvSpPr>
        <xdr:cNvPr id="777" name="n_1mainValue【消防施設】&#10;有形固定資産減価償却率"/>
        <xdr:cNvSpPr txBox="1"/>
      </xdr:nvSpPr>
      <xdr:spPr>
        <a:xfrm>
          <a:off x="15266044" y="14762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143708</xdr:rowOff>
    </xdr:from>
    <xdr:ext cx="405111" cy="259045"/>
    <xdr:sp macro="" textlink="">
      <xdr:nvSpPr>
        <xdr:cNvPr id="778" name="n_2mainValue【消防施設】&#10;有形固定資産減価償却率"/>
        <xdr:cNvSpPr txBox="1"/>
      </xdr:nvSpPr>
      <xdr:spPr>
        <a:xfrm>
          <a:off x="14389744" y="14716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140443</xdr:rowOff>
    </xdr:from>
    <xdr:ext cx="405111" cy="259045"/>
    <xdr:sp macro="" textlink="">
      <xdr:nvSpPr>
        <xdr:cNvPr id="779" name="n_3mainValue【消防施設】&#10;有形固定資産減価償却率"/>
        <xdr:cNvSpPr txBox="1"/>
      </xdr:nvSpPr>
      <xdr:spPr>
        <a:xfrm>
          <a:off x="13500744" y="14713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155139</xdr:rowOff>
    </xdr:from>
    <xdr:ext cx="405111" cy="259045"/>
    <xdr:sp macro="" textlink="">
      <xdr:nvSpPr>
        <xdr:cNvPr id="780" name="n_4mainValue【消防施設】&#10;有形固定資産減価償却率"/>
        <xdr:cNvSpPr txBox="1"/>
      </xdr:nvSpPr>
      <xdr:spPr>
        <a:xfrm>
          <a:off x="12611744" y="14728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1" name="正方形/長方形 78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2" name="正方形/長方形 78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3" name="正方形/長方形 78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4" name="正方形/長方形 78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5" name="正方形/長方形 78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6" name="正方形/長方形 78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7" name="正方形/長方形 78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8" name="正方形/長方形 78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9" name="テキスト ボックス 78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0" name="直線コネクタ 78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1" name="直線コネクタ 79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2" name="テキスト ボックス 79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3" name="直線コネクタ 79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4" name="テキスト ボックス 79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5" name="直線コネクタ 79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6" name="テキスト ボックス 79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7" name="直線コネクタ 79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8" name="テキスト ボックス 79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9" name="直線コネクタ 79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0" name="テキスト ボックス 79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1" name="直線コネクタ 80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2" name="テキスト ボックス 80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104775</xdr:rowOff>
    </xdr:from>
    <xdr:to>
      <xdr:col>116</xdr:col>
      <xdr:colOff>62864</xdr:colOff>
      <xdr:row>86</xdr:row>
      <xdr:rowOff>99061</xdr:rowOff>
    </xdr:to>
    <xdr:cxnSp macro="">
      <xdr:nvCxnSpPr>
        <xdr:cNvPr id="804" name="直線コネクタ 803"/>
        <xdr:cNvCxnSpPr/>
      </xdr:nvCxnSpPr>
      <xdr:spPr>
        <a:xfrm flipV="1">
          <a:off x="22160864" y="13306425"/>
          <a:ext cx="0" cy="1537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102888</xdr:rowOff>
    </xdr:from>
    <xdr:ext cx="469744" cy="259045"/>
    <xdr:sp macro="" textlink="">
      <xdr:nvSpPr>
        <xdr:cNvPr id="805" name="【消防施設】&#10;一人当たり面積最小値テキスト"/>
        <xdr:cNvSpPr txBox="1"/>
      </xdr:nvSpPr>
      <xdr:spPr>
        <a:xfrm>
          <a:off x="22199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99061</xdr:rowOff>
    </xdr:from>
    <xdr:to>
      <xdr:col>116</xdr:col>
      <xdr:colOff>152400</xdr:colOff>
      <xdr:row>86</xdr:row>
      <xdr:rowOff>99061</xdr:rowOff>
    </xdr:to>
    <xdr:cxnSp macro="">
      <xdr:nvCxnSpPr>
        <xdr:cNvPr id="806" name="直線コネクタ 805"/>
        <xdr:cNvCxnSpPr/>
      </xdr:nvCxnSpPr>
      <xdr:spPr>
        <a:xfrm>
          <a:off x="22072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51452</xdr:rowOff>
    </xdr:from>
    <xdr:ext cx="469744" cy="259045"/>
    <xdr:sp macro="" textlink="">
      <xdr:nvSpPr>
        <xdr:cNvPr id="807" name="【消防施設】&#10;一人当たり面積最大値テキスト"/>
        <xdr:cNvSpPr txBox="1"/>
      </xdr:nvSpPr>
      <xdr:spPr>
        <a:xfrm>
          <a:off x="22199600" y="13081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104775</xdr:rowOff>
    </xdr:from>
    <xdr:to>
      <xdr:col>116</xdr:col>
      <xdr:colOff>152400</xdr:colOff>
      <xdr:row>77</xdr:row>
      <xdr:rowOff>104775</xdr:rowOff>
    </xdr:to>
    <xdr:cxnSp macro="">
      <xdr:nvCxnSpPr>
        <xdr:cNvPr id="808" name="直線コネクタ 807"/>
        <xdr:cNvCxnSpPr/>
      </xdr:nvCxnSpPr>
      <xdr:spPr>
        <a:xfrm>
          <a:off x="22072600" y="13306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129557</xdr:rowOff>
    </xdr:from>
    <xdr:ext cx="469744" cy="259045"/>
    <xdr:sp macro="" textlink="">
      <xdr:nvSpPr>
        <xdr:cNvPr id="809" name="【消防施設】&#10;一人当たり面積平均値テキスト"/>
        <xdr:cNvSpPr txBox="1"/>
      </xdr:nvSpPr>
      <xdr:spPr>
        <a:xfrm>
          <a:off x="22199600" y="14359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151130</xdr:rowOff>
    </xdr:from>
    <xdr:to>
      <xdr:col>116</xdr:col>
      <xdr:colOff>114300</xdr:colOff>
      <xdr:row>84</xdr:row>
      <xdr:rowOff>81280</xdr:rowOff>
    </xdr:to>
    <xdr:sp macro="" textlink="">
      <xdr:nvSpPr>
        <xdr:cNvPr id="810" name="フローチャート: 判断 809"/>
        <xdr:cNvSpPr/>
      </xdr:nvSpPr>
      <xdr:spPr>
        <a:xfrm>
          <a:off x="22110700" y="1438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811" name="フローチャート: 判断 810"/>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168275</xdr:rowOff>
    </xdr:from>
    <xdr:to>
      <xdr:col>107</xdr:col>
      <xdr:colOff>101600</xdr:colOff>
      <xdr:row>84</xdr:row>
      <xdr:rowOff>98425</xdr:rowOff>
    </xdr:to>
    <xdr:sp macro="" textlink="">
      <xdr:nvSpPr>
        <xdr:cNvPr id="812" name="フローチャート: 判断 811"/>
        <xdr:cNvSpPr/>
      </xdr:nvSpPr>
      <xdr:spPr>
        <a:xfrm>
          <a:off x="20383500" y="14398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813" name="フローチャート: 判断 812"/>
        <xdr:cNvSpPr/>
      </xdr:nvSpPr>
      <xdr:spPr>
        <a:xfrm>
          <a:off x="19494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636</xdr:rowOff>
    </xdr:from>
    <xdr:to>
      <xdr:col>98</xdr:col>
      <xdr:colOff>38100</xdr:colOff>
      <xdr:row>84</xdr:row>
      <xdr:rowOff>102236</xdr:rowOff>
    </xdr:to>
    <xdr:sp macro="" textlink="">
      <xdr:nvSpPr>
        <xdr:cNvPr id="814" name="フローチャート: 判断 813"/>
        <xdr:cNvSpPr/>
      </xdr:nvSpPr>
      <xdr:spPr>
        <a:xfrm>
          <a:off x="18605500" y="1440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5" name="テキスト ボックス 81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6" name="テキスト ボックス 81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7" name="テキスト ボックス 81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8" name="テキスト ボックス 81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9" name="テキスト ボックス 81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63500</xdr:rowOff>
    </xdr:from>
    <xdr:to>
      <xdr:col>116</xdr:col>
      <xdr:colOff>114300</xdr:colOff>
      <xdr:row>83</xdr:row>
      <xdr:rowOff>165100</xdr:rowOff>
    </xdr:to>
    <xdr:sp macro="" textlink="">
      <xdr:nvSpPr>
        <xdr:cNvPr id="820" name="楕円 819"/>
        <xdr:cNvSpPr/>
      </xdr:nvSpPr>
      <xdr:spPr>
        <a:xfrm>
          <a:off x="22110700" y="1429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86377</xdr:rowOff>
    </xdr:from>
    <xdr:ext cx="469744" cy="259045"/>
    <xdr:sp macro="" textlink="">
      <xdr:nvSpPr>
        <xdr:cNvPr id="821" name="【消防施設】&#10;一人当たり面積該当値テキスト"/>
        <xdr:cNvSpPr txBox="1"/>
      </xdr:nvSpPr>
      <xdr:spPr>
        <a:xfrm>
          <a:off x="22199600" y="1414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76836</xdr:rowOff>
    </xdr:from>
    <xdr:to>
      <xdr:col>112</xdr:col>
      <xdr:colOff>38100</xdr:colOff>
      <xdr:row>84</xdr:row>
      <xdr:rowOff>6986</xdr:rowOff>
    </xdr:to>
    <xdr:sp macro="" textlink="">
      <xdr:nvSpPr>
        <xdr:cNvPr id="822" name="楕円 821"/>
        <xdr:cNvSpPr/>
      </xdr:nvSpPr>
      <xdr:spPr>
        <a:xfrm>
          <a:off x="21272500" y="1430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114300</xdr:rowOff>
    </xdr:from>
    <xdr:to>
      <xdr:col>116</xdr:col>
      <xdr:colOff>63500</xdr:colOff>
      <xdr:row>83</xdr:row>
      <xdr:rowOff>127636</xdr:rowOff>
    </xdr:to>
    <xdr:cxnSp macro="">
      <xdr:nvCxnSpPr>
        <xdr:cNvPr id="823" name="直線コネクタ 822"/>
        <xdr:cNvCxnSpPr/>
      </xdr:nvCxnSpPr>
      <xdr:spPr>
        <a:xfrm flipV="1">
          <a:off x="21323300" y="14344650"/>
          <a:ext cx="8382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88264</xdr:rowOff>
    </xdr:from>
    <xdr:to>
      <xdr:col>107</xdr:col>
      <xdr:colOff>101600</xdr:colOff>
      <xdr:row>84</xdr:row>
      <xdr:rowOff>18414</xdr:rowOff>
    </xdr:to>
    <xdr:sp macro="" textlink="">
      <xdr:nvSpPr>
        <xdr:cNvPr id="824" name="楕円 823"/>
        <xdr:cNvSpPr/>
      </xdr:nvSpPr>
      <xdr:spPr>
        <a:xfrm>
          <a:off x="20383500" y="1431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127636</xdr:rowOff>
    </xdr:from>
    <xdr:to>
      <xdr:col>111</xdr:col>
      <xdr:colOff>177800</xdr:colOff>
      <xdr:row>83</xdr:row>
      <xdr:rowOff>139064</xdr:rowOff>
    </xdr:to>
    <xdr:cxnSp macro="">
      <xdr:nvCxnSpPr>
        <xdr:cNvPr id="825" name="直線コネクタ 824"/>
        <xdr:cNvCxnSpPr/>
      </xdr:nvCxnSpPr>
      <xdr:spPr>
        <a:xfrm flipV="1">
          <a:off x="20434300" y="14357986"/>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139700</xdr:rowOff>
    </xdr:from>
    <xdr:to>
      <xdr:col>102</xdr:col>
      <xdr:colOff>165100</xdr:colOff>
      <xdr:row>83</xdr:row>
      <xdr:rowOff>69850</xdr:rowOff>
    </xdr:to>
    <xdr:sp macro="" textlink="">
      <xdr:nvSpPr>
        <xdr:cNvPr id="826" name="楕円 825"/>
        <xdr:cNvSpPr/>
      </xdr:nvSpPr>
      <xdr:spPr>
        <a:xfrm>
          <a:off x="194945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19050</xdr:rowOff>
    </xdr:from>
    <xdr:to>
      <xdr:col>107</xdr:col>
      <xdr:colOff>50800</xdr:colOff>
      <xdr:row>83</xdr:row>
      <xdr:rowOff>139064</xdr:rowOff>
    </xdr:to>
    <xdr:cxnSp macro="">
      <xdr:nvCxnSpPr>
        <xdr:cNvPr id="827" name="直線コネクタ 826"/>
        <xdr:cNvCxnSpPr/>
      </xdr:nvCxnSpPr>
      <xdr:spPr>
        <a:xfrm>
          <a:off x="19545300" y="14249400"/>
          <a:ext cx="889000" cy="120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153036</xdr:rowOff>
    </xdr:from>
    <xdr:to>
      <xdr:col>98</xdr:col>
      <xdr:colOff>38100</xdr:colOff>
      <xdr:row>83</xdr:row>
      <xdr:rowOff>83186</xdr:rowOff>
    </xdr:to>
    <xdr:sp macro="" textlink="">
      <xdr:nvSpPr>
        <xdr:cNvPr id="828" name="楕円 827"/>
        <xdr:cNvSpPr/>
      </xdr:nvSpPr>
      <xdr:spPr>
        <a:xfrm>
          <a:off x="18605500" y="1421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19050</xdr:rowOff>
    </xdr:from>
    <xdr:to>
      <xdr:col>102</xdr:col>
      <xdr:colOff>114300</xdr:colOff>
      <xdr:row>83</xdr:row>
      <xdr:rowOff>32386</xdr:rowOff>
    </xdr:to>
    <xdr:cxnSp macro="">
      <xdr:nvCxnSpPr>
        <xdr:cNvPr id="829" name="直線コネクタ 828"/>
        <xdr:cNvCxnSpPr/>
      </xdr:nvCxnSpPr>
      <xdr:spPr>
        <a:xfrm flipV="1">
          <a:off x="18656300" y="14249400"/>
          <a:ext cx="8890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80027</xdr:rowOff>
    </xdr:from>
    <xdr:ext cx="469744" cy="259045"/>
    <xdr:sp macro="" textlink="">
      <xdr:nvSpPr>
        <xdr:cNvPr id="830" name="n_1aveValue【消防施設】&#10;一人当たり面積"/>
        <xdr:cNvSpPr txBox="1"/>
      </xdr:nvSpPr>
      <xdr:spPr>
        <a:xfrm>
          <a:off x="210757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89552</xdr:rowOff>
    </xdr:from>
    <xdr:ext cx="469744" cy="259045"/>
    <xdr:sp macro="" textlink="">
      <xdr:nvSpPr>
        <xdr:cNvPr id="831" name="n_2aveValue【消防施設】&#10;一人当たり面積"/>
        <xdr:cNvSpPr txBox="1"/>
      </xdr:nvSpPr>
      <xdr:spPr>
        <a:xfrm>
          <a:off x="20199427" y="14491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80027</xdr:rowOff>
    </xdr:from>
    <xdr:ext cx="469744" cy="259045"/>
    <xdr:sp macro="" textlink="">
      <xdr:nvSpPr>
        <xdr:cNvPr id="832" name="n_3aveValue【消防施設】&#10;一人当たり面積"/>
        <xdr:cNvSpPr txBox="1"/>
      </xdr:nvSpPr>
      <xdr:spPr>
        <a:xfrm>
          <a:off x="19310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93363</xdr:rowOff>
    </xdr:from>
    <xdr:ext cx="469744" cy="259045"/>
    <xdr:sp macro="" textlink="">
      <xdr:nvSpPr>
        <xdr:cNvPr id="833" name="n_4aveValue【消防施設】&#10;一人当たり面積"/>
        <xdr:cNvSpPr txBox="1"/>
      </xdr:nvSpPr>
      <xdr:spPr>
        <a:xfrm>
          <a:off x="18421427" y="14495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23513</xdr:rowOff>
    </xdr:from>
    <xdr:ext cx="469744" cy="259045"/>
    <xdr:sp macro="" textlink="">
      <xdr:nvSpPr>
        <xdr:cNvPr id="834" name="n_1mainValue【消防施設】&#10;一人当たり面積"/>
        <xdr:cNvSpPr txBox="1"/>
      </xdr:nvSpPr>
      <xdr:spPr>
        <a:xfrm>
          <a:off x="21075727" y="14082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34941</xdr:rowOff>
    </xdr:from>
    <xdr:ext cx="469744" cy="259045"/>
    <xdr:sp macro="" textlink="">
      <xdr:nvSpPr>
        <xdr:cNvPr id="835" name="n_2mainValue【消防施設】&#10;一人当たり面積"/>
        <xdr:cNvSpPr txBox="1"/>
      </xdr:nvSpPr>
      <xdr:spPr>
        <a:xfrm>
          <a:off x="20199427" y="14093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86377</xdr:rowOff>
    </xdr:from>
    <xdr:ext cx="469744" cy="259045"/>
    <xdr:sp macro="" textlink="">
      <xdr:nvSpPr>
        <xdr:cNvPr id="836" name="n_3mainValue【消防施設】&#10;一人当たり面積"/>
        <xdr:cNvSpPr txBox="1"/>
      </xdr:nvSpPr>
      <xdr:spPr>
        <a:xfrm>
          <a:off x="193104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99713</xdr:rowOff>
    </xdr:from>
    <xdr:ext cx="469744" cy="259045"/>
    <xdr:sp macro="" textlink="">
      <xdr:nvSpPr>
        <xdr:cNvPr id="837" name="n_4mainValue【消防施設】&#10;一人当たり面積"/>
        <xdr:cNvSpPr txBox="1"/>
      </xdr:nvSpPr>
      <xdr:spPr>
        <a:xfrm>
          <a:off x="18421427" y="13987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8" name="正方形/長方形 83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9" name="正方形/長方形 83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0" name="正方形/長方形 83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1" name="正方形/長方形 84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2" name="正方形/長方形 84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3" name="正方形/長方形 84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4" name="正方形/長方形 84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5" name="正方形/長方形 84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6" name="テキスト ボックス 84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7" name="直線コネクタ 84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8" name="テキスト ボックス 84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9" name="直線コネクタ 84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0" name="テキスト ボックス 849"/>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1" name="直線コネクタ 85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2" name="テキスト ボックス 85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3" name="直線コネクタ 85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4" name="テキスト ボックス 85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5" name="直線コネクタ 85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6" name="テキスト ボックス 85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7" name="直線コネクタ 85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8" name="テキスト ボックス 85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9" name="直線コネクタ 85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0" name="テキスト ボックス 859"/>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1" name="直線コネクタ 86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161108</xdr:rowOff>
    </xdr:from>
    <xdr:to>
      <xdr:col>85</xdr:col>
      <xdr:colOff>126364</xdr:colOff>
      <xdr:row>109</xdr:row>
      <xdr:rowOff>35379</xdr:rowOff>
    </xdr:to>
    <xdr:cxnSp macro="">
      <xdr:nvCxnSpPr>
        <xdr:cNvPr id="863" name="直線コネクタ 862"/>
        <xdr:cNvCxnSpPr/>
      </xdr:nvCxnSpPr>
      <xdr:spPr>
        <a:xfrm flipV="1">
          <a:off x="16318864" y="17134658"/>
          <a:ext cx="0" cy="1588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4"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5" name="直線コネクタ 864"/>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107785</xdr:rowOff>
    </xdr:from>
    <xdr:ext cx="340478" cy="259045"/>
    <xdr:sp macro="" textlink="">
      <xdr:nvSpPr>
        <xdr:cNvPr id="866" name="【庁舎】&#10;有形固定資産減価償却率最大値テキスト"/>
        <xdr:cNvSpPr txBox="1"/>
      </xdr:nvSpPr>
      <xdr:spPr>
        <a:xfrm>
          <a:off x="16357600" y="169098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161108</xdr:rowOff>
    </xdr:from>
    <xdr:to>
      <xdr:col>86</xdr:col>
      <xdr:colOff>25400</xdr:colOff>
      <xdr:row>99</xdr:row>
      <xdr:rowOff>161108</xdr:rowOff>
    </xdr:to>
    <xdr:cxnSp macro="">
      <xdr:nvCxnSpPr>
        <xdr:cNvPr id="867" name="直線コネクタ 866"/>
        <xdr:cNvCxnSpPr/>
      </xdr:nvCxnSpPr>
      <xdr:spPr>
        <a:xfrm>
          <a:off x="16230600" y="1713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87465</xdr:rowOff>
    </xdr:from>
    <xdr:ext cx="405111" cy="259045"/>
    <xdr:sp macro="" textlink="">
      <xdr:nvSpPr>
        <xdr:cNvPr id="868" name="【庁舎】&#10;有形固定資産減価償却率平均値テキスト"/>
        <xdr:cNvSpPr txBox="1"/>
      </xdr:nvSpPr>
      <xdr:spPr>
        <a:xfrm>
          <a:off x="16357600" y="177468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64588</xdr:rowOff>
    </xdr:from>
    <xdr:to>
      <xdr:col>85</xdr:col>
      <xdr:colOff>177800</xdr:colOff>
      <xdr:row>104</xdr:row>
      <xdr:rowOff>166188</xdr:rowOff>
    </xdr:to>
    <xdr:sp macro="" textlink="">
      <xdr:nvSpPr>
        <xdr:cNvPr id="869" name="フローチャート: 判断 868"/>
        <xdr:cNvSpPr/>
      </xdr:nvSpPr>
      <xdr:spPr>
        <a:xfrm>
          <a:off x="16268700" y="1789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169092</xdr:rowOff>
    </xdr:from>
    <xdr:to>
      <xdr:col>81</xdr:col>
      <xdr:colOff>101600</xdr:colOff>
      <xdr:row>105</xdr:row>
      <xdr:rowOff>99242</xdr:rowOff>
    </xdr:to>
    <xdr:sp macro="" textlink="">
      <xdr:nvSpPr>
        <xdr:cNvPr id="870" name="フローチャート: 判断 869"/>
        <xdr:cNvSpPr/>
      </xdr:nvSpPr>
      <xdr:spPr>
        <a:xfrm>
          <a:off x="15430500" y="1799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142966</xdr:rowOff>
    </xdr:from>
    <xdr:to>
      <xdr:col>76</xdr:col>
      <xdr:colOff>165100</xdr:colOff>
      <xdr:row>105</xdr:row>
      <xdr:rowOff>73116</xdr:rowOff>
    </xdr:to>
    <xdr:sp macro="" textlink="">
      <xdr:nvSpPr>
        <xdr:cNvPr id="871" name="フローチャート: 判断 870"/>
        <xdr:cNvSpPr/>
      </xdr:nvSpPr>
      <xdr:spPr>
        <a:xfrm>
          <a:off x="14541500" y="179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128270</xdr:rowOff>
    </xdr:from>
    <xdr:to>
      <xdr:col>72</xdr:col>
      <xdr:colOff>38100</xdr:colOff>
      <xdr:row>105</xdr:row>
      <xdr:rowOff>58420</xdr:rowOff>
    </xdr:to>
    <xdr:sp macro="" textlink="">
      <xdr:nvSpPr>
        <xdr:cNvPr id="872" name="フローチャート: 判断 871"/>
        <xdr:cNvSpPr/>
      </xdr:nvSpPr>
      <xdr:spPr>
        <a:xfrm>
          <a:off x="136525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160927</xdr:rowOff>
    </xdr:from>
    <xdr:to>
      <xdr:col>67</xdr:col>
      <xdr:colOff>101600</xdr:colOff>
      <xdr:row>105</xdr:row>
      <xdr:rowOff>91077</xdr:rowOff>
    </xdr:to>
    <xdr:sp macro="" textlink="">
      <xdr:nvSpPr>
        <xdr:cNvPr id="873" name="フローチャート: 判断 872"/>
        <xdr:cNvSpPr/>
      </xdr:nvSpPr>
      <xdr:spPr>
        <a:xfrm>
          <a:off x="12763500" y="1799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4" name="テキスト ボックス 87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5" name="テキスト ボックス 87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6" name="テキスト ボックス 87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7" name="テキスト ボックス 87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8" name="テキスト ボックス 87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105411</xdr:rowOff>
    </xdr:from>
    <xdr:to>
      <xdr:col>85</xdr:col>
      <xdr:colOff>177800</xdr:colOff>
      <xdr:row>107</xdr:row>
      <xdr:rowOff>35561</xdr:rowOff>
    </xdr:to>
    <xdr:sp macro="" textlink="">
      <xdr:nvSpPr>
        <xdr:cNvPr id="879" name="楕円 878"/>
        <xdr:cNvSpPr/>
      </xdr:nvSpPr>
      <xdr:spPr>
        <a:xfrm>
          <a:off x="16268700" y="1827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83838</xdr:rowOff>
    </xdr:from>
    <xdr:ext cx="405111" cy="259045"/>
    <xdr:sp macro="" textlink="">
      <xdr:nvSpPr>
        <xdr:cNvPr id="880" name="【庁舎】&#10;有形固定資産減価償却率該当値テキスト"/>
        <xdr:cNvSpPr txBox="1"/>
      </xdr:nvSpPr>
      <xdr:spPr>
        <a:xfrm>
          <a:off x="16357600" y="18257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80918</xdr:rowOff>
    </xdr:from>
    <xdr:to>
      <xdr:col>81</xdr:col>
      <xdr:colOff>101600</xdr:colOff>
      <xdr:row>107</xdr:row>
      <xdr:rowOff>11068</xdr:rowOff>
    </xdr:to>
    <xdr:sp macro="" textlink="">
      <xdr:nvSpPr>
        <xdr:cNvPr id="881" name="楕円 880"/>
        <xdr:cNvSpPr/>
      </xdr:nvSpPr>
      <xdr:spPr>
        <a:xfrm>
          <a:off x="15430500" y="1825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131718</xdr:rowOff>
    </xdr:from>
    <xdr:to>
      <xdr:col>85</xdr:col>
      <xdr:colOff>127000</xdr:colOff>
      <xdr:row>106</xdr:row>
      <xdr:rowOff>156211</xdr:rowOff>
    </xdr:to>
    <xdr:cxnSp macro="">
      <xdr:nvCxnSpPr>
        <xdr:cNvPr id="882" name="直線コネクタ 881"/>
        <xdr:cNvCxnSpPr/>
      </xdr:nvCxnSpPr>
      <xdr:spPr>
        <a:xfrm>
          <a:off x="15481300" y="18305418"/>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159294</xdr:rowOff>
    </xdr:from>
    <xdr:to>
      <xdr:col>76</xdr:col>
      <xdr:colOff>165100</xdr:colOff>
      <xdr:row>106</xdr:row>
      <xdr:rowOff>89444</xdr:rowOff>
    </xdr:to>
    <xdr:sp macro="" textlink="">
      <xdr:nvSpPr>
        <xdr:cNvPr id="883" name="楕円 882"/>
        <xdr:cNvSpPr/>
      </xdr:nvSpPr>
      <xdr:spPr>
        <a:xfrm>
          <a:off x="14541500" y="1816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38644</xdr:rowOff>
    </xdr:from>
    <xdr:to>
      <xdr:col>81</xdr:col>
      <xdr:colOff>50800</xdr:colOff>
      <xdr:row>106</xdr:row>
      <xdr:rowOff>131718</xdr:rowOff>
    </xdr:to>
    <xdr:cxnSp macro="">
      <xdr:nvCxnSpPr>
        <xdr:cNvPr id="884" name="直線コネクタ 883"/>
        <xdr:cNvCxnSpPr/>
      </xdr:nvCxnSpPr>
      <xdr:spPr>
        <a:xfrm>
          <a:off x="14592300" y="18212344"/>
          <a:ext cx="889000" cy="93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10705</xdr:rowOff>
    </xdr:from>
    <xdr:to>
      <xdr:col>72</xdr:col>
      <xdr:colOff>38100</xdr:colOff>
      <xdr:row>106</xdr:row>
      <xdr:rowOff>112305</xdr:rowOff>
    </xdr:to>
    <xdr:sp macro="" textlink="">
      <xdr:nvSpPr>
        <xdr:cNvPr id="885" name="楕円 884"/>
        <xdr:cNvSpPr/>
      </xdr:nvSpPr>
      <xdr:spPr>
        <a:xfrm>
          <a:off x="13652500" y="1818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38644</xdr:rowOff>
    </xdr:from>
    <xdr:to>
      <xdr:col>76</xdr:col>
      <xdr:colOff>114300</xdr:colOff>
      <xdr:row>106</xdr:row>
      <xdr:rowOff>61505</xdr:rowOff>
    </xdr:to>
    <xdr:cxnSp macro="">
      <xdr:nvCxnSpPr>
        <xdr:cNvPr id="886" name="直線コネクタ 885"/>
        <xdr:cNvCxnSpPr/>
      </xdr:nvCxnSpPr>
      <xdr:spPr>
        <a:xfrm flipV="1">
          <a:off x="13703300" y="18212344"/>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121738</xdr:rowOff>
    </xdr:from>
    <xdr:to>
      <xdr:col>67</xdr:col>
      <xdr:colOff>101600</xdr:colOff>
      <xdr:row>106</xdr:row>
      <xdr:rowOff>51888</xdr:rowOff>
    </xdr:to>
    <xdr:sp macro="" textlink="">
      <xdr:nvSpPr>
        <xdr:cNvPr id="887" name="楕円 886"/>
        <xdr:cNvSpPr/>
      </xdr:nvSpPr>
      <xdr:spPr>
        <a:xfrm>
          <a:off x="12763500" y="1812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1088</xdr:rowOff>
    </xdr:from>
    <xdr:to>
      <xdr:col>71</xdr:col>
      <xdr:colOff>177800</xdr:colOff>
      <xdr:row>106</xdr:row>
      <xdr:rowOff>61505</xdr:rowOff>
    </xdr:to>
    <xdr:cxnSp macro="">
      <xdr:nvCxnSpPr>
        <xdr:cNvPr id="888" name="直線コネクタ 887"/>
        <xdr:cNvCxnSpPr/>
      </xdr:nvCxnSpPr>
      <xdr:spPr>
        <a:xfrm>
          <a:off x="12814300" y="18174788"/>
          <a:ext cx="889000" cy="60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115769</xdr:rowOff>
    </xdr:from>
    <xdr:ext cx="405111" cy="259045"/>
    <xdr:sp macro="" textlink="">
      <xdr:nvSpPr>
        <xdr:cNvPr id="889" name="n_1aveValue【庁舎】&#10;有形固定資産減価償却率"/>
        <xdr:cNvSpPr txBox="1"/>
      </xdr:nvSpPr>
      <xdr:spPr>
        <a:xfrm>
          <a:off x="15266044" y="1777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89643</xdr:rowOff>
    </xdr:from>
    <xdr:ext cx="405111" cy="259045"/>
    <xdr:sp macro="" textlink="">
      <xdr:nvSpPr>
        <xdr:cNvPr id="890" name="n_2aveValue【庁舎】&#10;有形固定資産減価償却率"/>
        <xdr:cNvSpPr txBox="1"/>
      </xdr:nvSpPr>
      <xdr:spPr>
        <a:xfrm>
          <a:off x="14389744" y="1774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74947</xdr:rowOff>
    </xdr:from>
    <xdr:ext cx="405111" cy="259045"/>
    <xdr:sp macro="" textlink="">
      <xdr:nvSpPr>
        <xdr:cNvPr id="891" name="n_3aveValue【庁舎】&#10;有形固定資産減価償却率"/>
        <xdr:cNvSpPr txBox="1"/>
      </xdr:nvSpPr>
      <xdr:spPr>
        <a:xfrm>
          <a:off x="13500744" y="1773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107604</xdr:rowOff>
    </xdr:from>
    <xdr:ext cx="405111" cy="259045"/>
    <xdr:sp macro="" textlink="">
      <xdr:nvSpPr>
        <xdr:cNvPr id="892" name="n_4aveValue【庁舎】&#10;有形固定資産減価償却率"/>
        <xdr:cNvSpPr txBox="1"/>
      </xdr:nvSpPr>
      <xdr:spPr>
        <a:xfrm>
          <a:off x="12611744" y="1776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2195</xdr:rowOff>
    </xdr:from>
    <xdr:ext cx="405111" cy="259045"/>
    <xdr:sp macro="" textlink="">
      <xdr:nvSpPr>
        <xdr:cNvPr id="893" name="n_1mainValue【庁舎】&#10;有形固定資産減価償却率"/>
        <xdr:cNvSpPr txBox="1"/>
      </xdr:nvSpPr>
      <xdr:spPr>
        <a:xfrm>
          <a:off x="15266044" y="18347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80571</xdr:rowOff>
    </xdr:from>
    <xdr:ext cx="405111" cy="259045"/>
    <xdr:sp macro="" textlink="">
      <xdr:nvSpPr>
        <xdr:cNvPr id="894" name="n_2mainValue【庁舎】&#10;有形固定資産減価償却率"/>
        <xdr:cNvSpPr txBox="1"/>
      </xdr:nvSpPr>
      <xdr:spPr>
        <a:xfrm>
          <a:off x="14389744" y="18254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103432</xdr:rowOff>
    </xdr:from>
    <xdr:ext cx="405111" cy="259045"/>
    <xdr:sp macro="" textlink="">
      <xdr:nvSpPr>
        <xdr:cNvPr id="895" name="n_3mainValue【庁舎】&#10;有形固定資産減価償却率"/>
        <xdr:cNvSpPr txBox="1"/>
      </xdr:nvSpPr>
      <xdr:spPr>
        <a:xfrm>
          <a:off x="13500744" y="1827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43015</xdr:rowOff>
    </xdr:from>
    <xdr:ext cx="405111" cy="259045"/>
    <xdr:sp macro="" textlink="">
      <xdr:nvSpPr>
        <xdr:cNvPr id="896" name="n_4mainValue【庁舎】&#10;有形固定資産減価償却率"/>
        <xdr:cNvSpPr txBox="1"/>
      </xdr:nvSpPr>
      <xdr:spPr>
        <a:xfrm>
          <a:off x="12611744" y="1821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7" name="正方形/長方形 89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8" name="正方形/長方形 89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9" name="正方形/長方形 89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0" name="正方形/長方形 89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1" name="正方形/長方形 90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2" name="正方形/長方形 90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3" name="正方形/長方形 90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4" name="正方形/長方形 90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5" name="テキスト ボックス 90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6" name="直線コネクタ 90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7" name="直線コネクタ 906"/>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8" name="テキスト ボックス 907"/>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9" name="直線コネクタ 908"/>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10" name="テキスト ボックス 909"/>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11" name="直線コネクタ 910"/>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2" name="テキスト ボックス 911"/>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3" name="直線コネクタ 912"/>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4" name="テキスト ボックス 913"/>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5" name="直線コネクタ 91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6" name="テキスト ボックス 91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96774</xdr:rowOff>
    </xdr:from>
    <xdr:to>
      <xdr:col>116</xdr:col>
      <xdr:colOff>62864</xdr:colOff>
      <xdr:row>108</xdr:row>
      <xdr:rowOff>37337</xdr:rowOff>
    </xdr:to>
    <xdr:cxnSp macro="">
      <xdr:nvCxnSpPr>
        <xdr:cNvPr id="918" name="直線コネクタ 917"/>
        <xdr:cNvCxnSpPr/>
      </xdr:nvCxnSpPr>
      <xdr:spPr>
        <a:xfrm flipV="1">
          <a:off x="22160864" y="17241774"/>
          <a:ext cx="0" cy="1312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41164</xdr:rowOff>
    </xdr:from>
    <xdr:ext cx="469744" cy="259045"/>
    <xdr:sp macro="" textlink="">
      <xdr:nvSpPr>
        <xdr:cNvPr id="919" name="【庁舎】&#10;一人当たり面積最小値テキスト"/>
        <xdr:cNvSpPr txBox="1"/>
      </xdr:nvSpPr>
      <xdr:spPr>
        <a:xfrm>
          <a:off x="22199600" y="18557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37337</xdr:rowOff>
    </xdr:from>
    <xdr:to>
      <xdr:col>116</xdr:col>
      <xdr:colOff>152400</xdr:colOff>
      <xdr:row>108</xdr:row>
      <xdr:rowOff>37337</xdr:rowOff>
    </xdr:to>
    <xdr:cxnSp macro="">
      <xdr:nvCxnSpPr>
        <xdr:cNvPr id="920" name="直線コネクタ 919"/>
        <xdr:cNvCxnSpPr/>
      </xdr:nvCxnSpPr>
      <xdr:spPr>
        <a:xfrm>
          <a:off x="22072600" y="18553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43451</xdr:rowOff>
    </xdr:from>
    <xdr:ext cx="469744" cy="259045"/>
    <xdr:sp macro="" textlink="">
      <xdr:nvSpPr>
        <xdr:cNvPr id="921" name="【庁舎】&#10;一人当たり面積最大値テキスト"/>
        <xdr:cNvSpPr txBox="1"/>
      </xdr:nvSpPr>
      <xdr:spPr>
        <a:xfrm>
          <a:off x="22199600" y="17017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96774</xdr:rowOff>
    </xdr:from>
    <xdr:to>
      <xdr:col>116</xdr:col>
      <xdr:colOff>152400</xdr:colOff>
      <xdr:row>100</xdr:row>
      <xdr:rowOff>96774</xdr:rowOff>
    </xdr:to>
    <xdr:cxnSp macro="">
      <xdr:nvCxnSpPr>
        <xdr:cNvPr id="922" name="直線コネクタ 921"/>
        <xdr:cNvCxnSpPr/>
      </xdr:nvCxnSpPr>
      <xdr:spPr>
        <a:xfrm>
          <a:off x="22072600" y="17241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44975</xdr:rowOff>
    </xdr:from>
    <xdr:ext cx="469744" cy="259045"/>
    <xdr:sp macro="" textlink="">
      <xdr:nvSpPr>
        <xdr:cNvPr id="923" name="【庁舎】&#10;一人当たり面積平均値テキスト"/>
        <xdr:cNvSpPr txBox="1"/>
      </xdr:nvSpPr>
      <xdr:spPr>
        <a:xfrm>
          <a:off x="22199600" y="182186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66548</xdr:rowOff>
    </xdr:from>
    <xdr:to>
      <xdr:col>116</xdr:col>
      <xdr:colOff>114300</xdr:colOff>
      <xdr:row>106</xdr:row>
      <xdr:rowOff>168148</xdr:rowOff>
    </xdr:to>
    <xdr:sp macro="" textlink="">
      <xdr:nvSpPr>
        <xdr:cNvPr id="924" name="フローチャート: 判断 923"/>
        <xdr:cNvSpPr/>
      </xdr:nvSpPr>
      <xdr:spPr>
        <a:xfrm>
          <a:off x="22110700" y="1824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46431</xdr:rowOff>
    </xdr:from>
    <xdr:to>
      <xdr:col>112</xdr:col>
      <xdr:colOff>38100</xdr:colOff>
      <xdr:row>106</xdr:row>
      <xdr:rowOff>148031</xdr:rowOff>
    </xdr:to>
    <xdr:sp macro="" textlink="">
      <xdr:nvSpPr>
        <xdr:cNvPr id="925" name="フローチャート: 判断 924"/>
        <xdr:cNvSpPr/>
      </xdr:nvSpPr>
      <xdr:spPr>
        <a:xfrm>
          <a:off x="21272500" y="1822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42317</xdr:rowOff>
    </xdr:from>
    <xdr:to>
      <xdr:col>107</xdr:col>
      <xdr:colOff>101600</xdr:colOff>
      <xdr:row>106</xdr:row>
      <xdr:rowOff>143917</xdr:rowOff>
    </xdr:to>
    <xdr:sp macro="" textlink="">
      <xdr:nvSpPr>
        <xdr:cNvPr id="926" name="フローチャート: 判断 925"/>
        <xdr:cNvSpPr/>
      </xdr:nvSpPr>
      <xdr:spPr>
        <a:xfrm>
          <a:off x="20383500" y="1821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51918</xdr:rowOff>
    </xdr:from>
    <xdr:to>
      <xdr:col>102</xdr:col>
      <xdr:colOff>165100</xdr:colOff>
      <xdr:row>106</xdr:row>
      <xdr:rowOff>153518</xdr:rowOff>
    </xdr:to>
    <xdr:sp macro="" textlink="">
      <xdr:nvSpPr>
        <xdr:cNvPr id="927" name="フローチャート: 判断 926"/>
        <xdr:cNvSpPr/>
      </xdr:nvSpPr>
      <xdr:spPr>
        <a:xfrm>
          <a:off x="19494500" y="1822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95352</xdr:rowOff>
    </xdr:from>
    <xdr:to>
      <xdr:col>98</xdr:col>
      <xdr:colOff>38100</xdr:colOff>
      <xdr:row>107</xdr:row>
      <xdr:rowOff>25502</xdr:rowOff>
    </xdr:to>
    <xdr:sp macro="" textlink="">
      <xdr:nvSpPr>
        <xdr:cNvPr id="928" name="フローチャート: 判断 927"/>
        <xdr:cNvSpPr/>
      </xdr:nvSpPr>
      <xdr:spPr>
        <a:xfrm>
          <a:off x="18605500" y="18269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9" name="テキスト ボックス 92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0" name="テキスト ボックス 92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1" name="テキスト ボックス 93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2" name="テキスト ボックス 93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3" name="テキスト ボックス 93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35001</xdr:rowOff>
    </xdr:from>
    <xdr:to>
      <xdr:col>116</xdr:col>
      <xdr:colOff>114300</xdr:colOff>
      <xdr:row>105</xdr:row>
      <xdr:rowOff>136601</xdr:rowOff>
    </xdr:to>
    <xdr:sp macro="" textlink="">
      <xdr:nvSpPr>
        <xdr:cNvPr id="934" name="楕円 933"/>
        <xdr:cNvSpPr/>
      </xdr:nvSpPr>
      <xdr:spPr>
        <a:xfrm>
          <a:off x="22110700" y="18037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57878</xdr:rowOff>
    </xdr:from>
    <xdr:ext cx="469744" cy="259045"/>
    <xdr:sp macro="" textlink="">
      <xdr:nvSpPr>
        <xdr:cNvPr id="935" name="【庁舎】&#10;一人当たり面積該当値テキスト"/>
        <xdr:cNvSpPr txBox="1"/>
      </xdr:nvSpPr>
      <xdr:spPr>
        <a:xfrm>
          <a:off x="22199600" y="17888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46889</xdr:rowOff>
    </xdr:from>
    <xdr:to>
      <xdr:col>112</xdr:col>
      <xdr:colOff>38100</xdr:colOff>
      <xdr:row>105</xdr:row>
      <xdr:rowOff>148489</xdr:rowOff>
    </xdr:to>
    <xdr:sp macro="" textlink="">
      <xdr:nvSpPr>
        <xdr:cNvPr id="936" name="楕円 935"/>
        <xdr:cNvSpPr/>
      </xdr:nvSpPr>
      <xdr:spPr>
        <a:xfrm>
          <a:off x="21272500" y="1804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85801</xdr:rowOff>
    </xdr:from>
    <xdr:to>
      <xdr:col>116</xdr:col>
      <xdr:colOff>63500</xdr:colOff>
      <xdr:row>105</xdr:row>
      <xdr:rowOff>97689</xdr:rowOff>
    </xdr:to>
    <xdr:cxnSp macro="">
      <xdr:nvCxnSpPr>
        <xdr:cNvPr id="937" name="直線コネクタ 936"/>
        <xdr:cNvCxnSpPr/>
      </xdr:nvCxnSpPr>
      <xdr:spPr>
        <a:xfrm flipV="1">
          <a:off x="21323300" y="18088051"/>
          <a:ext cx="838200" cy="1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57862</xdr:rowOff>
    </xdr:from>
    <xdr:to>
      <xdr:col>107</xdr:col>
      <xdr:colOff>101600</xdr:colOff>
      <xdr:row>105</xdr:row>
      <xdr:rowOff>159462</xdr:rowOff>
    </xdr:to>
    <xdr:sp macro="" textlink="">
      <xdr:nvSpPr>
        <xdr:cNvPr id="938" name="楕円 937"/>
        <xdr:cNvSpPr/>
      </xdr:nvSpPr>
      <xdr:spPr>
        <a:xfrm>
          <a:off x="20383500" y="1806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97689</xdr:rowOff>
    </xdr:from>
    <xdr:to>
      <xdr:col>111</xdr:col>
      <xdr:colOff>177800</xdr:colOff>
      <xdr:row>105</xdr:row>
      <xdr:rowOff>108662</xdr:rowOff>
    </xdr:to>
    <xdr:cxnSp macro="">
      <xdr:nvCxnSpPr>
        <xdr:cNvPr id="939" name="直線コネクタ 938"/>
        <xdr:cNvCxnSpPr/>
      </xdr:nvCxnSpPr>
      <xdr:spPr>
        <a:xfrm flipV="1">
          <a:off x="20434300" y="18099939"/>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69748</xdr:rowOff>
    </xdr:from>
    <xdr:to>
      <xdr:col>102</xdr:col>
      <xdr:colOff>165100</xdr:colOff>
      <xdr:row>105</xdr:row>
      <xdr:rowOff>171348</xdr:rowOff>
    </xdr:to>
    <xdr:sp macro="" textlink="">
      <xdr:nvSpPr>
        <xdr:cNvPr id="940" name="楕円 939"/>
        <xdr:cNvSpPr/>
      </xdr:nvSpPr>
      <xdr:spPr>
        <a:xfrm>
          <a:off x="19494500" y="18071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108662</xdr:rowOff>
    </xdr:from>
    <xdr:to>
      <xdr:col>107</xdr:col>
      <xdr:colOff>50800</xdr:colOff>
      <xdr:row>105</xdr:row>
      <xdr:rowOff>120548</xdr:rowOff>
    </xdr:to>
    <xdr:cxnSp macro="">
      <xdr:nvCxnSpPr>
        <xdr:cNvPr id="941" name="直線コネクタ 940"/>
        <xdr:cNvCxnSpPr/>
      </xdr:nvCxnSpPr>
      <xdr:spPr>
        <a:xfrm flipV="1">
          <a:off x="19545300" y="18110912"/>
          <a:ext cx="889000" cy="1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79350</xdr:rowOff>
    </xdr:from>
    <xdr:to>
      <xdr:col>98</xdr:col>
      <xdr:colOff>38100</xdr:colOff>
      <xdr:row>106</xdr:row>
      <xdr:rowOff>9500</xdr:rowOff>
    </xdr:to>
    <xdr:sp macro="" textlink="">
      <xdr:nvSpPr>
        <xdr:cNvPr id="942" name="楕円 941"/>
        <xdr:cNvSpPr/>
      </xdr:nvSpPr>
      <xdr:spPr>
        <a:xfrm>
          <a:off x="18605500" y="1808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120548</xdr:rowOff>
    </xdr:from>
    <xdr:to>
      <xdr:col>102</xdr:col>
      <xdr:colOff>114300</xdr:colOff>
      <xdr:row>105</xdr:row>
      <xdr:rowOff>130150</xdr:rowOff>
    </xdr:to>
    <xdr:cxnSp macro="">
      <xdr:nvCxnSpPr>
        <xdr:cNvPr id="943" name="直線コネクタ 942"/>
        <xdr:cNvCxnSpPr/>
      </xdr:nvCxnSpPr>
      <xdr:spPr>
        <a:xfrm flipV="1">
          <a:off x="18656300" y="18122798"/>
          <a:ext cx="889000" cy="9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139158</xdr:rowOff>
    </xdr:from>
    <xdr:ext cx="469744" cy="259045"/>
    <xdr:sp macro="" textlink="">
      <xdr:nvSpPr>
        <xdr:cNvPr id="944" name="n_1aveValue【庁舎】&#10;一人当たり面積"/>
        <xdr:cNvSpPr txBox="1"/>
      </xdr:nvSpPr>
      <xdr:spPr>
        <a:xfrm>
          <a:off x="21075727" y="18312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135044</xdr:rowOff>
    </xdr:from>
    <xdr:ext cx="469744" cy="259045"/>
    <xdr:sp macro="" textlink="">
      <xdr:nvSpPr>
        <xdr:cNvPr id="945" name="n_2aveValue【庁舎】&#10;一人当たり面積"/>
        <xdr:cNvSpPr txBox="1"/>
      </xdr:nvSpPr>
      <xdr:spPr>
        <a:xfrm>
          <a:off x="20199427" y="18308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144645</xdr:rowOff>
    </xdr:from>
    <xdr:ext cx="469744" cy="259045"/>
    <xdr:sp macro="" textlink="">
      <xdr:nvSpPr>
        <xdr:cNvPr id="946" name="n_3aveValue【庁舎】&#10;一人当たり面積"/>
        <xdr:cNvSpPr txBox="1"/>
      </xdr:nvSpPr>
      <xdr:spPr>
        <a:xfrm>
          <a:off x="19310427" y="18318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16629</xdr:rowOff>
    </xdr:from>
    <xdr:ext cx="469744" cy="259045"/>
    <xdr:sp macro="" textlink="">
      <xdr:nvSpPr>
        <xdr:cNvPr id="947" name="n_4aveValue【庁舎】&#10;一人当たり面積"/>
        <xdr:cNvSpPr txBox="1"/>
      </xdr:nvSpPr>
      <xdr:spPr>
        <a:xfrm>
          <a:off x="18421427" y="18361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165016</xdr:rowOff>
    </xdr:from>
    <xdr:ext cx="469744" cy="259045"/>
    <xdr:sp macro="" textlink="">
      <xdr:nvSpPr>
        <xdr:cNvPr id="948" name="n_1mainValue【庁舎】&#10;一人当たり面積"/>
        <xdr:cNvSpPr txBox="1"/>
      </xdr:nvSpPr>
      <xdr:spPr>
        <a:xfrm>
          <a:off x="21075727" y="17824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4539</xdr:rowOff>
    </xdr:from>
    <xdr:ext cx="469744" cy="259045"/>
    <xdr:sp macro="" textlink="">
      <xdr:nvSpPr>
        <xdr:cNvPr id="949" name="n_2mainValue【庁舎】&#10;一人当たり面積"/>
        <xdr:cNvSpPr txBox="1"/>
      </xdr:nvSpPr>
      <xdr:spPr>
        <a:xfrm>
          <a:off x="20199427" y="17835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16425</xdr:rowOff>
    </xdr:from>
    <xdr:ext cx="469744" cy="259045"/>
    <xdr:sp macro="" textlink="">
      <xdr:nvSpPr>
        <xdr:cNvPr id="950" name="n_3mainValue【庁舎】&#10;一人当たり面積"/>
        <xdr:cNvSpPr txBox="1"/>
      </xdr:nvSpPr>
      <xdr:spPr>
        <a:xfrm>
          <a:off x="19310427" y="17847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26027</xdr:rowOff>
    </xdr:from>
    <xdr:ext cx="469744" cy="259045"/>
    <xdr:sp macro="" textlink="">
      <xdr:nvSpPr>
        <xdr:cNvPr id="951" name="n_4mainValue【庁舎】&#10;一人当たり面積"/>
        <xdr:cNvSpPr txBox="1"/>
      </xdr:nvSpPr>
      <xdr:spPr>
        <a:xfrm>
          <a:off x="18421427" y="17856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2" name="正方形/長方形 95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3" name="正方形/長方形 95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4" name="テキスト ボックス 95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・減価償却率</a:t>
          </a:r>
          <a:endParaRPr lang="ja-JP" altLang="ja-JP" sz="1050">
            <a:effectLst/>
          </a:endParaRPr>
        </a:p>
        <a:p>
          <a:r>
            <a:rPr kumimoji="1" lang="ja-JP" altLang="ja-JP" sz="900">
              <a:solidFill>
                <a:schemeClr val="dk1"/>
              </a:solidFill>
              <a:effectLst/>
              <a:latin typeface="+mn-lt"/>
              <a:ea typeface="+mn-ea"/>
              <a:cs typeface="+mn-cs"/>
            </a:rPr>
            <a:t>　図書館，体育館，消防施設は，一部しか大規模改修を行っていないため，老朽化が進んでいる。</a:t>
          </a:r>
          <a:endParaRPr lang="ja-JP" altLang="ja-JP" sz="1050">
            <a:effectLst/>
          </a:endParaRPr>
        </a:p>
        <a:p>
          <a:r>
            <a:rPr kumimoji="1" lang="ja-JP" altLang="ja-JP" sz="900">
              <a:solidFill>
                <a:schemeClr val="dk1"/>
              </a:solidFill>
              <a:effectLst/>
              <a:latin typeface="+mn-lt"/>
              <a:ea typeface="+mn-ea"/>
              <a:cs typeface="+mn-cs"/>
            </a:rPr>
            <a:t>　庁舎は本庁舎について耐震性能等について検討した結果，建替移転することとなり，令和</a:t>
          </a:r>
          <a:r>
            <a:rPr kumimoji="1" lang="en-US" altLang="ja-JP" sz="900">
              <a:solidFill>
                <a:schemeClr val="dk1"/>
              </a:solidFill>
              <a:effectLst/>
              <a:latin typeface="+mn-lt"/>
              <a:ea typeface="+mn-ea"/>
              <a:cs typeface="+mn-cs"/>
            </a:rPr>
            <a:t>3</a:t>
          </a:r>
          <a:r>
            <a:rPr kumimoji="1" lang="ja-JP" altLang="ja-JP" sz="900">
              <a:solidFill>
                <a:schemeClr val="dk1"/>
              </a:solidFill>
              <a:effectLst/>
              <a:latin typeface="+mn-lt"/>
              <a:ea typeface="+mn-ea"/>
              <a:cs typeface="+mn-cs"/>
            </a:rPr>
            <a:t>年完成に向けて更新を行っている。</a:t>
          </a:r>
          <a:endParaRPr lang="ja-JP" altLang="ja-JP" sz="1050">
            <a:effectLst/>
          </a:endParaRPr>
        </a:p>
        <a:p>
          <a:r>
            <a:rPr kumimoji="1" lang="ja-JP" altLang="ja-JP" sz="900">
              <a:solidFill>
                <a:schemeClr val="dk1"/>
              </a:solidFill>
              <a:effectLst/>
              <a:latin typeface="+mn-lt"/>
              <a:ea typeface="+mn-ea"/>
              <a:cs typeface="+mn-cs"/>
            </a:rPr>
            <a:t>　保健センター機能については本庁舎へ集約されたが一部が現状のままのため減価償却率は増加している。</a:t>
          </a:r>
          <a:endParaRPr lang="ja-JP" altLang="ja-JP" sz="1050">
            <a:effectLst/>
          </a:endParaRPr>
        </a:p>
        <a:p>
          <a:r>
            <a:rPr kumimoji="1" lang="ja-JP" altLang="ja-JP" sz="900">
              <a:solidFill>
                <a:schemeClr val="dk1"/>
              </a:solidFill>
              <a:effectLst/>
              <a:latin typeface="+mn-lt"/>
              <a:ea typeface="+mn-ea"/>
              <a:cs typeface="+mn-cs"/>
            </a:rPr>
            <a:t>・一人当たり単位について</a:t>
          </a:r>
          <a:endParaRPr lang="ja-JP" altLang="ja-JP" sz="1050">
            <a:effectLst/>
          </a:endParaRPr>
        </a:p>
        <a:p>
          <a:r>
            <a:rPr kumimoji="1" lang="ja-JP" altLang="ja-JP" sz="900">
              <a:solidFill>
                <a:schemeClr val="dk1"/>
              </a:solidFill>
              <a:effectLst/>
              <a:latin typeface="+mn-lt"/>
              <a:ea typeface="+mn-ea"/>
              <a:cs typeface="+mn-cs"/>
            </a:rPr>
            <a:t>　建物については，一人当たり面積は類似団体と同じ程度の資産形成であるが，体育館や福祉施設，庁舎については町内の少子高齢化による人口減少が進んでいるため類似団体と比較して一人当たり面積が高くなっている。</a:t>
          </a:r>
          <a:endParaRPr lang="ja-JP" altLang="ja-JP" sz="105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650" t="s">
        <v>80</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651" t="s">
        <v>82</v>
      </c>
      <c r="C3" s="652"/>
      <c r="D3" s="652"/>
      <c r="E3" s="653"/>
      <c r="F3" s="653"/>
      <c r="G3" s="653"/>
      <c r="H3" s="653"/>
      <c r="I3" s="653"/>
      <c r="J3" s="653"/>
      <c r="K3" s="653"/>
      <c r="L3" s="653" t="s">
        <v>83</v>
      </c>
      <c r="M3" s="653"/>
      <c r="N3" s="653"/>
      <c r="O3" s="653"/>
      <c r="P3" s="653"/>
      <c r="Q3" s="653"/>
      <c r="R3" s="656"/>
      <c r="S3" s="656"/>
      <c r="T3" s="656"/>
      <c r="U3" s="656"/>
      <c r="V3" s="657"/>
      <c r="W3" s="547" t="s">
        <v>84</v>
      </c>
      <c r="X3" s="548"/>
      <c r="Y3" s="548"/>
      <c r="Z3" s="548"/>
      <c r="AA3" s="548"/>
      <c r="AB3" s="652"/>
      <c r="AC3" s="656" t="s">
        <v>85</v>
      </c>
      <c r="AD3" s="548"/>
      <c r="AE3" s="548"/>
      <c r="AF3" s="548"/>
      <c r="AG3" s="548"/>
      <c r="AH3" s="548"/>
      <c r="AI3" s="548"/>
      <c r="AJ3" s="548"/>
      <c r="AK3" s="548"/>
      <c r="AL3" s="618"/>
      <c r="AM3" s="547" t="s">
        <v>86</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87</v>
      </c>
      <c r="BO3" s="548"/>
      <c r="BP3" s="548"/>
      <c r="BQ3" s="548"/>
      <c r="BR3" s="548"/>
      <c r="BS3" s="548"/>
      <c r="BT3" s="548"/>
      <c r="BU3" s="618"/>
      <c r="BV3" s="547" t="s">
        <v>88</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89</v>
      </c>
      <c r="CU3" s="548"/>
      <c r="CV3" s="548"/>
      <c r="CW3" s="548"/>
      <c r="CX3" s="548"/>
      <c r="CY3" s="548"/>
      <c r="CZ3" s="548"/>
      <c r="DA3" s="618"/>
      <c r="DB3" s="547" t="s">
        <v>90</v>
      </c>
      <c r="DC3" s="548"/>
      <c r="DD3" s="548"/>
      <c r="DE3" s="548"/>
      <c r="DF3" s="548"/>
      <c r="DG3" s="548"/>
      <c r="DH3" s="548"/>
      <c r="DI3" s="618"/>
      <c r="DJ3" s="186"/>
      <c r="DK3" s="186"/>
      <c r="DL3" s="186"/>
      <c r="DM3" s="186"/>
      <c r="DN3" s="186"/>
      <c r="DO3" s="186"/>
    </row>
    <row r="4" spans="1:119" ht="18.75" customHeight="1">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91</v>
      </c>
      <c r="AZ4" s="461"/>
      <c r="BA4" s="461"/>
      <c r="BB4" s="461"/>
      <c r="BC4" s="461"/>
      <c r="BD4" s="461"/>
      <c r="BE4" s="461"/>
      <c r="BF4" s="461"/>
      <c r="BG4" s="461"/>
      <c r="BH4" s="461"/>
      <c r="BI4" s="461"/>
      <c r="BJ4" s="461"/>
      <c r="BK4" s="461"/>
      <c r="BL4" s="461"/>
      <c r="BM4" s="462"/>
      <c r="BN4" s="463">
        <v>14254873</v>
      </c>
      <c r="BO4" s="464"/>
      <c r="BP4" s="464"/>
      <c r="BQ4" s="464"/>
      <c r="BR4" s="464"/>
      <c r="BS4" s="464"/>
      <c r="BT4" s="464"/>
      <c r="BU4" s="465"/>
      <c r="BV4" s="463">
        <v>11905814</v>
      </c>
      <c r="BW4" s="464"/>
      <c r="BX4" s="464"/>
      <c r="BY4" s="464"/>
      <c r="BZ4" s="464"/>
      <c r="CA4" s="464"/>
      <c r="CB4" s="464"/>
      <c r="CC4" s="465"/>
      <c r="CD4" s="644" t="s">
        <v>92</v>
      </c>
      <c r="CE4" s="645"/>
      <c r="CF4" s="645"/>
      <c r="CG4" s="645"/>
      <c r="CH4" s="645"/>
      <c r="CI4" s="645"/>
      <c r="CJ4" s="645"/>
      <c r="CK4" s="645"/>
      <c r="CL4" s="645"/>
      <c r="CM4" s="645"/>
      <c r="CN4" s="645"/>
      <c r="CO4" s="645"/>
      <c r="CP4" s="645"/>
      <c r="CQ4" s="645"/>
      <c r="CR4" s="645"/>
      <c r="CS4" s="646"/>
      <c r="CT4" s="647">
        <v>9.9</v>
      </c>
      <c r="CU4" s="648"/>
      <c r="CV4" s="648"/>
      <c r="CW4" s="648"/>
      <c r="CX4" s="648"/>
      <c r="CY4" s="648"/>
      <c r="CZ4" s="648"/>
      <c r="DA4" s="649"/>
      <c r="DB4" s="647">
        <v>9.3000000000000007</v>
      </c>
      <c r="DC4" s="648"/>
      <c r="DD4" s="648"/>
      <c r="DE4" s="648"/>
      <c r="DF4" s="648"/>
      <c r="DG4" s="648"/>
      <c r="DH4" s="648"/>
      <c r="DI4" s="649"/>
      <c r="DJ4" s="186"/>
      <c r="DK4" s="186"/>
      <c r="DL4" s="186"/>
      <c r="DM4" s="186"/>
      <c r="DN4" s="186"/>
      <c r="DO4" s="186"/>
    </row>
    <row r="5" spans="1:119" ht="18.75" customHeight="1">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93</v>
      </c>
      <c r="AN5" s="442"/>
      <c r="AO5" s="442"/>
      <c r="AP5" s="442"/>
      <c r="AQ5" s="442"/>
      <c r="AR5" s="442"/>
      <c r="AS5" s="442"/>
      <c r="AT5" s="443"/>
      <c r="AU5" s="525" t="s">
        <v>94</v>
      </c>
      <c r="AV5" s="526"/>
      <c r="AW5" s="526"/>
      <c r="AX5" s="526"/>
      <c r="AY5" s="448" t="s">
        <v>95</v>
      </c>
      <c r="AZ5" s="449"/>
      <c r="BA5" s="449"/>
      <c r="BB5" s="449"/>
      <c r="BC5" s="449"/>
      <c r="BD5" s="449"/>
      <c r="BE5" s="449"/>
      <c r="BF5" s="449"/>
      <c r="BG5" s="449"/>
      <c r="BH5" s="449"/>
      <c r="BI5" s="449"/>
      <c r="BJ5" s="449"/>
      <c r="BK5" s="449"/>
      <c r="BL5" s="449"/>
      <c r="BM5" s="450"/>
      <c r="BN5" s="468">
        <v>13165678</v>
      </c>
      <c r="BO5" s="469"/>
      <c r="BP5" s="469"/>
      <c r="BQ5" s="469"/>
      <c r="BR5" s="469"/>
      <c r="BS5" s="469"/>
      <c r="BT5" s="469"/>
      <c r="BU5" s="470"/>
      <c r="BV5" s="468">
        <v>11137353</v>
      </c>
      <c r="BW5" s="469"/>
      <c r="BX5" s="469"/>
      <c r="BY5" s="469"/>
      <c r="BZ5" s="469"/>
      <c r="CA5" s="469"/>
      <c r="CB5" s="469"/>
      <c r="CC5" s="470"/>
      <c r="CD5" s="477" t="s">
        <v>96</v>
      </c>
      <c r="CE5" s="478"/>
      <c r="CF5" s="478"/>
      <c r="CG5" s="478"/>
      <c r="CH5" s="478"/>
      <c r="CI5" s="478"/>
      <c r="CJ5" s="478"/>
      <c r="CK5" s="478"/>
      <c r="CL5" s="478"/>
      <c r="CM5" s="478"/>
      <c r="CN5" s="478"/>
      <c r="CO5" s="478"/>
      <c r="CP5" s="478"/>
      <c r="CQ5" s="478"/>
      <c r="CR5" s="478"/>
      <c r="CS5" s="479"/>
      <c r="CT5" s="438">
        <v>77.400000000000006</v>
      </c>
      <c r="CU5" s="439"/>
      <c r="CV5" s="439"/>
      <c r="CW5" s="439"/>
      <c r="CX5" s="439"/>
      <c r="CY5" s="439"/>
      <c r="CZ5" s="439"/>
      <c r="DA5" s="440"/>
      <c r="DB5" s="438">
        <v>82.2</v>
      </c>
      <c r="DC5" s="439"/>
      <c r="DD5" s="439"/>
      <c r="DE5" s="439"/>
      <c r="DF5" s="439"/>
      <c r="DG5" s="439"/>
      <c r="DH5" s="439"/>
      <c r="DI5" s="440"/>
      <c r="DJ5" s="186"/>
      <c r="DK5" s="186"/>
      <c r="DL5" s="186"/>
      <c r="DM5" s="186"/>
      <c r="DN5" s="186"/>
      <c r="DO5" s="186"/>
    </row>
    <row r="6" spans="1:119" ht="18.75" customHeight="1">
      <c r="A6" s="187"/>
      <c r="B6" s="624" t="s">
        <v>97</v>
      </c>
      <c r="C6" s="482"/>
      <c r="D6" s="482"/>
      <c r="E6" s="625"/>
      <c r="F6" s="625"/>
      <c r="G6" s="625"/>
      <c r="H6" s="625"/>
      <c r="I6" s="625"/>
      <c r="J6" s="625"/>
      <c r="K6" s="625"/>
      <c r="L6" s="625" t="s">
        <v>98</v>
      </c>
      <c r="M6" s="625"/>
      <c r="N6" s="625"/>
      <c r="O6" s="625"/>
      <c r="P6" s="625"/>
      <c r="Q6" s="625"/>
      <c r="R6" s="506"/>
      <c r="S6" s="506"/>
      <c r="T6" s="506"/>
      <c r="U6" s="506"/>
      <c r="V6" s="631"/>
      <c r="W6" s="559" t="s">
        <v>99</v>
      </c>
      <c r="X6" s="481"/>
      <c r="Y6" s="481"/>
      <c r="Z6" s="481"/>
      <c r="AA6" s="481"/>
      <c r="AB6" s="482"/>
      <c r="AC6" s="636" t="s">
        <v>100</v>
      </c>
      <c r="AD6" s="637"/>
      <c r="AE6" s="637"/>
      <c r="AF6" s="637"/>
      <c r="AG6" s="637"/>
      <c r="AH6" s="637"/>
      <c r="AI6" s="637"/>
      <c r="AJ6" s="637"/>
      <c r="AK6" s="637"/>
      <c r="AL6" s="638"/>
      <c r="AM6" s="537" t="s">
        <v>101</v>
      </c>
      <c r="AN6" s="442"/>
      <c r="AO6" s="442"/>
      <c r="AP6" s="442"/>
      <c r="AQ6" s="442"/>
      <c r="AR6" s="442"/>
      <c r="AS6" s="442"/>
      <c r="AT6" s="443"/>
      <c r="AU6" s="525" t="s">
        <v>102</v>
      </c>
      <c r="AV6" s="526"/>
      <c r="AW6" s="526"/>
      <c r="AX6" s="526"/>
      <c r="AY6" s="448" t="s">
        <v>103</v>
      </c>
      <c r="AZ6" s="449"/>
      <c r="BA6" s="449"/>
      <c r="BB6" s="449"/>
      <c r="BC6" s="449"/>
      <c r="BD6" s="449"/>
      <c r="BE6" s="449"/>
      <c r="BF6" s="449"/>
      <c r="BG6" s="449"/>
      <c r="BH6" s="449"/>
      <c r="BI6" s="449"/>
      <c r="BJ6" s="449"/>
      <c r="BK6" s="449"/>
      <c r="BL6" s="449"/>
      <c r="BM6" s="450"/>
      <c r="BN6" s="468">
        <v>1089195</v>
      </c>
      <c r="BO6" s="469"/>
      <c r="BP6" s="469"/>
      <c r="BQ6" s="469"/>
      <c r="BR6" s="469"/>
      <c r="BS6" s="469"/>
      <c r="BT6" s="469"/>
      <c r="BU6" s="470"/>
      <c r="BV6" s="468">
        <v>768461</v>
      </c>
      <c r="BW6" s="469"/>
      <c r="BX6" s="469"/>
      <c r="BY6" s="469"/>
      <c r="BZ6" s="469"/>
      <c r="CA6" s="469"/>
      <c r="CB6" s="469"/>
      <c r="CC6" s="470"/>
      <c r="CD6" s="477" t="s">
        <v>104</v>
      </c>
      <c r="CE6" s="478"/>
      <c r="CF6" s="478"/>
      <c r="CG6" s="478"/>
      <c r="CH6" s="478"/>
      <c r="CI6" s="478"/>
      <c r="CJ6" s="478"/>
      <c r="CK6" s="478"/>
      <c r="CL6" s="478"/>
      <c r="CM6" s="478"/>
      <c r="CN6" s="478"/>
      <c r="CO6" s="478"/>
      <c r="CP6" s="478"/>
      <c r="CQ6" s="478"/>
      <c r="CR6" s="478"/>
      <c r="CS6" s="479"/>
      <c r="CT6" s="621">
        <v>79.599999999999994</v>
      </c>
      <c r="CU6" s="622"/>
      <c r="CV6" s="622"/>
      <c r="CW6" s="622"/>
      <c r="CX6" s="622"/>
      <c r="CY6" s="622"/>
      <c r="CZ6" s="622"/>
      <c r="DA6" s="623"/>
      <c r="DB6" s="621">
        <v>84.6</v>
      </c>
      <c r="DC6" s="622"/>
      <c r="DD6" s="622"/>
      <c r="DE6" s="622"/>
      <c r="DF6" s="622"/>
      <c r="DG6" s="622"/>
      <c r="DH6" s="622"/>
      <c r="DI6" s="623"/>
      <c r="DJ6" s="186"/>
      <c r="DK6" s="186"/>
      <c r="DL6" s="186"/>
      <c r="DM6" s="186"/>
      <c r="DN6" s="186"/>
      <c r="DO6" s="186"/>
    </row>
    <row r="7" spans="1:119" ht="18.75" customHeight="1">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105</v>
      </c>
      <c r="AN7" s="442"/>
      <c r="AO7" s="442"/>
      <c r="AP7" s="442"/>
      <c r="AQ7" s="442"/>
      <c r="AR7" s="442"/>
      <c r="AS7" s="442"/>
      <c r="AT7" s="443"/>
      <c r="AU7" s="525" t="s">
        <v>94</v>
      </c>
      <c r="AV7" s="526"/>
      <c r="AW7" s="526"/>
      <c r="AX7" s="526"/>
      <c r="AY7" s="448" t="s">
        <v>106</v>
      </c>
      <c r="AZ7" s="449"/>
      <c r="BA7" s="449"/>
      <c r="BB7" s="449"/>
      <c r="BC7" s="449"/>
      <c r="BD7" s="449"/>
      <c r="BE7" s="449"/>
      <c r="BF7" s="449"/>
      <c r="BG7" s="449"/>
      <c r="BH7" s="449"/>
      <c r="BI7" s="449"/>
      <c r="BJ7" s="449"/>
      <c r="BK7" s="449"/>
      <c r="BL7" s="449"/>
      <c r="BM7" s="450"/>
      <c r="BN7" s="468">
        <v>471295</v>
      </c>
      <c r="BO7" s="469"/>
      <c r="BP7" s="469"/>
      <c r="BQ7" s="469"/>
      <c r="BR7" s="469"/>
      <c r="BS7" s="469"/>
      <c r="BT7" s="469"/>
      <c r="BU7" s="470"/>
      <c r="BV7" s="468">
        <v>206549</v>
      </c>
      <c r="BW7" s="469"/>
      <c r="BX7" s="469"/>
      <c r="BY7" s="469"/>
      <c r="BZ7" s="469"/>
      <c r="CA7" s="469"/>
      <c r="CB7" s="469"/>
      <c r="CC7" s="470"/>
      <c r="CD7" s="477" t="s">
        <v>107</v>
      </c>
      <c r="CE7" s="478"/>
      <c r="CF7" s="478"/>
      <c r="CG7" s="478"/>
      <c r="CH7" s="478"/>
      <c r="CI7" s="478"/>
      <c r="CJ7" s="478"/>
      <c r="CK7" s="478"/>
      <c r="CL7" s="478"/>
      <c r="CM7" s="478"/>
      <c r="CN7" s="478"/>
      <c r="CO7" s="478"/>
      <c r="CP7" s="478"/>
      <c r="CQ7" s="478"/>
      <c r="CR7" s="478"/>
      <c r="CS7" s="479"/>
      <c r="CT7" s="468">
        <v>6246276</v>
      </c>
      <c r="CU7" s="469"/>
      <c r="CV7" s="469"/>
      <c r="CW7" s="469"/>
      <c r="CX7" s="469"/>
      <c r="CY7" s="469"/>
      <c r="CZ7" s="469"/>
      <c r="DA7" s="470"/>
      <c r="DB7" s="468">
        <v>6055550</v>
      </c>
      <c r="DC7" s="469"/>
      <c r="DD7" s="469"/>
      <c r="DE7" s="469"/>
      <c r="DF7" s="469"/>
      <c r="DG7" s="469"/>
      <c r="DH7" s="469"/>
      <c r="DI7" s="470"/>
      <c r="DJ7" s="186"/>
      <c r="DK7" s="186"/>
      <c r="DL7" s="186"/>
      <c r="DM7" s="186"/>
      <c r="DN7" s="186"/>
      <c r="DO7" s="186"/>
    </row>
    <row r="8" spans="1:119" ht="18.75" customHeight="1" thickBot="1">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108</v>
      </c>
      <c r="AN8" s="442"/>
      <c r="AO8" s="442"/>
      <c r="AP8" s="442"/>
      <c r="AQ8" s="442"/>
      <c r="AR8" s="442"/>
      <c r="AS8" s="442"/>
      <c r="AT8" s="443"/>
      <c r="AU8" s="525" t="s">
        <v>94</v>
      </c>
      <c r="AV8" s="526"/>
      <c r="AW8" s="526"/>
      <c r="AX8" s="526"/>
      <c r="AY8" s="448" t="s">
        <v>109</v>
      </c>
      <c r="AZ8" s="449"/>
      <c r="BA8" s="449"/>
      <c r="BB8" s="449"/>
      <c r="BC8" s="449"/>
      <c r="BD8" s="449"/>
      <c r="BE8" s="449"/>
      <c r="BF8" s="449"/>
      <c r="BG8" s="449"/>
      <c r="BH8" s="449"/>
      <c r="BI8" s="449"/>
      <c r="BJ8" s="449"/>
      <c r="BK8" s="449"/>
      <c r="BL8" s="449"/>
      <c r="BM8" s="450"/>
      <c r="BN8" s="468">
        <v>617900</v>
      </c>
      <c r="BO8" s="469"/>
      <c r="BP8" s="469"/>
      <c r="BQ8" s="469"/>
      <c r="BR8" s="469"/>
      <c r="BS8" s="469"/>
      <c r="BT8" s="469"/>
      <c r="BU8" s="470"/>
      <c r="BV8" s="468">
        <v>561912</v>
      </c>
      <c r="BW8" s="469"/>
      <c r="BX8" s="469"/>
      <c r="BY8" s="469"/>
      <c r="BZ8" s="469"/>
      <c r="CA8" s="469"/>
      <c r="CB8" s="469"/>
      <c r="CC8" s="470"/>
      <c r="CD8" s="477" t="s">
        <v>110</v>
      </c>
      <c r="CE8" s="478"/>
      <c r="CF8" s="478"/>
      <c r="CG8" s="478"/>
      <c r="CH8" s="478"/>
      <c r="CI8" s="478"/>
      <c r="CJ8" s="478"/>
      <c r="CK8" s="478"/>
      <c r="CL8" s="478"/>
      <c r="CM8" s="478"/>
      <c r="CN8" s="478"/>
      <c r="CO8" s="478"/>
      <c r="CP8" s="478"/>
      <c r="CQ8" s="478"/>
      <c r="CR8" s="478"/>
      <c r="CS8" s="479"/>
      <c r="CT8" s="581">
        <v>0.21</v>
      </c>
      <c r="CU8" s="582"/>
      <c r="CV8" s="582"/>
      <c r="CW8" s="582"/>
      <c r="CX8" s="582"/>
      <c r="CY8" s="582"/>
      <c r="CZ8" s="582"/>
      <c r="DA8" s="583"/>
      <c r="DB8" s="581">
        <v>0.21</v>
      </c>
      <c r="DC8" s="582"/>
      <c r="DD8" s="582"/>
      <c r="DE8" s="582"/>
      <c r="DF8" s="582"/>
      <c r="DG8" s="582"/>
      <c r="DH8" s="582"/>
      <c r="DI8" s="583"/>
      <c r="DJ8" s="186"/>
      <c r="DK8" s="186"/>
      <c r="DL8" s="186"/>
      <c r="DM8" s="186"/>
      <c r="DN8" s="186"/>
      <c r="DO8" s="186"/>
    </row>
    <row r="9" spans="1:119" ht="18.75" customHeight="1" thickBot="1">
      <c r="A9" s="187"/>
      <c r="B9" s="610" t="s">
        <v>111</v>
      </c>
      <c r="C9" s="611"/>
      <c r="D9" s="611"/>
      <c r="E9" s="611"/>
      <c r="F9" s="611"/>
      <c r="G9" s="611"/>
      <c r="H9" s="611"/>
      <c r="I9" s="611"/>
      <c r="J9" s="611"/>
      <c r="K9" s="531"/>
      <c r="L9" s="612" t="s">
        <v>112</v>
      </c>
      <c r="M9" s="613"/>
      <c r="N9" s="613"/>
      <c r="O9" s="613"/>
      <c r="P9" s="613"/>
      <c r="Q9" s="614"/>
      <c r="R9" s="615">
        <v>8250</v>
      </c>
      <c r="S9" s="616"/>
      <c r="T9" s="616"/>
      <c r="U9" s="616"/>
      <c r="V9" s="617"/>
      <c r="W9" s="547" t="s">
        <v>113</v>
      </c>
      <c r="X9" s="548"/>
      <c r="Y9" s="548"/>
      <c r="Z9" s="548"/>
      <c r="AA9" s="548"/>
      <c r="AB9" s="548"/>
      <c r="AC9" s="548"/>
      <c r="AD9" s="548"/>
      <c r="AE9" s="548"/>
      <c r="AF9" s="548"/>
      <c r="AG9" s="548"/>
      <c r="AH9" s="548"/>
      <c r="AI9" s="548"/>
      <c r="AJ9" s="548"/>
      <c r="AK9" s="548"/>
      <c r="AL9" s="618"/>
      <c r="AM9" s="537" t="s">
        <v>114</v>
      </c>
      <c r="AN9" s="442"/>
      <c r="AO9" s="442"/>
      <c r="AP9" s="442"/>
      <c r="AQ9" s="442"/>
      <c r="AR9" s="442"/>
      <c r="AS9" s="442"/>
      <c r="AT9" s="443"/>
      <c r="AU9" s="525" t="s">
        <v>115</v>
      </c>
      <c r="AV9" s="526"/>
      <c r="AW9" s="526"/>
      <c r="AX9" s="526"/>
      <c r="AY9" s="448" t="s">
        <v>116</v>
      </c>
      <c r="AZ9" s="449"/>
      <c r="BA9" s="449"/>
      <c r="BB9" s="449"/>
      <c r="BC9" s="449"/>
      <c r="BD9" s="449"/>
      <c r="BE9" s="449"/>
      <c r="BF9" s="449"/>
      <c r="BG9" s="449"/>
      <c r="BH9" s="449"/>
      <c r="BI9" s="449"/>
      <c r="BJ9" s="449"/>
      <c r="BK9" s="449"/>
      <c r="BL9" s="449"/>
      <c r="BM9" s="450"/>
      <c r="BN9" s="468">
        <v>55988</v>
      </c>
      <c r="BO9" s="469"/>
      <c r="BP9" s="469"/>
      <c r="BQ9" s="469"/>
      <c r="BR9" s="469"/>
      <c r="BS9" s="469"/>
      <c r="BT9" s="469"/>
      <c r="BU9" s="470"/>
      <c r="BV9" s="468">
        <v>-6673</v>
      </c>
      <c r="BW9" s="469"/>
      <c r="BX9" s="469"/>
      <c r="BY9" s="469"/>
      <c r="BZ9" s="469"/>
      <c r="CA9" s="469"/>
      <c r="CB9" s="469"/>
      <c r="CC9" s="470"/>
      <c r="CD9" s="477" t="s">
        <v>117</v>
      </c>
      <c r="CE9" s="478"/>
      <c r="CF9" s="478"/>
      <c r="CG9" s="478"/>
      <c r="CH9" s="478"/>
      <c r="CI9" s="478"/>
      <c r="CJ9" s="478"/>
      <c r="CK9" s="478"/>
      <c r="CL9" s="478"/>
      <c r="CM9" s="478"/>
      <c r="CN9" s="478"/>
      <c r="CO9" s="478"/>
      <c r="CP9" s="478"/>
      <c r="CQ9" s="478"/>
      <c r="CR9" s="478"/>
      <c r="CS9" s="479"/>
      <c r="CT9" s="438">
        <v>14.9</v>
      </c>
      <c r="CU9" s="439"/>
      <c r="CV9" s="439"/>
      <c r="CW9" s="439"/>
      <c r="CX9" s="439"/>
      <c r="CY9" s="439"/>
      <c r="CZ9" s="439"/>
      <c r="DA9" s="440"/>
      <c r="DB9" s="438">
        <v>16.7</v>
      </c>
      <c r="DC9" s="439"/>
      <c r="DD9" s="439"/>
      <c r="DE9" s="439"/>
      <c r="DF9" s="439"/>
      <c r="DG9" s="439"/>
      <c r="DH9" s="439"/>
      <c r="DI9" s="440"/>
      <c r="DJ9" s="186"/>
      <c r="DK9" s="186"/>
      <c r="DL9" s="186"/>
      <c r="DM9" s="186"/>
      <c r="DN9" s="186"/>
      <c r="DO9" s="186"/>
    </row>
    <row r="10" spans="1:119" ht="18.75" customHeight="1" thickBot="1">
      <c r="A10" s="187"/>
      <c r="B10" s="610"/>
      <c r="C10" s="611"/>
      <c r="D10" s="611"/>
      <c r="E10" s="611"/>
      <c r="F10" s="611"/>
      <c r="G10" s="611"/>
      <c r="H10" s="611"/>
      <c r="I10" s="611"/>
      <c r="J10" s="611"/>
      <c r="K10" s="531"/>
      <c r="L10" s="441" t="s">
        <v>118</v>
      </c>
      <c r="M10" s="442"/>
      <c r="N10" s="442"/>
      <c r="O10" s="442"/>
      <c r="P10" s="442"/>
      <c r="Q10" s="443"/>
      <c r="R10" s="444">
        <v>9217</v>
      </c>
      <c r="S10" s="445"/>
      <c r="T10" s="445"/>
      <c r="U10" s="445"/>
      <c r="V10" s="447"/>
      <c r="W10" s="619"/>
      <c r="X10" s="430"/>
      <c r="Y10" s="430"/>
      <c r="Z10" s="430"/>
      <c r="AA10" s="430"/>
      <c r="AB10" s="430"/>
      <c r="AC10" s="430"/>
      <c r="AD10" s="430"/>
      <c r="AE10" s="430"/>
      <c r="AF10" s="430"/>
      <c r="AG10" s="430"/>
      <c r="AH10" s="430"/>
      <c r="AI10" s="430"/>
      <c r="AJ10" s="430"/>
      <c r="AK10" s="430"/>
      <c r="AL10" s="620"/>
      <c r="AM10" s="537" t="s">
        <v>119</v>
      </c>
      <c r="AN10" s="442"/>
      <c r="AO10" s="442"/>
      <c r="AP10" s="442"/>
      <c r="AQ10" s="442"/>
      <c r="AR10" s="442"/>
      <c r="AS10" s="442"/>
      <c r="AT10" s="443"/>
      <c r="AU10" s="525" t="s">
        <v>120</v>
      </c>
      <c r="AV10" s="526"/>
      <c r="AW10" s="526"/>
      <c r="AX10" s="526"/>
      <c r="AY10" s="448" t="s">
        <v>121</v>
      </c>
      <c r="AZ10" s="449"/>
      <c r="BA10" s="449"/>
      <c r="BB10" s="449"/>
      <c r="BC10" s="449"/>
      <c r="BD10" s="449"/>
      <c r="BE10" s="449"/>
      <c r="BF10" s="449"/>
      <c r="BG10" s="449"/>
      <c r="BH10" s="449"/>
      <c r="BI10" s="449"/>
      <c r="BJ10" s="449"/>
      <c r="BK10" s="449"/>
      <c r="BL10" s="449"/>
      <c r="BM10" s="450"/>
      <c r="BN10" s="468">
        <v>49312</v>
      </c>
      <c r="BO10" s="469"/>
      <c r="BP10" s="469"/>
      <c r="BQ10" s="469"/>
      <c r="BR10" s="469"/>
      <c r="BS10" s="469"/>
      <c r="BT10" s="469"/>
      <c r="BU10" s="470"/>
      <c r="BV10" s="468">
        <v>13692</v>
      </c>
      <c r="BW10" s="469"/>
      <c r="BX10" s="469"/>
      <c r="BY10" s="469"/>
      <c r="BZ10" s="469"/>
      <c r="CA10" s="469"/>
      <c r="CB10" s="469"/>
      <c r="CC10" s="470"/>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610"/>
      <c r="C11" s="611"/>
      <c r="D11" s="611"/>
      <c r="E11" s="611"/>
      <c r="F11" s="611"/>
      <c r="G11" s="611"/>
      <c r="H11" s="611"/>
      <c r="I11" s="611"/>
      <c r="J11" s="611"/>
      <c r="K11" s="531"/>
      <c r="L11" s="514" t="s">
        <v>123</v>
      </c>
      <c r="M11" s="515"/>
      <c r="N11" s="515"/>
      <c r="O11" s="515"/>
      <c r="P11" s="515"/>
      <c r="Q11" s="516"/>
      <c r="R11" s="607" t="s">
        <v>124</v>
      </c>
      <c r="S11" s="608"/>
      <c r="T11" s="608"/>
      <c r="U11" s="608"/>
      <c r="V11" s="609"/>
      <c r="W11" s="619"/>
      <c r="X11" s="430"/>
      <c r="Y11" s="430"/>
      <c r="Z11" s="430"/>
      <c r="AA11" s="430"/>
      <c r="AB11" s="430"/>
      <c r="AC11" s="430"/>
      <c r="AD11" s="430"/>
      <c r="AE11" s="430"/>
      <c r="AF11" s="430"/>
      <c r="AG11" s="430"/>
      <c r="AH11" s="430"/>
      <c r="AI11" s="430"/>
      <c r="AJ11" s="430"/>
      <c r="AK11" s="430"/>
      <c r="AL11" s="620"/>
      <c r="AM11" s="537" t="s">
        <v>125</v>
      </c>
      <c r="AN11" s="442"/>
      <c r="AO11" s="442"/>
      <c r="AP11" s="442"/>
      <c r="AQ11" s="442"/>
      <c r="AR11" s="442"/>
      <c r="AS11" s="442"/>
      <c r="AT11" s="443"/>
      <c r="AU11" s="525" t="s">
        <v>126</v>
      </c>
      <c r="AV11" s="526"/>
      <c r="AW11" s="526"/>
      <c r="AX11" s="526"/>
      <c r="AY11" s="448" t="s">
        <v>127</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128</v>
      </c>
      <c r="CE11" s="478"/>
      <c r="CF11" s="478"/>
      <c r="CG11" s="478"/>
      <c r="CH11" s="478"/>
      <c r="CI11" s="478"/>
      <c r="CJ11" s="478"/>
      <c r="CK11" s="478"/>
      <c r="CL11" s="478"/>
      <c r="CM11" s="478"/>
      <c r="CN11" s="478"/>
      <c r="CO11" s="478"/>
      <c r="CP11" s="478"/>
      <c r="CQ11" s="478"/>
      <c r="CR11" s="478"/>
      <c r="CS11" s="479"/>
      <c r="CT11" s="581" t="s">
        <v>129</v>
      </c>
      <c r="CU11" s="582"/>
      <c r="CV11" s="582"/>
      <c r="CW11" s="582"/>
      <c r="CX11" s="582"/>
      <c r="CY11" s="582"/>
      <c r="CZ11" s="582"/>
      <c r="DA11" s="583"/>
      <c r="DB11" s="581" t="s">
        <v>130</v>
      </c>
      <c r="DC11" s="582"/>
      <c r="DD11" s="582"/>
      <c r="DE11" s="582"/>
      <c r="DF11" s="582"/>
      <c r="DG11" s="582"/>
      <c r="DH11" s="582"/>
      <c r="DI11" s="583"/>
      <c r="DJ11" s="186"/>
      <c r="DK11" s="186"/>
      <c r="DL11" s="186"/>
      <c r="DM11" s="186"/>
      <c r="DN11" s="186"/>
      <c r="DO11" s="186"/>
    </row>
    <row r="12" spans="1:119" ht="18.75" customHeight="1">
      <c r="A12" s="187"/>
      <c r="B12" s="584" t="s">
        <v>131</v>
      </c>
      <c r="C12" s="585"/>
      <c r="D12" s="585"/>
      <c r="E12" s="585"/>
      <c r="F12" s="585"/>
      <c r="G12" s="585"/>
      <c r="H12" s="585"/>
      <c r="I12" s="585"/>
      <c r="J12" s="585"/>
      <c r="K12" s="586"/>
      <c r="L12" s="593" t="s">
        <v>132</v>
      </c>
      <c r="M12" s="594"/>
      <c r="N12" s="594"/>
      <c r="O12" s="594"/>
      <c r="P12" s="594"/>
      <c r="Q12" s="595"/>
      <c r="R12" s="596">
        <v>8691</v>
      </c>
      <c r="S12" s="597"/>
      <c r="T12" s="597"/>
      <c r="U12" s="597"/>
      <c r="V12" s="598"/>
      <c r="W12" s="599" t="s">
        <v>1</v>
      </c>
      <c r="X12" s="526"/>
      <c r="Y12" s="526"/>
      <c r="Z12" s="526"/>
      <c r="AA12" s="526"/>
      <c r="AB12" s="600"/>
      <c r="AC12" s="601" t="s">
        <v>133</v>
      </c>
      <c r="AD12" s="602"/>
      <c r="AE12" s="602"/>
      <c r="AF12" s="602"/>
      <c r="AG12" s="603"/>
      <c r="AH12" s="601" t="s">
        <v>134</v>
      </c>
      <c r="AI12" s="602"/>
      <c r="AJ12" s="602"/>
      <c r="AK12" s="602"/>
      <c r="AL12" s="604"/>
      <c r="AM12" s="537" t="s">
        <v>135</v>
      </c>
      <c r="AN12" s="442"/>
      <c r="AO12" s="442"/>
      <c r="AP12" s="442"/>
      <c r="AQ12" s="442"/>
      <c r="AR12" s="442"/>
      <c r="AS12" s="442"/>
      <c r="AT12" s="443"/>
      <c r="AU12" s="525" t="s">
        <v>94</v>
      </c>
      <c r="AV12" s="526"/>
      <c r="AW12" s="526"/>
      <c r="AX12" s="526"/>
      <c r="AY12" s="448" t="s">
        <v>136</v>
      </c>
      <c r="AZ12" s="449"/>
      <c r="BA12" s="449"/>
      <c r="BB12" s="449"/>
      <c r="BC12" s="449"/>
      <c r="BD12" s="449"/>
      <c r="BE12" s="449"/>
      <c r="BF12" s="449"/>
      <c r="BG12" s="449"/>
      <c r="BH12" s="449"/>
      <c r="BI12" s="449"/>
      <c r="BJ12" s="449"/>
      <c r="BK12" s="449"/>
      <c r="BL12" s="449"/>
      <c r="BM12" s="450"/>
      <c r="BN12" s="468">
        <v>414300</v>
      </c>
      <c r="BO12" s="469"/>
      <c r="BP12" s="469"/>
      <c r="BQ12" s="469"/>
      <c r="BR12" s="469"/>
      <c r="BS12" s="469"/>
      <c r="BT12" s="469"/>
      <c r="BU12" s="470"/>
      <c r="BV12" s="468">
        <v>390000</v>
      </c>
      <c r="BW12" s="469"/>
      <c r="BX12" s="469"/>
      <c r="BY12" s="469"/>
      <c r="BZ12" s="469"/>
      <c r="CA12" s="469"/>
      <c r="CB12" s="469"/>
      <c r="CC12" s="470"/>
      <c r="CD12" s="477" t="s">
        <v>137</v>
      </c>
      <c r="CE12" s="478"/>
      <c r="CF12" s="478"/>
      <c r="CG12" s="478"/>
      <c r="CH12" s="478"/>
      <c r="CI12" s="478"/>
      <c r="CJ12" s="478"/>
      <c r="CK12" s="478"/>
      <c r="CL12" s="478"/>
      <c r="CM12" s="478"/>
      <c r="CN12" s="478"/>
      <c r="CO12" s="478"/>
      <c r="CP12" s="478"/>
      <c r="CQ12" s="478"/>
      <c r="CR12" s="478"/>
      <c r="CS12" s="479"/>
      <c r="CT12" s="581" t="s">
        <v>130</v>
      </c>
      <c r="CU12" s="582"/>
      <c r="CV12" s="582"/>
      <c r="CW12" s="582"/>
      <c r="CX12" s="582"/>
      <c r="CY12" s="582"/>
      <c r="CZ12" s="582"/>
      <c r="DA12" s="583"/>
      <c r="DB12" s="581" t="s">
        <v>138</v>
      </c>
      <c r="DC12" s="582"/>
      <c r="DD12" s="582"/>
      <c r="DE12" s="582"/>
      <c r="DF12" s="582"/>
      <c r="DG12" s="582"/>
      <c r="DH12" s="582"/>
      <c r="DI12" s="583"/>
      <c r="DJ12" s="186"/>
      <c r="DK12" s="186"/>
      <c r="DL12" s="186"/>
      <c r="DM12" s="186"/>
      <c r="DN12" s="186"/>
      <c r="DO12" s="186"/>
    </row>
    <row r="13" spans="1:119" ht="18.75" customHeight="1">
      <c r="A13" s="187"/>
      <c r="B13" s="587"/>
      <c r="C13" s="588"/>
      <c r="D13" s="588"/>
      <c r="E13" s="588"/>
      <c r="F13" s="588"/>
      <c r="G13" s="588"/>
      <c r="H13" s="588"/>
      <c r="I13" s="588"/>
      <c r="J13" s="588"/>
      <c r="K13" s="589"/>
      <c r="L13" s="197"/>
      <c r="M13" s="568" t="s">
        <v>139</v>
      </c>
      <c r="N13" s="569"/>
      <c r="O13" s="569"/>
      <c r="P13" s="569"/>
      <c r="Q13" s="570"/>
      <c r="R13" s="571">
        <v>8591</v>
      </c>
      <c r="S13" s="572"/>
      <c r="T13" s="572"/>
      <c r="U13" s="572"/>
      <c r="V13" s="573"/>
      <c r="W13" s="559" t="s">
        <v>140</v>
      </c>
      <c r="X13" s="481"/>
      <c r="Y13" s="481"/>
      <c r="Z13" s="481"/>
      <c r="AA13" s="481"/>
      <c r="AB13" s="482"/>
      <c r="AC13" s="444">
        <v>1334</v>
      </c>
      <c r="AD13" s="445"/>
      <c r="AE13" s="445"/>
      <c r="AF13" s="445"/>
      <c r="AG13" s="446"/>
      <c r="AH13" s="444">
        <v>1534</v>
      </c>
      <c r="AI13" s="445"/>
      <c r="AJ13" s="445"/>
      <c r="AK13" s="445"/>
      <c r="AL13" s="447"/>
      <c r="AM13" s="537" t="s">
        <v>141</v>
      </c>
      <c r="AN13" s="442"/>
      <c r="AO13" s="442"/>
      <c r="AP13" s="442"/>
      <c r="AQ13" s="442"/>
      <c r="AR13" s="442"/>
      <c r="AS13" s="442"/>
      <c r="AT13" s="443"/>
      <c r="AU13" s="525" t="s">
        <v>142</v>
      </c>
      <c r="AV13" s="526"/>
      <c r="AW13" s="526"/>
      <c r="AX13" s="526"/>
      <c r="AY13" s="448" t="s">
        <v>143</v>
      </c>
      <c r="AZ13" s="449"/>
      <c r="BA13" s="449"/>
      <c r="BB13" s="449"/>
      <c r="BC13" s="449"/>
      <c r="BD13" s="449"/>
      <c r="BE13" s="449"/>
      <c r="BF13" s="449"/>
      <c r="BG13" s="449"/>
      <c r="BH13" s="449"/>
      <c r="BI13" s="449"/>
      <c r="BJ13" s="449"/>
      <c r="BK13" s="449"/>
      <c r="BL13" s="449"/>
      <c r="BM13" s="450"/>
      <c r="BN13" s="468">
        <v>-309000</v>
      </c>
      <c r="BO13" s="469"/>
      <c r="BP13" s="469"/>
      <c r="BQ13" s="469"/>
      <c r="BR13" s="469"/>
      <c r="BS13" s="469"/>
      <c r="BT13" s="469"/>
      <c r="BU13" s="470"/>
      <c r="BV13" s="468">
        <v>-382981</v>
      </c>
      <c r="BW13" s="469"/>
      <c r="BX13" s="469"/>
      <c r="BY13" s="469"/>
      <c r="BZ13" s="469"/>
      <c r="CA13" s="469"/>
      <c r="CB13" s="469"/>
      <c r="CC13" s="470"/>
      <c r="CD13" s="477" t="s">
        <v>144</v>
      </c>
      <c r="CE13" s="478"/>
      <c r="CF13" s="478"/>
      <c r="CG13" s="478"/>
      <c r="CH13" s="478"/>
      <c r="CI13" s="478"/>
      <c r="CJ13" s="478"/>
      <c r="CK13" s="478"/>
      <c r="CL13" s="478"/>
      <c r="CM13" s="478"/>
      <c r="CN13" s="478"/>
      <c r="CO13" s="478"/>
      <c r="CP13" s="478"/>
      <c r="CQ13" s="478"/>
      <c r="CR13" s="478"/>
      <c r="CS13" s="479"/>
      <c r="CT13" s="438">
        <v>5.7</v>
      </c>
      <c r="CU13" s="439"/>
      <c r="CV13" s="439"/>
      <c r="CW13" s="439"/>
      <c r="CX13" s="439"/>
      <c r="CY13" s="439"/>
      <c r="CZ13" s="439"/>
      <c r="DA13" s="440"/>
      <c r="DB13" s="438">
        <v>6.3</v>
      </c>
      <c r="DC13" s="439"/>
      <c r="DD13" s="439"/>
      <c r="DE13" s="439"/>
      <c r="DF13" s="439"/>
      <c r="DG13" s="439"/>
      <c r="DH13" s="439"/>
      <c r="DI13" s="440"/>
      <c r="DJ13" s="186"/>
      <c r="DK13" s="186"/>
      <c r="DL13" s="186"/>
      <c r="DM13" s="186"/>
      <c r="DN13" s="186"/>
      <c r="DO13" s="186"/>
    </row>
    <row r="14" spans="1:119" ht="18.75" customHeight="1" thickBot="1">
      <c r="A14" s="187"/>
      <c r="B14" s="587"/>
      <c r="C14" s="588"/>
      <c r="D14" s="588"/>
      <c r="E14" s="588"/>
      <c r="F14" s="588"/>
      <c r="G14" s="588"/>
      <c r="H14" s="588"/>
      <c r="I14" s="588"/>
      <c r="J14" s="588"/>
      <c r="K14" s="589"/>
      <c r="L14" s="561" t="s">
        <v>145</v>
      </c>
      <c r="M14" s="605"/>
      <c r="N14" s="605"/>
      <c r="O14" s="605"/>
      <c r="P14" s="605"/>
      <c r="Q14" s="606"/>
      <c r="R14" s="571">
        <v>8904</v>
      </c>
      <c r="S14" s="572"/>
      <c r="T14" s="572"/>
      <c r="U14" s="572"/>
      <c r="V14" s="573"/>
      <c r="W14" s="574"/>
      <c r="X14" s="484"/>
      <c r="Y14" s="484"/>
      <c r="Z14" s="484"/>
      <c r="AA14" s="484"/>
      <c r="AB14" s="485"/>
      <c r="AC14" s="564">
        <v>28.2</v>
      </c>
      <c r="AD14" s="565"/>
      <c r="AE14" s="565"/>
      <c r="AF14" s="565"/>
      <c r="AG14" s="566"/>
      <c r="AH14" s="564">
        <v>29.9</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146</v>
      </c>
      <c r="CE14" s="475"/>
      <c r="CF14" s="475"/>
      <c r="CG14" s="475"/>
      <c r="CH14" s="475"/>
      <c r="CI14" s="475"/>
      <c r="CJ14" s="475"/>
      <c r="CK14" s="475"/>
      <c r="CL14" s="475"/>
      <c r="CM14" s="475"/>
      <c r="CN14" s="475"/>
      <c r="CO14" s="475"/>
      <c r="CP14" s="475"/>
      <c r="CQ14" s="475"/>
      <c r="CR14" s="475"/>
      <c r="CS14" s="476"/>
      <c r="CT14" s="575" t="s">
        <v>130</v>
      </c>
      <c r="CU14" s="576"/>
      <c r="CV14" s="576"/>
      <c r="CW14" s="576"/>
      <c r="CX14" s="576"/>
      <c r="CY14" s="576"/>
      <c r="CZ14" s="576"/>
      <c r="DA14" s="577"/>
      <c r="DB14" s="575" t="s">
        <v>129</v>
      </c>
      <c r="DC14" s="576"/>
      <c r="DD14" s="576"/>
      <c r="DE14" s="576"/>
      <c r="DF14" s="576"/>
      <c r="DG14" s="576"/>
      <c r="DH14" s="576"/>
      <c r="DI14" s="577"/>
      <c r="DJ14" s="186"/>
      <c r="DK14" s="186"/>
      <c r="DL14" s="186"/>
      <c r="DM14" s="186"/>
      <c r="DN14" s="186"/>
      <c r="DO14" s="186"/>
    </row>
    <row r="15" spans="1:119" ht="18.75" customHeight="1">
      <c r="A15" s="187"/>
      <c r="B15" s="587"/>
      <c r="C15" s="588"/>
      <c r="D15" s="588"/>
      <c r="E15" s="588"/>
      <c r="F15" s="588"/>
      <c r="G15" s="588"/>
      <c r="H15" s="588"/>
      <c r="I15" s="588"/>
      <c r="J15" s="588"/>
      <c r="K15" s="589"/>
      <c r="L15" s="197"/>
      <c r="M15" s="568" t="s">
        <v>147</v>
      </c>
      <c r="N15" s="569"/>
      <c r="O15" s="569"/>
      <c r="P15" s="569"/>
      <c r="Q15" s="570"/>
      <c r="R15" s="571">
        <v>8793</v>
      </c>
      <c r="S15" s="572"/>
      <c r="T15" s="572"/>
      <c r="U15" s="572"/>
      <c r="V15" s="573"/>
      <c r="W15" s="559" t="s">
        <v>148</v>
      </c>
      <c r="X15" s="481"/>
      <c r="Y15" s="481"/>
      <c r="Z15" s="481"/>
      <c r="AA15" s="481"/>
      <c r="AB15" s="482"/>
      <c r="AC15" s="444">
        <v>1069</v>
      </c>
      <c r="AD15" s="445"/>
      <c r="AE15" s="445"/>
      <c r="AF15" s="445"/>
      <c r="AG15" s="446"/>
      <c r="AH15" s="444">
        <v>1143</v>
      </c>
      <c r="AI15" s="445"/>
      <c r="AJ15" s="445"/>
      <c r="AK15" s="445"/>
      <c r="AL15" s="447"/>
      <c r="AM15" s="537"/>
      <c r="AN15" s="442"/>
      <c r="AO15" s="442"/>
      <c r="AP15" s="442"/>
      <c r="AQ15" s="442"/>
      <c r="AR15" s="442"/>
      <c r="AS15" s="442"/>
      <c r="AT15" s="443"/>
      <c r="AU15" s="525"/>
      <c r="AV15" s="526"/>
      <c r="AW15" s="526"/>
      <c r="AX15" s="526"/>
      <c r="AY15" s="460" t="s">
        <v>149</v>
      </c>
      <c r="AZ15" s="461"/>
      <c r="BA15" s="461"/>
      <c r="BB15" s="461"/>
      <c r="BC15" s="461"/>
      <c r="BD15" s="461"/>
      <c r="BE15" s="461"/>
      <c r="BF15" s="461"/>
      <c r="BG15" s="461"/>
      <c r="BH15" s="461"/>
      <c r="BI15" s="461"/>
      <c r="BJ15" s="461"/>
      <c r="BK15" s="461"/>
      <c r="BL15" s="461"/>
      <c r="BM15" s="462"/>
      <c r="BN15" s="463">
        <v>1211250</v>
      </c>
      <c r="BO15" s="464"/>
      <c r="BP15" s="464"/>
      <c r="BQ15" s="464"/>
      <c r="BR15" s="464"/>
      <c r="BS15" s="464"/>
      <c r="BT15" s="464"/>
      <c r="BU15" s="465"/>
      <c r="BV15" s="463">
        <v>1167452</v>
      </c>
      <c r="BW15" s="464"/>
      <c r="BX15" s="464"/>
      <c r="BY15" s="464"/>
      <c r="BZ15" s="464"/>
      <c r="CA15" s="464"/>
      <c r="CB15" s="464"/>
      <c r="CC15" s="465"/>
      <c r="CD15" s="578" t="s">
        <v>150</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87"/>
      <c r="C16" s="588"/>
      <c r="D16" s="588"/>
      <c r="E16" s="588"/>
      <c r="F16" s="588"/>
      <c r="G16" s="588"/>
      <c r="H16" s="588"/>
      <c r="I16" s="588"/>
      <c r="J16" s="588"/>
      <c r="K16" s="589"/>
      <c r="L16" s="561" t="s">
        <v>151</v>
      </c>
      <c r="M16" s="562"/>
      <c r="N16" s="562"/>
      <c r="O16" s="562"/>
      <c r="P16" s="562"/>
      <c r="Q16" s="563"/>
      <c r="R16" s="556" t="s">
        <v>152</v>
      </c>
      <c r="S16" s="557"/>
      <c r="T16" s="557"/>
      <c r="U16" s="557"/>
      <c r="V16" s="558"/>
      <c r="W16" s="574"/>
      <c r="X16" s="484"/>
      <c r="Y16" s="484"/>
      <c r="Z16" s="484"/>
      <c r="AA16" s="484"/>
      <c r="AB16" s="485"/>
      <c r="AC16" s="564">
        <v>22.6</v>
      </c>
      <c r="AD16" s="565"/>
      <c r="AE16" s="565"/>
      <c r="AF16" s="565"/>
      <c r="AG16" s="566"/>
      <c r="AH16" s="564">
        <v>22.2</v>
      </c>
      <c r="AI16" s="565"/>
      <c r="AJ16" s="565"/>
      <c r="AK16" s="565"/>
      <c r="AL16" s="567"/>
      <c r="AM16" s="537"/>
      <c r="AN16" s="442"/>
      <c r="AO16" s="442"/>
      <c r="AP16" s="442"/>
      <c r="AQ16" s="442"/>
      <c r="AR16" s="442"/>
      <c r="AS16" s="442"/>
      <c r="AT16" s="443"/>
      <c r="AU16" s="525"/>
      <c r="AV16" s="526"/>
      <c r="AW16" s="526"/>
      <c r="AX16" s="526"/>
      <c r="AY16" s="448" t="s">
        <v>153</v>
      </c>
      <c r="AZ16" s="449"/>
      <c r="BA16" s="449"/>
      <c r="BB16" s="449"/>
      <c r="BC16" s="449"/>
      <c r="BD16" s="449"/>
      <c r="BE16" s="449"/>
      <c r="BF16" s="449"/>
      <c r="BG16" s="449"/>
      <c r="BH16" s="449"/>
      <c r="BI16" s="449"/>
      <c r="BJ16" s="449"/>
      <c r="BK16" s="449"/>
      <c r="BL16" s="449"/>
      <c r="BM16" s="450"/>
      <c r="BN16" s="468">
        <v>5817461</v>
      </c>
      <c r="BO16" s="469"/>
      <c r="BP16" s="469"/>
      <c r="BQ16" s="469"/>
      <c r="BR16" s="469"/>
      <c r="BS16" s="469"/>
      <c r="BT16" s="469"/>
      <c r="BU16" s="470"/>
      <c r="BV16" s="468">
        <v>5570261</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c r="A17" s="187"/>
      <c r="B17" s="590"/>
      <c r="C17" s="591"/>
      <c r="D17" s="591"/>
      <c r="E17" s="591"/>
      <c r="F17" s="591"/>
      <c r="G17" s="591"/>
      <c r="H17" s="591"/>
      <c r="I17" s="591"/>
      <c r="J17" s="591"/>
      <c r="K17" s="592"/>
      <c r="L17" s="202"/>
      <c r="M17" s="553" t="s">
        <v>154</v>
      </c>
      <c r="N17" s="554"/>
      <c r="O17" s="554"/>
      <c r="P17" s="554"/>
      <c r="Q17" s="555"/>
      <c r="R17" s="556" t="s">
        <v>155</v>
      </c>
      <c r="S17" s="557"/>
      <c r="T17" s="557"/>
      <c r="U17" s="557"/>
      <c r="V17" s="558"/>
      <c r="W17" s="559" t="s">
        <v>156</v>
      </c>
      <c r="X17" s="481"/>
      <c r="Y17" s="481"/>
      <c r="Z17" s="481"/>
      <c r="AA17" s="481"/>
      <c r="AB17" s="482"/>
      <c r="AC17" s="444">
        <v>2329</v>
      </c>
      <c r="AD17" s="445"/>
      <c r="AE17" s="445"/>
      <c r="AF17" s="445"/>
      <c r="AG17" s="446"/>
      <c r="AH17" s="444">
        <v>2461</v>
      </c>
      <c r="AI17" s="445"/>
      <c r="AJ17" s="445"/>
      <c r="AK17" s="445"/>
      <c r="AL17" s="447"/>
      <c r="AM17" s="537"/>
      <c r="AN17" s="442"/>
      <c r="AO17" s="442"/>
      <c r="AP17" s="442"/>
      <c r="AQ17" s="442"/>
      <c r="AR17" s="442"/>
      <c r="AS17" s="442"/>
      <c r="AT17" s="443"/>
      <c r="AU17" s="525"/>
      <c r="AV17" s="526"/>
      <c r="AW17" s="526"/>
      <c r="AX17" s="526"/>
      <c r="AY17" s="448" t="s">
        <v>157</v>
      </c>
      <c r="AZ17" s="449"/>
      <c r="BA17" s="449"/>
      <c r="BB17" s="449"/>
      <c r="BC17" s="449"/>
      <c r="BD17" s="449"/>
      <c r="BE17" s="449"/>
      <c r="BF17" s="449"/>
      <c r="BG17" s="449"/>
      <c r="BH17" s="449"/>
      <c r="BI17" s="449"/>
      <c r="BJ17" s="449"/>
      <c r="BK17" s="449"/>
      <c r="BL17" s="449"/>
      <c r="BM17" s="450"/>
      <c r="BN17" s="468">
        <v>1467732</v>
      </c>
      <c r="BO17" s="469"/>
      <c r="BP17" s="469"/>
      <c r="BQ17" s="469"/>
      <c r="BR17" s="469"/>
      <c r="BS17" s="469"/>
      <c r="BT17" s="469"/>
      <c r="BU17" s="470"/>
      <c r="BV17" s="468">
        <v>1427713</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c r="A18" s="187"/>
      <c r="B18" s="530" t="s">
        <v>158</v>
      </c>
      <c r="C18" s="531"/>
      <c r="D18" s="531"/>
      <c r="E18" s="532"/>
      <c r="F18" s="532"/>
      <c r="G18" s="532"/>
      <c r="H18" s="532"/>
      <c r="I18" s="532"/>
      <c r="J18" s="532"/>
      <c r="K18" s="532"/>
      <c r="L18" s="533">
        <v>381.98</v>
      </c>
      <c r="M18" s="533"/>
      <c r="N18" s="533"/>
      <c r="O18" s="533"/>
      <c r="P18" s="533"/>
      <c r="Q18" s="533"/>
      <c r="R18" s="534"/>
      <c r="S18" s="534"/>
      <c r="T18" s="534"/>
      <c r="U18" s="534"/>
      <c r="V18" s="535"/>
      <c r="W18" s="549"/>
      <c r="X18" s="550"/>
      <c r="Y18" s="550"/>
      <c r="Z18" s="550"/>
      <c r="AA18" s="550"/>
      <c r="AB18" s="560"/>
      <c r="AC18" s="432">
        <v>49.2</v>
      </c>
      <c r="AD18" s="433"/>
      <c r="AE18" s="433"/>
      <c r="AF18" s="433"/>
      <c r="AG18" s="536"/>
      <c r="AH18" s="432">
        <v>47.9</v>
      </c>
      <c r="AI18" s="433"/>
      <c r="AJ18" s="433"/>
      <c r="AK18" s="433"/>
      <c r="AL18" s="434"/>
      <c r="AM18" s="537"/>
      <c r="AN18" s="442"/>
      <c r="AO18" s="442"/>
      <c r="AP18" s="442"/>
      <c r="AQ18" s="442"/>
      <c r="AR18" s="442"/>
      <c r="AS18" s="442"/>
      <c r="AT18" s="443"/>
      <c r="AU18" s="525"/>
      <c r="AV18" s="526"/>
      <c r="AW18" s="526"/>
      <c r="AX18" s="526"/>
      <c r="AY18" s="448" t="s">
        <v>159</v>
      </c>
      <c r="AZ18" s="449"/>
      <c r="BA18" s="449"/>
      <c r="BB18" s="449"/>
      <c r="BC18" s="449"/>
      <c r="BD18" s="449"/>
      <c r="BE18" s="449"/>
      <c r="BF18" s="449"/>
      <c r="BG18" s="449"/>
      <c r="BH18" s="449"/>
      <c r="BI18" s="449"/>
      <c r="BJ18" s="449"/>
      <c r="BK18" s="449"/>
      <c r="BL18" s="449"/>
      <c r="BM18" s="450"/>
      <c r="BN18" s="468">
        <v>4841882</v>
      </c>
      <c r="BO18" s="469"/>
      <c r="BP18" s="469"/>
      <c r="BQ18" s="469"/>
      <c r="BR18" s="469"/>
      <c r="BS18" s="469"/>
      <c r="BT18" s="469"/>
      <c r="BU18" s="470"/>
      <c r="BV18" s="468">
        <v>5001547</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c r="A19" s="187"/>
      <c r="B19" s="530" t="s">
        <v>160</v>
      </c>
      <c r="C19" s="531"/>
      <c r="D19" s="531"/>
      <c r="E19" s="532"/>
      <c r="F19" s="532"/>
      <c r="G19" s="532"/>
      <c r="H19" s="532"/>
      <c r="I19" s="532"/>
      <c r="J19" s="532"/>
      <c r="K19" s="532"/>
      <c r="L19" s="538">
        <v>22</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161</v>
      </c>
      <c r="AZ19" s="449"/>
      <c r="BA19" s="449"/>
      <c r="BB19" s="449"/>
      <c r="BC19" s="449"/>
      <c r="BD19" s="449"/>
      <c r="BE19" s="449"/>
      <c r="BF19" s="449"/>
      <c r="BG19" s="449"/>
      <c r="BH19" s="449"/>
      <c r="BI19" s="449"/>
      <c r="BJ19" s="449"/>
      <c r="BK19" s="449"/>
      <c r="BL19" s="449"/>
      <c r="BM19" s="450"/>
      <c r="BN19" s="468">
        <v>8583070</v>
      </c>
      <c r="BO19" s="469"/>
      <c r="BP19" s="469"/>
      <c r="BQ19" s="469"/>
      <c r="BR19" s="469"/>
      <c r="BS19" s="469"/>
      <c r="BT19" s="469"/>
      <c r="BU19" s="470"/>
      <c r="BV19" s="468">
        <v>7415131</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c r="A20" s="187"/>
      <c r="B20" s="530" t="s">
        <v>162</v>
      </c>
      <c r="C20" s="531"/>
      <c r="D20" s="531"/>
      <c r="E20" s="532"/>
      <c r="F20" s="532"/>
      <c r="G20" s="532"/>
      <c r="H20" s="532"/>
      <c r="I20" s="532"/>
      <c r="J20" s="532"/>
      <c r="K20" s="532"/>
      <c r="L20" s="538">
        <v>3339</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c r="A21" s="187"/>
      <c r="B21" s="527" t="s">
        <v>163</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c r="A22" s="187"/>
      <c r="B22" s="497" t="s">
        <v>164</v>
      </c>
      <c r="C22" s="498"/>
      <c r="D22" s="499"/>
      <c r="E22" s="506" t="s">
        <v>1</v>
      </c>
      <c r="F22" s="481"/>
      <c r="G22" s="481"/>
      <c r="H22" s="481"/>
      <c r="I22" s="481"/>
      <c r="J22" s="481"/>
      <c r="K22" s="482"/>
      <c r="L22" s="506" t="s">
        <v>165</v>
      </c>
      <c r="M22" s="481"/>
      <c r="N22" s="481"/>
      <c r="O22" s="481"/>
      <c r="P22" s="482"/>
      <c r="Q22" s="491" t="s">
        <v>166</v>
      </c>
      <c r="R22" s="492"/>
      <c r="S22" s="492"/>
      <c r="T22" s="492"/>
      <c r="U22" s="492"/>
      <c r="V22" s="507"/>
      <c r="W22" s="509" t="s">
        <v>167</v>
      </c>
      <c r="X22" s="498"/>
      <c r="Y22" s="499"/>
      <c r="Z22" s="506" t="s">
        <v>1</v>
      </c>
      <c r="AA22" s="481"/>
      <c r="AB22" s="481"/>
      <c r="AC22" s="481"/>
      <c r="AD22" s="481"/>
      <c r="AE22" s="481"/>
      <c r="AF22" s="481"/>
      <c r="AG22" s="482"/>
      <c r="AH22" s="480" t="s">
        <v>168</v>
      </c>
      <c r="AI22" s="481"/>
      <c r="AJ22" s="481"/>
      <c r="AK22" s="481"/>
      <c r="AL22" s="482"/>
      <c r="AM22" s="480" t="s">
        <v>169</v>
      </c>
      <c r="AN22" s="486"/>
      <c r="AO22" s="486"/>
      <c r="AP22" s="486"/>
      <c r="AQ22" s="486"/>
      <c r="AR22" s="487"/>
      <c r="AS22" s="491" t="s">
        <v>166</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170</v>
      </c>
      <c r="AZ23" s="461"/>
      <c r="BA23" s="461"/>
      <c r="BB23" s="461"/>
      <c r="BC23" s="461"/>
      <c r="BD23" s="461"/>
      <c r="BE23" s="461"/>
      <c r="BF23" s="461"/>
      <c r="BG23" s="461"/>
      <c r="BH23" s="461"/>
      <c r="BI23" s="461"/>
      <c r="BJ23" s="461"/>
      <c r="BK23" s="461"/>
      <c r="BL23" s="461"/>
      <c r="BM23" s="462"/>
      <c r="BN23" s="468">
        <v>12433380</v>
      </c>
      <c r="BO23" s="469"/>
      <c r="BP23" s="469"/>
      <c r="BQ23" s="469"/>
      <c r="BR23" s="469"/>
      <c r="BS23" s="469"/>
      <c r="BT23" s="469"/>
      <c r="BU23" s="470"/>
      <c r="BV23" s="468">
        <v>12245719</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c r="A24" s="187"/>
      <c r="B24" s="500"/>
      <c r="C24" s="501"/>
      <c r="D24" s="502"/>
      <c r="E24" s="441" t="s">
        <v>171</v>
      </c>
      <c r="F24" s="442"/>
      <c r="G24" s="442"/>
      <c r="H24" s="442"/>
      <c r="I24" s="442"/>
      <c r="J24" s="442"/>
      <c r="K24" s="443"/>
      <c r="L24" s="444">
        <v>1</v>
      </c>
      <c r="M24" s="445"/>
      <c r="N24" s="445"/>
      <c r="O24" s="445"/>
      <c r="P24" s="446"/>
      <c r="Q24" s="444">
        <v>7270</v>
      </c>
      <c r="R24" s="445"/>
      <c r="S24" s="445"/>
      <c r="T24" s="445"/>
      <c r="U24" s="445"/>
      <c r="V24" s="446"/>
      <c r="W24" s="510"/>
      <c r="X24" s="501"/>
      <c r="Y24" s="502"/>
      <c r="Z24" s="441" t="s">
        <v>172</v>
      </c>
      <c r="AA24" s="442"/>
      <c r="AB24" s="442"/>
      <c r="AC24" s="442"/>
      <c r="AD24" s="442"/>
      <c r="AE24" s="442"/>
      <c r="AF24" s="442"/>
      <c r="AG24" s="443"/>
      <c r="AH24" s="444">
        <v>143</v>
      </c>
      <c r="AI24" s="445"/>
      <c r="AJ24" s="445"/>
      <c r="AK24" s="445"/>
      <c r="AL24" s="446"/>
      <c r="AM24" s="444">
        <v>462748</v>
      </c>
      <c r="AN24" s="445"/>
      <c r="AO24" s="445"/>
      <c r="AP24" s="445"/>
      <c r="AQ24" s="445"/>
      <c r="AR24" s="446"/>
      <c r="AS24" s="444">
        <v>3236</v>
      </c>
      <c r="AT24" s="445"/>
      <c r="AU24" s="445"/>
      <c r="AV24" s="445"/>
      <c r="AW24" s="445"/>
      <c r="AX24" s="447"/>
      <c r="AY24" s="435" t="s">
        <v>173</v>
      </c>
      <c r="AZ24" s="436"/>
      <c r="BA24" s="436"/>
      <c r="BB24" s="436"/>
      <c r="BC24" s="436"/>
      <c r="BD24" s="436"/>
      <c r="BE24" s="436"/>
      <c r="BF24" s="436"/>
      <c r="BG24" s="436"/>
      <c r="BH24" s="436"/>
      <c r="BI24" s="436"/>
      <c r="BJ24" s="436"/>
      <c r="BK24" s="436"/>
      <c r="BL24" s="436"/>
      <c r="BM24" s="437"/>
      <c r="BN24" s="468">
        <v>9403312</v>
      </c>
      <c r="BO24" s="469"/>
      <c r="BP24" s="469"/>
      <c r="BQ24" s="469"/>
      <c r="BR24" s="469"/>
      <c r="BS24" s="469"/>
      <c r="BT24" s="469"/>
      <c r="BU24" s="470"/>
      <c r="BV24" s="468">
        <v>9091140</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c r="A25" s="187"/>
      <c r="B25" s="500"/>
      <c r="C25" s="501"/>
      <c r="D25" s="502"/>
      <c r="E25" s="441" t="s">
        <v>174</v>
      </c>
      <c r="F25" s="442"/>
      <c r="G25" s="442"/>
      <c r="H25" s="442"/>
      <c r="I25" s="442"/>
      <c r="J25" s="442"/>
      <c r="K25" s="443"/>
      <c r="L25" s="444">
        <v>1</v>
      </c>
      <c r="M25" s="445"/>
      <c r="N25" s="445"/>
      <c r="O25" s="445"/>
      <c r="P25" s="446"/>
      <c r="Q25" s="444">
        <v>6410</v>
      </c>
      <c r="R25" s="445"/>
      <c r="S25" s="445"/>
      <c r="T25" s="445"/>
      <c r="U25" s="445"/>
      <c r="V25" s="446"/>
      <c r="W25" s="510"/>
      <c r="X25" s="501"/>
      <c r="Y25" s="502"/>
      <c r="Z25" s="441" t="s">
        <v>175</v>
      </c>
      <c r="AA25" s="442"/>
      <c r="AB25" s="442"/>
      <c r="AC25" s="442"/>
      <c r="AD25" s="442"/>
      <c r="AE25" s="442"/>
      <c r="AF25" s="442"/>
      <c r="AG25" s="443"/>
      <c r="AH25" s="444" t="s">
        <v>176</v>
      </c>
      <c r="AI25" s="445"/>
      <c r="AJ25" s="445"/>
      <c r="AK25" s="445"/>
      <c r="AL25" s="446"/>
      <c r="AM25" s="444" t="s">
        <v>130</v>
      </c>
      <c r="AN25" s="445"/>
      <c r="AO25" s="445"/>
      <c r="AP25" s="445"/>
      <c r="AQ25" s="445"/>
      <c r="AR25" s="446"/>
      <c r="AS25" s="444" t="s">
        <v>138</v>
      </c>
      <c r="AT25" s="445"/>
      <c r="AU25" s="445"/>
      <c r="AV25" s="445"/>
      <c r="AW25" s="445"/>
      <c r="AX25" s="447"/>
      <c r="AY25" s="460" t="s">
        <v>177</v>
      </c>
      <c r="AZ25" s="461"/>
      <c r="BA25" s="461"/>
      <c r="BB25" s="461"/>
      <c r="BC25" s="461"/>
      <c r="BD25" s="461"/>
      <c r="BE25" s="461"/>
      <c r="BF25" s="461"/>
      <c r="BG25" s="461"/>
      <c r="BH25" s="461"/>
      <c r="BI25" s="461"/>
      <c r="BJ25" s="461"/>
      <c r="BK25" s="461"/>
      <c r="BL25" s="461"/>
      <c r="BM25" s="462"/>
      <c r="BN25" s="463">
        <v>3704355</v>
      </c>
      <c r="BO25" s="464"/>
      <c r="BP25" s="464"/>
      <c r="BQ25" s="464"/>
      <c r="BR25" s="464"/>
      <c r="BS25" s="464"/>
      <c r="BT25" s="464"/>
      <c r="BU25" s="465"/>
      <c r="BV25" s="463">
        <v>5108789</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c r="A26" s="187"/>
      <c r="B26" s="500"/>
      <c r="C26" s="501"/>
      <c r="D26" s="502"/>
      <c r="E26" s="441" t="s">
        <v>178</v>
      </c>
      <c r="F26" s="442"/>
      <c r="G26" s="442"/>
      <c r="H26" s="442"/>
      <c r="I26" s="442"/>
      <c r="J26" s="442"/>
      <c r="K26" s="443"/>
      <c r="L26" s="444">
        <v>1</v>
      </c>
      <c r="M26" s="445"/>
      <c r="N26" s="445"/>
      <c r="O26" s="445"/>
      <c r="P26" s="446"/>
      <c r="Q26" s="444">
        <v>5990</v>
      </c>
      <c r="R26" s="445"/>
      <c r="S26" s="445"/>
      <c r="T26" s="445"/>
      <c r="U26" s="445"/>
      <c r="V26" s="446"/>
      <c r="W26" s="510"/>
      <c r="X26" s="501"/>
      <c r="Y26" s="502"/>
      <c r="Z26" s="441" t="s">
        <v>179</v>
      </c>
      <c r="AA26" s="523"/>
      <c r="AB26" s="523"/>
      <c r="AC26" s="523"/>
      <c r="AD26" s="523"/>
      <c r="AE26" s="523"/>
      <c r="AF26" s="523"/>
      <c r="AG26" s="524"/>
      <c r="AH26" s="444">
        <v>2</v>
      </c>
      <c r="AI26" s="445"/>
      <c r="AJ26" s="445"/>
      <c r="AK26" s="445"/>
      <c r="AL26" s="446"/>
      <c r="AM26" s="444" t="s">
        <v>180</v>
      </c>
      <c r="AN26" s="445"/>
      <c r="AO26" s="445"/>
      <c r="AP26" s="445"/>
      <c r="AQ26" s="445"/>
      <c r="AR26" s="446"/>
      <c r="AS26" s="444" t="s">
        <v>180</v>
      </c>
      <c r="AT26" s="445"/>
      <c r="AU26" s="445"/>
      <c r="AV26" s="445"/>
      <c r="AW26" s="445"/>
      <c r="AX26" s="447"/>
      <c r="AY26" s="477" t="s">
        <v>181</v>
      </c>
      <c r="AZ26" s="478"/>
      <c r="BA26" s="478"/>
      <c r="BB26" s="478"/>
      <c r="BC26" s="478"/>
      <c r="BD26" s="478"/>
      <c r="BE26" s="478"/>
      <c r="BF26" s="478"/>
      <c r="BG26" s="478"/>
      <c r="BH26" s="478"/>
      <c r="BI26" s="478"/>
      <c r="BJ26" s="478"/>
      <c r="BK26" s="478"/>
      <c r="BL26" s="478"/>
      <c r="BM26" s="479"/>
      <c r="BN26" s="468" t="s">
        <v>130</v>
      </c>
      <c r="BO26" s="469"/>
      <c r="BP26" s="469"/>
      <c r="BQ26" s="469"/>
      <c r="BR26" s="469"/>
      <c r="BS26" s="469"/>
      <c r="BT26" s="469"/>
      <c r="BU26" s="470"/>
      <c r="BV26" s="468" t="s">
        <v>130</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c r="A27" s="187"/>
      <c r="B27" s="500"/>
      <c r="C27" s="501"/>
      <c r="D27" s="502"/>
      <c r="E27" s="441" t="s">
        <v>182</v>
      </c>
      <c r="F27" s="442"/>
      <c r="G27" s="442"/>
      <c r="H27" s="442"/>
      <c r="I27" s="442"/>
      <c r="J27" s="442"/>
      <c r="K27" s="443"/>
      <c r="L27" s="444">
        <v>1</v>
      </c>
      <c r="M27" s="445"/>
      <c r="N27" s="445"/>
      <c r="O27" s="445"/>
      <c r="P27" s="446"/>
      <c r="Q27" s="444">
        <v>3150</v>
      </c>
      <c r="R27" s="445"/>
      <c r="S27" s="445"/>
      <c r="T27" s="445"/>
      <c r="U27" s="445"/>
      <c r="V27" s="446"/>
      <c r="W27" s="510"/>
      <c r="X27" s="501"/>
      <c r="Y27" s="502"/>
      <c r="Z27" s="441" t="s">
        <v>183</v>
      </c>
      <c r="AA27" s="442"/>
      <c r="AB27" s="442"/>
      <c r="AC27" s="442"/>
      <c r="AD27" s="442"/>
      <c r="AE27" s="442"/>
      <c r="AF27" s="442"/>
      <c r="AG27" s="443"/>
      <c r="AH27" s="444">
        <v>1</v>
      </c>
      <c r="AI27" s="445"/>
      <c r="AJ27" s="445"/>
      <c r="AK27" s="445"/>
      <c r="AL27" s="446"/>
      <c r="AM27" s="444" t="s">
        <v>184</v>
      </c>
      <c r="AN27" s="445"/>
      <c r="AO27" s="445"/>
      <c r="AP27" s="445"/>
      <c r="AQ27" s="445"/>
      <c r="AR27" s="446"/>
      <c r="AS27" s="444" t="s">
        <v>184</v>
      </c>
      <c r="AT27" s="445"/>
      <c r="AU27" s="445"/>
      <c r="AV27" s="445"/>
      <c r="AW27" s="445"/>
      <c r="AX27" s="447"/>
      <c r="AY27" s="474" t="s">
        <v>185</v>
      </c>
      <c r="AZ27" s="475"/>
      <c r="BA27" s="475"/>
      <c r="BB27" s="475"/>
      <c r="BC27" s="475"/>
      <c r="BD27" s="475"/>
      <c r="BE27" s="475"/>
      <c r="BF27" s="475"/>
      <c r="BG27" s="475"/>
      <c r="BH27" s="475"/>
      <c r="BI27" s="475"/>
      <c r="BJ27" s="475"/>
      <c r="BK27" s="475"/>
      <c r="BL27" s="475"/>
      <c r="BM27" s="476"/>
      <c r="BN27" s="471" t="s">
        <v>176</v>
      </c>
      <c r="BO27" s="472"/>
      <c r="BP27" s="472"/>
      <c r="BQ27" s="472"/>
      <c r="BR27" s="472"/>
      <c r="BS27" s="472"/>
      <c r="BT27" s="472"/>
      <c r="BU27" s="473"/>
      <c r="BV27" s="471" t="s">
        <v>138</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c r="A28" s="187"/>
      <c r="B28" s="500"/>
      <c r="C28" s="501"/>
      <c r="D28" s="502"/>
      <c r="E28" s="441" t="s">
        <v>186</v>
      </c>
      <c r="F28" s="442"/>
      <c r="G28" s="442"/>
      <c r="H28" s="442"/>
      <c r="I28" s="442"/>
      <c r="J28" s="442"/>
      <c r="K28" s="443"/>
      <c r="L28" s="444">
        <v>1</v>
      </c>
      <c r="M28" s="445"/>
      <c r="N28" s="445"/>
      <c r="O28" s="445"/>
      <c r="P28" s="446"/>
      <c r="Q28" s="444">
        <v>2650</v>
      </c>
      <c r="R28" s="445"/>
      <c r="S28" s="445"/>
      <c r="T28" s="445"/>
      <c r="U28" s="445"/>
      <c r="V28" s="446"/>
      <c r="W28" s="510"/>
      <c r="X28" s="501"/>
      <c r="Y28" s="502"/>
      <c r="Z28" s="441" t="s">
        <v>187</v>
      </c>
      <c r="AA28" s="442"/>
      <c r="AB28" s="442"/>
      <c r="AC28" s="442"/>
      <c r="AD28" s="442"/>
      <c r="AE28" s="442"/>
      <c r="AF28" s="442"/>
      <c r="AG28" s="443"/>
      <c r="AH28" s="444" t="s">
        <v>138</v>
      </c>
      <c r="AI28" s="445"/>
      <c r="AJ28" s="445"/>
      <c r="AK28" s="445"/>
      <c r="AL28" s="446"/>
      <c r="AM28" s="444" t="s">
        <v>130</v>
      </c>
      <c r="AN28" s="445"/>
      <c r="AO28" s="445"/>
      <c r="AP28" s="445"/>
      <c r="AQ28" s="445"/>
      <c r="AR28" s="446"/>
      <c r="AS28" s="444" t="s">
        <v>138</v>
      </c>
      <c r="AT28" s="445"/>
      <c r="AU28" s="445"/>
      <c r="AV28" s="445"/>
      <c r="AW28" s="445"/>
      <c r="AX28" s="447"/>
      <c r="AY28" s="451" t="s">
        <v>188</v>
      </c>
      <c r="AZ28" s="452"/>
      <c r="BA28" s="452"/>
      <c r="BB28" s="453"/>
      <c r="BC28" s="460" t="s">
        <v>48</v>
      </c>
      <c r="BD28" s="461"/>
      <c r="BE28" s="461"/>
      <c r="BF28" s="461"/>
      <c r="BG28" s="461"/>
      <c r="BH28" s="461"/>
      <c r="BI28" s="461"/>
      <c r="BJ28" s="461"/>
      <c r="BK28" s="461"/>
      <c r="BL28" s="461"/>
      <c r="BM28" s="462"/>
      <c r="BN28" s="463">
        <v>4658425</v>
      </c>
      <c r="BO28" s="464"/>
      <c r="BP28" s="464"/>
      <c r="BQ28" s="464"/>
      <c r="BR28" s="464"/>
      <c r="BS28" s="464"/>
      <c r="BT28" s="464"/>
      <c r="BU28" s="465"/>
      <c r="BV28" s="463">
        <v>4733413</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c r="A29" s="187"/>
      <c r="B29" s="500"/>
      <c r="C29" s="501"/>
      <c r="D29" s="502"/>
      <c r="E29" s="441" t="s">
        <v>189</v>
      </c>
      <c r="F29" s="442"/>
      <c r="G29" s="442"/>
      <c r="H29" s="442"/>
      <c r="I29" s="442"/>
      <c r="J29" s="442"/>
      <c r="K29" s="443"/>
      <c r="L29" s="444">
        <v>8</v>
      </c>
      <c r="M29" s="445"/>
      <c r="N29" s="445"/>
      <c r="O29" s="445"/>
      <c r="P29" s="446"/>
      <c r="Q29" s="444">
        <v>2450</v>
      </c>
      <c r="R29" s="445"/>
      <c r="S29" s="445"/>
      <c r="T29" s="445"/>
      <c r="U29" s="445"/>
      <c r="V29" s="446"/>
      <c r="W29" s="511"/>
      <c r="X29" s="512"/>
      <c r="Y29" s="513"/>
      <c r="Z29" s="441" t="s">
        <v>190</v>
      </c>
      <c r="AA29" s="442"/>
      <c r="AB29" s="442"/>
      <c r="AC29" s="442"/>
      <c r="AD29" s="442"/>
      <c r="AE29" s="442"/>
      <c r="AF29" s="442"/>
      <c r="AG29" s="443"/>
      <c r="AH29" s="444">
        <v>144</v>
      </c>
      <c r="AI29" s="445"/>
      <c r="AJ29" s="445"/>
      <c r="AK29" s="445"/>
      <c r="AL29" s="446"/>
      <c r="AM29" s="444">
        <v>466850</v>
      </c>
      <c r="AN29" s="445"/>
      <c r="AO29" s="445"/>
      <c r="AP29" s="445"/>
      <c r="AQ29" s="445"/>
      <c r="AR29" s="446"/>
      <c r="AS29" s="444">
        <v>3242</v>
      </c>
      <c r="AT29" s="445"/>
      <c r="AU29" s="445"/>
      <c r="AV29" s="445"/>
      <c r="AW29" s="445"/>
      <c r="AX29" s="447"/>
      <c r="AY29" s="454"/>
      <c r="AZ29" s="455"/>
      <c r="BA29" s="455"/>
      <c r="BB29" s="456"/>
      <c r="BC29" s="448" t="s">
        <v>191</v>
      </c>
      <c r="BD29" s="449"/>
      <c r="BE29" s="449"/>
      <c r="BF29" s="449"/>
      <c r="BG29" s="449"/>
      <c r="BH29" s="449"/>
      <c r="BI29" s="449"/>
      <c r="BJ29" s="449"/>
      <c r="BK29" s="449"/>
      <c r="BL29" s="449"/>
      <c r="BM29" s="450"/>
      <c r="BN29" s="468">
        <v>23423</v>
      </c>
      <c r="BO29" s="469"/>
      <c r="BP29" s="469"/>
      <c r="BQ29" s="469"/>
      <c r="BR29" s="469"/>
      <c r="BS29" s="469"/>
      <c r="BT29" s="469"/>
      <c r="BU29" s="470"/>
      <c r="BV29" s="468">
        <v>23196</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192</v>
      </c>
      <c r="X30" s="521"/>
      <c r="Y30" s="521"/>
      <c r="Z30" s="521"/>
      <c r="AA30" s="521"/>
      <c r="AB30" s="521"/>
      <c r="AC30" s="521"/>
      <c r="AD30" s="521"/>
      <c r="AE30" s="521"/>
      <c r="AF30" s="521"/>
      <c r="AG30" s="522"/>
      <c r="AH30" s="432">
        <v>96</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50</v>
      </c>
      <c r="BD30" s="436"/>
      <c r="BE30" s="436"/>
      <c r="BF30" s="436"/>
      <c r="BG30" s="436"/>
      <c r="BH30" s="436"/>
      <c r="BI30" s="436"/>
      <c r="BJ30" s="436"/>
      <c r="BK30" s="436"/>
      <c r="BL30" s="436"/>
      <c r="BM30" s="437"/>
      <c r="BN30" s="471">
        <v>5928296</v>
      </c>
      <c r="BO30" s="472"/>
      <c r="BP30" s="472"/>
      <c r="BQ30" s="472"/>
      <c r="BR30" s="472"/>
      <c r="BS30" s="472"/>
      <c r="BT30" s="472"/>
      <c r="BU30" s="473"/>
      <c r="BV30" s="471">
        <v>5489184</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193</v>
      </c>
      <c r="D32" s="214"/>
      <c r="E32" s="214"/>
      <c r="F32" s="211"/>
      <c r="G32" s="211"/>
      <c r="H32" s="211"/>
      <c r="I32" s="211"/>
      <c r="J32" s="211"/>
      <c r="K32" s="211"/>
      <c r="L32" s="211"/>
      <c r="M32" s="211"/>
      <c r="N32" s="211"/>
      <c r="O32" s="211"/>
      <c r="P32" s="211"/>
      <c r="Q32" s="211"/>
      <c r="R32" s="211"/>
      <c r="S32" s="211"/>
      <c r="T32" s="211"/>
      <c r="U32" s="211" t="s">
        <v>194</v>
      </c>
      <c r="V32" s="211"/>
      <c r="W32" s="211"/>
      <c r="X32" s="211"/>
      <c r="Y32" s="211"/>
      <c r="Z32" s="211"/>
      <c r="AA32" s="211"/>
      <c r="AB32" s="211"/>
      <c r="AC32" s="211"/>
      <c r="AD32" s="211"/>
      <c r="AE32" s="211"/>
      <c r="AF32" s="211"/>
      <c r="AG32" s="211"/>
      <c r="AH32" s="211"/>
      <c r="AI32" s="211"/>
      <c r="AJ32" s="211"/>
      <c r="AK32" s="211"/>
      <c r="AL32" s="211"/>
      <c r="AM32" s="215" t="s">
        <v>195</v>
      </c>
      <c r="AN32" s="211"/>
      <c r="AO32" s="211"/>
      <c r="AP32" s="211"/>
      <c r="AQ32" s="211"/>
      <c r="AR32" s="211"/>
      <c r="AS32" s="215"/>
      <c r="AT32" s="215"/>
      <c r="AU32" s="215"/>
      <c r="AV32" s="215"/>
      <c r="AW32" s="215"/>
      <c r="AX32" s="215"/>
      <c r="AY32" s="215"/>
      <c r="AZ32" s="215"/>
      <c r="BA32" s="215"/>
      <c r="BB32" s="211"/>
      <c r="BC32" s="215"/>
      <c r="BD32" s="211"/>
      <c r="BE32" s="215" t="s">
        <v>196</v>
      </c>
      <c r="BF32" s="211"/>
      <c r="BG32" s="211"/>
      <c r="BH32" s="211"/>
      <c r="BI32" s="211"/>
      <c r="BJ32" s="215"/>
      <c r="BK32" s="215"/>
      <c r="BL32" s="215"/>
      <c r="BM32" s="215"/>
      <c r="BN32" s="215"/>
      <c r="BO32" s="215"/>
      <c r="BP32" s="215"/>
      <c r="BQ32" s="215"/>
      <c r="BR32" s="211"/>
      <c r="BS32" s="211"/>
      <c r="BT32" s="211"/>
      <c r="BU32" s="211"/>
      <c r="BV32" s="211"/>
      <c r="BW32" s="211" t="s">
        <v>197</v>
      </c>
      <c r="BX32" s="211"/>
      <c r="BY32" s="211"/>
      <c r="BZ32" s="211"/>
      <c r="CA32" s="211"/>
      <c r="CB32" s="215"/>
      <c r="CC32" s="215"/>
      <c r="CD32" s="215"/>
      <c r="CE32" s="215"/>
      <c r="CF32" s="215"/>
      <c r="CG32" s="215"/>
      <c r="CH32" s="215"/>
      <c r="CI32" s="215"/>
      <c r="CJ32" s="215"/>
      <c r="CK32" s="215"/>
      <c r="CL32" s="215"/>
      <c r="CM32" s="215"/>
      <c r="CN32" s="215"/>
      <c r="CO32" s="215" t="s">
        <v>198</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31" t="s">
        <v>199</v>
      </c>
      <c r="D33" s="431"/>
      <c r="E33" s="430" t="s">
        <v>200</v>
      </c>
      <c r="F33" s="430"/>
      <c r="G33" s="430"/>
      <c r="H33" s="430"/>
      <c r="I33" s="430"/>
      <c r="J33" s="430"/>
      <c r="K33" s="430"/>
      <c r="L33" s="430"/>
      <c r="M33" s="430"/>
      <c r="N33" s="430"/>
      <c r="O33" s="430"/>
      <c r="P33" s="430"/>
      <c r="Q33" s="430"/>
      <c r="R33" s="430"/>
      <c r="S33" s="430"/>
      <c r="T33" s="216"/>
      <c r="U33" s="431" t="s">
        <v>199</v>
      </c>
      <c r="V33" s="431"/>
      <c r="W33" s="430" t="s">
        <v>200</v>
      </c>
      <c r="X33" s="430"/>
      <c r="Y33" s="430"/>
      <c r="Z33" s="430"/>
      <c r="AA33" s="430"/>
      <c r="AB33" s="430"/>
      <c r="AC33" s="430"/>
      <c r="AD33" s="430"/>
      <c r="AE33" s="430"/>
      <c r="AF33" s="430"/>
      <c r="AG33" s="430"/>
      <c r="AH33" s="430"/>
      <c r="AI33" s="430"/>
      <c r="AJ33" s="430"/>
      <c r="AK33" s="430"/>
      <c r="AL33" s="216"/>
      <c r="AM33" s="431" t="s">
        <v>199</v>
      </c>
      <c r="AN33" s="431"/>
      <c r="AO33" s="430" t="s">
        <v>201</v>
      </c>
      <c r="AP33" s="430"/>
      <c r="AQ33" s="430"/>
      <c r="AR33" s="430"/>
      <c r="AS33" s="430"/>
      <c r="AT33" s="430"/>
      <c r="AU33" s="430"/>
      <c r="AV33" s="430"/>
      <c r="AW33" s="430"/>
      <c r="AX33" s="430"/>
      <c r="AY33" s="430"/>
      <c r="AZ33" s="430"/>
      <c r="BA33" s="430"/>
      <c r="BB33" s="430"/>
      <c r="BC33" s="430"/>
      <c r="BD33" s="217"/>
      <c r="BE33" s="430" t="s">
        <v>202</v>
      </c>
      <c r="BF33" s="430"/>
      <c r="BG33" s="430" t="s">
        <v>203</v>
      </c>
      <c r="BH33" s="430"/>
      <c r="BI33" s="430"/>
      <c r="BJ33" s="430"/>
      <c r="BK33" s="430"/>
      <c r="BL33" s="430"/>
      <c r="BM33" s="430"/>
      <c r="BN33" s="430"/>
      <c r="BO33" s="430"/>
      <c r="BP33" s="430"/>
      <c r="BQ33" s="430"/>
      <c r="BR33" s="430"/>
      <c r="BS33" s="430"/>
      <c r="BT33" s="430"/>
      <c r="BU33" s="430"/>
      <c r="BV33" s="217"/>
      <c r="BW33" s="431" t="s">
        <v>202</v>
      </c>
      <c r="BX33" s="431"/>
      <c r="BY33" s="430" t="s">
        <v>204</v>
      </c>
      <c r="BZ33" s="430"/>
      <c r="CA33" s="430"/>
      <c r="CB33" s="430"/>
      <c r="CC33" s="430"/>
      <c r="CD33" s="430"/>
      <c r="CE33" s="430"/>
      <c r="CF33" s="430"/>
      <c r="CG33" s="430"/>
      <c r="CH33" s="430"/>
      <c r="CI33" s="430"/>
      <c r="CJ33" s="430"/>
      <c r="CK33" s="430"/>
      <c r="CL33" s="430"/>
      <c r="CM33" s="430"/>
      <c r="CN33" s="216"/>
      <c r="CO33" s="431" t="s">
        <v>199</v>
      </c>
      <c r="CP33" s="431"/>
      <c r="CQ33" s="430" t="s">
        <v>205</v>
      </c>
      <c r="CR33" s="430"/>
      <c r="CS33" s="430"/>
      <c r="CT33" s="430"/>
      <c r="CU33" s="430"/>
      <c r="CV33" s="430"/>
      <c r="CW33" s="430"/>
      <c r="CX33" s="430"/>
      <c r="CY33" s="430"/>
      <c r="CZ33" s="430"/>
      <c r="DA33" s="430"/>
      <c r="DB33" s="430"/>
      <c r="DC33" s="430"/>
      <c r="DD33" s="430"/>
      <c r="DE33" s="430"/>
      <c r="DF33" s="216"/>
      <c r="DG33" s="429" t="s">
        <v>206</v>
      </c>
      <c r="DH33" s="429"/>
      <c r="DI33" s="218"/>
      <c r="DJ33" s="186"/>
      <c r="DK33" s="186"/>
      <c r="DL33" s="186"/>
      <c r="DM33" s="186"/>
      <c r="DN33" s="186"/>
      <c r="DO33" s="186"/>
    </row>
    <row r="34" spans="1:119" ht="32.25" customHeight="1">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4</v>
      </c>
      <c r="V34" s="427"/>
      <c r="W34" s="426" t="str">
        <f>IF('各会計、関係団体の財政状況及び健全化判断比率'!B28="","",'各会計、関係団体の財政状況及び健全化判断比率'!B28)</f>
        <v>国民健康保険特別会計</v>
      </c>
      <c r="X34" s="426"/>
      <c r="Y34" s="426"/>
      <c r="Z34" s="426"/>
      <c r="AA34" s="426"/>
      <c r="AB34" s="426"/>
      <c r="AC34" s="426"/>
      <c r="AD34" s="426"/>
      <c r="AE34" s="426"/>
      <c r="AF34" s="426"/>
      <c r="AG34" s="426"/>
      <c r="AH34" s="426"/>
      <c r="AI34" s="426"/>
      <c r="AJ34" s="426"/>
      <c r="AK34" s="426"/>
      <c r="AL34" s="214"/>
      <c r="AM34" s="427">
        <f>IF(AO34="","",MAX(C34:D43,U34:V43)+1)</f>
        <v>8</v>
      </c>
      <c r="AN34" s="427"/>
      <c r="AO34" s="426" t="str">
        <f>IF('各会計、関係団体の財政状況及び健全化判断比率'!B32="","",'各会計、関係団体の財政状況及び健全化判断比率'!B32)</f>
        <v>病院事業会計</v>
      </c>
      <c r="AP34" s="426"/>
      <c r="AQ34" s="426"/>
      <c r="AR34" s="426"/>
      <c r="AS34" s="426"/>
      <c r="AT34" s="426"/>
      <c r="AU34" s="426"/>
      <c r="AV34" s="426"/>
      <c r="AW34" s="426"/>
      <c r="AX34" s="426"/>
      <c r="AY34" s="426"/>
      <c r="AZ34" s="426"/>
      <c r="BA34" s="426"/>
      <c r="BB34" s="426"/>
      <c r="BC34" s="426"/>
      <c r="BD34" s="214"/>
      <c r="BE34" s="427">
        <f>IF(BG34="","",MAX(C34:D43,U34:V43,AM34:AN43)+1)</f>
        <v>9</v>
      </c>
      <c r="BF34" s="427"/>
      <c r="BG34" s="426" t="str">
        <f>IF('各会計、関係団体の財政状況及び健全化判断比率'!B33="","",'各会計、関係団体の財政状況及び健全化判断比率'!B33)</f>
        <v>簡易水道事業特別会計</v>
      </c>
      <c r="BH34" s="426"/>
      <c r="BI34" s="426"/>
      <c r="BJ34" s="426"/>
      <c r="BK34" s="426"/>
      <c r="BL34" s="426"/>
      <c r="BM34" s="426"/>
      <c r="BN34" s="426"/>
      <c r="BO34" s="426"/>
      <c r="BP34" s="426"/>
      <c r="BQ34" s="426"/>
      <c r="BR34" s="426"/>
      <c r="BS34" s="426"/>
      <c r="BT34" s="426"/>
      <c r="BU34" s="426"/>
      <c r="BV34" s="214"/>
      <c r="BW34" s="427">
        <f>IF(BY34="","",MAX(C34:D43,U34:V43,AM34:AN43,BE34:BF43)+1)</f>
        <v>12</v>
      </c>
      <c r="BX34" s="427"/>
      <c r="BY34" s="426" t="str">
        <f>IF('各会計、関係団体の財政状況及び健全化判断比率'!B68="","",'各会計、関係団体の財政状況及び健全化判断比率'!B68)</f>
        <v>広島県後期高齢者医療広域連合（一般会計）</v>
      </c>
      <c r="BZ34" s="426"/>
      <c r="CA34" s="426"/>
      <c r="CB34" s="426"/>
      <c r="CC34" s="426"/>
      <c r="CD34" s="426"/>
      <c r="CE34" s="426"/>
      <c r="CF34" s="426"/>
      <c r="CG34" s="426"/>
      <c r="CH34" s="426"/>
      <c r="CI34" s="426"/>
      <c r="CJ34" s="426"/>
      <c r="CK34" s="426"/>
      <c r="CL34" s="426"/>
      <c r="CM34" s="426"/>
      <c r="CN34" s="214"/>
      <c r="CO34" s="427">
        <f>IF(CQ34="","",MAX(C34:D43,U34:V43,AM34:AN43,BE34:BF43,BW34:BX43)+1)</f>
        <v>16</v>
      </c>
      <c r="CP34" s="427"/>
      <c r="CQ34" s="426" t="str">
        <f>IF('各会計、関係団体の財政状況及び健全化判断比率'!BS7="","",'各会計、関係団体の財政状況及び健全化判断比率'!BS7)</f>
        <v>帝釈峡スコラ</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c r="A35" s="187"/>
      <c r="B35" s="213"/>
      <c r="C35" s="427">
        <f>IF(E35="","",C34+1)</f>
        <v>2</v>
      </c>
      <c r="D35" s="427"/>
      <c r="E35" s="426" t="str">
        <f>IF('各会計、関係団体の財政状況及び健全化判断比率'!B8="","",'各会計、関係団体の財政状況及び健全化判断比率'!B8)</f>
        <v>分収育林事業特別会計</v>
      </c>
      <c r="F35" s="426"/>
      <c r="G35" s="426"/>
      <c r="H35" s="426"/>
      <c r="I35" s="426"/>
      <c r="J35" s="426"/>
      <c r="K35" s="426"/>
      <c r="L35" s="426"/>
      <c r="M35" s="426"/>
      <c r="N35" s="426"/>
      <c r="O35" s="426"/>
      <c r="P35" s="426"/>
      <c r="Q35" s="426"/>
      <c r="R35" s="426"/>
      <c r="S35" s="426"/>
      <c r="T35" s="214"/>
      <c r="U35" s="427">
        <f>IF(W35="","",U34+1)</f>
        <v>5</v>
      </c>
      <c r="V35" s="427"/>
      <c r="W35" s="426" t="str">
        <f>IF('各会計、関係団体の財政状況及び健全化判断比率'!B29="","",'各会計、関係団体の財政状況及び健全化判断比率'!B29)</f>
        <v>後期高齢者医療特別会計</v>
      </c>
      <c r="X35" s="426"/>
      <c r="Y35" s="426"/>
      <c r="Z35" s="426"/>
      <c r="AA35" s="426"/>
      <c r="AB35" s="426"/>
      <c r="AC35" s="426"/>
      <c r="AD35" s="426"/>
      <c r="AE35" s="426"/>
      <c r="AF35" s="426"/>
      <c r="AG35" s="426"/>
      <c r="AH35" s="426"/>
      <c r="AI35" s="426"/>
      <c r="AJ35" s="426"/>
      <c r="AK35" s="426"/>
      <c r="AL35" s="214"/>
      <c r="AM35" s="427" t="str">
        <f t="shared" ref="AM35:AM43" si="0">IF(AO35="","",AM34+1)</f>
        <v/>
      </c>
      <c r="AN35" s="427"/>
      <c r="AO35" s="426"/>
      <c r="AP35" s="426"/>
      <c r="AQ35" s="426"/>
      <c r="AR35" s="426"/>
      <c r="AS35" s="426"/>
      <c r="AT35" s="426"/>
      <c r="AU35" s="426"/>
      <c r="AV35" s="426"/>
      <c r="AW35" s="426"/>
      <c r="AX35" s="426"/>
      <c r="AY35" s="426"/>
      <c r="AZ35" s="426"/>
      <c r="BA35" s="426"/>
      <c r="BB35" s="426"/>
      <c r="BC35" s="426"/>
      <c r="BD35" s="214"/>
      <c r="BE35" s="427">
        <f t="shared" ref="BE35:BE43" si="1">IF(BG35="","",BE34+1)</f>
        <v>10</v>
      </c>
      <c r="BF35" s="427"/>
      <c r="BG35" s="426" t="str">
        <f>IF('各会計、関係団体の財政状況及び健全化判断比率'!B34="","",'各会計、関係団体の財政状況及び健全化判断比率'!B34)</f>
        <v>農業集落排水事業特別会計</v>
      </c>
      <c r="BH35" s="426"/>
      <c r="BI35" s="426"/>
      <c r="BJ35" s="426"/>
      <c r="BK35" s="426"/>
      <c r="BL35" s="426"/>
      <c r="BM35" s="426"/>
      <c r="BN35" s="426"/>
      <c r="BO35" s="426"/>
      <c r="BP35" s="426"/>
      <c r="BQ35" s="426"/>
      <c r="BR35" s="426"/>
      <c r="BS35" s="426"/>
      <c r="BT35" s="426"/>
      <c r="BU35" s="426"/>
      <c r="BV35" s="214"/>
      <c r="BW35" s="427">
        <f t="shared" ref="BW35:BW43" si="2">IF(BY35="","",BW34+1)</f>
        <v>13</v>
      </c>
      <c r="BX35" s="427"/>
      <c r="BY35" s="426" t="str">
        <f>IF('各会計、関係団体の財政状況及び健全化判断比率'!B69="","",'各会計、関係団体の財政状況及び健全化判断比率'!B69)</f>
        <v>広島県後期高齢者医療広域連合（特別会計）</v>
      </c>
      <c r="BZ35" s="426"/>
      <c r="CA35" s="426"/>
      <c r="CB35" s="426"/>
      <c r="CC35" s="426"/>
      <c r="CD35" s="426"/>
      <c r="CE35" s="426"/>
      <c r="CF35" s="426"/>
      <c r="CG35" s="426"/>
      <c r="CH35" s="426"/>
      <c r="CI35" s="426"/>
      <c r="CJ35" s="426"/>
      <c r="CK35" s="426"/>
      <c r="CL35" s="426"/>
      <c r="CM35" s="426"/>
      <c r="CN35" s="214"/>
      <c r="CO35" s="427">
        <f t="shared" ref="CO35:CO43" si="3">IF(CQ35="","",CO34+1)</f>
        <v>17</v>
      </c>
      <c r="CP35" s="427"/>
      <c r="CQ35" s="426" t="str">
        <f>IF('各会計、関係団体の財政状況及び健全化判断比率'!BS8="","",'各会計、関係団体の財政状況及び健全化判断比率'!BS8)</f>
        <v>神石高原農業公社</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c r="A36" s="187"/>
      <c r="B36" s="213"/>
      <c r="C36" s="427">
        <f>IF(E36="","",C35+1)</f>
        <v>3</v>
      </c>
      <c r="D36" s="427"/>
      <c r="E36" s="426" t="str">
        <f>IF('各会計、関係団体の財政状況及び健全化判断比率'!B9="","",'各会計、関係団体の財政状況及び健全化判断比率'!B9)</f>
        <v>飲料水供給施設事業特別会計</v>
      </c>
      <c r="F36" s="426"/>
      <c r="G36" s="426"/>
      <c r="H36" s="426"/>
      <c r="I36" s="426"/>
      <c r="J36" s="426"/>
      <c r="K36" s="426"/>
      <c r="L36" s="426"/>
      <c r="M36" s="426"/>
      <c r="N36" s="426"/>
      <c r="O36" s="426"/>
      <c r="P36" s="426"/>
      <c r="Q36" s="426"/>
      <c r="R36" s="426"/>
      <c r="S36" s="426"/>
      <c r="T36" s="214"/>
      <c r="U36" s="427">
        <f t="shared" ref="U36:U43" si="4">IF(W36="","",U35+1)</f>
        <v>6</v>
      </c>
      <c r="V36" s="427"/>
      <c r="W36" s="426" t="str">
        <f>IF('各会計、関係団体の財政状況及び健全化判断比率'!B30="","",'各会計、関係団体の財政状況及び健全化判断比率'!B30)</f>
        <v>介護保険特別会計（保険事業勘定）</v>
      </c>
      <c r="X36" s="426"/>
      <c r="Y36" s="426"/>
      <c r="Z36" s="426"/>
      <c r="AA36" s="426"/>
      <c r="AB36" s="426"/>
      <c r="AC36" s="426"/>
      <c r="AD36" s="426"/>
      <c r="AE36" s="426"/>
      <c r="AF36" s="426"/>
      <c r="AG36" s="426"/>
      <c r="AH36" s="426"/>
      <c r="AI36" s="426"/>
      <c r="AJ36" s="426"/>
      <c r="AK36" s="426"/>
      <c r="AL36" s="214"/>
      <c r="AM36" s="427" t="str">
        <f t="shared" si="0"/>
        <v/>
      </c>
      <c r="AN36" s="427"/>
      <c r="AO36" s="426"/>
      <c r="AP36" s="426"/>
      <c r="AQ36" s="426"/>
      <c r="AR36" s="426"/>
      <c r="AS36" s="426"/>
      <c r="AT36" s="426"/>
      <c r="AU36" s="426"/>
      <c r="AV36" s="426"/>
      <c r="AW36" s="426"/>
      <c r="AX36" s="426"/>
      <c r="AY36" s="426"/>
      <c r="AZ36" s="426"/>
      <c r="BA36" s="426"/>
      <c r="BB36" s="426"/>
      <c r="BC36" s="426"/>
      <c r="BD36" s="214"/>
      <c r="BE36" s="427">
        <f t="shared" si="1"/>
        <v>11</v>
      </c>
      <c r="BF36" s="427"/>
      <c r="BG36" s="426" t="str">
        <f>IF('各会計、関係団体の財政状況及び健全化判断比率'!B35="","",'各会計、関係団体の財政状況及び健全化判断比率'!B35)</f>
        <v>総合開発事業特別会計</v>
      </c>
      <c r="BH36" s="426"/>
      <c r="BI36" s="426"/>
      <c r="BJ36" s="426"/>
      <c r="BK36" s="426"/>
      <c r="BL36" s="426"/>
      <c r="BM36" s="426"/>
      <c r="BN36" s="426"/>
      <c r="BO36" s="426"/>
      <c r="BP36" s="426"/>
      <c r="BQ36" s="426"/>
      <c r="BR36" s="426"/>
      <c r="BS36" s="426"/>
      <c r="BT36" s="426"/>
      <c r="BU36" s="426"/>
      <c r="BV36" s="214"/>
      <c r="BW36" s="427">
        <f t="shared" si="2"/>
        <v>14</v>
      </c>
      <c r="BX36" s="427"/>
      <c r="BY36" s="426" t="str">
        <f>IF('各会計、関係団体の財政状況及び健全化判断比率'!B70="","",'各会計、関係団体の財政状況及び健全化判断比率'!B70)</f>
        <v>広島県市町総合事務組合</v>
      </c>
      <c r="BZ36" s="426"/>
      <c r="CA36" s="426"/>
      <c r="CB36" s="426"/>
      <c r="CC36" s="426"/>
      <c r="CD36" s="426"/>
      <c r="CE36" s="426"/>
      <c r="CF36" s="426"/>
      <c r="CG36" s="426"/>
      <c r="CH36" s="426"/>
      <c r="CI36" s="426"/>
      <c r="CJ36" s="426"/>
      <c r="CK36" s="426"/>
      <c r="CL36" s="426"/>
      <c r="CM36" s="426"/>
      <c r="CN36" s="214"/>
      <c r="CO36" s="427">
        <f t="shared" si="3"/>
        <v>18</v>
      </c>
      <c r="CP36" s="427"/>
      <c r="CQ36" s="426" t="str">
        <f>IF('各会計、関係団体の財政状況及び健全化判断比率'!BS9="","",'各会計、関係団体の財政状況及び健全化判断比率'!BS9)</f>
        <v>さんわ一八二ステーション</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f t="shared" si="4"/>
        <v>7</v>
      </c>
      <c r="V37" s="427"/>
      <c r="W37" s="426" t="str">
        <f>IF('各会計、関係団体の財政状況及び健全化判断比率'!B31="","",'各会計、関係団体の財政状況及び健全化判断比率'!B31)</f>
        <v>介護保険特別会計（介護サービス事業勘定）</v>
      </c>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15</v>
      </c>
      <c r="BX37" s="427"/>
      <c r="BY37" s="426" t="str">
        <f>IF('各会計、関係団体の財政状況及び健全化判断比率'!B71="","",'各会計、関係団体の財政状況及び健全化判断比率'!B71)</f>
        <v>福山地区消防組合</v>
      </c>
      <c r="BZ37" s="426"/>
      <c r="CA37" s="426"/>
      <c r="CB37" s="426"/>
      <c r="CC37" s="426"/>
      <c r="CD37" s="426"/>
      <c r="CE37" s="426"/>
      <c r="CF37" s="426"/>
      <c r="CG37" s="426"/>
      <c r="CH37" s="426"/>
      <c r="CI37" s="426"/>
      <c r="CJ37" s="426"/>
      <c r="CK37" s="426"/>
      <c r="CL37" s="426"/>
      <c r="CM37" s="426"/>
      <c r="CN37" s="214"/>
      <c r="CO37" s="427">
        <f t="shared" si="3"/>
        <v>19</v>
      </c>
      <c r="CP37" s="427"/>
      <c r="CQ37" s="426" t="str">
        <f>IF('各会計、関係団体の財政状況及び健全化判断比率'!BS10="","",'各会計、関係団体の財政状況及び健全化判断比率'!BS10)</f>
        <v>神石高原地域創造チャレンジ基金</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t="str">
        <f t="shared" si="2"/>
        <v/>
      </c>
      <c r="BX38" s="427"/>
      <c r="BY38" s="426" t="str">
        <f>IF('各会計、関係団体の財政状況及び健全化判断比率'!B72="","",'各会計、関係団体の財政状況及び健全化判断比率'!B72)</f>
        <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t="str">
        <f t="shared" si="2"/>
        <v/>
      </c>
      <c r="BX39" s="427"/>
      <c r="BY39" s="426" t="str">
        <f>IF('各会計、関係団体の財政状況及び健全化判断比率'!B73="","",'各会計、関係団体の財政状況及び健全化判断比率'!B73)</f>
        <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t="str">
        <f t="shared" si="2"/>
        <v/>
      </c>
      <c r="BX40" s="427"/>
      <c r="BY40" s="426" t="str">
        <f>IF('各会計、関係団体の財政状況及び健全化判断比率'!B74="","",'各会計、関係団体の財政状況及び健全化判断比率'!B74)</f>
        <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t="str">
        <f t="shared" si="2"/>
        <v/>
      </c>
      <c r="BX41" s="427"/>
      <c r="BY41" s="426" t="str">
        <f>IF('各会計、関係団体の財政状況及び健全化判断比率'!B75="","",'各会計、関係団体の財政状況及び健全化判断比率'!B75)</f>
        <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t="str">
        <f t="shared" si="2"/>
        <v/>
      </c>
      <c r="BX42" s="427"/>
      <c r="BY42" s="426" t="str">
        <f>IF('各会計、関係団体の財政状況及び健全化判断比率'!B76="","",'各会計、関係団体の財政状況及び健全化判断比率'!B76)</f>
        <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t="str">
        <f t="shared" si="2"/>
        <v/>
      </c>
      <c r="BX43" s="427"/>
      <c r="BY43" s="426" t="str">
        <f>IF('各会計、関係団体の財政状況及び健全化判断比率'!B77="","",'各会計、関係団体の財政状況及び健全化判断比率'!B77)</f>
        <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207</v>
      </c>
      <c r="C46" s="186"/>
      <c r="D46" s="186"/>
      <c r="E46" s="186" t="s">
        <v>208</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209</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210</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211</v>
      </c>
    </row>
    <row r="50" spans="5:5">
      <c r="E50" s="188" t="s">
        <v>212</v>
      </c>
    </row>
    <row r="51" spans="5:5">
      <c r="E51" s="188" t="s">
        <v>213</v>
      </c>
    </row>
    <row r="52" spans="5:5">
      <c r="E52" s="188" t="s">
        <v>214</v>
      </c>
    </row>
    <row r="53" spans="5:5"/>
    <row r="54" spans="5:5"/>
    <row r="55" spans="5:5"/>
    <row r="56" spans="5:5"/>
  </sheetData>
  <sheetProtection algorithmName="SHA-512" hashValue="cLLt+txETHkuc6nLi+7pZXb3hLH64+FlNtXuXE/n3qsrIvNBfLQkIxpniK/OfgE1CDZt6sVDz+d+dWFPVhpBvA==" saltValue="I29U9jLSQWHj+5yS4+prA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cols>
    <col min="1" max="95" width="1.625" style="226" customWidth="1"/>
    <col min="96" max="133" width="1.625" style="243"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215</v>
      </c>
      <c r="DI1" s="800"/>
      <c r="DJ1" s="800"/>
      <c r="DK1" s="800"/>
      <c r="DL1" s="800"/>
      <c r="DM1" s="800"/>
      <c r="DN1" s="801"/>
      <c r="DO1" s="226"/>
      <c r="DP1" s="799" t="s">
        <v>216</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c r="B2" s="227" t="s">
        <v>217</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741" t="s">
        <v>218</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219</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220</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c r="B4" s="741" t="s">
        <v>1</v>
      </c>
      <c r="C4" s="742"/>
      <c r="D4" s="742"/>
      <c r="E4" s="742"/>
      <c r="F4" s="742"/>
      <c r="G4" s="742"/>
      <c r="H4" s="742"/>
      <c r="I4" s="742"/>
      <c r="J4" s="742"/>
      <c r="K4" s="742"/>
      <c r="L4" s="742"/>
      <c r="M4" s="742"/>
      <c r="N4" s="742"/>
      <c r="O4" s="742"/>
      <c r="P4" s="742"/>
      <c r="Q4" s="743"/>
      <c r="R4" s="741" t="s">
        <v>221</v>
      </c>
      <c r="S4" s="742"/>
      <c r="T4" s="742"/>
      <c r="U4" s="742"/>
      <c r="V4" s="742"/>
      <c r="W4" s="742"/>
      <c r="X4" s="742"/>
      <c r="Y4" s="743"/>
      <c r="Z4" s="741" t="s">
        <v>222</v>
      </c>
      <c r="AA4" s="742"/>
      <c r="AB4" s="742"/>
      <c r="AC4" s="743"/>
      <c r="AD4" s="741" t="s">
        <v>223</v>
      </c>
      <c r="AE4" s="742"/>
      <c r="AF4" s="742"/>
      <c r="AG4" s="742"/>
      <c r="AH4" s="742"/>
      <c r="AI4" s="742"/>
      <c r="AJ4" s="742"/>
      <c r="AK4" s="743"/>
      <c r="AL4" s="741" t="s">
        <v>222</v>
      </c>
      <c r="AM4" s="742"/>
      <c r="AN4" s="742"/>
      <c r="AO4" s="743"/>
      <c r="AP4" s="802" t="s">
        <v>224</v>
      </c>
      <c r="AQ4" s="802"/>
      <c r="AR4" s="802"/>
      <c r="AS4" s="802"/>
      <c r="AT4" s="802"/>
      <c r="AU4" s="802"/>
      <c r="AV4" s="802"/>
      <c r="AW4" s="802"/>
      <c r="AX4" s="802"/>
      <c r="AY4" s="802"/>
      <c r="AZ4" s="802"/>
      <c r="BA4" s="802"/>
      <c r="BB4" s="802"/>
      <c r="BC4" s="802"/>
      <c r="BD4" s="802"/>
      <c r="BE4" s="802"/>
      <c r="BF4" s="802"/>
      <c r="BG4" s="802" t="s">
        <v>225</v>
      </c>
      <c r="BH4" s="802"/>
      <c r="BI4" s="802"/>
      <c r="BJ4" s="802"/>
      <c r="BK4" s="802"/>
      <c r="BL4" s="802"/>
      <c r="BM4" s="802"/>
      <c r="BN4" s="802"/>
      <c r="BO4" s="802" t="s">
        <v>222</v>
      </c>
      <c r="BP4" s="802"/>
      <c r="BQ4" s="802"/>
      <c r="BR4" s="802"/>
      <c r="BS4" s="802" t="s">
        <v>226</v>
      </c>
      <c r="BT4" s="802"/>
      <c r="BU4" s="802"/>
      <c r="BV4" s="802"/>
      <c r="BW4" s="802"/>
      <c r="BX4" s="802"/>
      <c r="BY4" s="802"/>
      <c r="BZ4" s="802"/>
      <c r="CA4" s="802"/>
      <c r="CB4" s="802"/>
      <c r="CD4" s="784" t="s">
        <v>227</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c r="B5" s="746" t="s">
        <v>228</v>
      </c>
      <c r="C5" s="747"/>
      <c r="D5" s="747"/>
      <c r="E5" s="747"/>
      <c r="F5" s="747"/>
      <c r="G5" s="747"/>
      <c r="H5" s="747"/>
      <c r="I5" s="747"/>
      <c r="J5" s="747"/>
      <c r="K5" s="747"/>
      <c r="L5" s="747"/>
      <c r="M5" s="747"/>
      <c r="N5" s="747"/>
      <c r="O5" s="747"/>
      <c r="P5" s="747"/>
      <c r="Q5" s="748"/>
      <c r="R5" s="735">
        <v>965853</v>
      </c>
      <c r="S5" s="736"/>
      <c r="T5" s="736"/>
      <c r="U5" s="736"/>
      <c r="V5" s="736"/>
      <c r="W5" s="736"/>
      <c r="X5" s="736"/>
      <c r="Y5" s="779"/>
      <c r="Z5" s="797">
        <v>6.8</v>
      </c>
      <c r="AA5" s="797"/>
      <c r="AB5" s="797"/>
      <c r="AC5" s="797"/>
      <c r="AD5" s="798">
        <v>965853</v>
      </c>
      <c r="AE5" s="798"/>
      <c r="AF5" s="798"/>
      <c r="AG5" s="798"/>
      <c r="AH5" s="798"/>
      <c r="AI5" s="798"/>
      <c r="AJ5" s="798"/>
      <c r="AK5" s="798"/>
      <c r="AL5" s="780">
        <v>15.9</v>
      </c>
      <c r="AM5" s="751"/>
      <c r="AN5" s="751"/>
      <c r="AO5" s="781"/>
      <c r="AP5" s="746" t="s">
        <v>229</v>
      </c>
      <c r="AQ5" s="747"/>
      <c r="AR5" s="747"/>
      <c r="AS5" s="747"/>
      <c r="AT5" s="747"/>
      <c r="AU5" s="747"/>
      <c r="AV5" s="747"/>
      <c r="AW5" s="747"/>
      <c r="AX5" s="747"/>
      <c r="AY5" s="747"/>
      <c r="AZ5" s="747"/>
      <c r="BA5" s="747"/>
      <c r="BB5" s="747"/>
      <c r="BC5" s="747"/>
      <c r="BD5" s="747"/>
      <c r="BE5" s="747"/>
      <c r="BF5" s="748"/>
      <c r="BG5" s="680">
        <v>965726</v>
      </c>
      <c r="BH5" s="681"/>
      <c r="BI5" s="681"/>
      <c r="BJ5" s="681"/>
      <c r="BK5" s="681"/>
      <c r="BL5" s="681"/>
      <c r="BM5" s="681"/>
      <c r="BN5" s="682"/>
      <c r="BO5" s="713">
        <v>100</v>
      </c>
      <c r="BP5" s="713"/>
      <c r="BQ5" s="713"/>
      <c r="BR5" s="713"/>
      <c r="BS5" s="714" t="s">
        <v>138</v>
      </c>
      <c r="BT5" s="714"/>
      <c r="BU5" s="714"/>
      <c r="BV5" s="714"/>
      <c r="BW5" s="714"/>
      <c r="BX5" s="714"/>
      <c r="BY5" s="714"/>
      <c r="BZ5" s="714"/>
      <c r="CA5" s="714"/>
      <c r="CB5" s="768"/>
      <c r="CD5" s="784" t="s">
        <v>224</v>
      </c>
      <c r="CE5" s="785"/>
      <c r="CF5" s="785"/>
      <c r="CG5" s="785"/>
      <c r="CH5" s="785"/>
      <c r="CI5" s="785"/>
      <c r="CJ5" s="785"/>
      <c r="CK5" s="785"/>
      <c r="CL5" s="785"/>
      <c r="CM5" s="785"/>
      <c r="CN5" s="785"/>
      <c r="CO5" s="785"/>
      <c r="CP5" s="785"/>
      <c r="CQ5" s="786"/>
      <c r="CR5" s="784" t="s">
        <v>230</v>
      </c>
      <c r="CS5" s="785"/>
      <c r="CT5" s="785"/>
      <c r="CU5" s="785"/>
      <c r="CV5" s="785"/>
      <c r="CW5" s="785"/>
      <c r="CX5" s="785"/>
      <c r="CY5" s="786"/>
      <c r="CZ5" s="784" t="s">
        <v>222</v>
      </c>
      <c r="DA5" s="785"/>
      <c r="DB5" s="785"/>
      <c r="DC5" s="786"/>
      <c r="DD5" s="784" t="s">
        <v>231</v>
      </c>
      <c r="DE5" s="785"/>
      <c r="DF5" s="785"/>
      <c r="DG5" s="785"/>
      <c r="DH5" s="785"/>
      <c r="DI5" s="785"/>
      <c r="DJ5" s="785"/>
      <c r="DK5" s="785"/>
      <c r="DL5" s="785"/>
      <c r="DM5" s="785"/>
      <c r="DN5" s="785"/>
      <c r="DO5" s="785"/>
      <c r="DP5" s="786"/>
      <c r="DQ5" s="784" t="s">
        <v>232</v>
      </c>
      <c r="DR5" s="785"/>
      <c r="DS5" s="785"/>
      <c r="DT5" s="785"/>
      <c r="DU5" s="785"/>
      <c r="DV5" s="785"/>
      <c r="DW5" s="785"/>
      <c r="DX5" s="785"/>
      <c r="DY5" s="785"/>
      <c r="DZ5" s="785"/>
      <c r="EA5" s="785"/>
      <c r="EB5" s="785"/>
      <c r="EC5" s="786"/>
    </row>
    <row r="6" spans="2:143" ht="11.25" customHeight="1">
      <c r="B6" s="677" t="s">
        <v>233</v>
      </c>
      <c r="C6" s="678"/>
      <c r="D6" s="678"/>
      <c r="E6" s="678"/>
      <c r="F6" s="678"/>
      <c r="G6" s="678"/>
      <c r="H6" s="678"/>
      <c r="I6" s="678"/>
      <c r="J6" s="678"/>
      <c r="K6" s="678"/>
      <c r="L6" s="678"/>
      <c r="M6" s="678"/>
      <c r="N6" s="678"/>
      <c r="O6" s="678"/>
      <c r="P6" s="678"/>
      <c r="Q6" s="679"/>
      <c r="R6" s="680">
        <v>256802</v>
      </c>
      <c r="S6" s="681"/>
      <c r="T6" s="681"/>
      <c r="U6" s="681"/>
      <c r="V6" s="681"/>
      <c r="W6" s="681"/>
      <c r="X6" s="681"/>
      <c r="Y6" s="682"/>
      <c r="Z6" s="713">
        <v>1.8</v>
      </c>
      <c r="AA6" s="713"/>
      <c r="AB6" s="713"/>
      <c r="AC6" s="713"/>
      <c r="AD6" s="714">
        <v>256802</v>
      </c>
      <c r="AE6" s="714"/>
      <c r="AF6" s="714"/>
      <c r="AG6" s="714"/>
      <c r="AH6" s="714"/>
      <c r="AI6" s="714"/>
      <c r="AJ6" s="714"/>
      <c r="AK6" s="714"/>
      <c r="AL6" s="683">
        <v>4.2</v>
      </c>
      <c r="AM6" s="684"/>
      <c r="AN6" s="684"/>
      <c r="AO6" s="715"/>
      <c r="AP6" s="677" t="s">
        <v>234</v>
      </c>
      <c r="AQ6" s="678"/>
      <c r="AR6" s="678"/>
      <c r="AS6" s="678"/>
      <c r="AT6" s="678"/>
      <c r="AU6" s="678"/>
      <c r="AV6" s="678"/>
      <c r="AW6" s="678"/>
      <c r="AX6" s="678"/>
      <c r="AY6" s="678"/>
      <c r="AZ6" s="678"/>
      <c r="BA6" s="678"/>
      <c r="BB6" s="678"/>
      <c r="BC6" s="678"/>
      <c r="BD6" s="678"/>
      <c r="BE6" s="678"/>
      <c r="BF6" s="679"/>
      <c r="BG6" s="680">
        <v>965726</v>
      </c>
      <c r="BH6" s="681"/>
      <c r="BI6" s="681"/>
      <c r="BJ6" s="681"/>
      <c r="BK6" s="681"/>
      <c r="BL6" s="681"/>
      <c r="BM6" s="681"/>
      <c r="BN6" s="682"/>
      <c r="BO6" s="713">
        <v>100</v>
      </c>
      <c r="BP6" s="713"/>
      <c r="BQ6" s="713"/>
      <c r="BR6" s="713"/>
      <c r="BS6" s="714" t="s">
        <v>138</v>
      </c>
      <c r="BT6" s="714"/>
      <c r="BU6" s="714"/>
      <c r="BV6" s="714"/>
      <c r="BW6" s="714"/>
      <c r="BX6" s="714"/>
      <c r="BY6" s="714"/>
      <c r="BZ6" s="714"/>
      <c r="CA6" s="714"/>
      <c r="CB6" s="768"/>
      <c r="CD6" s="738" t="s">
        <v>235</v>
      </c>
      <c r="CE6" s="739"/>
      <c r="CF6" s="739"/>
      <c r="CG6" s="739"/>
      <c r="CH6" s="739"/>
      <c r="CI6" s="739"/>
      <c r="CJ6" s="739"/>
      <c r="CK6" s="739"/>
      <c r="CL6" s="739"/>
      <c r="CM6" s="739"/>
      <c r="CN6" s="739"/>
      <c r="CO6" s="739"/>
      <c r="CP6" s="739"/>
      <c r="CQ6" s="740"/>
      <c r="CR6" s="680">
        <v>82010</v>
      </c>
      <c r="CS6" s="681"/>
      <c r="CT6" s="681"/>
      <c r="CU6" s="681"/>
      <c r="CV6" s="681"/>
      <c r="CW6" s="681"/>
      <c r="CX6" s="681"/>
      <c r="CY6" s="682"/>
      <c r="CZ6" s="780">
        <v>0.6</v>
      </c>
      <c r="DA6" s="751"/>
      <c r="DB6" s="751"/>
      <c r="DC6" s="783"/>
      <c r="DD6" s="686" t="s">
        <v>130</v>
      </c>
      <c r="DE6" s="681"/>
      <c r="DF6" s="681"/>
      <c r="DG6" s="681"/>
      <c r="DH6" s="681"/>
      <c r="DI6" s="681"/>
      <c r="DJ6" s="681"/>
      <c r="DK6" s="681"/>
      <c r="DL6" s="681"/>
      <c r="DM6" s="681"/>
      <c r="DN6" s="681"/>
      <c r="DO6" s="681"/>
      <c r="DP6" s="682"/>
      <c r="DQ6" s="686">
        <v>82010</v>
      </c>
      <c r="DR6" s="681"/>
      <c r="DS6" s="681"/>
      <c r="DT6" s="681"/>
      <c r="DU6" s="681"/>
      <c r="DV6" s="681"/>
      <c r="DW6" s="681"/>
      <c r="DX6" s="681"/>
      <c r="DY6" s="681"/>
      <c r="DZ6" s="681"/>
      <c r="EA6" s="681"/>
      <c r="EB6" s="681"/>
      <c r="EC6" s="726"/>
    </row>
    <row r="7" spans="2:143" ht="11.25" customHeight="1">
      <c r="B7" s="677" t="s">
        <v>236</v>
      </c>
      <c r="C7" s="678"/>
      <c r="D7" s="678"/>
      <c r="E7" s="678"/>
      <c r="F7" s="678"/>
      <c r="G7" s="678"/>
      <c r="H7" s="678"/>
      <c r="I7" s="678"/>
      <c r="J7" s="678"/>
      <c r="K7" s="678"/>
      <c r="L7" s="678"/>
      <c r="M7" s="678"/>
      <c r="N7" s="678"/>
      <c r="O7" s="678"/>
      <c r="P7" s="678"/>
      <c r="Q7" s="679"/>
      <c r="R7" s="680">
        <v>716</v>
      </c>
      <c r="S7" s="681"/>
      <c r="T7" s="681"/>
      <c r="U7" s="681"/>
      <c r="V7" s="681"/>
      <c r="W7" s="681"/>
      <c r="X7" s="681"/>
      <c r="Y7" s="682"/>
      <c r="Z7" s="713">
        <v>0</v>
      </c>
      <c r="AA7" s="713"/>
      <c r="AB7" s="713"/>
      <c r="AC7" s="713"/>
      <c r="AD7" s="714">
        <v>716</v>
      </c>
      <c r="AE7" s="714"/>
      <c r="AF7" s="714"/>
      <c r="AG7" s="714"/>
      <c r="AH7" s="714"/>
      <c r="AI7" s="714"/>
      <c r="AJ7" s="714"/>
      <c r="AK7" s="714"/>
      <c r="AL7" s="683">
        <v>0</v>
      </c>
      <c r="AM7" s="684"/>
      <c r="AN7" s="684"/>
      <c r="AO7" s="715"/>
      <c r="AP7" s="677" t="s">
        <v>237</v>
      </c>
      <c r="AQ7" s="678"/>
      <c r="AR7" s="678"/>
      <c r="AS7" s="678"/>
      <c r="AT7" s="678"/>
      <c r="AU7" s="678"/>
      <c r="AV7" s="678"/>
      <c r="AW7" s="678"/>
      <c r="AX7" s="678"/>
      <c r="AY7" s="678"/>
      <c r="AZ7" s="678"/>
      <c r="BA7" s="678"/>
      <c r="BB7" s="678"/>
      <c r="BC7" s="678"/>
      <c r="BD7" s="678"/>
      <c r="BE7" s="678"/>
      <c r="BF7" s="679"/>
      <c r="BG7" s="680">
        <v>306164</v>
      </c>
      <c r="BH7" s="681"/>
      <c r="BI7" s="681"/>
      <c r="BJ7" s="681"/>
      <c r="BK7" s="681"/>
      <c r="BL7" s="681"/>
      <c r="BM7" s="681"/>
      <c r="BN7" s="682"/>
      <c r="BO7" s="713">
        <v>31.7</v>
      </c>
      <c r="BP7" s="713"/>
      <c r="BQ7" s="713"/>
      <c r="BR7" s="713"/>
      <c r="BS7" s="714" t="s">
        <v>130</v>
      </c>
      <c r="BT7" s="714"/>
      <c r="BU7" s="714"/>
      <c r="BV7" s="714"/>
      <c r="BW7" s="714"/>
      <c r="BX7" s="714"/>
      <c r="BY7" s="714"/>
      <c r="BZ7" s="714"/>
      <c r="CA7" s="714"/>
      <c r="CB7" s="768"/>
      <c r="CD7" s="727" t="s">
        <v>238</v>
      </c>
      <c r="CE7" s="724"/>
      <c r="CF7" s="724"/>
      <c r="CG7" s="724"/>
      <c r="CH7" s="724"/>
      <c r="CI7" s="724"/>
      <c r="CJ7" s="724"/>
      <c r="CK7" s="724"/>
      <c r="CL7" s="724"/>
      <c r="CM7" s="724"/>
      <c r="CN7" s="724"/>
      <c r="CO7" s="724"/>
      <c r="CP7" s="724"/>
      <c r="CQ7" s="725"/>
      <c r="CR7" s="680">
        <v>4354041</v>
      </c>
      <c r="CS7" s="681"/>
      <c r="CT7" s="681"/>
      <c r="CU7" s="681"/>
      <c r="CV7" s="681"/>
      <c r="CW7" s="681"/>
      <c r="CX7" s="681"/>
      <c r="CY7" s="682"/>
      <c r="CZ7" s="713">
        <v>33.1</v>
      </c>
      <c r="DA7" s="713"/>
      <c r="DB7" s="713"/>
      <c r="DC7" s="713"/>
      <c r="DD7" s="686">
        <v>1099268</v>
      </c>
      <c r="DE7" s="681"/>
      <c r="DF7" s="681"/>
      <c r="DG7" s="681"/>
      <c r="DH7" s="681"/>
      <c r="DI7" s="681"/>
      <c r="DJ7" s="681"/>
      <c r="DK7" s="681"/>
      <c r="DL7" s="681"/>
      <c r="DM7" s="681"/>
      <c r="DN7" s="681"/>
      <c r="DO7" s="681"/>
      <c r="DP7" s="682"/>
      <c r="DQ7" s="686">
        <v>1269846</v>
      </c>
      <c r="DR7" s="681"/>
      <c r="DS7" s="681"/>
      <c r="DT7" s="681"/>
      <c r="DU7" s="681"/>
      <c r="DV7" s="681"/>
      <c r="DW7" s="681"/>
      <c r="DX7" s="681"/>
      <c r="DY7" s="681"/>
      <c r="DZ7" s="681"/>
      <c r="EA7" s="681"/>
      <c r="EB7" s="681"/>
      <c r="EC7" s="726"/>
    </row>
    <row r="8" spans="2:143" ht="11.25" customHeight="1">
      <c r="B8" s="677" t="s">
        <v>239</v>
      </c>
      <c r="C8" s="678"/>
      <c r="D8" s="678"/>
      <c r="E8" s="678"/>
      <c r="F8" s="678"/>
      <c r="G8" s="678"/>
      <c r="H8" s="678"/>
      <c r="I8" s="678"/>
      <c r="J8" s="678"/>
      <c r="K8" s="678"/>
      <c r="L8" s="678"/>
      <c r="M8" s="678"/>
      <c r="N8" s="678"/>
      <c r="O8" s="678"/>
      <c r="P8" s="678"/>
      <c r="Q8" s="679"/>
      <c r="R8" s="680">
        <v>2969</v>
      </c>
      <c r="S8" s="681"/>
      <c r="T8" s="681"/>
      <c r="U8" s="681"/>
      <c r="V8" s="681"/>
      <c r="W8" s="681"/>
      <c r="X8" s="681"/>
      <c r="Y8" s="682"/>
      <c r="Z8" s="713">
        <v>0</v>
      </c>
      <c r="AA8" s="713"/>
      <c r="AB8" s="713"/>
      <c r="AC8" s="713"/>
      <c r="AD8" s="714">
        <v>2969</v>
      </c>
      <c r="AE8" s="714"/>
      <c r="AF8" s="714"/>
      <c r="AG8" s="714"/>
      <c r="AH8" s="714"/>
      <c r="AI8" s="714"/>
      <c r="AJ8" s="714"/>
      <c r="AK8" s="714"/>
      <c r="AL8" s="683">
        <v>0</v>
      </c>
      <c r="AM8" s="684"/>
      <c r="AN8" s="684"/>
      <c r="AO8" s="715"/>
      <c r="AP8" s="677" t="s">
        <v>240</v>
      </c>
      <c r="AQ8" s="678"/>
      <c r="AR8" s="678"/>
      <c r="AS8" s="678"/>
      <c r="AT8" s="678"/>
      <c r="AU8" s="678"/>
      <c r="AV8" s="678"/>
      <c r="AW8" s="678"/>
      <c r="AX8" s="678"/>
      <c r="AY8" s="678"/>
      <c r="AZ8" s="678"/>
      <c r="BA8" s="678"/>
      <c r="BB8" s="678"/>
      <c r="BC8" s="678"/>
      <c r="BD8" s="678"/>
      <c r="BE8" s="678"/>
      <c r="BF8" s="679"/>
      <c r="BG8" s="680">
        <v>14329</v>
      </c>
      <c r="BH8" s="681"/>
      <c r="BI8" s="681"/>
      <c r="BJ8" s="681"/>
      <c r="BK8" s="681"/>
      <c r="BL8" s="681"/>
      <c r="BM8" s="681"/>
      <c r="BN8" s="682"/>
      <c r="BO8" s="713">
        <v>1.5</v>
      </c>
      <c r="BP8" s="713"/>
      <c r="BQ8" s="713"/>
      <c r="BR8" s="713"/>
      <c r="BS8" s="686" t="s">
        <v>130</v>
      </c>
      <c r="BT8" s="681"/>
      <c r="BU8" s="681"/>
      <c r="BV8" s="681"/>
      <c r="BW8" s="681"/>
      <c r="BX8" s="681"/>
      <c r="BY8" s="681"/>
      <c r="BZ8" s="681"/>
      <c r="CA8" s="681"/>
      <c r="CB8" s="726"/>
      <c r="CD8" s="727" t="s">
        <v>241</v>
      </c>
      <c r="CE8" s="724"/>
      <c r="CF8" s="724"/>
      <c r="CG8" s="724"/>
      <c r="CH8" s="724"/>
      <c r="CI8" s="724"/>
      <c r="CJ8" s="724"/>
      <c r="CK8" s="724"/>
      <c r="CL8" s="724"/>
      <c r="CM8" s="724"/>
      <c r="CN8" s="724"/>
      <c r="CO8" s="724"/>
      <c r="CP8" s="724"/>
      <c r="CQ8" s="725"/>
      <c r="CR8" s="680">
        <v>2204562</v>
      </c>
      <c r="CS8" s="681"/>
      <c r="CT8" s="681"/>
      <c r="CU8" s="681"/>
      <c r="CV8" s="681"/>
      <c r="CW8" s="681"/>
      <c r="CX8" s="681"/>
      <c r="CY8" s="682"/>
      <c r="CZ8" s="713">
        <v>16.7</v>
      </c>
      <c r="DA8" s="713"/>
      <c r="DB8" s="713"/>
      <c r="DC8" s="713"/>
      <c r="DD8" s="686">
        <v>7136</v>
      </c>
      <c r="DE8" s="681"/>
      <c r="DF8" s="681"/>
      <c r="DG8" s="681"/>
      <c r="DH8" s="681"/>
      <c r="DI8" s="681"/>
      <c r="DJ8" s="681"/>
      <c r="DK8" s="681"/>
      <c r="DL8" s="681"/>
      <c r="DM8" s="681"/>
      <c r="DN8" s="681"/>
      <c r="DO8" s="681"/>
      <c r="DP8" s="682"/>
      <c r="DQ8" s="686">
        <v>1241768</v>
      </c>
      <c r="DR8" s="681"/>
      <c r="DS8" s="681"/>
      <c r="DT8" s="681"/>
      <c r="DU8" s="681"/>
      <c r="DV8" s="681"/>
      <c r="DW8" s="681"/>
      <c r="DX8" s="681"/>
      <c r="DY8" s="681"/>
      <c r="DZ8" s="681"/>
      <c r="EA8" s="681"/>
      <c r="EB8" s="681"/>
      <c r="EC8" s="726"/>
    </row>
    <row r="9" spans="2:143" ht="11.25" customHeight="1">
      <c r="B9" s="677" t="s">
        <v>242</v>
      </c>
      <c r="C9" s="678"/>
      <c r="D9" s="678"/>
      <c r="E9" s="678"/>
      <c r="F9" s="678"/>
      <c r="G9" s="678"/>
      <c r="H9" s="678"/>
      <c r="I9" s="678"/>
      <c r="J9" s="678"/>
      <c r="K9" s="678"/>
      <c r="L9" s="678"/>
      <c r="M9" s="678"/>
      <c r="N9" s="678"/>
      <c r="O9" s="678"/>
      <c r="P9" s="678"/>
      <c r="Q9" s="679"/>
      <c r="R9" s="680">
        <v>2936</v>
      </c>
      <c r="S9" s="681"/>
      <c r="T9" s="681"/>
      <c r="U9" s="681"/>
      <c r="V9" s="681"/>
      <c r="W9" s="681"/>
      <c r="X9" s="681"/>
      <c r="Y9" s="682"/>
      <c r="Z9" s="713">
        <v>0</v>
      </c>
      <c r="AA9" s="713"/>
      <c r="AB9" s="713"/>
      <c r="AC9" s="713"/>
      <c r="AD9" s="714">
        <v>2936</v>
      </c>
      <c r="AE9" s="714"/>
      <c r="AF9" s="714"/>
      <c r="AG9" s="714"/>
      <c r="AH9" s="714"/>
      <c r="AI9" s="714"/>
      <c r="AJ9" s="714"/>
      <c r="AK9" s="714"/>
      <c r="AL9" s="683">
        <v>0</v>
      </c>
      <c r="AM9" s="684"/>
      <c r="AN9" s="684"/>
      <c r="AO9" s="715"/>
      <c r="AP9" s="677" t="s">
        <v>243</v>
      </c>
      <c r="AQ9" s="678"/>
      <c r="AR9" s="678"/>
      <c r="AS9" s="678"/>
      <c r="AT9" s="678"/>
      <c r="AU9" s="678"/>
      <c r="AV9" s="678"/>
      <c r="AW9" s="678"/>
      <c r="AX9" s="678"/>
      <c r="AY9" s="678"/>
      <c r="AZ9" s="678"/>
      <c r="BA9" s="678"/>
      <c r="BB9" s="678"/>
      <c r="BC9" s="678"/>
      <c r="BD9" s="678"/>
      <c r="BE9" s="678"/>
      <c r="BF9" s="679"/>
      <c r="BG9" s="680">
        <v>253893</v>
      </c>
      <c r="BH9" s="681"/>
      <c r="BI9" s="681"/>
      <c r="BJ9" s="681"/>
      <c r="BK9" s="681"/>
      <c r="BL9" s="681"/>
      <c r="BM9" s="681"/>
      <c r="BN9" s="682"/>
      <c r="BO9" s="713">
        <v>26.3</v>
      </c>
      <c r="BP9" s="713"/>
      <c r="BQ9" s="713"/>
      <c r="BR9" s="713"/>
      <c r="BS9" s="686" t="s">
        <v>130</v>
      </c>
      <c r="BT9" s="681"/>
      <c r="BU9" s="681"/>
      <c r="BV9" s="681"/>
      <c r="BW9" s="681"/>
      <c r="BX9" s="681"/>
      <c r="BY9" s="681"/>
      <c r="BZ9" s="681"/>
      <c r="CA9" s="681"/>
      <c r="CB9" s="726"/>
      <c r="CD9" s="727" t="s">
        <v>244</v>
      </c>
      <c r="CE9" s="724"/>
      <c r="CF9" s="724"/>
      <c r="CG9" s="724"/>
      <c r="CH9" s="724"/>
      <c r="CI9" s="724"/>
      <c r="CJ9" s="724"/>
      <c r="CK9" s="724"/>
      <c r="CL9" s="724"/>
      <c r="CM9" s="724"/>
      <c r="CN9" s="724"/>
      <c r="CO9" s="724"/>
      <c r="CP9" s="724"/>
      <c r="CQ9" s="725"/>
      <c r="CR9" s="680">
        <v>1278034</v>
      </c>
      <c r="CS9" s="681"/>
      <c r="CT9" s="681"/>
      <c r="CU9" s="681"/>
      <c r="CV9" s="681"/>
      <c r="CW9" s="681"/>
      <c r="CX9" s="681"/>
      <c r="CY9" s="682"/>
      <c r="CZ9" s="713">
        <v>9.6999999999999993</v>
      </c>
      <c r="DA9" s="713"/>
      <c r="DB9" s="713"/>
      <c r="DC9" s="713"/>
      <c r="DD9" s="686">
        <v>23088</v>
      </c>
      <c r="DE9" s="681"/>
      <c r="DF9" s="681"/>
      <c r="DG9" s="681"/>
      <c r="DH9" s="681"/>
      <c r="DI9" s="681"/>
      <c r="DJ9" s="681"/>
      <c r="DK9" s="681"/>
      <c r="DL9" s="681"/>
      <c r="DM9" s="681"/>
      <c r="DN9" s="681"/>
      <c r="DO9" s="681"/>
      <c r="DP9" s="682"/>
      <c r="DQ9" s="686">
        <v>832133</v>
      </c>
      <c r="DR9" s="681"/>
      <c r="DS9" s="681"/>
      <c r="DT9" s="681"/>
      <c r="DU9" s="681"/>
      <c r="DV9" s="681"/>
      <c r="DW9" s="681"/>
      <c r="DX9" s="681"/>
      <c r="DY9" s="681"/>
      <c r="DZ9" s="681"/>
      <c r="EA9" s="681"/>
      <c r="EB9" s="681"/>
      <c r="EC9" s="726"/>
    </row>
    <row r="10" spans="2:143" ht="11.25" customHeight="1">
      <c r="B10" s="677" t="s">
        <v>245</v>
      </c>
      <c r="C10" s="678"/>
      <c r="D10" s="678"/>
      <c r="E10" s="678"/>
      <c r="F10" s="678"/>
      <c r="G10" s="678"/>
      <c r="H10" s="678"/>
      <c r="I10" s="678"/>
      <c r="J10" s="678"/>
      <c r="K10" s="678"/>
      <c r="L10" s="678"/>
      <c r="M10" s="678"/>
      <c r="N10" s="678"/>
      <c r="O10" s="678"/>
      <c r="P10" s="678"/>
      <c r="Q10" s="679"/>
      <c r="R10" s="680" t="s">
        <v>246</v>
      </c>
      <c r="S10" s="681"/>
      <c r="T10" s="681"/>
      <c r="U10" s="681"/>
      <c r="V10" s="681"/>
      <c r="W10" s="681"/>
      <c r="X10" s="681"/>
      <c r="Y10" s="682"/>
      <c r="Z10" s="713" t="s">
        <v>130</v>
      </c>
      <c r="AA10" s="713"/>
      <c r="AB10" s="713"/>
      <c r="AC10" s="713"/>
      <c r="AD10" s="714" t="s">
        <v>130</v>
      </c>
      <c r="AE10" s="714"/>
      <c r="AF10" s="714"/>
      <c r="AG10" s="714"/>
      <c r="AH10" s="714"/>
      <c r="AI10" s="714"/>
      <c r="AJ10" s="714"/>
      <c r="AK10" s="714"/>
      <c r="AL10" s="683" t="s">
        <v>138</v>
      </c>
      <c r="AM10" s="684"/>
      <c r="AN10" s="684"/>
      <c r="AO10" s="715"/>
      <c r="AP10" s="677" t="s">
        <v>247</v>
      </c>
      <c r="AQ10" s="678"/>
      <c r="AR10" s="678"/>
      <c r="AS10" s="678"/>
      <c r="AT10" s="678"/>
      <c r="AU10" s="678"/>
      <c r="AV10" s="678"/>
      <c r="AW10" s="678"/>
      <c r="AX10" s="678"/>
      <c r="AY10" s="678"/>
      <c r="AZ10" s="678"/>
      <c r="BA10" s="678"/>
      <c r="BB10" s="678"/>
      <c r="BC10" s="678"/>
      <c r="BD10" s="678"/>
      <c r="BE10" s="678"/>
      <c r="BF10" s="679"/>
      <c r="BG10" s="680">
        <v>23789</v>
      </c>
      <c r="BH10" s="681"/>
      <c r="BI10" s="681"/>
      <c r="BJ10" s="681"/>
      <c r="BK10" s="681"/>
      <c r="BL10" s="681"/>
      <c r="BM10" s="681"/>
      <c r="BN10" s="682"/>
      <c r="BO10" s="713">
        <v>2.5</v>
      </c>
      <c r="BP10" s="713"/>
      <c r="BQ10" s="713"/>
      <c r="BR10" s="713"/>
      <c r="BS10" s="686" t="s">
        <v>246</v>
      </c>
      <c r="BT10" s="681"/>
      <c r="BU10" s="681"/>
      <c r="BV10" s="681"/>
      <c r="BW10" s="681"/>
      <c r="BX10" s="681"/>
      <c r="BY10" s="681"/>
      <c r="BZ10" s="681"/>
      <c r="CA10" s="681"/>
      <c r="CB10" s="726"/>
      <c r="CD10" s="727" t="s">
        <v>248</v>
      </c>
      <c r="CE10" s="724"/>
      <c r="CF10" s="724"/>
      <c r="CG10" s="724"/>
      <c r="CH10" s="724"/>
      <c r="CI10" s="724"/>
      <c r="CJ10" s="724"/>
      <c r="CK10" s="724"/>
      <c r="CL10" s="724"/>
      <c r="CM10" s="724"/>
      <c r="CN10" s="724"/>
      <c r="CO10" s="724"/>
      <c r="CP10" s="724"/>
      <c r="CQ10" s="725"/>
      <c r="CR10" s="680" t="s">
        <v>138</v>
      </c>
      <c r="CS10" s="681"/>
      <c r="CT10" s="681"/>
      <c r="CU10" s="681"/>
      <c r="CV10" s="681"/>
      <c r="CW10" s="681"/>
      <c r="CX10" s="681"/>
      <c r="CY10" s="682"/>
      <c r="CZ10" s="713" t="s">
        <v>138</v>
      </c>
      <c r="DA10" s="713"/>
      <c r="DB10" s="713"/>
      <c r="DC10" s="713"/>
      <c r="DD10" s="686" t="s">
        <v>130</v>
      </c>
      <c r="DE10" s="681"/>
      <c r="DF10" s="681"/>
      <c r="DG10" s="681"/>
      <c r="DH10" s="681"/>
      <c r="DI10" s="681"/>
      <c r="DJ10" s="681"/>
      <c r="DK10" s="681"/>
      <c r="DL10" s="681"/>
      <c r="DM10" s="681"/>
      <c r="DN10" s="681"/>
      <c r="DO10" s="681"/>
      <c r="DP10" s="682"/>
      <c r="DQ10" s="686" t="s">
        <v>130</v>
      </c>
      <c r="DR10" s="681"/>
      <c r="DS10" s="681"/>
      <c r="DT10" s="681"/>
      <c r="DU10" s="681"/>
      <c r="DV10" s="681"/>
      <c r="DW10" s="681"/>
      <c r="DX10" s="681"/>
      <c r="DY10" s="681"/>
      <c r="DZ10" s="681"/>
      <c r="EA10" s="681"/>
      <c r="EB10" s="681"/>
      <c r="EC10" s="726"/>
    </row>
    <row r="11" spans="2:143" ht="11.25" customHeight="1">
      <c r="B11" s="677" t="s">
        <v>249</v>
      </c>
      <c r="C11" s="678"/>
      <c r="D11" s="678"/>
      <c r="E11" s="678"/>
      <c r="F11" s="678"/>
      <c r="G11" s="678"/>
      <c r="H11" s="678"/>
      <c r="I11" s="678"/>
      <c r="J11" s="678"/>
      <c r="K11" s="678"/>
      <c r="L11" s="678"/>
      <c r="M11" s="678"/>
      <c r="N11" s="678"/>
      <c r="O11" s="678"/>
      <c r="P11" s="678"/>
      <c r="Q11" s="679"/>
      <c r="R11" s="680">
        <v>190487</v>
      </c>
      <c r="S11" s="681"/>
      <c r="T11" s="681"/>
      <c r="U11" s="681"/>
      <c r="V11" s="681"/>
      <c r="W11" s="681"/>
      <c r="X11" s="681"/>
      <c r="Y11" s="682"/>
      <c r="Z11" s="683">
        <v>1.3</v>
      </c>
      <c r="AA11" s="684"/>
      <c r="AB11" s="684"/>
      <c r="AC11" s="685"/>
      <c r="AD11" s="686">
        <v>190487</v>
      </c>
      <c r="AE11" s="681"/>
      <c r="AF11" s="681"/>
      <c r="AG11" s="681"/>
      <c r="AH11" s="681"/>
      <c r="AI11" s="681"/>
      <c r="AJ11" s="681"/>
      <c r="AK11" s="682"/>
      <c r="AL11" s="683">
        <v>3.1</v>
      </c>
      <c r="AM11" s="684"/>
      <c r="AN11" s="684"/>
      <c r="AO11" s="715"/>
      <c r="AP11" s="677" t="s">
        <v>250</v>
      </c>
      <c r="AQ11" s="678"/>
      <c r="AR11" s="678"/>
      <c r="AS11" s="678"/>
      <c r="AT11" s="678"/>
      <c r="AU11" s="678"/>
      <c r="AV11" s="678"/>
      <c r="AW11" s="678"/>
      <c r="AX11" s="678"/>
      <c r="AY11" s="678"/>
      <c r="AZ11" s="678"/>
      <c r="BA11" s="678"/>
      <c r="BB11" s="678"/>
      <c r="BC11" s="678"/>
      <c r="BD11" s="678"/>
      <c r="BE11" s="678"/>
      <c r="BF11" s="679"/>
      <c r="BG11" s="680">
        <v>14153</v>
      </c>
      <c r="BH11" s="681"/>
      <c r="BI11" s="681"/>
      <c r="BJ11" s="681"/>
      <c r="BK11" s="681"/>
      <c r="BL11" s="681"/>
      <c r="BM11" s="681"/>
      <c r="BN11" s="682"/>
      <c r="BO11" s="713">
        <v>1.5</v>
      </c>
      <c r="BP11" s="713"/>
      <c r="BQ11" s="713"/>
      <c r="BR11" s="713"/>
      <c r="BS11" s="686" t="s">
        <v>130</v>
      </c>
      <c r="BT11" s="681"/>
      <c r="BU11" s="681"/>
      <c r="BV11" s="681"/>
      <c r="BW11" s="681"/>
      <c r="BX11" s="681"/>
      <c r="BY11" s="681"/>
      <c r="BZ11" s="681"/>
      <c r="CA11" s="681"/>
      <c r="CB11" s="726"/>
      <c r="CD11" s="727" t="s">
        <v>251</v>
      </c>
      <c r="CE11" s="724"/>
      <c r="CF11" s="724"/>
      <c r="CG11" s="724"/>
      <c r="CH11" s="724"/>
      <c r="CI11" s="724"/>
      <c r="CJ11" s="724"/>
      <c r="CK11" s="724"/>
      <c r="CL11" s="724"/>
      <c r="CM11" s="724"/>
      <c r="CN11" s="724"/>
      <c r="CO11" s="724"/>
      <c r="CP11" s="724"/>
      <c r="CQ11" s="725"/>
      <c r="CR11" s="680">
        <v>823246</v>
      </c>
      <c r="CS11" s="681"/>
      <c r="CT11" s="681"/>
      <c r="CU11" s="681"/>
      <c r="CV11" s="681"/>
      <c r="CW11" s="681"/>
      <c r="CX11" s="681"/>
      <c r="CY11" s="682"/>
      <c r="CZ11" s="713">
        <v>6.3</v>
      </c>
      <c r="DA11" s="713"/>
      <c r="DB11" s="713"/>
      <c r="DC11" s="713"/>
      <c r="DD11" s="686">
        <v>284592</v>
      </c>
      <c r="DE11" s="681"/>
      <c r="DF11" s="681"/>
      <c r="DG11" s="681"/>
      <c r="DH11" s="681"/>
      <c r="DI11" s="681"/>
      <c r="DJ11" s="681"/>
      <c r="DK11" s="681"/>
      <c r="DL11" s="681"/>
      <c r="DM11" s="681"/>
      <c r="DN11" s="681"/>
      <c r="DO11" s="681"/>
      <c r="DP11" s="682"/>
      <c r="DQ11" s="686">
        <v>525099</v>
      </c>
      <c r="DR11" s="681"/>
      <c r="DS11" s="681"/>
      <c r="DT11" s="681"/>
      <c r="DU11" s="681"/>
      <c r="DV11" s="681"/>
      <c r="DW11" s="681"/>
      <c r="DX11" s="681"/>
      <c r="DY11" s="681"/>
      <c r="DZ11" s="681"/>
      <c r="EA11" s="681"/>
      <c r="EB11" s="681"/>
      <c r="EC11" s="726"/>
    </row>
    <row r="12" spans="2:143" ht="11.25" customHeight="1">
      <c r="B12" s="677" t="s">
        <v>252</v>
      </c>
      <c r="C12" s="678"/>
      <c r="D12" s="678"/>
      <c r="E12" s="678"/>
      <c r="F12" s="678"/>
      <c r="G12" s="678"/>
      <c r="H12" s="678"/>
      <c r="I12" s="678"/>
      <c r="J12" s="678"/>
      <c r="K12" s="678"/>
      <c r="L12" s="678"/>
      <c r="M12" s="678"/>
      <c r="N12" s="678"/>
      <c r="O12" s="678"/>
      <c r="P12" s="678"/>
      <c r="Q12" s="679"/>
      <c r="R12" s="680">
        <v>4203</v>
      </c>
      <c r="S12" s="681"/>
      <c r="T12" s="681"/>
      <c r="U12" s="681"/>
      <c r="V12" s="681"/>
      <c r="W12" s="681"/>
      <c r="X12" s="681"/>
      <c r="Y12" s="682"/>
      <c r="Z12" s="713">
        <v>0</v>
      </c>
      <c r="AA12" s="713"/>
      <c r="AB12" s="713"/>
      <c r="AC12" s="713"/>
      <c r="AD12" s="714">
        <v>4203</v>
      </c>
      <c r="AE12" s="714"/>
      <c r="AF12" s="714"/>
      <c r="AG12" s="714"/>
      <c r="AH12" s="714"/>
      <c r="AI12" s="714"/>
      <c r="AJ12" s="714"/>
      <c r="AK12" s="714"/>
      <c r="AL12" s="683">
        <v>0.1</v>
      </c>
      <c r="AM12" s="684"/>
      <c r="AN12" s="684"/>
      <c r="AO12" s="715"/>
      <c r="AP12" s="677" t="s">
        <v>253</v>
      </c>
      <c r="AQ12" s="678"/>
      <c r="AR12" s="678"/>
      <c r="AS12" s="678"/>
      <c r="AT12" s="678"/>
      <c r="AU12" s="678"/>
      <c r="AV12" s="678"/>
      <c r="AW12" s="678"/>
      <c r="AX12" s="678"/>
      <c r="AY12" s="678"/>
      <c r="AZ12" s="678"/>
      <c r="BA12" s="678"/>
      <c r="BB12" s="678"/>
      <c r="BC12" s="678"/>
      <c r="BD12" s="678"/>
      <c r="BE12" s="678"/>
      <c r="BF12" s="679"/>
      <c r="BG12" s="680">
        <v>581880</v>
      </c>
      <c r="BH12" s="681"/>
      <c r="BI12" s="681"/>
      <c r="BJ12" s="681"/>
      <c r="BK12" s="681"/>
      <c r="BL12" s="681"/>
      <c r="BM12" s="681"/>
      <c r="BN12" s="682"/>
      <c r="BO12" s="713">
        <v>60.2</v>
      </c>
      <c r="BP12" s="713"/>
      <c r="BQ12" s="713"/>
      <c r="BR12" s="713"/>
      <c r="BS12" s="686" t="s">
        <v>130</v>
      </c>
      <c r="BT12" s="681"/>
      <c r="BU12" s="681"/>
      <c r="BV12" s="681"/>
      <c r="BW12" s="681"/>
      <c r="BX12" s="681"/>
      <c r="BY12" s="681"/>
      <c r="BZ12" s="681"/>
      <c r="CA12" s="681"/>
      <c r="CB12" s="726"/>
      <c r="CD12" s="727" t="s">
        <v>254</v>
      </c>
      <c r="CE12" s="724"/>
      <c r="CF12" s="724"/>
      <c r="CG12" s="724"/>
      <c r="CH12" s="724"/>
      <c r="CI12" s="724"/>
      <c r="CJ12" s="724"/>
      <c r="CK12" s="724"/>
      <c r="CL12" s="724"/>
      <c r="CM12" s="724"/>
      <c r="CN12" s="724"/>
      <c r="CO12" s="724"/>
      <c r="CP12" s="724"/>
      <c r="CQ12" s="725"/>
      <c r="CR12" s="680">
        <v>326654</v>
      </c>
      <c r="CS12" s="681"/>
      <c r="CT12" s="681"/>
      <c r="CU12" s="681"/>
      <c r="CV12" s="681"/>
      <c r="CW12" s="681"/>
      <c r="CX12" s="681"/>
      <c r="CY12" s="682"/>
      <c r="CZ12" s="713">
        <v>2.5</v>
      </c>
      <c r="DA12" s="713"/>
      <c r="DB12" s="713"/>
      <c r="DC12" s="713"/>
      <c r="DD12" s="686">
        <v>16848</v>
      </c>
      <c r="DE12" s="681"/>
      <c r="DF12" s="681"/>
      <c r="DG12" s="681"/>
      <c r="DH12" s="681"/>
      <c r="DI12" s="681"/>
      <c r="DJ12" s="681"/>
      <c r="DK12" s="681"/>
      <c r="DL12" s="681"/>
      <c r="DM12" s="681"/>
      <c r="DN12" s="681"/>
      <c r="DO12" s="681"/>
      <c r="DP12" s="682"/>
      <c r="DQ12" s="686">
        <v>315182</v>
      </c>
      <c r="DR12" s="681"/>
      <c r="DS12" s="681"/>
      <c r="DT12" s="681"/>
      <c r="DU12" s="681"/>
      <c r="DV12" s="681"/>
      <c r="DW12" s="681"/>
      <c r="DX12" s="681"/>
      <c r="DY12" s="681"/>
      <c r="DZ12" s="681"/>
      <c r="EA12" s="681"/>
      <c r="EB12" s="681"/>
      <c r="EC12" s="726"/>
    </row>
    <row r="13" spans="2:143" ht="11.25" customHeight="1">
      <c r="B13" s="677" t="s">
        <v>255</v>
      </c>
      <c r="C13" s="678"/>
      <c r="D13" s="678"/>
      <c r="E13" s="678"/>
      <c r="F13" s="678"/>
      <c r="G13" s="678"/>
      <c r="H13" s="678"/>
      <c r="I13" s="678"/>
      <c r="J13" s="678"/>
      <c r="K13" s="678"/>
      <c r="L13" s="678"/>
      <c r="M13" s="678"/>
      <c r="N13" s="678"/>
      <c r="O13" s="678"/>
      <c r="P13" s="678"/>
      <c r="Q13" s="679"/>
      <c r="R13" s="680" t="s">
        <v>130</v>
      </c>
      <c r="S13" s="681"/>
      <c r="T13" s="681"/>
      <c r="U13" s="681"/>
      <c r="V13" s="681"/>
      <c r="W13" s="681"/>
      <c r="X13" s="681"/>
      <c r="Y13" s="682"/>
      <c r="Z13" s="713" t="s">
        <v>130</v>
      </c>
      <c r="AA13" s="713"/>
      <c r="AB13" s="713"/>
      <c r="AC13" s="713"/>
      <c r="AD13" s="714" t="s">
        <v>130</v>
      </c>
      <c r="AE13" s="714"/>
      <c r="AF13" s="714"/>
      <c r="AG13" s="714"/>
      <c r="AH13" s="714"/>
      <c r="AI13" s="714"/>
      <c r="AJ13" s="714"/>
      <c r="AK13" s="714"/>
      <c r="AL13" s="683" t="s">
        <v>138</v>
      </c>
      <c r="AM13" s="684"/>
      <c r="AN13" s="684"/>
      <c r="AO13" s="715"/>
      <c r="AP13" s="677" t="s">
        <v>256</v>
      </c>
      <c r="AQ13" s="678"/>
      <c r="AR13" s="678"/>
      <c r="AS13" s="678"/>
      <c r="AT13" s="678"/>
      <c r="AU13" s="678"/>
      <c r="AV13" s="678"/>
      <c r="AW13" s="678"/>
      <c r="AX13" s="678"/>
      <c r="AY13" s="678"/>
      <c r="AZ13" s="678"/>
      <c r="BA13" s="678"/>
      <c r="BB13" s="678"/>
      <c r="BC13" s="678"/>
      <c r="BD13" s="678"/>
      <c r="BE13" s="678"/>
      <c r="BF13" s="679"/>
      <c r="BG13" s="680">
        <v>578286</v>
      </c>
      <c r="BH13" s="681"/>
      <c r="BI13" s="681"/>
      <c r="BJ13" s="681"/>
      <c r="BK13" s="681"/>
      <c r="BL13" s="681"/>
      <c r="BM13" s="681"/>
      <c r="BN13" s="682"/>
      <c r="BO13" s="713">
        <v>59.9</v>
      </c>
      <c r="BP13" s="713"/>
      <c r="BQ13" s="713"/>
      <c r="BR13" s="713"/>
      <c r="BS13" s="686" t="s">
        <v>130</v>
      </c>
      <c r="BT13" s="681"/>
      <c r="BU13" s="681"/>
      <c r="BV13" s="681"/>
      <c r="BW13" s="681"/>
      <c r="BX13" s="681"/>
      <c r="BY13" s="681"/>
      <c r="BZ13" s="681"/>
      <c r="CA13" s="681"/>
      <c r="CB13" s="726"/>
      <c r="CD13" s="727" t="s">
        <v>257</v>
      </c>
      <c r="CE13" s="724"/>
      <c r="CF13" s="724"/>
      <c r="CG13" s="724"/>
      <c r="CH13" s="724"/>
      <c r="CI13" s="724"/>
      <c r="CJ13" s="724"/>
      <c r="CK13" s="724"/>
      <c r="CL13" s="724"/>
      <c r="CM13" s="724"/>
      <c r="CN13" s="724"/>
      <c r="CO13" s="724"/>
      <c r="CP13" s="724"/>
      <c r="CQ13" s="725"/>
      <c r="CR13" s="680">
        <v>337388</v>
      </c>
      <c r="CS13" s="681"/>
      <c r="CT13" s="681"/>
      <c r="CU13" s="681"/>
      <c r="CV13" s="681"/>
      <c r="CW13" s="681"/>
      <c r="CX13" s="681"/>
      <c r="CY13" s="682"/>
      <c r="CZ13" s="713">
        <v>2.6</v>
      </c>
      <c r="DA13" s="713"/>
      <c r="DB13" s="713"/>
      <c r="DC13" s="713"/>
      <c r="DD13" s="686">
        <v>266447</v>
      </c>
      <c r="DE13" s="681"/>
      <c r="DF13" s="681"/>
      <c r="DG13" s="681"/>
      <c r="DH13" s="681"/>
      <c r="DI13" s="681"/>
      <c r="DJ13" s="681"/>
      <c r="DK13" s="681"/>
      <c r="DL13" s="681"/>
      <c r="DM13" s="681"/>
      <c r="DN13" s="681"/>
      <c r="DO13" s="681"/>
      <c r="DP13" s="682"/>
      <c r="DQ13" s="686">
        <v>182863</v>
      </c>
      <c r="DR13" s="681"/>
      <c r="DS13" s="681"/>
      <c r="DT13" s="681"/>
      <c r="DU13" s="681"/>
      <c r="DV13" s="681"/>
      <c r="DW13" s="681"/>
      <c r="DX13" s="681"/>
      <c r="DY13" s="681"/>
      <c r="DZ13" s="681"/>
      <c r="EA13" s="681"/>
      <c r="EB13" s="681"/>
      <c r="EC13" s="726"/>
    </row>
    <row r="14" spans="2:143" ht="11.25" customHeight="1">
      <c r="B14" s="677" t="s">
        <v>258</v>
      </c>
      <c r="C14" s="678"/>
      <c r="D14" s="678"/>
      <c r="E14" s="678"/>
      <c r="F14" s="678"/>
      <c r="G14" s="678"/>
      <c r="H14" s="678"/>
      <c r="I14" s="678"/>
      <c r="J14" s="678"/>
      <c r="K14" s="678"/>
      <c r="L14" s="678"/>
      <c r="M14" s="678"/>
      <c r="N14" s="678"/>
      <c r="O14" s="678"/>
      <c r="P14" s="678"/>
      <c r="Q14" s="679"/>
      <c r="R14" s="680" t="s">
        <v>130</v>
      </c>
      <c r="S14" s="681"/>
      <c r="T14" s="681"/>
      <c r="U14" s="681"/>
      <c r="V14" s="681"/>
      <c r="W14" s="681"/>
      <c r="X14" s="681"/>
      <c r="Y14" s="682"/>
      <c r="Z14" s="713" t="s">
        <v>130</v>
      </c>
      <c r="AA14" s="713"/>
      <c r="AB14" s="713"/>
      <c r="AC14" s="713"/>
      <c r="AD14" s="714" t="s">
        <v>130</v>
      </c>
      <c r="AE14" s="714"/>
      <c r="AF14" s="714"/>
      <c r="AG14" s="714"/>
      <c r="AH14" s="714"/>
      <c r="AI14" s="714"/>
      <c r="AJ14" s="714"/>
      <c r="AK14" s="714"/>
      <c r="AL14" s="683" t="s">
        <v>130</v>
      </c>
      <c r="AM14" s="684"/>
      <c r="AN14" s="684"/>
      <c r="AO14" s="715"/>
      <c r="AP14" s="677" t="s">
        <v>259</v>
      </c>
      <c r="AQ14" s="678"/>
      <c r="AR14" s="678"/>
      <c r="AS14" s="678"/>
      <c r="AT14" s="678"/>
      <c r="AU14" s="678"/>
      <c r="AV14" s="678"/>
      <c r="AW14" s="678"/>
      <c r="AX14" s="678"/>
      <c r="AY14" s="678"/>
      <c r="AZ14" s="678"/>
      <c r="BA14" s="678"/>
      <c r="BB14" s="678"/>
      <c r="BC14" s="678"/>
      <c r="BD14" s="678"/>
      <c r="BE14" s="678"/>
      <c r="BF14" s="679"/>
      <c r="BG14" s="680">
        <v>44970</v>
      </c>
      <c r="BH14" s="681"/>
      <c r="BI14" s="681"/>
      <c r="BJ14" s="681"/>
      <c r="BK14" s="681"/>
      <c r="BL14" s="681"/>
      <c r="BM14" s="681"/>
      <c r="BN14" s="682"/>
      <c r="BO14" s="713">
        <v>4.7</v>
      </c>
      <c r="BP14" s="713"/>
      <c r="BQ14" s="713"/>
      <c r="BR14" s="713"/>
      <c r="BS14" s="686" t="s">
        <v>130</v>
      </c>
      <c r="BT14" s="681"/>
      <c r="BU14" s="681"/>
      <c r="BV14" s="681"/>
      <c r="BW14" s="681"/>
      <c r="BX14" s="681"/>
      <c r="BY14" s="681"/>
      <c r="BZ14" s="681"/>
      <c r="CA14" s="681"/>
      <c r="CB14" s="726"/>
      <c r="CD14" s="727" t="s">
        <v>260</v>
      </c>
      <c r="CE14" s="724"/>
      <c r="CF14" s="724"/>
      <c r="CG14" s="724"/>
      <c r="CH14" s="724"/>
      <c r="CI14" s="724"/>
      <c r="CJ14" s="724"/>
      <c r="CK14" s="724"/>
      <c r="CL14" s="724"/>
      <c r="CM14" s="724"/>
      <c r="CN14" s="724"/>
      <c r="CO14" s="724"/>
      <c r="CP14" s="724"/>
      <c r="CQ14" s="725"/>
      <c r="CR14" s="680">
        <v>408010</v>
      </c>
      <c r="CS14" s="681"/>
      <c r="CT14" s="681"/>
      <c r="CU14" s="681"/>
      <c r="CV14" s="681"/>
      <c r="CW14" s="681"/>
      <c r="CX14" s="681"/>
      <c r="CY14" s="682"/>
      <c r="CZ14" s="713">
        <v>3.1</v>
      </c>
      <c r="DA14" s="713"/>
      <c r="DB14" s="713"/>
      <c r="DC14" s="713"/>
      <c r="DD14" s="686">
        <v>2402</v>
      </c>
      <c r="DE14" s="681"/>
      <c r="DF14" s="681"/>
      <c r="DG14" s="681"/>
      <c r="DH14" s="681"/>
      <c r="DI14" s="681"/>
      <c r="DJ14" s="681"/>
      <c r="DK14" s="681"/>
      <c r="DL14" s="681"/>
      <c r="DM14" s="681"/>
      <c r="DN14" s="681"/>
      <c r="DO14" s="681"/>
      <c r="DP14" s="682"/>
      <c r="DQ14" s="686">
        <v>378941</v>
      </c>
      <c r="DR14" s="681"/>
      <c r="DS14" s="681"/>
      <c r="DT14" s="681"/>
      <c r="DU14" s="681"/>
      <c r="DV14" s="681"/>
      <c r="DW14" s="681"/>
      <c r="DX14" s="681"/>
      <c r="DY14" s="681"/>
      <c r="DZ14" s="681"/>
      <c r="EA14" s="681"/>
      <c r="EB14" s="681"/>
      <c r="EC14" s="726"/>
    </row>
    <row r="15" spans="2:143" ht="11.25" customHeight="1">
      <c r="B15" s="677" t="s">
        <v>261</v>
      </c>
      <c r="C15" s="678"/>
      <c r="D15" s="678"/>
      <c r="E15" s="678"/>
      <c r="F15" s="678"/>
      <c r="G15" s="678"/>
      <c r="H15" s="678"/>
      <c r="I15" s="678"/>
      <c r="J15" s="678"/>
      <c r="K15" s="678"/>
      <c r="L15" s="678"/>
      <c r="M15" s="678"/>
      <c r="N15" s="678"/>
      <c r="O15" s="678"/>
      <c r="P15" s="678"/>
      <c r="Q15" s="679"/>
      <c r="R15" s="680" t="s">
        <v>130</v>
      </c>
      <c r="S15" s="681"/>
      <c r="T15" s="681"/>
      <c r="U15" s="681"/>
      <c r="V15" s="681"/>
      <c r="W15" s="681"/>
      <c r="X15" s="681"/>
      <c r="Y15" s="682"/>
      <c r="Z15" s="713" t="s">
        <v>130</v>
      </c>
      <c r="AA15" s="713"/>
      <c r="AB15" s="713"/>
      <c r="AC15" s="713"/>
      <c r="AD15" s="714" t="s">
        <v>130</v>
      </c>
      <c r="AE15" s="714"/>
      <c r="AF15" s="714"/>
      <c r="AG15" s="714"/>
      <c r="AH15" s="714"/>
      <c r="AI15" s="714"/>
      <c r="AJ15" s="714"/>
      <c r="AK15" s="714"/>
      <c r="AL15" s="683" t="s">
        <v>130</v>
      </c>
      <c r="AM15" s="684"/>
      <c r="AN15" s="684"/>
      <c r="AO15" s="715"/>
      <c r="AP15" s="677" t="s">
        <v>262</v>
      </c>
      <c r="AQ15" s="678"/>
      <c r="AR15" s="678"/>
      <c r="AS15" s="678"/>
      <c r="AT15" s="678"/>
      <c r="AU15" s="678"/>
      <c r="AV15" s="678"/>
      <c r="AW15" s="678"/>
      <c r="AX15" s="678"/>
      <c r="AY15" s="678"/>
      <c r="AZ15" s="678"/>
      <c r="BA15" s="678"/>
      <c r="BB15" s="678"/>
      <c r="BC15" s="678"/>
      <c r="BD15" s="678"/>
      <c r="BE15" s="678"/>
      <c r="BF15" s="679"/>
      <c r="BG15" s="680">
        <v>32688</v>
      </c>
      <c r="BH15" s="681"/>
      <c r="BI15" s="681"/>
      <c r="BJ15" s="681"/>
      <c r="BK15" s="681"/>
      <c r="BL15" s="681"/>
      <c r="BM15" s="681"/>
      <c r="BN15" s="682"/>
      <c r="BO15" s="713">
        <v>3.4</v>
      </c>
      <c r="BP15" s="713"/>
      <c r="BQ15" s="713"/>
      <c r="BR15" s="713"/>
      <c r="BS15" s="686" t="s">
        <v>138</v>
      </c>
      <c r="BT15" s="681"/>
      <c r="BU15" s="681"/>
      <c r="BV15" s="681"/>
      <c r="BW15" s="681"/>
      <c r="BX15" s="681"/>
      <c r="BY15" s="681"/>
      <c r="BZ15" s="681"/>
      <c r="CA15" s="681"/>
      <c r="CB15" s="726"/>
      <c r="CD15" s="727" t="s">
        <v>263</v>
      </c>
      <c r="CE15" s="724"/>
      <c r="CF15" s="724"/>
      <c r="CG15" s="724"/>
      <c r="CH15" s="724"/>
      <c r="CI15" s="724"/>
      <c r="CJ15" s="724"/>
      <c r="CK15" s="724"/>
      <c r="CL15" s="724"/>
      <c r="CM15" s="724"/>
      <c r="CN15" s="724"/>
      <c r="CO15" s="724"/>
      <c r="CP15" s="724"/>
      <c r="CQ15" s="725"/>
      <c r="CR15" s="680">
        <v>765215</v>
      </c>
      <c r="CS15" s="681"/>
      <c r="CT15" s="681"/>
      <c r="CU15" s="681"/>
      <c r="CV15" s="681"/>
      <c r="CW15" s="681"/>
      <c r="CX15" s="681"/>
      <c r="CY15" s="682"/>
      <c r="CZ15" s="713">
        <v>5.8</v>
      </c>
      <c r="DA15" s="713"/>
      <c r="DB15" s="713"/>
      <c r="DC15" s="713"/>
      <c r="DD15" s="686">
        <v>104017</v>
      </c>
      <c r="DE15" s="681"/>
      <c r="DF15" s="681"/>
      <c r="DG15" s="681"/>
      <c r="DH15" s="681"/>
      <c r="DI15" s="681"/>
      <c r="DJ15" s="681"/>
      <c r="DK15" s="681"/>
      <c r="DL15" s="681"/>
      <c r="DM15" s="681"/>
      <c r="DN15" s="681"/>
      <c r="DO15" s="681"/>
      <c r="DP15" s="682"/>
      <c r="DQ15" s="686">
        <v>694609</v>
      </c>
      <c r="DR15" s="681"/>
      <c r="DS15" s="681"/>
      <c r="DT15" s="681"/>
      <c r="DU15" s="681"/>
      <c r="DV15" s="681"/>
      <c r="DW15" s="681"/>
      <c r="DX15" s="681"/>
      <c r="DY15" s="681"/>
      <c r="DZ15" s="681"/>
      <c r="EA15" s="681"/>
      <c r="EB15" s="681"/>
      <c r="EC15" s="726"/>
    </row>
    <row r="16" spans="2:143" ht="11.25" customHeight="1">
      <c r="B16" s="677" t="s">
        <v>264</v>
      </c>
      <c r="C16" s="678"/>
      <c r="D16" s="678"/>
      <c r="E16" s="678"/>
      <c r="F16" s="678"/>
      <c r="G16" s="678"/>
      <c r="H16" s="678"/>
      <c r="I16" s="678"/>
      <c r="J16" s="678"/>
      <c r="K16" s="678"/>
      <c r="L16" s="678"/>
      <c r="M16" s="678"/>
      <c r="N16" s="678"/>
      <c r="O16" s="678"/>
      <c r="P16" s="678"/>
      <c r="Q16" s="679"/>
      <c r="R16" s="680">
        <v>26844</v>
      </c>
      <c r="S16" s="681"/>
      <c r="T16" s="681"/>
      <c r="U16" s="681"/>
      <c r="V16" s="681"/>
      <c r="W16" s="681"/>
      <c r="X16" s="681"/>
      <c r="Y16" s="682"/>
      <c r="Z16" s="713">
        <v>0.2</v>
      </c>
      <c r="AA16" s="713"/>
      <c r="AB16" s="713"/>
      <c r="AC16" s="713"/>
      <c r="AD16" s="714">
        <v>26844</v>
      </c>
      <c r="AE16" s="714"/>
      <c r="AF16" s="714"/>
      <c r="AG16" s="714"/>
      <c r="AH16" s="714"/>
      <c r="AI16" s="714"/>
      <c r="AJ16" s="714"/>
      <c r="AK16" s="714"/>
      <c r="AL16" s="683">
        <v>0.4</v>
      </c>
      <c r="AM16" s="684"/>
      <c r="AN16" s="684"/>
      <c r="AO16" s="715"/>
      <c r="AP16" s="677" t="s">
        <v>265</v>
      </c>
      <c r="AQ16" s="678"/>
      <c r="AR16" s="678"/>
      <c r="AS16" s="678"/>
      <c r="AT16" s="678"/>
      <c r="AU16" s="678"/>
      <c r="AV16" s="678"/>
      <c r="AW16" s="678"/>
      <c r="AX16" s="678"/>
      <c r="AY16" s="678"/>
      <c r="AZ16" s="678"/>
      <c r="BA16" s="678"/>
      <c r="BB16" s="678"/>
      <c r="BC16" s="678"/>
      <c r="BD16" s="678"/>
      <c r="BE16" s="678"/>
      <c r="BF16" s="679"/>
      <c r="BG16" s="680">
        <v>24</v>
      </c>
      <c r="BH16" s="681"/>
      <c r="BI16" s="681"/>
      <c r="BJ16" s="681"/>
      <c r="BK16" s="681"/>
      <c r="BL16" s="681"/>
      <c r="BM16" s="681"/>
      <c r="BN16" s="682"/>
      <c r="BO16" s="713">
        <v>0</v>
      </c>
      <c r="BP16" s="713"/>
      <c r="BQ16" s="713"/>
      <c r="BR16" s="713"/>
      <c r="BS16" s="686" t="s">
        <v>130</v>
      </c>
      <c r="BT16" s="681"/>
      <c r="BU16" s="681"/>
      <c r="BV16" s="681"/>
      <c r="BW16" s="681"/>
      <c r="BX16" s="681"/>
      <c r="BY16" s="681"/>
      <c r="BZ16" s="681"/>
      <c r="CA16" s="681"/>
      <c r="CB16" s="726"/>
      <c r="CD16" s="727" t="s">
        <v>266</v>
      </c>
      <c r="CE16" s="724"/>
      <c r="CF16" s="724"/>
      <c r="CG16" s="724"/>
      <c r="CH16" s="724"/>
      <c r="CI16" s="724"/>
      <c r="CJ16" s="724"/>
      <c r="CK16" s="724"/>
      <c r="CL16" s="724"/>
      <c r="CM16" s="724"/>
      <c r="CN16" s="724"/>
      <c r="CO16" s="724"/>
      <c r="CP16" s="724"/>
      <c r="CQ16" s="725"/>
      <c r="CR16" s="680">
        <v>1294138</v>
      </c>
      <c r="CS16" s="681"/>
      <c r="CT16" s="681"/>
      <c r="CU16" s="681"/>
      <c r="CV16" s="681"/>
      <c r="CW16" s="681"/>
      <c r="CX16" s="681"/>
      <c r="CY16" s="682"/>
      <c r="CZ16" s="713">
        <v>9.8000000000000007</v>
      </c>
      <c r="DA16" s="713"/>
      <c r="DB16" s="713"/>
      <c r="DC16" s="713"/>
      <c r="DD16" s="686" t="s">
        <v>138</v>
      </c>
      <c r="DE16" s="681"/>
      <c r="DF16" s="681"/>
      <c r="DG16" s="681"/>
      <c r="DH16" s="681"/>
      <c r="DI16" s="681"/>
      <c r="DJ16" s="681"/>
      <c r="DK16" s="681"/>
      <c r="DL16" s="681"/>
      <c r="DM16" s="681"/>
      <c r="DN16" s="681"/>
      <c r="DO16" s="681"/>
      <c r="DP16" s="682"/>
      <c r="DQ16" s="686">
        <v>691096</v>
      </c>
      <c r="DR16" s="681"/>
      <c r="DS16" s="681"/>
      <c r="DT16" s="681"/>
      <c r="DU16" s="681"/>
      <c r="DV16" s="681"/>
      <c r="DW16" s="681"/>
      <c r="DX16" s="681"/>
      <c r="DY16" s="681"/>
      <c r="DZ16" s="681"/>
      <c r="EA16" s="681"/>
      <c r="EB16" s="681"/>
      <c r="EC16" s="726"/>
    </row>
    <row r="17" spans="2:133" ht="11.25" customHeight="1">
      <c r="B17" s="677" t="s">
        <v>267</v>
      </c>
      <c r="C17" s="678"/>
      <c r="D17" s="678"/>
      <c r="E17" s="678"/>
      <c r="F17" s="678"/>
      <c r="G17" s="678"/>
      <c r="H17" s="678"/>
      <c r="I17" s="678"/>
      <c r="J17" s="678"/>
      <c r="K17" s="678"/>
      <c r="L17" s="678"/>
      <c r="M17" s="678"/>
      <c r="N17" s="678"/>
      <c r="O17" s="678"/>
      <c r="P17" s="678"/>
      <c r="Q17" s="679"/>
      <c r="R17" s="680">
        <v>3365</v>
      </c>
      <c r="S17" s="681"/>
      <c r="T17" s="681"/>
      <c r="U17" s="681"/>
      <c r="V17" s="681"/>
      <c r="W17" s="681"/>
      <c r="X17" s="681"/>
      <c r="Y17" s="682"/>
      <c r="Z17" s="713">
        <v>0</v>
      </c>
      <c r="AA17" s="713"/>
      <c r="AB17" s="713"/>
      <c r="AC17" s="713"/>
      <c r="AD17" s="714">
        <v>3365</v>
      </c>
      <c r="AE17" s="714"/>
      <c r="AF17" s="714"/>
      <c r="AG17" s="714"/>
      <c r="AH17" s="714"/>
      <c r="AI17" s="714"/>
      <c r="AJ17" s="714"/>
      <c r="AK17" s="714"/>
      <c r="AL17" s="683">
        <v>0.1</v>
      </c>
      <c r="AM17" s="684"/>
      <c r="AN17" s="684"/>
      <c r="AO17" s="715"/>
      <c r="AP17" s="677" t="s">
        <v>268</v>
      </c>
      <c r="AQ17" s="678"/>
      <c r="AR17" s="678"/>
      <c r="AS17" s="678"/>
      <c r="AT17" s="678"/>
      <c r="AU17" s="678"/>
      <c r="AV17" s="678"/>
      <c r="AW17" s="678"/>
      <c r="AX17" s="678"/>
      <c r="AY17" s="678"/>
      <c r="AZ17" s="678"/>
      <c r="BA17" s="678"/>
      <c r="BB17" s="678"/>
      <c r="BC17" s="678"/>
      <c r="BD17" s="678"/>
      <c r="BE17" s="678"/>
      <c r="BF17" s="679"/>
      <c r="BG17" s="680" t="s">
        <v>246</v>
      </c>
      <c r="BH17" s="681"/>
      <c r="BI17" s="681"/>
      <c r="BJ17" s="681"/>
      <c r="BK17" s="681"/>
      <c r="BL17" s="681"/>
      <c r="BM17" s="681"/>
      <c r="BN17" s="682"/>
      <c r="BO17" s="713" t="s">
        <v>138</v>
      </c>
      <c r="BP17" s="713"/>
      <c r="BQ17" s="713"/>
      <c r="BR17" s="713"/>
      <c r="BS17" s="686" t="s">
        <v>130</v>
      </c>
      <c r="BT17" s="681"/>
      <c r="BU17" s="681"/>
      <c r="BV17" s="681"/>
      <c r="BW17" s="681"/>
      <c r="BX17" s="681"/>
      <c r="BY17" s="681"/>
      <c r="BZ17" s="681"/>
      <c r="CA17" s="681"/>
      <c r="CB17" s="726"/>
      <c r="CD17" s="727" t="s">
        <v>269</v>
      </c>
      <c r="CE17" s="724"/>
      <c r="CF17" s="724"/>
      <c r="CG17" s="724"/>
      <c r="CH17" s="724"/>
      <c r="CI17" s="724"/>
      <c r="CJ17" s="724"/>
      <c r="CK17" s="724"/>
      <c r="CL17" s="724"/>
      <c r="CM17" s="724"/>
      <c r="CN17" s="724"/>
      <c r="CO17" s="724"/>
      <c r="CP17" s="724"/>
      <c r="CQ17" s="725"/>
      <c r="CR17" s="680">
        <v>1292380</v>
      </c>
      <c r="CS17" s="681"/>
      <c r="CT17" s="681"/>
      <c r="CU17" s="681"/>
      <c r="CV17" s="681"/>
      <c r="CW17" s="681"/>
      <c r="CX17" s="681"/>
      <c r="CY17" s="682"/>
      <c r="CZ17" s="713">
        <v>9.8000000000000007</v>
      </c>
      <c r="DA17" s="713"/>
      <c r="DB17" s="713"/>
      <c r="DC17" s="713"/>
      <c r="DD17" s="686" t="s">
        <v>246</v>
      </c>
      <c r="DE17" s="681"/>
      <c r="DF17" s="681"/>
      <c r="DG17" s="681"/>
      <c r="DH17" s="681"/>
      <c r="DI17" s="681"/>
      <c r="DJ17" s="681"/>
      <c r="DK17" s="681"/>
      <c r="DL17" s="681"/>
      <c r="DM17" s="681"/>
      <c r="DN17" s="681"/>
      <c r="DO17" s="681"/>
      <c r="DP17" s="682"/>
      <c r="DQ17" s="686">
        <v>1280328</v>
      </c>
      <c r="DR17" s="681"/>
      <c r="DS17" s="681"/>
      <c r="DT17" s="681"/>
      <c r="DU17" s="681"/>
      <c r="DV17" s="681"/>
      <c r="DW17" s="681"/>
      <c r="DX17" s="681"/>
      <c r="DY17" s="681"/>
      <c r="DZ17" s="681"/>
      <c r="EA17" s="681"/>
      <c r="EB17" s="681"/>
      <c r="EC17" s="726"/>
    </row>
    <row r="18" spans="2:133" ht="11.25" customHeight="1">
      <c r="B18" s="677" t="s">
        <v>270</v>
      </c>
      <c r="C18" s="678"/>
      <c r="D18" s="678"/>
      <c r="E18" s="678"/>
      <c r="F18" s="678"/>
      <c r="G18" s="678"/>
      <c r="H18" s="678"/>
      <c r="I18" s="678"/>
      <c r="J18" s="678"/>
      <c r="K18" s="678"/>
      <c r="L18" s="678"/>
      <c r="M18" s="678"/>
      <c r="N18" s="678"/>
      <c r="O18" s="678"/>
      <c r="P18" s="678"/>
      <c r="Q18" s="679"/>
      <c r="R18" s="680">
        <v>16811</v>
      </c>
      <c r="S18" s="681"/>
      <c r="T18" s="681"/>
      <c r="U18" s="681"/>
      <c r="V18" s="681"/>
      <c r="W18" s="681"/>
      <c r="X18" s="681"/>
      <c r="Y18" s="682"/>
      <c r="Z18" s="713">
        <v>0.1</v>
      </c>
      <c r="AA18" s="713"/>
      <c r="AB18" s="713"/>
      <c r="AC18" s="713"/>
      <c r="AD18" s="714">
        <v>16811</v>
      </c>
      <c r="AE18" s="714"/>
      <c r="AF18" s="714"/>
      <c r="AG18" s="714"/>
      <c r="AH18" s="714"/>
      <c r="AI18" s="714"/>
      <c r="AJ18" s="714"/>
      <c r="AK18" s="714"/>
      <c r="AL18" s="683">
        <v>0.3</v>
      </c>
      <c r="AM18" s="684"/>
      <c r="AN18" s="684"/>
      <c r="AO18" s="715"/>
      <c r="AP18" s="677" t="s">
        <v>271</v>
      </c>
      <c r="AQ18" s="678"/>
      <c r="AR18" s="678"/>
      <c r="AS18" s="678"/>
      <c r="AT18" s="678"/>
      <c r="AU18" s="678"/>
      <c r="AV18" s="678"/>
      <c r="AW18" s="678"/>
      <c r="AX18" s="678"/>
      <c r="AY18" s="678"/>
      <c r="AZ18" s="678"/>
      <c r="BA18" s="678"/>
      <c r="BB18" s="678"/>
      <c r="BC18" s="678"/>
      <c r="BD18" s="678"/>
      <c r="BE18" s="678"/>
      <c r="BF18" s="679"/>
      <c r="BG18" s="680" t="s">
        <v>130</v>
      </c>
      <c r="BH18" s="681"/>
      <c r="BI18" s="681"/>
      <c r="BJ18" s="681"/>
      <c r="BK18" s="681"/>
      <c r="BL18" s="681"/>
      <c r="BM18" s="681"/>
      <c r="BN18" s="682"/>
      <c r="BO18" s="713" t="s">
        <v>138</v>
      </c>
      <c r="BP18" s="713"/>
      <c r="BQ18" s="713"/>
      <c r="BR18" s="713"/>
      <c r="BS18" s="686" t="s">
        <v>130</v>
      </c>
      <c r="BT18" s="681"/>
      <c r="BU18" s="681"/>
      <c r="BV18" s="681"/>
      <c r="BW18" s="681"/>
      <c r="BX18" s="681"/>
      <c r="BY18" s="681"/>
      <c r="BZ18" s="681"/>
      <c r="CA18" s="681"/>
      <c r="CB18" s="726"/>
      <c r="CD18" s="727" t="s">
        <v>272</v>
      </c>
      <c r="CE18" s="724"/>
      <c r="CF18" s="724"/>
      <c r="CG18" s="724"/>
      <c r="CH18" s="724"/>
      <c r="CI18" s="724"/>
      <c r="CJ18" s="724"/>
      <c r="CK18" s="724"/>
      <c r="CL18" s="724"/>
      <c r="CM18" s="724"/>
      <c r="CN18" s="724"/>
      <c r="CO18" s="724"/>
      <c r="CP18" s="724"/>
      <c r="CQ18" s="725"/>
      <c r="CR18" s="680" t="s">
        <v>130</v>
      </c>
      <c r="CS18" s="681"/>
      <c r="CT18" s="681"/>
      <c r="CU18" s="681"/>
      <c r="CV18" s="681"/>
      <c r="CW18" s="681"/>
      <c r="CX18" s="681"/>
      <c r="CY18" s="682"/>
      <c r="CZ18" s="713" t="s">
        <v>130</v>
      </c>
      <c r="DA18" s="713"/>
      <c r="DB18" s="713"/>
      <c r="DC18" s="713"/>
      <c r="DD18" s="686" t="s">
        <v>130</v>
      </c>
      <c r="DE18" s="681"/>
      <c r="DF18" s="681"/>
      <c r="DG18" s="681"/>
      <c r="DH18" s="681"/>
      <c r="DI18" s="681"/>
      <c r="DJ18" s="681"/>
      <c r="DK18" s="681"/>
      <c r="DL18" s="681"/>
      <c r="DM18" s="681"/>
      <c r="DN18" s="681"/>
      <c r="DO18" s="681"/>
      <c r="DP18" s="682"/>
      <c r="DQ18" s="686" t="s">
        <v>130</v>
      </c>
      <c r="DR18" s="681"/>
      <c r="DS18" s="681"/>
      <c r="DT18" s="681"/>
      <c r="DU18" s="681"/>
      <c r="DV18" s="681"/>
      <c r="DW18" s="681"/>
      <c r="DX18" s="681"/>
      <c r="DY18" s="681"/>
      <c r="DZ18" s="681"/>
      <c r="EA18" s="681"/>
      <c r="EB18" s="681"/>
      <c r="EC18" s="726"/>
    </row>
    <row r="19" spans="2:133" ht="11.25" customHeight="1">
      <c r="B19" s="677" t="s">
        <v>273</v>
      </c>
      <c r="C19" s="678"/>
      <c r="D19" s="678"/>
      <c r="E19" s="678"/>
      <c r="F19" s="678"/>
      <c r="G19" s="678"/>
      <c r="H19" s="678"/>
      <c r="I19" s="678"/>
      <c r="J19" s="678"/>
      <c r="K19" s="678"/>
      <c r="L19" s="678"/>
      <c r="M19" s="678"/>
      <c r="N19" s="678"/>
      <c r="O19" s="678"/>
      <c r="P19" s="678"/>
      <c r="Q19" s="679"/>
      <c r="R19" s="680">
        <v>3293</v>
      </c>
      <c r="S19" s="681"/>
      <c r="T19" s="681"/>
      <c r="U19" s="681"/>
      <c r="V19" s="681"/>
      <c r="W19" s="681"/>
      <c r="X19" s="681"/>
      <c r="Y19" s="682"/>
      <c r="Z19" s="713">
        <v>0</v>
      </c>
      <c r="AA19" s="713"/>
      <c r="AB19" s="713"/>
      <c r="AC19" s="713"/>
      <c r="AD19" s="714">
        <v>3293</v>
      </c>
      <c r="AE19" s="714"/>
      <c r="AF19" s="714"/>
      <c r="AG19" s="714"/>
      <c r="AH19" s="714"/>
      <c r="AI19" s="714"/>
      <c r="AJ19" s="714"/>
      <c r="AK19" s="714"/>
      <c r="AL19" s="683">
        <v>0.1</v>
      </c>
      <c r="AM19" s="684"/>
      <c r="AN19" s="684"/>
      <c r="AO19" s="715"/>
      <c r="AP19" s="677" t="s">
        <v>274</v>
      </c>
      <c r="AQ19" s="678"/>
      <c r="AR19" s="678"/>
      <c r="AS19" s="678"/>
      <c r="AT19" s="678"/>
      <c r="AU19" s="678"/>
      <c r="AV19" s="678"/>
      <c r="AW19" s="678"/>
      <c r="AX19" s="678"/>
      <c r="AY19" s="678"/>
      <c r="AZ19" s="678"/>
      <c r="BA19" s="678"/>
      <c r="BB19" s="678"/>
      <c r="BC19" s="678"/>
      <c r="BD19" s="678"/>
      <c r="BE19" s="678"/>
      <c r="BF19" s="679"/>
      <c r="BG19" s="680">
        <v>127</v>
      </c>
      <c r="BH19" s="681"/>
      <c r="BI19" s="681"/>
      <c r="BJ19" s="681"/>
      <c r="BK19" s="681"/>
      <c r="BL19" s="681"/>
      <c r="BM19" s="681"/>
      <c r="BN19" s="682"/>
      <c r="BO19" s="713">
        <v>0</v>
      </c>
      <c r="BP19" s="713"/>
      <c r="BQ19" s="713"/>
      <c r="BR19" s="713"/>
      <c r="BS19" s="686" t="s">
        <v>130</v>
      </c>
      <c r="BT19" s="681"/>
      <c r="BU19" s="681"/>
      <c r="BV19" s="681"/>
      <c r="BW19" s="681"/>
      <c r="BX19" s="681"/>
      <c r="BY19" s="681"/>
      <c r="BZ19" s="681"/>
      <c r="CA19" s="681"/>
      <c r="CB19" s="726"/>
      <c r="CD19" s="727" t="s">
        <v>275</v>
      </c>
      <c r="CE19" s="724"/>
      <c r="CF19" s="724"/>
      <c r="CG19" s="724"/>
      <c r="CH19" s="724"/>
      <c r="CI19" s="724"/>
      <c r="CJ19" s="724"/>
      <c r="CK19" s="724"/>
      <c r="CL19" s="724"/>
      <c r="CM19" s="724"/>
      <c r="CN19" s="724"/>
      <c r="CO19" s="724"/>
      <c r="CP19" s="724"/>
      <c r="CQ19" s="725"/>
      <c r="CR19" s="680" t="s">
        <v>130</v>
      </c>
      <c r="CS19" s="681"/>
      <c r="CT19" s="681"/>
      <c r="CU19" s="681"/>
      <c r="CV19" s="681"/>
      <c r="CW19" s="681"/>
      <c r="CX19" s="681"/>
      <c r="CY19" s="682"/>
      <c r="CZ19" s="713" t="s">
        <v>138</v>
      </c>
      <c r="DA19" s="713"/>
      <c r="DB19" s="713"/>
      <c r="DC19" s="713"/>
      <c r="DD19" s="686" t="s">
        <v>246</v>
      </c>
      <c r="DE19" s="681"/>
      <c r="DF19" s="681"/>
      <c r="DG19" s="681"/>
      <c r="DH19" s="681"/>
      <c r="DI19" s="681"/>
      <c r="DJ19" s="681"/>
      <c r="DK19" s="681"/>
      <c r="DL19" s="681"/>
      <c r="DM19" s="681"/>
      <c r="DN19" s="681"/>
      <c r="DO19" s="681"/>
      <c r="DP19" s="682"/>
      <c r="DQ19" s="686" t="s">
        <v>138</v>
      </c>
      <c r="DR19" s="681"/>
      <c r="DS19" s="681"/>
      <c r="DT19" s="681"/>
      <c r="DU19" s="681"/>
      <c r="DV19" s="681"/>
      <c r="DW19" s="681"/>
      <c r="DX19" s="681"/>
      <c r="DY19" s="681"/>
      <c r="DZ19" s="681"/>
      <c r="EA19" s="681"/>
      <c r="EB19" s="681"/>
      <c r="EC19" s="726"/>
    </row>
    <row r="20" spans="2:133" ht="11.25" customHeight="1">
      <c r="B20" s="677" t="s">
        <v>276</v>
      </c>
      <c r="C20" s="678"/>
      <c r="D20" s="678"/>
      <c r="E20" s="678"/>
      <c r="F20" s="678"/>
      <c r="G20" s="678"/>
      <c r="H20" s="678"/>
      <c r="I20" s="678"/>
      <c r="J20" s="678"/>
      <c r="K20" s="678"/>
      <c r="L20" s="678"/>
      <c r="M20" s="678"/>
      <c r="N20" s="678"/>
      <c r="O20" s="678"/>
      <c r="P20" s="678"/>
      <c r="Q20" s="679"/>
      <c r="R20" s="680">
        <v>12626</v>
      </c>
      <c r="S20" s="681"/>
      <c r="T20" s="681"/>
      <c r="U20" s="681"/>
      <c r="V20" s="681"/>
      <c r="W20" s="681"/>
      <c r="X20" s="681"/>
      <c r="Y20" s="682"/>
      <c r="Z20" s="713">
        <v>0.1</v>
      </c>
      <c r="AA20" s="713"/>
      <c r="AB20" s="713"/>
      <c r="AC20" s="713"/>
      <c r="AD20" s="714">
        <v>12626</v>
      </c>
      <c r="AE20" s="714"/>
      <c r="AF20" s="714"/>
      <c r="AG20" s="714"/>
      <c r="AH20" s="714"/>
      <c r="AI20" s="714"/>
      <c r="AJ20" s="714"/>
      <c r="AK20" s="714"/>
      <c r="AL20" s="683">
        <v>0.2</v>
      </c>
      <c r="AM20" s="684"/>
      <c r="AN20" s="684"/>
      <c r="AO20" s="715"/>
      <c r="AP20" s="677" t="s">
        <v>277</v>
      </c>
      <c r="AQ20" s="678"/>
      <c r="AR20" s="678"/>
      <c r="AS20" s="678"/>
      <c r="AT20" s="678"/>
      <c r="AU20" s="678"/>
      <c r="AV20" s="678"/>
      <c r="AW20" s="678"/>
      <c r="AX20" s="678"/>
      <c r="AY20" s="678"/>
      <c r="AZ20" s="678"/>
      <c r="BA20" s="678"/>
      <c r="BB20" s="678"/>
      <c r="BC20" s="678"/>
      <c r="BD20" s="678"/>
      <c r="BE20" s="678"/>
      <c r="BF20" s="679"/>
      <c r="BG20" s="680">
        <v>127</v>
      </c>
      <c r="BH20" s="681"/>
      <c r="BI20" s="681"/>
      <c r="BJ20" s="681"/>
      <c r="BK20" s="681"/>
      <c r="BL20" s="681"/>
      <c r="BM20" s="681"/>
      <c r="BN20" s="682"/>
      <c r="BO20" s="713">
        <v>0</v>
      </c>
      <c r="BP20" s="713"/>
      <c r="BQ20" s="713"/>
      <c r="BR20" s="713"/>
      <c r="BS20" s="686" t="s">
        <v>246</v>
      </c>
      <c r="BT20" s="681"/>
      <c r="BU20" s="681"/>
      <c r="BV20" s="681"/>
      <c r="BW20" s="681"/>
      <c r="BX20" s="681"/>
      <c r="BY20" s="681"/>
      <c r="BZ20" s="681"/>
      <c r="CA20" s="681"/>
      <c r="CB20" s="726"/>
      <c r="CD20" s="727" t="s">
        <v>278</v>
      </c>
      <c r="CE20" s="724"/>
      <c r="CF20" s="724"/>
      <c r="CG20" s="724"/>
      <c r="CH20" s="724"/>
      <c r="CI20" s="724"/>
      <c r="CJ20" s="724"/>
      <c r="CK20" s="724"/>
      <c r="CL20" s="724"/>
      <c r="CM20" s="724"/>
      <c r="CN20" s="724"/>
      <c r="CO20" s="724"/>
      <c r="CP20" s="724"/>
      <c r="CQ20" s="725"/>
      <c r="CR20" s="680">
        <v>13165678</v>
      </c>
      <c r="CS20" s="681"/>
      <c r="CT20" s="681"/>
      <c r="CU20" s="681"/>
      <c r="CV20" s="681"/>
      <c r="CW20" s="681"/>
      <c r="CX20" s="681"/>
      <c r="CY20" s="682"/>
      <c r="CZ20" s="713">
        <v>100</v>
      </c>
      <c r="DA20" s="713"/>
      <c r="DB20" s="713"/>
      <c r="DC20" s="713"/>
      <c r="DD20" s="686">
        <v>1803798</v>
      </c>
      <c r="DE20" s="681"/>
      <c r="DF20" s="681"/>
      <c r="DG20" s="681"/>
      <c r="DH20" s="681"/>
      <c r="DI20" s="681"/>
      <c r="DJ20" s="681"/>
      <c r="DK20" s="681"/>
      <c r="DL20" s="681"/>
      <c r="DM20" s="681"/>
      <c r="DN20" s="681"/>
      <c r="DO20" s="681"/>
      <c r="DP20" s="682"/>
      <c r="DQ20" s="686">
        <v>7493875</v>
      </c>
      <c r="DR20" s="681"/>
      <c r="DS20" s="681"/>
      <c r="DT20" s="681"/>
      <c r="DU20" s="681"/>
      <c r="DV20" s="681"/>
      <c r="DW20" s="681"/>
      <c r="DX20" s="681"/>
      <c r="DY20" s="681"/>
      <c r="DZ20" s="681"/>
      <c r="EA20" s="681"/>
      <c r="EB20" s="681"/>
      <c r="EC20" s="726"/>
    </row>
    <row r="21" spans="2:133" ht="11.25" customHeight="1">
      <c r="B21" s="677" t="s">
        <v>279</v>
      </c>
      <c r="C21" s="678"/>
      <c r="D21" s="678"/>
      <c r="E21" s="678"/>
      <c r="F21" s="678"/>
      <c r="G21" s="678"/>
      <c r="H21" s="678"/>
      <c r="I21" s="678"/>
      <c r="J21" s="678"/>
      <c r="K21" s="678"/>
      <c r="L21" s="678"/>
      <c r="M21" s="678"/>
      <c r="N21" s="678"/>
      <c r="O21" s="678"/>
      <c r="P21" s="678"/>
      <c r="Q21" s="679"/>
      <c r="R21" s="680">
        <v>892</v>
      </c>
      <c r="S21" s="681"/>
      <c r="T21" s="681"/>
      <c r="U21" s="681"/>
      <c r="V21" s="681"/>
      <c r="W21" s="681"/>
      <c r="X21" s="681"/>
      <c r="Y21" s="682"/>
      <c r="Z21" s="713">
        <v>0</v>
      </c>
      <c r="AA21" s="713"/>
      <c r="AB21" s="713"/>
      <c r="AC21" s="713"/>
      <c r="AD21" s="714">
        <v>892</v>
      </c>
      <c r="AE21" s="714"/>
      <c r="AF21" s="714"/>
      <c r="AG21" s="714"/>
      <c r="AH21" s="714"/>
      <c r="AI21" s="714"/>
      <c r="AJ21" s="714"/>
      <c r="AK21" s="714"/>
      <c r="AL21" s="683">
        <v>0</v>
      </c>
      <c r="AM21" s="684"/>
      <c r="AN21" s="684"/>
      <c r="AO21" s="715"/>
      <c r="AP21" s="775" t="s">
        <v>280</v>
      </c>
      <c r="AQ21" s="782"/>
      <c r="AR21" s="782"/>
      <c r="AS21" s="782"/>
      <c r="AT21" s="782"/>
      <c r="AU21" s="782"/>
      <c r="AV21" s="782"/>
      <c r="AW21" s="782"/>
      <c r="AX21" s="782"/>
      <c r="AY21" s="782"/>
      <c r="AZ21" s="782"/>
      <c r="BA21" s="782"/>
      <c r="BB21" s="782"/>
      <c r="BC21" s="782"/>
      <c r="BD21" s="782"/>
      <c r="BE21" s="782"/>
      <c r="BF21" s="777"/>
      <c r="BG21" s="680">
        <v>127</v>
      </c>
      <c r="BH21" s="681"/>
      <c r="BI21" s="681"/>
      <c r="BJ21" s="681"/>
      <c r="BK21" s="681"/>
      <c r="BL21" s="681"/>
      <c r="BM21" s="681"/>
      <c r="BN21" s="682"/>
      <c r="BO21" s="713">
        <v>0</v>
      </c>
      <c r="BP21" s="713"/>
      <c r="BQ21" s="713"/>
      <c r="BR21" s="713"/>
      <c r="BS21" s="686" t="s">
        <v>246</v>
      </c>
      <c r="BT21" s="681"/>
      <c r="BU21" s="681"/>
      <c r="BV21" s="681"/>
      <c r="BW21" s="681"/>
      <c r="BX21" s="681"/>
      <c r="BY21" s="681"/>
      <c r="BZ21" s="681"/>
      <c r="CA21" s="681"/>
      <c r="CB21" s="726"/>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c r="B22" s="677" t="s">
        <v>281</v>
      </c>
      <c r="C22" s="678"/>
      <c r="D22" s="678"/>
      <c r="E22" s="678"/>
      <c r="F22" s="678"/>
      <c r="G22" s="678"/>
      <c r="H22" s="678"/>
      <c r="I22" s="678"/>
      <c r="J22" s="678"/>
      <c r="K22" s="678"/>
      <c r="L22" s="678"/>
      <c r="M22" s="678"/>
      <c r="N22" s="678"/>
      <c r="O22" s="678"/>
      <c r="P22" s="678"/>
      <c r="Q22" s="679"/>
      <c r="R22" s="680">
        <v>5027598</v>
      </c>
      <c r="S22" s="681"/>
      <c r="T22" s="681"/>
      <c r="U22" s="681"/>
      <c r="V22" s="681"/>
      <c r="W22" s="681"/>
      <c r="X22" s="681"/>
      <c r="Y22" s="682"/>
      <c r="Z22" s="713">
        <v>35.299999999999997</v>
      </c>
      <c r="AA22" s="713"/>
      <c r="AB22" s="713"/>
      <c r="AC22" s="713"/>
      <c r="AD22" s="714">
        <v>4603239</v>
      </c>
      <c r="AE22" s="714"/>
      <c r="AF22" s="714"/>
      <c r="AG22" s="714"/>
      <c r="AH22" s="714"/>
      <c r="AI22" s="714"/>
      <c r="AJ22" s="714"/>
      <c r="AK22" s="714"/>
      <c r="AL22" s="683">
        <v>75.7</v>
      </c>
      <c r="AM22" s="684"/>
      <c r="AN22" s="684"/>
      <c r="AO22" s="715"/>
      <c r="AP22" s="775" t="s">
        <v>282</v>
      </c>
      <c r="AQ22" s="782"/>
      <c r="AR22" s="782"/>
      <c r="AS22" s="782"/>
      <c r="AT22" s="782"/>
      <c r="AU22" s="782"/>
      <c r="AV22" s="782"/>
      <c r="AW22" s="782"/>
      <c r="AX22" s="782"/>
      <c r="AY22" s="782"/>
      <c r="AZ22" s="782"/>
      <c r="BA22" s="782"/>
      <c r="BB22" s="782"/>
      <c r="BC22" s="782"/>
      <c r="BD22" s="782"/>
      <c r="BE22" s="782"/>
      <c r="BF22" s="777"/>
      <c r="BG22" s="680" t="s">
        <v>130</v>
      </c>
      <c r="BH22" s="681"/>
      <c r="BI22" s="681"/>
      <c r="BJ22" s="681"/>
      <c r="BK22" s="681"/>
      <c r="BL22" s="681"/>
      <c r="BM22" s="681"/>
      <c r="BN22" s="682"/>
      <c r="BO22" s="713" t="s">
        <v>130</v>
      </c>
      <c r="BP22" s="713"/>
      <c r="BQ22" s="713"/>
      <c r="BR22" s="713"/>
      <c r="BS22" s="686" t="s">
        <v>130</v>
      </c>
      <c r="BT22" s="681"/>
      <c r="BU22" s="681"/>
      <c r="BV22" s="681"/>
      <c r="BW22" s="681"/>
      <c r="BX22" s="681"/>
      <c r="BY22" s="681"/>
      <c r="BZ22" s="681"/>
      <c r="CA22" s="681"/>
      <c r="CB22" s="726"/>
      <c r="CD22" s="784" t="s">
        <v>283</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c r="B23" s="677" t="s">
        <v>284</v>
      </c>
      <c r="C23" s="678"/>
      <c r="D23" s="678"/>
      <c r="E23" s="678"/>
      <c r="F23" s="678"/>
      <c r="G23" s="678"/>
      <c r="H23" s="678"/>
      <c r="I23" s="678"/>
      <c r="J23" s="678"/>
      <c r="K23" s="678"/>
      <c r="L23" s="678"/>
      <c r="M23" s="678"/>
      <c r="N23" s="678"/>
      <c r="O23" s="678"/>
      <c r="P23" s="678"/>
      <c r="Q23" s="679"/>
      <c r="R23" s="680">
        <v>4603239</v>
      </c>
      <c r="S23" s="681"/>
      <c r="T23" s="681"/>
      <c r="U23" s="681"/>
      <c r="V23" s="681"/>
      <c r="W23" s="681"/>
      <c r="X23" s="681"/>
      <c r="Y23" s="682"/>
      <c r="Z23" s="713">
        <v>32.299999999999997</v>
      </c>
      <c r="AA23" s="713"/>
      <c r="AB23" s="713"/>
      <c r="AC23" s="713"/>
      <c r="AD23" s="714">
        <v>4603239</v>
      </c>
      <c r="AE23" s="714"/>
      <c r="AF23" s="714"/>
      <c r="AG23" s="714"/>
      <c r="AH23" s="714"/>
      <c r="AI23" s="714"/>
      <c r="AJ23" s="714"/>
      <c r="AK23" s="714"/>
      <c r="AL23" s="683">
        <v>75.7</v>
      </c>
      <c r="AM23" s="684"/>
      <c r="AN23" s="684"/>
      <c r="AO23" s="715"/>
      <c r="AP23" s="775" t="s">
        <v>285</v>
      </c>
      <c r="AQ23" s="782"/>
      <c r="AR23" s="782"/>
      <c r="AS23" s="782"/>
      <c r="AT23" s="782"/>
      <c r="AU23" s="782"/>
      <c r="AV23" s="782"/>
      <c r="AW23" s="782"/>
      <c r="AX23" s="782"/>
      <c r="AY23" s="782"/>
      <c r="AZ23" s="782"/>
      <c r="BA23" s="782"/>
      <c r="BB23" s="782"/>
      <c r="BC23" s="782"/>
      <c r="BD23" s="782"/>
      <c r="BE23" s="782"/>
      <c r="BF23" s="777"/>
      <c r="BG23" s="680" t="s">
        <v>130</v>
      </c>
      <c r="BH23" s="681"/>
      <c r="BI23" s="681"/>
      <c r="BJ23" s="681"/>
      <c r="BK23" s="681"/>
      <c r="BL23" s="681"/>
      <c r="BM23" s="681"/>
      <c r="BN23" s="682"/>
      <c r="BO23" s="713" t="s">
        <v>130</v>
      </c>
      <c r="BP23" s="713"/>
      <c r="BQ23" s="713"/>
      <c r="BR23" s="713"/>
      <c r="BS23" s="686" t="s">
        <v>130</v>
      </c>
      <c r="BT23" s="681"/>
      <c r="BU23" s="681"/>
      <c r="BV23" s="681"/>
      <c r="BW23" s="681"/>
      <c r="BX23" s="681"/>
      <c r="BY23" s="681"/>
      <c r="BZ23" s="681"/>
      <c r="CA23" s="681"/>
      <c r="CB23" s="726"/>
      <c r="CD23" s="784" t="s">
        <v>224</v>
      </c>
      <c r="CE23" s="785"/>
      <c r="CF23" s="785"/>
      <c r="CG23" s="785"/>
      <c r="CH23" s="785"/>
      <c r="CI23" s="785"/>
      <c r="CJ23" s="785"/>
      <c r="CK23" s="785"/>
      <c r="CL23" s="785"/>
      <c r="CM23" s="785"/>
      <c r="CN23" s="785"/>
      <c r="CO23" s="785"/>
      <c r="CP23" s="785"/>
      <c r="CQ23" s="786"/>
      <c r="CR23" s="784" t="s">
        <v>286</v>
      </c>
      <c r="CS23" s="785"/>
      <c r="CT23" s="785"/>
      <c r="CU23" s="785"/>
      <c r="CV23" s="785"/>
      <c r="CW23" s="785"/>
      <c r="CX23" s="785"/>
      <c r="CY23" s="786"/>
      <c r="CZ23" s="784" t="s">
        <v>287</v>
      </c>
      <c r="DA23" s="785"/>
      <c r="DB23" s="785"/>
      <c r="DC23" s="786"/>
      <c r="DD23" s="784" t="s">
        <v>288</v>
      </c>
      <c r="DE23" s="785"/>
      <c r="DF23" s="785"/>
      <c r="DG23" s="785"/>
      <c r="DH23" s="785"/>
      <c r="DI23" s="785"/>
      <c r="DJ23" s="785"/>
      <c r="DK23" s="786"/>
      <c r="DL23" s="793" t="s">
        <v>289</v>
      </c>
      <c r="DM23" s="794"/>
      <c r="DN23" s="794"/>
      <c r="DO23" s="794"/>
      <c r="DP23" s="794"/>
      <c r="DQ23" s="794"/>
      <c r="DR23" s="794"/>
      <c r="DS23" s="794"/>
      <c r="DT23" s="794"/>
      <c r="DU23" s="794"/>
      <c r="DV23" s="795"/>
      <c r="DW23" s="784" t="s">
        <v>290</v>
      </c>
      <c r="DX23" s="785"/>
      <c r="DY23" s="785"/>
      <c r="DZ23" s="785"/>
      <c r="EA23" s="785"/>
      <c r="EB23" s="785"/>
      <c r="EC23" s="786"/>
    </row>
    <row r="24" spans="2:133" ht="11.25" customHeight="1">
      <c r="B24" s="677" t="s">
        <v>291</v>
      </c>
      <c r="C24" s="678"/>
      <c r="D24" s="678"/>
      <c r="E24" s="678"/>
      <c r="F24" s="678"/>
      <c r="G24" s="678"/>
      <c r="H24" s="678"/>
      <c r="I24" s="678"/>
      <c r="J24" s="678"/>
      <c r="K24" s="678"/>
      <c r="L24" s="678"/>
      <c r="M24" s="678"/>
      <c r="N24" s="678"/>
      <c r="O24" s="678"/>
      <c r="P24" s="678"/>
      <c r="Q24" s="679"/>
      <c r="R24" s="680">
        <v>424359</v>
      </c>
      <c r="S24" s="681"/>
      <c r="T24" s="681"/>
      <c r="U24" s="681"/>
      <c r="V24" s="681"/>
      <c r="W24" s="681"/>
      <c r="X24" s="681"/>
      <c r="Y24" s="682"/>
      <c r="Z24" s="713">
        <v>3</v>
      </c>
      <c r="AA24" s="713"/>
      <c r="AB24" s="713"/>
      <c r="AC24" s="713"/>
      <c r="AD24" s="714" t="s">
        <v>130</v>
      </c>
      <c r="AE24" s="714"/>
      <c r="AF24" s="714"/>
      <c r="AG24" s="714"/>
      <c r="AH24" s="714"/>
      <c r="AI24" s="714"/>
      <c r="AJ24" s="714"/>
      <c r="AK24" s="714"/>
      <c r="AL24" s="683" t="s">
        <v>130</v>
      </c>
      <c r="AM24" s="684"/>
      <c r="AN24" s="684"/>
      <c r="AO24" s="715"/>
      <c r="AP24" s="775" t="s">
        <v>292</v>
      </c>
      <c r="AQ24" s="782"/>
      <c r="AR24" s="782"/>
      <c r="AS24" s="782"/>
      <c r="AT24" s="782"/>
      <c r="AU24" s="782"/>
      <c r="AV24" s="782"/>
      <c r="AW24" s="782"/>
      <c r="AX24" s="782"/>
      <c r="AY24" s="782"/>
      <c r="AZ24" s="782"/>
      <c r="BA24" s="782"/>
      <c r="BB24" s="782"/>
      <c r="BC24" s="782"/>
      <c r="BD24" s="782"/>
      <c r="BE24" s="782"/>
      <c r="BF24" s="777"/>
      <c r="BG24" s="680" t="s">
        <v>138</v>
      </c>
      <c r="BH24" s="681"/>
      <c r="BI24" s="681"/>
      <c r="BJ24" s="681"/>
      <c r="BK24" s="681"/>
      <c r="BL24" s="681"/>
      <c r="BM24" s="681"/>
      <c r="BN24" s="682"/>
      <c r="BO24" s="713" t="s">
        <v>138</v>
      </c>
      <c r="BP24" s="713"/>
      <c r="BQ24" s="713"/>
      <c r="BR24" s="713"/>
      <c r="BS24" s="686" t="s">
        <v>130</v>
      </c>
      <c r="BT24" s="681"/>
      <c r="BU24" s="681"/>
      <c r="BV24" s="681"/>
      <c r="BW24" s="681"/>
      <c r="BX24" s="681"/>
      <c r="BY24" s="681"/>
      <c r="BZ24" s="681"/>
      <c r="CA24" s="681"/>
      <c r="CB24" s="726"/>
      <c r="CD24" s="738" t="s">
        <v>293</v>
      </c>
      <c r="CE24" s="739"/>
      <c r="CF24" s="739"/>
      <c r="CG24" s="739"/>
      <c r="CH24" s="739"/>
      <c r="CI24" s="739"/>
      <c r="CJ24" s="739"/>
      <c r="CK24" s="739"/>
      <c r="CL24" s="739"/>
      <c r="CM24" s="739"/>
      <c r="CN24" s="739"/>
      <c r="CO24" s="739"/>
      <c r="CP24" s="739"/>
      <c r="CQ24" s="740"/>
      <c r="CR24" s="735">
        <v>3147312</v>
      </c>
      <c r="CS24" s="736"/>
      <c r="CT24" s="736"/>
      <c r="CU24" s="736"/>
      <c r="CV24" s="736"/>
      <c r="CW24" s="736"/>
      <c r="CX24" s="736"/>
      <c r="CY24" s="779"/>
      <c r="CZ24" s="780">
        <v>23.9</v>
      </c>
      <c r="DA24" s="751"/>
      <c r="DB24" s="751"/>
      <c r="DC24" s="783"/>
      <c r="DD24" s="778">
        <v>2681219</v>
      </c>
      <c r="DE24" s="736"/>
      <c r="DF24" s="736"/>
      <c r="DG24" s="736"/>
      <c r="DH24" s="736"/>
      <c r="DI24" s="736"/>
      <c r="DJ24" s="736"/>
      <c r="DK24" s="779"/>
      <c r="DL24" s="778">
        <v>2483512</v>
      </c>
      <c r="DM24" s="736"/>
      <c r="DN24" s="736"/>
      <c r="DO24" s="736"/>
      <c r="DP24" s="736"/>
      <c r="DQ24" s="736"/>
      <c r="DR24" s="736"/>
      <c r="DS24" s="736"/>
      <c r="DT24" s="736"/>
      <c r="DU24" s="736"/>
      <c r="DV24" s="779"/>
      <c r="DW24" s="780">
        <v>39.700000000000003</v>
      </c>
      <c r="DX24" s="751"/>
      <c r="DY24" s="751"/>
      <c r="DZ24" s="751"/>
      <c r="EA24" s="751"/>
      <c r="EB24" s="751"/>
      <c r="EC24" s="781"/>
    </row>
    <row r="25" spans="2:133" ht="11.25" customHeight="1">
      <c r="B25" s="677" t="s">
        <v>294</v>
      </c>
      <c r="C25" s="678"/>
      <c r="D25" s="678"/>
      <c r="E25" s="678"/>
      <c r="F25" s="678"/>
      <c r="G25" s="678"/>
      <c r="H25" s="678"/>
      <c r="I25" s="678"/>
      <c r="J25" s="678"/>
      <c r="K25" s="678"/>
      <c r="L25" s="678"/>
      <c r="M25" s="678"/>
      <c r="N25" s="678"/>
      <c r="O25" s="678"/>
      <c r="P25" s="678"/>
      <c r="Q25" s="679"/>
      <c r="R25" s="680" t="s">
        <v>130</v>
      </c>
      <c r="S25" s="681"/>
      <c r="T25" s="681"/>
      <c r="U25" s="681"/>
      <c r="V25" s="681"/>
      <c r="W25" s="681"/>
      <c r="X25" s="681"/>
      <c r="Y25" s="682"/>
      <c r="Z25" s="713" t="s">
        <v>138</v>
      </c>
      <c r="AA25" s="713"/>
      <c r="AB25" s="713"/>
      <c r="AC25" s="713"/>
      <c r="AD25" s="714" t="s">
        <v>130</v>
      </c>
      <c r="AE25" s="714"/>
      <c r="AF25" s="714"/>
      <c r="AG25" s="714"/>
      <c r="AH25" s="714"/>
      <c r="AI25" s="714"/>
      <c r="AJ25" s="714"/>
      <c r="AK25" s="714"/>
      <c r="AL25" s="683" t="s">
        <v>130</v>
      </c>
      <c r="AM25" s="684"/>
      <c r="AN25" s="684"/>
      <c r="AO25" s="715"/>
      <c r="AP25" s="775" t="s">
        <v>295</v>
      </c>
      <c r="AQ25" s="782"/>
      <c r="AR25" s="782"/>
      <c r="AS25" s="782"/>
      <c r="AT25" s="782"/>
      <c r="AU25" s="782"/>
      <c r="AV25" s="782"/>
      <c r="AW25" s="782"/>
      <c r="AX25" s="782"/>
      <c r="AY25" s="782"/>
      <c r="AZ25" s="782"/>
      <c r="BA25" s="782"/>
      <c r="BB25" s="782"/>
      <c r="BC25" s="782"/>
      <c r="BD25" s="782"/>
      <c r="BE25" s="782"/>
      <c r="BF25" s="777"/>
      <c r="BG25" s="680" t="s">
        <v>130</v>
      </c>
      <c r="BH25" s="681"/>
      <c r="BI25" s="681"/>
      <c r="BJ25" s="681"/>
      <c r="BK25" s="681"/>
      <c r="BL25" s="681"/>
      <c r="BM25" s="681"/>
      <c r="BN25" s="682"/>
      <c r="BO25" s="713" t="s">
        <v>130</v>
      </c>
      <c r="BP25" s="713"/>
      <c r="BQ25" s="713"/>
      <c r="BR25" s="713"/>
      <c r="BS25" s="686" t="s">
        <v>246</v>
      </c>
      <c r="BT25" s="681"/>
      <c r="BU25" s="681"/>
      <c r="BV25" s="681"/>
      <c r="BW25" s="681"/>
      <c r="BX25" s="681"/>
      <c r="BY25" s="681"/>
      <c r="BZ25" s="681"/>
      <c r="CA25" s="681"/>
      <c r="CB25" s="726"/>
      <c r="CD25" s="727" t="s">
        <v>296</v>
      </c>
      <c r="CE25" s="724"/>
      <c r="CF25" s="724"/>
      <c r="CG25" s="724"/>
      <c r="CH25" s="724"/>
      <c r="CI25" s="724"/>
      <c r="CJ25" s="724"/>
      <c r="CK25" s="724"/>
      <c r="CL25" s="724"/>
      <c r="CM25" s="724"/>
      <c r="CN25" s="724"/>
      <c r="CO25" s="724"/>
      <c r="CP25" s="724"/>
      <c r="CQ25" s="725"/>
      <c r="CR25" s="680">
        <v>1316621</v>
      </c>
      <c r="CS25" s="699"/>
      <c r="CT25" s="699"/>
      <c r="CU25" s="699"/>
      <c r="CV25" s="699"/>
      <c r="CW25" s="699"/>
      <c r="CX25" s="699"/>
      <c r="CY25" s="700"/>
      <c r="CZ25" s="683">
        <v>10</v>
      </c>
      <c r="DA25" s="701"/>
      <c r="DB25" s="701"/>
      <c r="DC25" s="702"/>
      <c r="DD25" s="686">
        <v>1238974</v>
      </c>
      <c r="DE25" s="699"/>
      <c r="DF25" s="699"/>
      <c r="DG25" s="699"/>
      <c r="DH25" s="699"/>
      <c r="DI25" s="699"/>
      <c r="DJ25" s="699"/>
      <c r="DK25" s="700"/>
      <c r="DL25" s="686">
        <v>1042585</v>
      </c>
      <c r="DM25" s="699"/>
      <c r="DN25" s="699"/>
      <c r="DO25" s="699"/>
      <c r="DP25" s="699"/>
      <c r="DQ25" s="699"/>
      <c r="DR25" s="699"/>
      <c r="DS25" s="699"/>
      <c r="DT25" s="699"/>
      <c r="DU25" s="699"/>
      <c r="DV25" s="700"/>
      <c r="DW25" s="683">
        <v>16.7</v>
      </c>
      <c r="DX25" s="701"/>
      <c r="DY25" s="701"/>
      <c r="DZ25" s="701"/>
      <c r="EA25" s="701"/>
      <c r="EB25" s="701"/>
      <c r="EC25" s="719"/>
    </row>
    <row r="26" spans="2:133" ht="11.25" customHeight="1">
      <c r="B26" s="677" t="s">
        <v>297</v>
      </c>
      <c r="C26" s="678"/>
      <c r="D26" s="678"/>
      <c r="E26" s="678"/>
      <c r="F26" s="678"/>
      <c r="G26" s="678"/>
      <c r="H26" s="678"/>
      <c r="I26" s="678"/>
      <c r="J26" s="678"/>
      <c r="K26" s="678"/>
      <c r="L26" s="678"/>
      <c r="M26" s="678"/>
      <c r="N26" s="678"/>
      <c r="O26" s="678"/>
      <c r="P26" s="678"/>
      <c r="Q26" s="679"/>
      <c r="R26" s="680">
        <v>6498584</v>
      </c>
      <c r="S26" s="681"/>
      <c r="T26" s="681"/>
      <c r="U26" s="681"/>
      <c r="V26" s="681"/>
      <c r="W26" s="681"/>
      <c r="X26" s="681"/>
      <c r="Y26" s="682"/>
      <c r="Z26" s="713">
        <v>45.6</v>
      </c>
      <c r="AA26" s="713"/>
      <c r="AB26" s="713"/>
      <c r="AC26" s="713"/>
      <c r="AD26" s="714">
        <v>6074225</v>
      </c>
      <c r="AE26" s="714"/>
      <c r="AF26" s="714"/>
      <c r="AG26" s="714"/>
      <c r="AH26" s="714"/>
      <c r="AI26" s="714"/>
      <c r="AJ26" s="714"/>
      <c r="AK26" s="714"/>
      <c r="AL26" s="683">
        <v>99.9</v>
      </c>
      <c r="AM26" s="684"/>
      <c r="AN26" s="684"/>
      <c r="AO26" s="715"/>
      <c r="AP26" s="775" t="s">
        <v>298</v>
      </c>
      <c r="AQ26" s="776"/>
      <c r="AR26" s="776"/>
      <c r="AS26" s="776"/>
      <c r="AT26" s="776"/>
      <c r="AU26" s="776"/>
      <c r="AV26" s="776"/>
      <c r="AW26" s="776"/>
      <c r="AX26" s="776"/>
      <c r="AY26" s="776"/>
      <c r="AZ26" s="776"/>
      <c r="BA26" s="776"/>
      <c r="BB26" s="776"/>
      <c r="BC26" s="776"/>
      <c r="BD26" s="776"/>
      <c r="BE26" s="776"/>
      <c r="BF26" s="777"/>
      <c r="BG26" s="680" t="s">
        <v>138</v>
      </c>
      <c r="BH26" s="681"/>
      <c r="BI26" s="681"/>
      <c r="BJ26" s="681"/>
      <c r="BK26" s="681"/>
      <c r="BL26" s="681"/>
      <c r="BM26" s="681"/>
      <c r="BN26" s="682"/>
      <c r="BO26" s="713" t="s">
        <v>130</v>
      </c>
      <c r="BP26" s="713"/>
      <c r="BQ26" s="713"/>
      <c r="BR26" s="713"/>
      <c r="BS26" s="686" t="s">
        <v>138</v>
      </c>
      <c r="BT26" s="681"/>
      <c r="BU26" s="681"/>
      <c r="BV26" s="681"/>
      <c r="BW26" s="681"/>
      <c r="BX26" s="681"/>
      <c r="BY26" s="681"/>
      <c r="BZ26" s="681"/>
      <c r="CA26" s="681"/>
      <c r="CB26" s="726"/>
      <c r="CD26" s="727" t="s">
        <v>299</v>
      </c>
      <c r="CE26" s="724"/>
      <c r="CF26" s="724"/>
      <c r="CG26" s="724"/>
      <c r="CH26" s="724"/>
      <c r="CI26" s="724"/>
      <c r="CJ26" s="724"/>
      <c r="CK26" s="724"/>
      <c r="CL26" s="724"/>
      <c r="CM26" s="724"/>
      <c r="CN26" s="724"/>
      <c r="CO26" s="724"/>
      <c r="CP26" s="724"/>
      <c r="CQ26" s="725"/>
      <c r="CR26" s="680">
        <v>759268</v>
      </c>
      <c r="CS26" s="681"/>
      <c r="CT26" s="681"/>
      <c r="CU26" s="681"/>
      <c r="CV26" s="681"/>
      <c r="CW26" s="681"/>
      <c r="CX26" s="681"/>
      <c r="CY26" s="682"/>
      <c r="CZ26" s="683">
        <v>5.8</v>
      </c>
      <c r="DA26" s="701"/>
      <c r="DB26" s="701"/>
      <c r="DC26" s="702"/>
      <c r="DD26" s="686">
        <v>717570</v>
      </c>
      <c r="DE26" s="681"/>
      <c r="DF26" s="681"/>
      <c r="DG26" s="681"/>
      <c r="DH26" s="681"/>
      <c r="DI26" s="681"/>
      <c r="DJ26" s="681"/>
      <c r="DK26" s="682"/>
      <c r="DL26" s="686" t="s">
        <v>138</v>
      </c>
      <c r="DM26" s="681"/>
      <c r="DN26" s="681"/>
      <c r="DO26" s="681"/>
      <c r="DP26" s="681"/>
      <c r="DQ26" s="681"/>
      <c r="DR26" s="681"/>
      <c r="DS26" s="681"/>
      <c r="DT26" s="681"/>
      <c r="DU26" s="681"/>
      <c r="DV26" s="682"/>
      <c r="DW26" s="683" t="s">
        <v>130</v>
      </c>
      <c r="DX26" s="701"/>
      <c r="DY26" s="701"/>
      <c r="DZ26" s="701"/>
      <c r="EA26" s="701"/>
      <c r="EB26" s="701"/>
      <c r="EC26" s="719"/>
    </row>
    <row r="27" spans="2:133" ht="11.25" customHeight="1">
      <c r="B27" s="677" t="s">
        <v>300</v>
      </c>
      <c r="C27" s="678"/>
      <c r="D27" s="678"/>
      <c r="E27" s="678"/>
      <c r="F27" s="678"/>
      <c r="G27" s="678"/>
      <c r="H27" s="678"/>
      <c r="I27" s="678"/>
      <c r="J27" s="678"/>
      <c r="K27" s="678"/>
      <c r="L27" s="678"/>
      <c r="M27" s="678"/>
      <c r="N27" s="678"/>
      <c r="O27" s="678"/>
      <c r="P27" s="678"/>
      <c r="Q27" s="679"/>
      <c r="R27" s="680">
        <v>2501</v>
      </c>
      <c r="S27" s="681"/>
      <c r="T27" s="681"/>
      <c r="U27" s="681"/>
      <c r="V27" s="681"/>
      <c r="W27" s="681"/>
      <c r="X27" s="681"/>
      <c r="Y27" s="682"/>
      <c r="Z27" s="713">
        <v>0</v>
      </c>
      <c r="AA27" s="713"/>
      <c r="AB27" s="713"/>
      <c r="AC27" s="713"/>
      <c r="AD27" s="714">
        <v>2501</v>
      </c>
      <c r="AE27" s="714"/>
      <c r="AF27" s="714"/>
      <c r="AG27" s="714"/>
      <c r="AH27" s="714"/>
      <c r="AI27" s="714"/>
      <c r="AJ27" s="714"/>
      <c r="AK27" s="714"/>
      <c r="AL27" s="683">
        <v>0</v>
      </c>
      <c r="AM27" s="684"/>
      <c r="AN27" s="684"/>
      <c r="AO27" s="715"/>
      <c r="AP27" s="677" t="s">
        <v>301</v>
      </c>
      <c r="AQ27" s="678"/>
      <c r="AR27" s="678"/>
      <c r="AS27" s="678"/>
      <c r="AT27" s="678"/>
      <c r="AU27" s="678"/>
      <c r="AV27" s="678"/>
      <c r="AW27" s="678"/>
      <c r="AX27" s="678"/>
      <c r="AY27" s="678"/>
      <c r="AZ27" s="678"/>
      <c r="BA27" s="678"/>
      <c r="BB27" s="678"/>
      <c r="BC27" s="678"/>
      <c r="BD27" s="678"/>
      <c r="BE27" s="678"/>
      <c r="BF27" s="679"/>
      <c r="BG27" s="680">
        <v>965853</v>
      </c>
      <c r="BH27" s="681"/>
      <c r="BI27" s="681"/>
      <c r="BJ27" s="681"/>
      <c r="BK27" s="681"/>
      <c r="BL27" s="681"/>
      <c r="BM27" s="681"/>
      <c r="BN27" s="682"/>
      <c r="BO27" s="713">
        <v>100</v>
      </c>
      <c r="BP27" s="713"/>
      <c r="BQ27" s="713"/>
      <c r="BR27" s="713"/>
      <c r="BS27" s="686" t="s">
        <v>130</v>
      </c>
      <c r="BT27" s="681"/>
      <c r="BU27" s="681"/>
      <c r="BV27" s="681"/>
      <c r="BW27" s="681"/>
      <c r="BX27" s="681"/>
      <c r="BY27" s="681"/>
      <c r="BZ27" s="681"/>
      <c r="CA27" s="681"/>
      <c r="CB27" s="726"/>
      <c r="CD27" s="727" t="s">
        <v>302</v>
      </c>
      <c r="CE27" s="724"/>
      <c r="CF27" s="724"/>
      <c r="CG27" s="724"/>
      <c r="CH27" s="724"/>
      <c r="CI27" s="724"/>
      <c r="CJ27" s="724"/>
      <c r="CK27" s="724"/>
      <c r="CL27" s="724"/>
      <c r="CM27" s="724"/>
      <c r="CN27" s="724"/>
      <c r="CO27" s="724"/>
      <c r="CP27" s="724"/>
      <c r="CQ27" s="725"/>
      <c r="CR27" s="680">
        <v>538311</v>
      </c>
      <c r="CS27" s="699"/>
      <c r="CT27" s="699"/>
      <c r="CU27" s="699"/>
      <c r="CV27" s="699"/>
      <c r="CW27" s="699"/>
      <c r="CX27" s="699"/>
      <c r="CY27" s="700"/>
      <c r="CZ27" s="683">
        <v>4.0999999999999996</v>
      </c>
      <c r="DA27" s="701"/>
      <c r="DB27" s="701"/>
      <c r="DC27" s="702"/>
      <c r="DD27" s="686">
        <v>161917</v>
      </c>
      <c r="DE27" s="699"/>
      <c r="DF27" s="699"/>
      <c r="DG27" s="699"/>
      <c r="DH27" s="699"/>
      <c r="DI27" s="699"/>
      <c r="DJ27" s="699"/>
      <c r="DK27" s="700"/>
      <c r="DL27" s="686">
        <v>160599</v>
      </c>
      <c r="DM27" s="699"/>
      <c r="DN27" s="699"/>
      <c r="DO27" s="699"/>
      <c r="DP27" s="699"/>
      <c r="DQ27" s="699"/>
      <c r="DR27" s="699"/>
      <c r="DS27" s="699"/>
      <c r="DT27" s="699"/>
      <c r="DU27" s="699"/>
      <c r="DV27" s="700"/>
      <c r="DW27" s="683">
        <v>2.6</v>
      </c>
      <c r="DX27" s="701"/>
      <c r="DY27" s="701"/>
      <c r="DZ27" s="701"/>
      <c r="EA27" s="701"/>
      <c r="EB27" s="701"/>
      <c r="EC27" s="719"/>
    </row>
    <row r="28" spans="2:133" ht="11.25" customHeight="1">
      <c r="B28" s="677" t="s">
        <v>303</v>
      </c>
      <c r="C28" s="678"/>
      <c r="D28" s="678"/>
      <c r="E28" s="678"/>
      <c r="F28" s="678"/>
      <c r="G28" s="678"/>
      <c r="H28" s="678"/>
      <c r="I28" s="678"/>
      <c r="J28" s="678"/>
      <c r="K28" s="678"/>
      <c r="L28" s="678"/>
      <c r="M28" s="678"/>
      <c r="N28" s="678"/>
      <c r="O28" s="678"/>
      <c r="P28" s="678"/>
      <c r="Q28" s="679"/>
      <c r="R28" s="680">
        <v>15384</v>
      </c>
      <c r="S28" s="681"/>
      <c r="T28" s="681"/>
      <c r="U28" s="681"/>
      <c r="V28" s="681"/>
      <c r="W28" s="681"/>
      <c r="X28" s="681"/>
      <c r="Y28" s="682"/>
      <c r="Z28" s="713">
        <v>0.1</v>
      </c>
      <c r="AA28" s="713"/>
      <c r="AB28" s="713"/>
      <c r="AC28" s="713"/>
      <c r="AD28" s="714" t="s">
        <v>138</v>
      </c>
      <c r="AE28" s="714"/>
      <c r="AF28" s="714"/>
      <c r="AG28" s="714"/>
      <c r="AH28" s="714"/>
      <c r="AI28" s="714"/>
      <c r="AJ28" s="714"/>
      <c r="AK28" s="714"/>
      <c r="AL28" s="683" t="s">
        <v>130</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6"/>
      <c r="CD28" s="727" t="s">
        <v>304</v>
      </c>
      <c r="CE28" s="724"/>
      <c r="CF28" s="724"/>
      <c r="CG28" s="724"/>
      <c r="CH28" s="724"/>
      <c r="CI28" s="724"/>
      <c r="CJ28" s="724"/>
      <c r="CK28" s="724"/>
      <c r="CL28" s="724"/>
      <c r="CM28" s="724"/>
      <c r="CN28" s="724"/>
      <c r="CO28" s="724"/>
      <c r="CP28" s="724"/>
      <c r="CQ28" s="725"/>
      <c r="CR28" s="680">
        <v>1292380</v>
      </c>
      <c r="CS28" s="681"/>
      <c r="CT28" s="681"/>
      <c r="CU28" s="681"/>
      <c r="CV28" s="681"/>
      <c r="CW28" s="681"/>
      <c r="CX28" s="681"/>
      <c r="CY28" s="682"/>
      <c r="CZ28" s="683">
        <v>9.8000000000000007</v>
      </c>
      <c r="DA28" s="701"/>
      <c r="DB28" s="701"/>
      <c r="DC28" s="702"/>
      <c r="DD28" s="686">
        <v>1280328</v>
      </c>
      <c r="DE28" s="681"/>
      <c r="DF28" s="681"/>
      <c r="DG28" s="681"/>
      <c r="DH28" s="681"/>
      <c r="DI28" s="681"/>
      <c r="DJ28" s="681"/>
      <c r="DK28" s="682"/>
      <c r="DL28" s="686">
        <v>1280328</v>
      </c>
      <c r="DM28" s="681"/>
      <c r="DN28" s="681"/>
      <c r="DO28" s="681"/>
      <c r="DP28" s="681"/>
      <c r="DQ28" s="681"/>
      <c r="DR28" s="681"/>
      <c r="DS28" s="681"/>
      <c r="DT28" s="681"/>
      <c r="DU28" s="681"/>
      <c r="DV28" s="682"/>
      <c r="DW28" s="683">
        <v>20.5</v>
      </c>
      <c r="DX28" s="701"/>
      <c r="DY28" s="701"/>
      <c r="DZ28" s="701"/>
      <c r="EA28" s="701"/>
      <c r="EB28" s="701"/>
      <c r="EC28" s="719"/>
    </row>
    <row r="29" spans="2:133" ht="11.25" customHeight="1">
      <c r="B29" s="677" t="s">
        <v>305</v>
      </c>
      <c r="C29" s="678"/>
      <c r="D29" s="678"/>
      <c r="E29" s="678"/>
      <c r="F29" s="678"/>
      <c r="G29" s="678"/>
      <c r="H29" s="678"/>
      <c r="I29" s="678"/>
      <c r="J29" s="678"/>
      <c r="K29" s="678"/>
      <c r="L29" s="678"/>
      <c r="M29" s="678"/>
      <c r="N29" s="678"/>
      <c r="O29" s="678"/>
      <c r="P29" s="678"/>
      <c r="Q29" s="679"/>
      <c r="R29" s="680">
        <v>108019</v>
      </c>
      <c r="S29" s="681"/>
      <c r="T29" s="681"/>
      <c r="U29" s="681"/>
      <c r="V29" s="681"/>
      <c r="W29" s="681"/>
      <c r="X29" s="681"/>
      <c r="Y29" s="682"/>
      <c r="Z29" s="713">
        <v>0.8</v>
      </c>
      <c r="AA29" s="713"/>
      <c r="AB29" s="713"/>
      <c r="AC29" s="713"/>
      <c r="AD29" s="714">
        <v>1587</v>
      </c>
      <c r="AE29" s="714"/>
      <c r="AF29" s="714"/>
      <c r="AG29" s="714"/>
      <c r="AH29" s="714"/>
      <c r="AI29" s="714"/>
      <c r="AJ29" s="714"/>
      <c r="AK29" s="714"/>
      <c r="AL29" s="683">
        <v>0</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68"/>
      <c r="CD29" s="769" t="s">
        <v>306</v>
      </c>
      <c r="CE29" s="770"/>
      <c r="CF29" s="727" t="s">
        <v>70</v>
      </c>
      <c r="CG29" s="724"/>
      <c r="CH29" s="724"/>
      <c r="CI29" s="724"/>
      <c r="CJ29" s="724"/>
      <c r="CK29" s="724"/>
      <c r="CL29" s="724"/>
      <c r="CM29" s="724"/>
      <c r="CN29" s="724"/>
      <c r="CO29" s="724"/>
      <c r="CP29" s="724"/>
      <c r="CQ29" s="725"/>
      <c r="CR29" s="680">
        <v>1292380</v>
      </c>
      <c r="CS29" s="699"/>
      <c r="CT29" s="699"/>
      <c r="CU29" s="699"/>
      <c r="CV29" s="699"/>
      <c r="CW29" s="699"/>
      <c r="CX29" s="699"/>
      <c r="CY29" s="700"/>
      <c r="CZ29" s="683">
        <v>9.8000000000000007</v>
      </c>
      <c r="DA29" s="701"/>
      <c r="DB29" s="701"/>
      <c r="DC29" s="702"/>
      <c r="DD29" s="686">
        <v>1280328</v>
      </c>
      <c r="DE29" s="699"/>
      <c r="DF29" s="699"/>
      <c r="DG29" s="699"/>
      <c r="DH29" s="699"/>
      <c r="DI29" s="699"/>
      <c r="DJ29" s="699"/>
      <c r="DK29" s="700"/>
      <c r="DL29" s="686">
        <v>1280328</v>
      </c>
      <c r="DM29" s="699"/>
      <c r="DN29" s="699"/>
      <c r="DO29" s="699"/>
      <c r="DP29" s="699"/>
      <c r="DQ29" s="699"/>
      <c r="DR29" s="699"/>
      <c r="DS29" s="699"/>
      <c r="DT29" s="699"/>
      <c r="DU29" s="699"/>
      <c r="DV29" s="700"/>
      <c r="DW29" s="683">
        <v>20.5</v>
      </c>
      <c r="DX29" s="701"/>
      <c r="DY29" s="701"/>
      <c r="DZ29" s="701"/>
      <c r="EA29" s="701"/>
      <c r="EB29" s="701"/>
      <c r="EC29" s="719"/>
    </row>
    <row r="30" spans="2:133" ht="11.25" customHeight="1">
      <c r="B30" s="677" t="s">
        <v>307</v>
      </c>
      <c r="C30" s="678"/>
      <c r="D30" s="678"/>
      <c r="E30" s="678"/>
      <c r="F30" s="678"/>
      <c r="G30" s="678"/>
      <c r="H30" s="678"/>
      <c r="I30" s="678"/>
      <c r="J30" s="678"/>
      <c r="K30" s="678"/>
      <c r="L30" s="678"/>
      <c r="M30" s="678"/>
      <c r="N30" s="678"/>
      <c r="O30" s="678"/>
      <c r="P30" s="678"/>
      <c r="Q30" s="679"/>
      <c r="R30" s="680">
        <v>64328</v>
      </c>
      <c r="S30" s="681"/>
      <c r="T30" s="681"/>
      <c r="U30" s="681"/>
      <c r="V30" s="681"/>
      <c r="W30" s="681"/>
      <c r="X30" s="681"/>
      <c r="Y30" s="682"/>
      <c r="Z30" s="713">
        <v>0.5</v>
      </c>
      <c r="AA30" s="713"/>
      <c r="AB30" s="713"/>
      <c r="AC30" s="713"/>
      <c r="AD30" s="714">
        <v>20</v>
      </c>
      <c r="AE30" s="714"/>
      <c r="AF30" s="714"/>
      <c r="AG30" s="714"/>
      <c r="AH30" s="714"/>
      <c r="AI30" s="714"/>
      <c r="AJ30" s="714"/>
      <c r="AK30" s="714"/>
      <c r="AL30" s="683">
        <v>0</v>
      </c>
      <c r="AM30" s="684"/>
      <c r="AN30" s="684"/>
      <c r="AO30" s="715"/>
      <c r="AP30" s="741" t="s">
        <v>224</v>
      </c>
      <c r="AQ30" s="742"/>
      <c r="AR30" s="742"/>
      <c r="AS30" s="742"/>
      <c r="AT30" s="742"/>
      <c r="AU30" s="742"/>
      <c r="AV30" s="742"/>
      <c r="AW30" s="742"/>
      <c r="AX30" s="742"/>
      <c r="AY30" s="742"/>
      <c r="AZ30" s="742"/>
      <c r="BA30" s="742"/>
      <c r="BB30" s="742"/>
      <c r="BC30" s="742"/>
      <c r="BD30" s="742"/>
      <c r="BE30" s="742"/>
      <c r="BF30" s="743"/>
      <c r="BG30" s="741" t="s">
        <v>308</v>
      </c>
      <c r="BH30" s="766"/>
      <c r="BI30" s="766"/>
      <c r="BJ30" s="766"/>
      <c r="BK30" s="766"/>
      <c r="BL30" s="766"/>
      <c r="BM30" s="766"/>
      <c r="BN30" s="766"/>
      <c r="BO30" s="766"/>
      <c r="BP30" s="766"/>
      <c r="BQ30" s="767"/>
      <c r="BR30" s="741" t="s">
        <v>309</v>
      </c>
      <c r="BS30" s="766"/>
      <c r="BT30" s="766"/>
      <c r="BU30" s="766"/>
      <c r="BV30" s="766"/>
      <c r="BW30" s="766"/>
      <c r="BX30" s="766"/>
      <c r="BY30" s="766"/>
      <c r="BZ30" s="766"/>
      <c r="CA30" s="766"/>
      <c r="CB30" s="767"/>
      <c r="CD30" s="771"/>
      <c r="CE30" s="772"/>
      <c r="CF30" s="727" t="s">
        <v>310</v>
      </c>
      <c r="CG30" s="724"/>
      <c r="CH30" s="724"/>
      <c r="CI30" s="724"/>
      <c r="CJ30" s="724"/>
      <c r="CK30" s="724"/>
      <c r="CL30" s="724"/>
      <c r="CM30" s="724"/>
      <c r="CN30" s="724"/>
      <c r="CO30" s="724"/>
      <c r="CP30" s="724"/>
      <c r="CQ30" s="725"/>
      <c r="CR30" s="680">
        <v>1240339</v>
      </c>
      <c r="CS30" s="681"/>
      <c r="CT30" s="681"/>
      <c r="CU30" s="681"/>
      <c r="CV30" s="681"/>
      <c r="CW30" s="681"/>
      <c r="CX30" s="681"/>
      <c r="CY30" s="682"/>
      <c r="CZ30" s="683">
        <v>9.4</v>
      </c>
      <c r="DA30" s="701"/>
      <c r="DB30" s="701"/>
      <c r="DC30" s="702"/>
      <c r="DD30" s="686">
        <v>1228797</v>
      </c>
      <c r="DE30" s="681"/>
      <c r="DF30" s="681"/>
      <c r="DG30" s="681"/>
      <c r="DH30" s="681"/>
      <c r="DI30" s="681"/>
      <c r="DJ30" s="681"/>
      <c r="DK30" s="682"/>
      <c r="DL30" s="686">
        <v>1228797</v>
      </c>
      <c r="DM30" s="681"/>
      <c r="DN30" s="681"/>
      <c r="DO30" s="681"/>
      <c r="DP30" s="681"/>
      <c r="DQ30" s="681"/>
      <c r="DR30" s="681"/>
      <c r="DS30" s="681"/>
      <c r="DT30" s="681"/>
      <c r="DU30" s="681"/>
      <c r="DV30" s="682"/>
      <c r="DW30" s="683">
        <v>19.600000000000001</v>
      </c>
      <c r="DX30" s="701"/>
      <c r="DY30" s="701"/>
      <c r="DZ30" s="701"/>
      <c r="EA30" s="701"/>
      <c r="EB30" s="701"/>
      <c r="EC30" s="719"/>
    </row>
    <row r="31" spans="2:133" ht="11.25" customHeight="1">
      <c r="B31" s="677" t="s">
        <v>311</v>
      </c>
      <c r="C31" s="678"/>
      <c r="D31" s="678"/>
      <c r="E31" s="678"/>
      <c r="F31" s="678"/>
      <c r="G31" s="678"/>
      <c r="H31" s="678"/>
      <c r="I31" s="678"/>
      <c r="J31" s="678"/>
      <c r="K31" s="678"/>
      <c r="L31" s="678"/>
      <c r="M31" s="678"/>
      <c r="N31" s="678"/>
      <c r="O31" s="678"/>
      <c r="P31" s="678"/>
      <c r="Q31" s="679"/>
      <c r="R31" s="680">
        <v>2183008</v>
      </c>
      <c r="S31" s="681"/>
      <c r="T31" s="681"/>
      <c r="U31" s="681"/>
      <c r="V31" s="681"/>
      <c r="W31" s="681"/>
      <c r="X31" s="681"/>
      <c r="Y31" s="682"/>
      <c r="Z31" s="713">
        <v>15.3</v>
      </c>
      <c r="AA31" s="713"/>
      <c r="AB31" s="713"/>
      <c r="AC31" s="713"/>
      <c r="AD31" s="714" t="s">
        <v>246</v>
      </c>
      <c r="AE31" s="714"/>
      <c r="AF31" s="714"/>
      <c r="AG31" s="714"/>
      <c r="AH31" s="714"/>
      <c r="AI31" s="714"/>
      <c r="AJ31" s="714"/>
      <c r="AK31" s="714"/>
      <c r="AL31" s="683" t="s">
        <v>138</v>
      </c>
      <c r="AM31" s="684"/>
      <c r="AN31" s="684"/>
      <c r="AO31" s="715"/>
      <c r="AP31" s="754" t="s">
        <v>312</v>
      </c>
      <c r="AQ31" s="755"/>
      <c r="AR31" s="755"/>
      <c r="AS31" s="755"/>
      <c r="AT31" s="760" t="s">
        <v>313</v>
      </c>
      <c r="AU31" s="231"/>
      <c r="AV31" s="231"/>
      <c r="AW31" s="231"/>
      <c r="AX31" s="746" t="s">
        <v>190</v>
      </c>
      <c r="AY31" s="747"/>
      <c r="AZ31" s="747"/>
      <c r="BA31" s="747"/>
      <c r="BB31" s="747"/>
      <c r="BC31" s="747"/>
      <c r="BD31" s="747"/>
      <c r="BE31" s="747"/>
      <c r="BF31" s="748"/>
      <c r="BG31" s="749">
        <v>99.4</v>
      </c>
      <c r="BH31" s="750"/>
      <c r="BI31" s="750"/>
      <c r="BJ31" s="750"/>
      <c r="BK31" s="750"/>
      <c r="BL31" s="750"/>
      <c r="BM31" s="751">
        <v>98.8</v>
      </c>
      <c r="BN31" s="750"/>
      <c r="BO31" s="750"/>
      <c r="BP31" s="750"/>
      <c r="BQ31" s="752"/>
      <c r="BR31" s="749">
        <v>99.6</v>
      </c>
      <c r="BS31" s="750"/>
      <c r="BT31" s="750"/>
      <c r="BU31" s="750"/>
      <c r="BV31" s="750"/>
      <c r="BW31" s="750"/>
      <c r="BX31" s="751">
        <v>99.1</v>
      </c>
      <c r="BY31" s="750"/>
      <c r="BZ31" s="750"/>
      <c r="CA31" s="750"/>
      <c r="CB31" s="752"/>
      <c r="CD31" s="771"/>
      <c r="CE31" s="772"/>
      <c r="CF31" s="727" t="s">
        <v>314</v>
      </c>
      <c r="CG31" s="724"/>
      <c r="CH31" s="724"/>
      <c r="CI31" s="724"/>
      <c r="CJ31" s="724"/>
      <c r="CK31" s="724"/>
      <c r="CL31" s="724"/>
      <c r="CM31" s="724"/>
      <c r="CN31" s="724"/>
      <c r="CO31" s="724"/>
      <c r="CP31" s="724"/>
      <c r="CQ31" s="725"/>
      <c r="CR31" s="680">
        <v>52041</v>
      </c>
      <c r="CS31" s="699"/>
      <c r="CT31" s="699"/>
      <c r="CU31" s="699"/>
      <c r="CV31" s="699"/>
      <c r="CW31" s="699"/>
      <c r="CX31" s="699"/>
      <c r="CY31" s="700"/>
      <c r="CZ31" s="683">
        <v>0.4</v>
      </c>
      <c r="DA31" s="701"/>
      <c r="DB31" s="701"/>
      <c r="DC31" s="702"/>
      <c r="DD31" s="686">
        <v>51531</v>
      </c>
      <c r="DE31" s="699"/>
      <c r="DF31" s="699"/>
      <c r="DG31" s="699"/>
      <c r="DH31" s="699"/>
      <c r="DI31" s="699"/>
      <c r="DJ31" s="699"/>
      <c r="DK31" s="700"/>
      <c r="DL31" s="686">
        <v>51531</v>
      </c>
      <c r="DM31" s="699"/>
      <c r="DN31" s="699"/>
      <c r="DO31" s="699"/>
      <c r="DP31" s="699"/>
      <c r="DQ31" s="699"/>
      <c r="DR31" s="699"/>
      <c r="DS31" s="699"/>
      <c r="DT31" s="699"/>
      <c r="DU31" s="699"/>
      <c r="DV31" s="700"/>
      <c r="DW31" s="683">
        <v>0.8</v>
      </c>
      <c r="DX31" s="701"/>
      <c r="DY31" s="701"/>
      <c r="DZ31" s="701"/>
      <c r="EA31" s="701"/>
      <c r="EB31" s="701"/>
      <c r="EC31" s="719"/>
    </row>
    <row r="32" spans="2:133" ht="11.25" customHeight="1">
      <c r="B32" s="763" t="s">
        <v>315</v>
      </c>
      <c r="C32" s="764"/>
      <c r="D32" s="764"/>
      <c r="E32" s="764"/>
      <c r="F32" s="764"/>
      <c r="G32" s="764"/>
      <c r="H32" s="764"/>
      <c r="I32" s="764"/>
      <c r="J32" s="764"/>
      <c r="K32" s="764"/>
      <c r="L32" s="764"/>
      <c r="M32" s="764"/>
      <c r="N32" s="764"/>
      <c r="O32" s="764"/>
      <c r="P32" s="764"/>
      <c r="Q32" s="765"/>
      <c r="R32" s="680" t="s">
        <v>130</v>
      </c>
      <c r="S32" s="681"/>
      <c r="T32" s="681"/>
      <c r="U32" s="681"/>
      <c r="V32" s="681"/>
      <c r="W32" s="681"/>
      <c r="X32" s="681"/>
      <c r="Y32" s="682"/>
      <c r="Z32" s="713" t="s">
        <v>138</v>
      </c>
      <c r="AA32" s="713"/>
      <c r="AB32" s="713"/>
      <c r="AC32" s="713"/>
      <c r="AD32" s="714" t="s">
        <v>130</v>
      </c>
      <c r="AE32" s="714"/>
      <c r="AF32" s="714"/>
      <c r="AG32" s="714"/>
      <c r="AH32" s="714"/>
      <c r="AI32" s="714"/>
      <c r="AJ32" s="714"/>
      <c r="AK32" s="714"/>
      <c r="AL32" s="683" t="s">
        <v>130</v>
      </c>
      <c r="AM32" s="684"/>
      <c r="AN32" s="684"/>
      <c r="AO32" s="715"/>
      <c r="AP32" s="756"/>
      <c r="AQ32" s="757"/>
      <c r="AR32" s="757"/>
      <c r="AS32" s="757"/>
      <c r="AT32" s="761"/>
      <c r="AU32" s="230" t="s">
        <v>316</v>
      </c>
      <c r="AV32" s="230"/>
      <c r="AW32" s="230"/>
      <c r="AX32" s="677" t="s">
        <v>317</v>
      </c>
      <c r="AY32" s="678"/>
      <c r="AZ32" s="678"/>
      <c r="BA32" s="678"/>
      <c r="BB32" s="678"/>
      <c r="BC32" s="678"/>
      <c r="BD32" s="678"/>
      <c r="BE32" s="678"/>
      <c r="BF32" s="679"/>
      <c r="BG32" s="753">
        <v>99.6</v>
      </c>
      <c r="BH32" s="699"/>
      <c r="BI32" s="699"/>
      <c r="BJ32" s="699"/>
      <c r="BK32" s="699"/>
      <c r="BL32" s="699"/>
      <c r="BM32" s="684">
        <v>98.8</v>
      </c>
      <c r="BN32" s="745"/>
      <c r="BO32" s="745"/>
      <c r="BP32" s="745"/>
      <c r="BQ32" s="723"/>
      <c r="BR32" s="753">
        <v>99.5</v>
      </c>
      <c r="BS32" s="699"/>
      <c r="BT32" s="699"/>
      <c r="BU32" s="699"/>
      <c r="BV32" s="699"/>
      <c r="BW32" s="699"/>
      <c r="BX32" s="684">
        <v>98.9</v>
      </c>
      <c r="BY32" s="745"/>
      <c r="BZ32" s="745"/>
      <c r="CA32" s="745"/>
      <c r="CB32" s="723"/>
      <c r="CD32" s="773"/>
      <c r="CE32" s="774"/>
      <c r="CF32" s="727" t="s">
        <v>318</v>
      </c>
      <c r="CG32" s="724"/>
      <c r="CH32" s="724"/>
      <c r="CI32" s="724"/>
      <c r="CJ32" s="724"/>
      <c r="CK32" s="724"/>
      <c r="CL32" s="724"/>
      <c r="CM32" s="724"/>
      <c r="CN32" s="724"/>
      <c r="CO32" s="724"/>
      <c r="CP32" s="724"/>
      <c r="CQ32" s="725"/>
      <c r="CR32" s="680" t="s">
        <v>130</v>
      </c>
      <c r="CS32" s="681"/>
      <c r="CT32" s="681"/>
      <c r="CU32" s="681"/>
      <c r="CV32" s="681"/>
      <c r="CW32" s="681"/>
      <c r="CX32" s="681"/>
      <c r="CY32" s="682"/>
      <c r="CZ32" s="683" t="s">
        <v>130</v>
      </c>
      <c r="DA32" s="701"/>
      <c r="DB32" s="701"/>
      <c r="DC32" s="702"/>
      <c r="DD32" s="686" t="s">
        <v>130</v>
      </c>
      <c r="DE32" s="681"/>
      <c r="DF32" s="681"/>
      <c r="DG32" s="681"/>
      <c r="DH32" s="681"/>
      <c r="DI32" s="681"/>
      <c r="DJ32" s="681"/>
      <c r="DK32" s="682"/>
      <c r="DL32" s="686" t="s">
        <v>130</v>
      </c>
      <c r="DM32" s="681"/>
      <c r="DN32" s="681"/>
      <c r="DO32" s="681"/>
      <c r="DP32" s="681"/>
      <c r="DQ32" s="681"/>
      <c r="DR32" s="681"/>
      <c r="DS32" s="681"/>
      <c r="DT32" s="681"/>
      <c r="DU32" s="681"/>
      <c r="DV32" s="682"/>
      <c r="DW32" s="683" t="s">
        <v>130</v>
      </c>
      <c r="DX32" s="701"/>
      <c r="DY32" s="701"/>
      <c r="DZ32" s="701"/>
      <c r="EA32" s="701"/>
      <c r="EB32" s="701"/>
      <c r="EC32" s="719"/>
    </row>
    <row r="33" spans="2:133" ht="11.25" customHeight="1">
      <c r="B33" s="677" t="s">
        <v>319</v>
      </c>
      <c r="C33" s="678"/>
      <c r="D33" s="678"/>
      <c r="E33" s="678"/>
      <c r="F33" s="678"/>
      <c r="G33" s="678"/>
      <c r="H33" s="678"/>
      <c r="I33" s="678"/>
      <c r="J33" s="678"/>
      <c r="K33" s="678"/>
      <c r="L33" s="678"/>
      <c r="M33" s="678"/>
      <c r="N33" s="678"/>
      <c r="O33" s="678"/>
      <c r="P33" s="678"/>
      <c r="Q33" s="679"/>
      <c r="R33" s="680">
        <v>1189507</v>
      </c>
      <c r="S33" s="681"/>
      <c r="T33" s="681"/>
      <c r="U33" s="681"/>
      <c r="V33" s="681"/>
      <c r="W33" s="681"/>
      <c r="X33" s="681"/>
      <c r="Y33" s="682"/>
      <c r="Z33" s="713">
        <v>8.3000000000000007</v>
      </c>
      <c r="AA33" s="713"/>
      <c r="AB33" s="713"/>
      <c r="AC33" s="713"/>
      <c r="AD33" s="714" t="s">
        <v>130</v>
      </c>
      <c r="AE33" s="714"/>
      <c r="AF33" s="714"/>
      <c r="AG33" s="714"/>
      <c r="AH33" s="714"/>
      <c r="AI33" s="714"/>
      <c r="AJ33" s="714"/>
      <c r="AK33" s="714"/>
      <c r="AL33" s="683" t="s">
        <v>138</v>
      </c>
      <c r="AM33" s="684"/>
      <c r="AN33" s="684"/>
      <c r="AO33" s="715"/>
      <c r="AP33" s="758"/>
      <c r="AQ33" s="759"/>
      <c r="AR33" s="759"/>
      <c r="AS33" s="759"/>
      <c r="AT33" s="762"/>
      <c r="AU33" s="232"/>
      <c r="AV33" s="232"/>
      <c r="AW33" s="232"/>
      <c r="AX33" s="661" t="s">
        <v>320</v>
      </c>
      <c r="AY33" s="662"/>
      <c r="AZ33" s="662"/>
      <c r="BA33" s="662"/>
      <c r="BB33" s="662"/>
      <c r="BC33" s="662"/>
      <c r="BD33" s="662"/>
      <c r="BE33" s="662"/>
      <c r="BF33" s="663"/>
      <c r="BG33" s="744">
        <v>99.2</v>
      </c>
      <c r="BH33" s="665"/>
      <c r="BI33" s="665"/>
      <c r="BJ33" s="665"/>
      <c r="BK33" s="665"/>
      <c r="BL33" s="665"/>
      <c r="BM33" s="707">
        <v>98.7</v>
      </c>
      <c r="BN33" s="665"/>
      <c r="BO33" s="665"/>
      <c r="BP33" s="665"/>
      <c r="BQ33" s="709"/>
      <c r="BR33" s="744">
        <v>99.6</v>
      </c>
      <c r="BS33" s="665"/>
      <c r="BT33" s="665"/>
      <c r="BU33" s="665"/>
      <c r="BV33" s="665"/>
      <c r="BW33" s="665"/>
      <c r="BX33" s="707">
        <v>99.3</v>
      </c>
      <c r="BY33" s="665"/>
      <c r="BZ33" s="665"/>
      <c r="CA33" s="665"/>
      <c r="CB33" s="709"/>
      <c r="CD33" s="727" t="s">
        <v>321</v>
      </c>
      <c r="CE33" s="724"/>
      <c r="CF33" s="724"/>
      <c r="CG33" s="724"/>
      <c r="CH33" s="724"/>
      <c r="CI33" s="724"/>
      <c r="CJ33" s="724"/>
      <c r="CK33" s="724"/>
      <c r="CL33" s="724"/>
      <c r="CM33" s="724"/>
      <c r="CN33" s="724"/>
      <c r="CO33" s="724"/>
      <c r="CP33" s="724"/>
      <c r="CQ33" s="725"/>
      <c r="CR33" s="680">
        <v>6920430</v>
      </c>
      <c r="CS33" s="699"/>
      <c r="CT33" s="699"/>
      <c r="CU33" s="699"/>
      <c r="CV33" s="699"/>
      <c r="CW33" s="699"/>
      <c r="CX33" s="699"/>
      <c r="CY33" s="700"/>
      <c r="CZ33" s="683">
        <v>52.6</v>
      </c>
      <c r="DA33" s="701"/>
      <c r="DB33" s="701"/>
      <c r="DC33" s="702"/>
      <c r="DD33" s="686">
        <v>3605758</v>
      </c>
      <c r="DE33" s="699"/>
      <c r="DF33" s="699"/>
      <c r="DG33" s="699"/>
      <c r="DH33" s="699"/>
      <c r="DI33" s="699"/>
      <c r="DJ33" s="699"/>
      <c r="DK33" s="700"/>
      <c r="DL33" s="686">
        <v>2358370</v>
      </c>
      <c r="DM33" s="699"/>
      <c r="DN33" s="699"/>
      <c r="DO33" s="699"/>
      <c r="DP33" s="699"/>
      <c r="DQ33" s="699"/>
      <c r="DR33" s="699"/>
      <c r="DS33" s="699"/>
      <c r="DT33" s="699"/>
      <c r="DU33" s="699"/>
      <c r="DV33" s="700"/>
      <c r="DW33" s="683">
        <v>37.700000000000003</v>
      </c>
      <c r="DX33" s="701"/>
      <c r="DY33" s="701"/>
      <c r="DZ33" s="701"/>
      <c r="EA33" s="701"/>
      <c r="EB33" s="701"/>
      <c r="EC33" s="719"/>
    </row>
    <row r="34" spans="2:133" ht="11.25" customHeight="1">
      <c r="B34" s="677" t="s">
        <v>322</v>
      </c>
      <c r="C34" s="678"/>
      <c r="D34" s="678"/>
      <c r="E34" s="678"/>
      <c r="F34" s="678"/>
      <c r="G34" s="678"/>
      <c r="H34" s="678"/>
      <c r="I34" s="678"/>
      <c r="J34" s="678"/>
      <c r="K34" s="678"/>
      <c r="L34" s="678"/>
      <c r="M34" s="678"/>
      <c r="N34" s="678"/>
      <c r="O34" s="678"/>
      <c r="P34" s="678"/>
      <c r="Q34" s="679"/>
      <c r="R34" s="680">
        <v>141207</v>
      </c>
      <c r="S34" s="681"/>
      <c r="T34" s="681"/>
      <c r="U34" s="681"/>
      <c r="V34" s="681"/>
      <c r="W34" s="681"/>
      <c r="X34" s="681"/>
      <c r="Y34" s="682"/>
      <c r="Z34" s="713">
        <v>1</v>
      </c>
      <c r="AA34" s="713"/>
      <c r="AB34" s="713"/>
      <c r="AC34" s="713"/>
      <c r="AD34" s="714">
        <v>1236</v>
      </c>
      <c r="AE34" s="714"/>
      <c r="AF34" s="714"/>
      <c r="AG34" s="714"/>
      <c r="AH34" s="714"/>
      <c r="AI34" s="714"/>
      <c r="AJ34" s="714"/>
      <c r="AK34" s="714"/>
      <c r="AL34" s="683">
        <v>0</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27" t="s">
        <v>323</v>
      </c>
      <c r="CE34" s="724"/>
      <c r="CF34" s="724"/>
      <c r="CG34" s="724"/>
      <c r="CH34" s="724"/>
      <c r="CI34" s="724"/>
      <c r="CJ34" s="724"/>
      <c r="CK34" s="724"/>
      <c r="CL34" s="724"/>
      <c r="CM34" s="724"/>
      <c r="CN34" s="724"/>
      <c r="CO34" s="724"/>
      <c r="CP34" s="724"/>
      <c r="CQ34" s="725"/>
      <c r="CR34" s="680">
        <v>1829378</v>
      </c>
      <c r="CS34" s="681"/>
      <c r="CT34" s="681"/>
      <c r="CU34" s="681"/>
      <c r="CV34" s="681"/>
      <c r="CW34" s="681"/>
      <c r="CX34" s="681"/>
      <c r="CY34" s="682"/>
      <c r="CZ34" s="683">
        <v>13.9</v>
      </c>
      <c r="DA34" s="701"/>
      <c r="DB34" s="701"/>
      <c r="DC34" s="702"/>
      <c r="DD34" s="686">
        <v>1382749</v>
      </c>
      <c r="DE34" s="681"/>
      <c r="DF34" s="681"/>
      <c r="DG34" s="681"/>
      <c r="DH34" s="681"/>
      <c r="DI34" s="681"/>
      <c r="DJ34" s="681"/>
      <c r="DK34" s="682"/>
      <c r="DL34" s="686">
        <v>1038982</v>
      </c>
      <c r="DM34" s="681"/>
      <c r="DN34" s="681"/>
      <c r="DO34" s="681"/>
      <c r="DP34" s="681"/>
      <c r="DQ34" s="681"/>
      <c r="DR34" s="681"/>
      <c r="DS34" s="681"/>
      <c r="DT34" s="681"/>
      <c r="DU34" s="681"/>
      <c r="DV34" s="682"/>
      <c r="DW34" s="683">
        <v>16.600000000000001</v>
      </c>
      <c r="DX34" s="701"/>
      <c r="DY34" s="701"/>
      <c r="DZ34" s="701"/>
      <c r="EA34" s="701"/>
      <c r="EB34" s="701"/>
      <c r="EC34" s="719"/>
    </row>
    <row r="35" spans="2:133" ht="11.25" customHeight="1">
      <c r="B35" s="677" t="s">
        <v>324</v>
      </c>
      <c r="C35" s="678"/>
      <c r="D35" s="678"/>
      <c r="E35" s="678"/>
      <c r="F35" s="678"/>
      <c r="G35" s="678"/>
      <c r="H35" s="678"/>
      <c r="I35" s="678"/>
      <c r="J35" s="678"/>
      <c r="K35" s="678"/>
      <c r="L35" s="678"/>
      <c r="M35" s="678"/>
      <c r="N35" s="678"/>
      <c r="O35" s="678"/>
      <c r="P35" s="678"/>
      <c r="Q35" s="679"/>
      <c r="R35" s="680">
        <v>1160748</v>
      </c>
      <c r="S35" s="681"/>
      <c r="T35" s="681"/>
      <c r="U35" s="681"/>
      <c r="V35" s="681"/>
      <c r="W35" s="681"/>
      <c r="X35" s="681"/>
      <c r="Y35" s="682"/>
      <c r="Z35" s="713">
        <v>8.1</v>
      </c>
      <c r="AA35" s="713"/>
      <c r="AB35" s="713"/>
      <c r="AC35" s="713"/>
      <c r="AD35" s="714" t="s">
        <v>246</v>
      </c>
      <c r="AE35" s="714"/>
      <c r="AF35" s="714"/>
      <c r="AG35" s="714"/>
      <c r="AH35" s="714"/>
      <c r="AI35" s="714"/>
      <c r="AJ35" s="714"/>
      <c r="AK35" s="714"/>
      <c r="AL35" s="683" t="s">
        <v>130</v>
      </c>
      <c r="AM35" s="684"/>
      <c r="AN35" s="684"/>
      <c r="AO35" s="715"/>
      <c r="AP35" s="235"/>
      <c r="AQ35" s="741" t="s">
        <v>325</v>
      </c>
      <c r="AR35" s="742"/>
      <c r="AS35" s="742"/>
      <c r="AT35" s="742"/>
      <c r="AU35" s="742"/>
      <c r="AV35" s="742"/>
      <c r="AW35" s="742"/>
      <c r="AX35" s="742"/>
      <c r="AY35" s="742"/>
      <c r="AZ35" s="742"/>
      <c r="BA35" s="742"/>
      <c r="BB35" s="742"/>
      <c r="BC35" s="742"/>
      <c r="BD35" s="742"/>
      <c r="BE35" s="742"/>
      <c r="BF35" s="743"/>
      <c r="BG35" s="741" t="s">
        <v>326</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27" t="s">
        <v>327</v>
      </c>
      <c r="CE35" s="724"/>
      <c r="CF35" s="724"/>
      <c r="CG35" s="724"/>
      <c r="CH35" s="724"/>
      <c r="CI35" s="724"/>
      <c r="CJ35" s="724"/>
      <c r="CK35" s="724"/>
      <c r="CL35" s="724"/>
      <c r="CM35" s="724"/>
      <c r="CN35" s="724"/>
      <c r="CO35" s="724"/>
      <c r="CP35" s="724"/>
      <c r="CQ35" s="725"/>
      <c r="CR35" s="680">
        <v>104175</v>
      </c>
      <c r="CS35" s="699"/>
      <c r="CT35" s="699"/>
      <c r="CU35" s="699"/>
      <c r="CV35" s="699"/>
      <c r="CW35" s="699"/>
      <c r="CX35" s="699"/>
      <c r="CY35" s="700"/>
      <c r="CZ35" s="683">
        <v>0.8</v>
      </c>
      <c r="DA35" s="701"/>
      <c r="DB35" s="701"/>
      <c r="DC35" s="702"/>
      <c r="DD35" s="686">
        <v>67045</v>
      </c>
      <c r="DE35" s="699"/>
      <c r="DF35" s="699"/>
      <c r="DG35" s="699"/>
      <c r="DH35" s="699"/>
      <c r="DI35" s="699"/>
      <c r="DJ35" s="699"/>
      <c r="DK35" s="700"/>
      <c r="DL35" s="686">
        <v>43785</v>
      </c>
      <c r="DM35" s="699"/>
      <c r="DN35" s="699"/>
      <c r="DO35" s="699"/>
      <c r="DP35" s="699"/>
      <c r="DQ35" s="699"/>
      <c r="DR35" s="699"/>
      <c r="DS35" s="699"/>
      <c r="DT35" s="699"/>
      <c r="DU35" s="699"/>
      <c r="DV35" s="700"/>
      <c r="DW35" s="683">
        <v>0.7</v>
      </c>
      <c r="DX35" s="701"/>
      <c r="DY35" s="701"/>
      <c r="DZ35" s="701"/>
      <c r="EA35" s="701"/>
      <c r="EB35" s="701"/>
      <c r="EC35" s="719"/>
    </row>
    <row r="36" spans="2:133" ht="11.25" customHeight="1">
      <c r="B36" s="677" t="s">
        <v>328</v>
      </c>
      <c r="C36" s="678"/>
      <c r="D36" s="678"/>
      <c r="E36" s="678"/>
      <c r="F36" s="678"/>
      <c r="G36" s="678"/>
      <c r="H36" s="678"/>
      <c r="I36" s="678"/>
      <c r="J36" s="678"/>
      <c r="K36" s="678"/>
      <c r="L36" s="678"/>
      <c r="M36" s="678"/>
      <c r="N36" s="678"/>
      <c r="O36" s="678"/>
      <c r="P36" s="678"/>
      <c r="Q36" s="679"/>
      <c r="R36" s="680">
        <v>899596</v>
      </c>
      <c r="S36" s="681"/>
      <c r="T36" s="681"/>
      <c r="U36" s="681"/>
      <c r="V36" s="681"/>
      <c r="W36" s="681"/>
      <c r="X36" s="681"/>
      <c r="Y36" s="682"/>
      <c r="Z36" s="713">
        <v>6.3</v>
      </c>
      <c r="AA36" s="713"/>
      <c r="AB36" s="713"/>
      <c r="AC36" s="713"/>
      <c r="AD36" s="714" t="s">
        <v>130</v>
      </c>
      <c r="AE36" s="714"/>
      <c r="AF36" s="714"/>
      <c r="AG36" s="714"/>
      <c r="AH36" s="714"/>
      <c r="AI36" s="714"/>
      <c r="AJ36" s="714"/>
      <c r="AK36" s="714"/>
      <c r="AL36" s="683" t="s">
        <v>130</v>
      </c>
      <c r="AM36" s="684"/>
      <c r="AN36" s="684"/>
      <c r="AO36" s="715"/>
      <c r="AP36" s="235"/>
      <c r="AQ36" s="732" t="s">
        <v>329</v>
      </c>
      <c r="AR36" s="733"/>
      <c r="AS36" s="733"/>
      <c r="AT36" s="733"/>
      <c r="AU36" s="733"/>
      <c r="AV36" s="733"/>
      <c r="AW36" s="733"/>
      <c r="AX36" s="733"/>
      <c r="AY36" s="734"/>
      <c r="AZ36" s="735">
        <v>1149587</v>
      </c>
      <c r="BA36" s="736"/>
      <c r="BB36" s="736"/>
      <c r="BC36" s="736"/>
      <c r="BD36" s="736"/>
      <c r="BE36" s="736"/>
      <c r="BF36" s="737"/>
      <c r="BG36" s="738" t="s">
        <v>330</v>
      </c>
      <c r="BH36" s="739"/>
      <c r="BI36" s="739"/>
      <c r="BJ36" s="739"/>
      <c r="BK36" s="739"/>
      <c r="BL36" s="739"/>
      <c r="BM36" s="739"/>
      <c r="BN36" s="739"/>
      <c r="BO36" s="739"/>
      <c r="BP36" s="739"/>
      <c r="BQ36" s="739"/>
      <c r="BR36" s="739"/>
      <c r="BS36" s="739"/>
      <c r="BT36" s="739"/>
      <c r="BU36" s="740"/>
      <c r="BV36" s="735">
        <v>53278</v>
      </c>
      <c r="BW36" s="736"/>
      <c r="BX36" s="736"/>
      <c r="BY36" s="736"/>
      <c r="BZ36" s="736"/>
      <c r="CA36" s="736"/>
      <c r="CB36" s="737"/>
      <c r="CD36" s="727" t="s">
        <v>331</v>
      </c>
      <c r="CE36" s="724"/>
      <c r="CF36" s="724"/>
      <c r="CG36" s="724"/>
      <c r="CH36" s="724"/>
      <c r="CI36" s="724"/>
      <c r="CJ36" s="724"/>
      <c r="CK36" s="724"/>
      <c r="CL36" s="724"/>
      <c r="CM36" s="724"/>
      <c r="CN36" s="724"/>
      <c r="CO36" s="724"/>
      <c r="CP36" s="724"/>
      <c r="CQ36" s="725"/>
      <c r="CR36" s="680">
        <v>3076940</v>
      </c>
      <c r="CS36" s="681"/>
      <c r="CT36" s="681"/>
      <c r="CU36" s="681"/>
      <c r="CV36" s="681"/>
      <c r="CW36" s="681"/>
      <c r="CX36" s="681"/>
      <c r="CY36" s="682"/>
      <c r="CZ36" s="683">
        <v>23.4</v>
      </c>
      <c r="DA36" s="701"/>
      <c r="DB36" s="701"/>
      <c r="DC36" s="702"/>
      <c r="DD36" s="686">
        <v>991043</v>
      </c>
      <c r="DE36" s="681"/>
      <c r="DF36" s="681"/>
      <c r="DG36" s="681"/>
      <c r="DH36" s="681"/>
      <c r="DI36" s="681"/>
      <c r="DJ36" s="681"/>
      <c r="DK36" s="682"/>
      <c r="DL36" s="686">
        <v>513643</v>
      </c>
      <c r="DM36" s="681"/>
      <c r="DN36" s="681"/>
      <c r="DO36" s="681"/>
      <c r="DP36" s="681"/>
      <c r="DQ36" s="681"/>
      <c r="DR36" s="681"/>
      <c r="DS36" s="681"/>
      <c r="DT36" s="681"/>
      <c r="DU36" s="681"/>
      <c r="DV36" s="682"/>
      <c r="DW36" s="683">
        <v>8.1999999999999993</v>
      </c>
      <c r="DX36" s="701"/>
      <c r="DY36" s="701"/>
      <c r="DZ36" s="701"/>
      <c r="EA36" s="701"/>
      <c r="EB36" s="701"/>
      <c r="EC36" s="719"/>
    </row>
    <row r="37" spans="2:133" ht="11.25" customHeight="1">
      <c r="B37" s="677" t="s">
        <v>332</v>
      </c>
      <c r="C37" s="678"/>
      <c r="D37" s="678"/>
      <c r="E37" s="678"/>
      <c r="F37" s="678"/>
      <c r="G37" s="678"/>
      <c r="H37" s="678"/>
      <c r="I37" s="678"/>
      <c r="J37" s="678"/>
      <c r="K37" s="678"/>
      <c r="L37" s="678"/>
      <c r="M37" s="678"/>
      <c r="N37" s="678"/>
      <c r="O37" s="678"/>
      <c r="P37" s="678"/>
      <c r="Q37" s="679"/>
      <c r="R37" s="680">
        <v>478461</v>
      </c>
      <c r="S37" s="681"/>
      <c r="T37" s="681"/>
      <c r="U37" s="681"/>
      <c r="V37" s="681"/>
      <c r="W37" s="681"/>
      <c r="X37" s="681"/>
      <c r="Y37" s="682"/>
      <c r="Z37" s="713">
        <v>3.4</v>
      </c>
      <c r="AA37" s="713"/>
      <c r="AB37" s="713"/>
      <c r="AC37" s="713"/>
      <c r="AD37" s="714" t="s">
        <v>138</v>
      </c>
      <c r="AE37" s="714"/>
      <c r="AF37" s="714"/>
      <c r="AG37" s="714"/>
      <c r="AH37" s="714"/>
      <c r="AI37" s="714"/>
      <c r="AJ37" s="714"/>
      <c r="AK37" s="714"/>
      <c r="AL37" s="683" t="s">
        <v>130</v>
      </c>
      <c r="AM37" s="684"/>
      <c r="AN37" s="684"/>
      <c r="AO37" s="715"/>
      <c r="AQ37" s="720" t="s">
        <v>333</v>
      </c>
      <c r="AR37" s="721"/>
      <c r="AS37" s="721"/>
      <c r="AT37" s="721"/>
      <c r="AU37" s="721"/>
      <c r="AV37" s="721"/>
      <c r="AW37" s="721"/>
      <c r="AX37" s="721"/>
      <c r="AY37" s="722"/>
      <c r="AZ37" s="680">
        <v>248281</v>
      </c>
      <c r="BA37" s="681"/>
      <c r="BB37" s="681"/>
      <c r="BC37" s="681"/>
      <c r="BD37" s="699"/>
      <c r="BE37" s="699"/>
      <c r="BF37" s="723"/>
      <c r="BG37" s="727" t="s">
        <v>334</v>
      </c>
      <c r="BH37" s="724"/>
      <c r="BI37" s="724"/>
      <c r="BJ37" s="724"/>
      <c r="BK37" s="724"/>
      <c r="BL37" s="724"/>
      <c r="BM37" s="724"/>
      <c r="BN37" s="724"/>
      <c r="BO37" s="724"/>
      <c r="BP37" s="724"/>
      <c r="BQ37" s="724"/>
      <c r="BR37" s="724"/>
      <c r="BS37" s="724"/>
      <c r="BT37" s="724"/>
      <c r="BU37" s="725"/>
      <c r="BV37" s="680">
        <v>40273</v>
      </c>
      <c r="BW37" s="681"/>
      <c r="BX37" s="681"/>
      <c r="BY37" s="681"/>
      <c r="BZ37" s="681"/>
      <c r="CA37" s="681"/>
      <c r="CB37" s="726"/>
      <c r="CD37" s="727" t="s">
        <v>335</v>
      </c>
      <c r="CE37" s="724"/>
      <c r="CF37" s="724"/>
      <c r="CG37" s="724"/>
      <c r="CH37" s="724"/>
      <c r="CI37" s="724"/>
      <c r="CJ37" s="724"/>
      <c r="CK37" s="724"/>
      <c r="CL37" s="724"/>
      <c r="CM37" s="724"/>
      <c r="CN37" s="724"/>
      <c r="CO37" s="724"/>
      <c r="CP37" s="724"/>
      <c r="CQ37" s="725"/>
      <c r="CR37" s="680">
        <v>310353</v>
      </c>
      <c r="CS37" s="699"/>
      <c r="CT37" s="699"/>
      <c r="CU37" s="699"/>
      <c r="CV37" s="699"/>
      <c r="CW37" s="699"/>
      <c r="CX37" s="699"/>
      <c r="CY37" s="700"/>
      <c r="CZ37" s="683">
        <v>2.4</v>
      </c>
      <c r="DA37" s="701"/>
      <c r="DB37" s="701"/>
      <c r="DC37" s="702"/>
      <c r="DD37" s="686">
        <v>310353</v>
      </c>
      <c r="DE37" s="699"/>
      <c r="DF37" s="699"/>
      <c r="DG37" s="699"/>
      <c r="DH37" s="699"/>
      <c r="DI37" s="699"/>
      <c r="DJ37" s="699"/>
      <c r="DK37" s="700"/>
      <c r="DL37" s="686">
        <v>270080</v>
      </c>
      <c r="DM37" s="699"/>
      <c r="DN37" s="699"/>
      <c r="DO37" s="699"/>
      <c r="DP37" s="699"/>
      <c r="DQ37" s="699"/>
      <c r="DR37" s="699"/>
      <c r="DS37" s="699"/>
      <c r="DT37" s="699"/>
      <c r="DU37" s="699"/>
      <c r="DV37" s="700"/>
      <c r="DW37" s="683">
        <v>4.3</v>
      </c>
      <c r="DX37" s="701"/>
      <c r="DY37" s="701"/>
      <c r="DZ37" s="701"/>
      <c r="EA37" s="701"/>
      <c r="EB37" s="701"/>
      <c r="EC37" s="719"/>
    </row>
    <row r="38" spans="2:133" ht="11.25" customHeight="1">
      <c r="B38" s="677" t="s">
        <v>336</v>
      </c>
      <c r="C38" s="678"/>
      <c r="D38" s="678"/>
      <c r="E38" s="678"/>
      <c r="F38" s="678"/>
      <c r="G38" s="678"/>
      <c r="H38" s="678"/>
      <c r="I38" s="678"/>
      <c r="J38" s="678"/>
      <c r="K38" s="678"/>
      <c r="L38" s="678"/>
      <c r="M38" s="678"/>
      <c r="N38" s="678"/>
      <c r="O38" s="678"/>
      <c r="P38" s="678"/>
      <c r="Q38" s="679"/>
      <c r="R38" s="680">
        <v>85530</v>
      </c>
      <c r="S38" s="681"/>
      <c r="T38" s="681"/>
      <c r="U38" s="681"/>
      <c r="V38" s="681"/>
      <c r="W38" s="681"/>
      <c r="X38" s="681"/>
      <c r="Y38" s="682"/>
      <c r="Z38" s="713">
        <v>0.6</v>
      </c>
      <c r="AA38" s="713"/>
      <c r="AB38" s="713"/>
      <c r="AC38" s="713"/>
      <c r="AD38" s="714">
        <v>1356</v>
      </c>
      <c r="AE38" s="714"/>
      <c r="AF38" s="714"/>
      <c r="AG38" s="714"/>
      <c r="AH38" s="714"/>
      <c r="AI38" s="714"/>
      <c r="AJ38" s="714"/>
      <c r="AK38" s="714"/>
      <c r="AL38" s="683">
        <v>0</v>
      </c>
      <c r="AM38" s="684"/>
      <c r="AN38" s="684"/>
      <c r="AO38" s="715"/>
      <c r="AQ38" s="720" t="s">
        <v>337</v>
      </c>
      <c r="AR38" s="721"/>
      <c r="AS38" s="721"/>
      <c r="AT38" s="721"/>
      <c r="AU38" s="721"/>
      <c r="AV38" s="721"/>
      <c r="AW38" s="721"/>
      <c r="AX38" s="721"/>
      <c r="AY38" s="722"/>
      <c r="AZ38" s="680">
        <v>129922</v>
      </c>
      <c r="BA38" s="681"/>
      <c r="BB38" s="681"/>
      <c r="BC38" s="681"/>
      <c r="BD38" s="699"/>
      <c r="BE38" s="699"/>
      <c r="BF38" s="723"/>
      <c r="BG38" s="727" t="s">
        <v>338</v>
      </c>
      <c r="BH38" s="724"/>
      <c r="BI38" s="724"/>
      <c r="BJ38" s="724"/>
      <c r="BK38" s="724"/>
      <c r="BL38" s="724"/>
      <c r="BM38" s="724"/>
      <c r="BN38" s="724"/>
      <c r="BO38" s="724"/>
      <c r="BP38" s="724"/>
      <c r="BQ38" s="724"/>
      <c r="BR38" s="724"/>
      <c r="BS38" s="724"/>
      <c r="BT38" s="724"/>
      <c r="BU38" s="725"/>
      <c r="BV38" s="680">
        <v>1313</v>
      </c>
      <c r="BW38" s="681"/>
      <c r="BX38" s="681"/>
      <c r="BY38" s="681"/>
      <c r="BZ38" s="681"/>
      <c r="CA38" s="681"/>
      <c r="CB38" s="726"/>
      <c r="CD38" s="727" t="s">
        <v>339</v>
      </c>
      <c r="CE38" s="724"/>
      <c r="CF38" s="724"/>
      <c r="CG38" s="724"/>
      <c r="CH38" s="724"/>
      <c r="CI38" s="724"/>
      <c r="CJ38" s="724"/>
      <c r="CK38" s="724"/>
      <c r="CL38" s="724"/>
      <c r="CM38" s="724"/>
      <c r="CN38" s="724"/>
      <c r="CO38" s="724"/>
      <c r="CP38" s="724"/>
      <c r="CQ38" s="725"/>
      <c r="CR38" s="680">
        <v>901306</v>
      </c>
      <c r="CS38" s="681"/>
      <c r="CT38" s="681"/>
      <c r="CU38" s="681"/>
      <c r="CV38" s="681"/>
      <c r="CW38" s="681"/>
      <c r="CX38" s="681"/>
      <c r="CY38" s="682"/>
      <c r="CZ38" s="683">
        <v>6.8</v>
      </c>
      <c r="DA38" s="701"/>
      <c r="DB38" s="701"/>
      <c r="DC38" s="702"/>
      <c r="DD38" s="686">
        <v>813733</v>
      </c>
      <c r="DE38" s="681"/>
      <c r="DF38" s="681"/>
      <c r="DG38" s="681"/>
      <c r="DH38" s="681"/>
      <c r="DI38" s="681"/>
      <c r="DJ38" s="681"/>
      <c r="DK38" s="682"/>
      <c r="DL38" s="686">
        <v>761960</v>
      </c>
      <c r="DM38" s="681"/>
      <c r="DN38" s="681"/>
      <c r="DO38" s="681"/>
      <c r="DP38" s="681"/>
      <c r="DQ38" s="681"/>
      <c r="DR38" s="681"/>
      <c r="DS38" s="681"/>
      <c r="DT38" s="681"/>
      <c r="DU38" s="681"/>
      <c r="DV38" s="682"/>
      <c r="DW38" s="683">
        <v>12.2</v>
      </c>
      <c r="DX38" s="701"/>
      <c r="DY38" s="701"/>
      <c r="DZ38" s="701"/>
      <c r="EA38" s="701"/>
      <c r="EB38" s="701"/>
      <c r="EC38" s="719"/>
    </row>
    <row r="39" spans="2:133" ht="11.25" customHeight="1">
      <c r="B39" s="677" t="s">
        <v>340</v>
      </c>
      <c r="C39" s="678"/>
      <c r="D39" s="678"/>
      <c r="E39" s="678"/>
      <c r="F39" s="678"/>
      <c r="G39" s="678"/>
      <c r="H39" s="678"/>
      <c r="I39" s="678"/>
      <c r="J39" s="678"/>
      <c r="K39" s="678"/>
      <c r="L39" s="678"/>
      <c r="M39" s="678"/>
      <c r="N39" s="678"/>
      <c r="O39" s="678"/>
      <c r="P39" s="678"/>
      <c r="Q39" s="679"/>
      <c r="R39" s="680">
        <v>1428000</v>
      </c>
      <c r="S39" s="681"/>
      <c r="T39" s="681"/>
      <c r="U39" s="681"/>
      <c r="V39" s="681"/>
      <c r="W39" s="681"/>
      <c r="X39" s="681"/>
      <c r="Y39" s="682"/>
      <c r="Z39" s="713">
        <v>10</v>
      </c>
      <c r="AA39" s="713"/>
      <c r="AB39" s="713"/>
      <c r="AC39" s="713"/>
      <c r="AD39" s="714" t="s">
        <v>130</v>
      </c>
      <c r="AE39" s="714"/>
      <c r="AF39" s="714"/>
      <c r="AG39" s="714"/>
      <c r="AH39" s="714"/>
      <c r="AI39" s="714"/>
      <c r="AJ39" s="714"/>
      <c r="AK39" s="714"/>
      <c r="AL39" s="683" t="s">
        <v>246</v>
      </c>
      <c r="AM39" s="684"/>
      <c r="AN39" s="684"/>
      <c r="AO39" s="715"/>
      <c r="AQ39" s="720" t="s">
        <v>341</v>
      </c>
      <c r="AR39" s="721"/>
      <c r="AS39" s="721"/>
      <c r="AT39" s="721"/>
      <c r="AU39" s="721"/>
      <c r="AV39" s="721"/>
      <c r="AW39" s="721"/>
      <c r="AX39" s="721"/>
      <c r="AY39" s="722"/>
      <c r="AZ39" s="680">
        <v>104765</v>
      </c>
      <c r="BA39" s="681"/>
      <c r="BB39" s="681"/>
      <c r="BC39" s="681"/>
      <c r="BD39" s="699"/>
      <c r="BE39" s="699"/>
      <c r="BF39" s="723"/>
      <c r="BG39" s="727" t="s">
        <v>342</v>
      </c>
      <c r="BH39" s="724"/>
      <c r="BI39" s="724"/>
      <c r="BJ39" s="724"/>
      <c r="BK39" s="724"/>
      <c r="BL39" s="724"/>
      <c r="BM39" s="724"/>
      <c r="BN39" s="724"/>
      <c r="BO39" s="724"/>
      <c r="BP39" s="724"/>
      <c r="BQ39" s="724"/>
      <c r="BR39" s="724"/>
      <c r="BS39" s="724"/>
      <c r="BT39" s="724"/>
      <c r="BU39" s="725"/>
      <c r="BV39" s="680">
        <v>1975</v>
      </c>
      <c r="BW39" s="681"/>
      <c r="BX39" s="681"/>
      <c r="BY39" s="681"/>
      <c r="BZ39" s="681"/>
      <c r="CA39" s="681"/>
      <c r="CB39" s="726"/>
      <c r="CD39" s="727" t="s">
        <v>343</v>
      </c>
      <c r="CE39" s="724"/>
      <c r="CF39" s="724"/>
      <c r="CG39" s="724"/>
      <c r="CH39" s="724"/>
      <c r="CI39" s="724"/>
      <c r="CJ39" s="724"/>
      <c r="CK39" s="724"/>
      <c r="CL39" s="724"/>
      <c r="CM39" s="724"/>
      <c r="CN39" s="724"/>
      <c r="CO39" s="724"/>
      <c r="CP39" s="724"/>
      <c r="CQ39" s="725"/>
      <c r="CR39" s="680">
        <v>972631</v>
      </c>
      <c r="CS39" s="699"/>
      <c r="CT39" s="699"/>
      <c r="CU39" s="699"/>
      <c r="CV39" s="699"/>
      <c r="CW39" s="699"/>
      <c r="CX39" s="699"/>
      <c r="CY39" s="700"/>
      <c r="CZ39" s="683">
        <v>7.4</v>
      </c>
      <c r="DA39" s="701"/>
      <c r="DB39" s="701"/>
      <c r="DC39" s="702"/>
      <c r="DD39" s="686">
        <v>351188</v>
      </c>
      <c r="DE39" s="699"/>
      <c r="DF39" s="699"/>
      <c r="DG39" s="699"/>
      <c r="DH39" s="699"/>
      <c r="DI39" s="699"/>
      <c r="DJ39" s="699"/>
      <c r="DK39" s="700"/>
      <c r="DL39" s="686" t="s">
        <v>130</v>
      </c>
      <c r="DM39" s="699"/>
      <c r="DN39" s="699"/>
      <c r="DO39" s="699"/>
      <c r="DP39" s="699"/>
      <c r="DQ39" s="699"/>
      <c r="DR39" s="699"/>
      <c r="DS39" s="699"/>
      <c r="DT39" s="699"/>
      <c r="DU39" s="699"/>
      <c r="DV39" s="700"/>
      <c r="DW39" s="683" t="s">
        <v>246</v>
      </c>
      <c r="DX39" s="701"/>
      <c r="DY39" s="701"/>
      <c r="DZ39" s="701"/>
      <c r="EA39" s="701"/>
      <c r="EB39" s="701"/>
      <c r="EC39" s="719"/>
    </row>
    <row r="40" spans="2:133" ht="11.25" customHeight="1">
      <c r="B40" s="677" t="s">
        <v>344</v>
      </c>
      <c r="C40" s="678"/>
      <c r="D40" s="678"/>
      <c r="E40" s="678"/>
      <c r="F40" s="678"/>
      <c r="G40" s="678"/>
      <c r="H40" s="678"/>
      <c r="I40" s="678"/>
      <c r="J40" s="678"/>
      <c r="K40" s="678"/>
      <c r="L40" s="678"/>
      <c r="M40" s="678"/>
      <c r="N40" s="678"/>
      <c r="O40" s="678"/>
      <c r="P40" s="678"/>
      <c r="Q40" s="679"/>
      <c r="R40" s="680" t="s">
        <v>138</v>
      </c>
      <c r="S40" s="681"/>
      <c r="T40" s="681"/>
      <c r="U40" s="681"/>
      <c r="V40" s="681"/>
      <c r="W40" s="681"/>
      <c r="X40" s="681"/>
      <c r="Y40" s="682"/>
      <c r="Z40" s="713" t="s">
        <v>130</v>
      </c>
      <c r="AA40" s="713"/>
      <c r="AB40" s="713"/>
      <c r="AC40" s="713"/>
      <c r="AD40" s="714" t="s">
        <v>130</v>
      </c>
      <c r="AE40" s="714"/>
      <c r="AF40" s="714"/>
      <c r="AG40" s="714"/>
      <c r="AH40" s="714"/>
      <c r="AI40" s="714"/>
      <c r="AJ40" s="714"/>
      <c r="AK40" s="714"/>
      <c r="AL40" s="683" t="s">
        <v>138</v>
      </c>
      <c r="AM40" s="684"/>
      <c r="AN40" s="684"/>
      <c r="AO40" s="715"/>
      <c r="AQ40" s="720" t="s">
        <v>345</v>
      </c>
      <c r="AR40" s="721"/>
      <c r="AS40" s="721"/>
      <c r="AT40" s="721"/>
      <c r="AU40" s="721"/>
      <c r="AV40" s="721"/>
      <c r="AW40" s="721"/>
      <c r="AX40" s="721"/>
      <c r="AY40" s="722"/>
      <c r="AZ40" s="680">
        <v>176</v>
      </c>
      <c r="BA40" s="681"/>
      <c r="BB40" s="681"/>
      <c r="BC40" s="681"/>
      <c r="BD40" s="699"/>
      <c r="BE40" s="699"/>
      <c r="BF40" s="723"/>
      <c r="BG40" s="728" t="s">
        <v>346</v>
      </c>
      <c r="BH40" s="729"/>
      <c r="BI40" s="729"/>
      <c r="BJ40" s="729"/>
      <c r="BK40" s="729"/>
      <c r="BL40" s="236"/>
      <c r="BM40" s="724" t="s">
        <v>347</v>
      </c>
      <c r="BN40" s="724"/>
      <c r="BO40" s="724"/>
      <c r="BP40" s="724"/>
      <c r="BQ40" s="724"/>
      <c r="BR40" s="724"/>
      <c r="BS40" s="724"/>
      <c r="BT40" s="724"/>
      <c r="BU40" s="725"/>
      <c r="BV40" s="680">
        <v>76</v>
      </c>
      <c r="BW40" s="681"/>
      <c r="BX40" s="681"/>
      <c r="BY40" s="681"/>
      <c r="BZ40" s="681"/>
      <c r="CA40" s="681"/>
      <c r="CB40" s="726"/>
      <c r="CD40" s="727" t="s">
        <v>348</v>
      </c>
      <c r="CE40" s="724"/>
      <c r="CF40" s="724"/>
      <c r="CG40" s="724"/>
      <c r="CH40" s="724"/>
      <c r="CI40" s="724"/>
      <c r="CJ40" s="724"/>
      <c r="CK40" s="724"/>
      <c r="CL40" s="724"/>
      <c r="CM40" s="724"/>
      <c r="CN40" s="724"/>
      <c r="CO40" s="724"/>
      <c r="CP40" s="724"/>
      <c r="CQ40" s="725"/>
      <c r="CR40" s="680">
        <v>36000</v>
      </c>
      <c r="CS40" s="681"/>
      <c r="CT40" s="681"/>
      <c r="CU40" s="681"/>
      <c r="CV40" s="681"/>
      <c r="CW40" s="681"/>
      <c r="CX40" s="681"/>
      <c r="CY40" s="682"/>
      <c r="CZ40" s="683">
        <v>0.3</v>
      </c>
      <c r="DA40" s="701"/>
      <c r="DB40" s="701"/>
      <c r="DC40" s="702"/>
      <c r="DD40" s="686" t="s">
        <v>130</v>
      </c>
      <c r="DE40" s="681"/>
      <c r="DF40" s="681"/>
      <c r="DG40" s="681"/>
      <c r="DH40" s="681"/>
      <c r="DI40" s="681"/>
      <c r="DJ40" s="681"/>
      <c r="DK40" s="682"/>
      <c r="DL40" s="686" t="s">
        <v>130</v>
      </c>
      <c r="DM40" s="681"/>
      <c r="DN40" s="681"/>
      <c r="DO40" s="681"/>
      <c r="DP40" s="681"/>
      <c r="DQ40" s="681"/>
      <c r="DR40" s="681"/>
      <c r="DS40" s="681"/>
      <c r="DT40" s="681"/>
      <c r="DU40" s="681"/>
      <c r="DV40" s="682"/>
      <c r="DW40" s="683" t="s">
        <v>130</v>
      </c>
      <c r="DX40" s="701"/>
      <c r="DY40" s="701"/>
      <c r="DZ40" s="701"/>
      <c r="EA40" s="701"/>
      <c r="EB40" s="701"/>
      <c r="EC40" s="719"/>
    </row>
    <row r="41" spans="2:133" ht="11.25" customHeight="1">
      <c r="B41" s="677" t="s">
        <v>349</v>
      </c>
      <c r="C41" s="678"/>
      <c r="D41" s="678"/>
      <c r="E41" s="678"/>
      <c r="F41" s="678"/>
      <c r="G41" s="678"/>
      <c r="H41" s="678"/>
      <c r="I41" s="678"/>
      <c r="J41" s="678"/>
      <c r="K41" s="678"/>
      <c r="L41" s="678"/>
      <c r="M41" s="678"/>
      <c r="N41" s="678"/>
      <c r="O41" s="678"/>
      <c r="P41" s="678"/>
      <c r="Q41" s="679"/>
      <c r="R41" s="680" t="s">
        <v>130</v>
      </c>
      <c r="S41" s="681"/>
      <c r="T41" s="681"/>
      <c r="U41" s="681"/>
      <c r="V41" s="681"/>
      <c r="W41" s="681"/>
      <c r="X41" s="681"/>
      <c r="Y41" s="682"/>
      <c r="Z41" s="713" t="s">
        <v>246</v>
      </c>
      <c r="AA41" s="713"/>
      <c r="AB41" s="713"/>
      <c r="AC41" s="713"/>
      <c r="AD41" s="714" t="s">
        <v>130</v>
      </c>
      <c r="AE41" s="714"/>
      <c r="AF41" s="714"/>
      <c r="AG41" s="714"/>
      <c r="AH41" s="714"/>
      <c r="AI41" s="714"/>
      <c r="AJ41" s="714"/>
      <c r="AK41" s="714"/>
      <c r="AL41" s="683" t="s">
        <v>130</v>
      </c>
      <c r="AM41" s="684"/>
      <c r="AN41" s="684"/>
      <c r="AO41" s="715"/>
      <c r="AQ41" s="720" t="s">
        <v>350</v>
      </c>
      <c r="AR41" s="721"/>
      <c r="AS41" s="721"/>
      <c r="AT41" s="721"/>
      <c r="AU41" s="721"/>
      <c r="AV41" s="721"/>
      <c r="AW41" s="721"/>
      <c r="AX41" s="721"/>
      <c r="AY41" s="722"/>
      <c r="AZ41" s="680">
        <v>98417</v>
      </c>
      <c r="BA41" s="681"/>
      <c r="BB41" s="681"/>
      <c r="BC41" s="681"/>
      <c r="BD41" s="699"/>
      <c r="BE41" s="699"/>
      <c r="BF41" s="723"/>
      <c r="BG41" s="728"/>
      <c r="BH41" s="729"/>
      <c r="BI41" s="729"/>
      <c r="BJ41" s="729"/>
      <c r="BK41" s="729"/>
      <c r="BL41" s="236"/>
      <c r="BM41" s="724" t="s">
        <v>351</v>
      </c>
      <c r="BN41" s="724"/>
      <c r="BO41" s="724"/>
      <c r="BP41" s="724"/>
      <c r="BQ41" s="724"/>
      <c r="BR41" s="724"/>
      <c r="BS41" s="724"/>
      <c r="BT41" s="724"/>
      <c r="BU41" s="725"/>
      <c r="BV41" s="680">
        <v>1</v>
      </c>
      <c r="BW41" s="681"/>
      <c r="BX41" s="681"/>
      <c r="BY41" s="681"/>
      <c r="BZ41" s="681"/>
      <c r="CA41" s="681"/>
      <c r="CB41" s="726"/>
      <c r="CD41" s="727" t="s">
        <v>352</v>
      </c>
      <c r="CE41" s="724"/>
      <c r="CF41" s="724"/>
      <c r="CG41" s="724"/>
      <c r="CH41" s="724"/>
      <c r="CI41" s="724"/>
      <c r="CJ41" s="724"/>
      <c r="CK41" s="724"/>
      <c r="CL41" s="724"/>
      <c r="CM41" s="724"/>
      <c r="CN41" s="724"/>
      <c r="CO41" s="724"/>
      <c r="CP41" s="724"/>
      <c r="CQ41" s="725"/>
      <c r="CR41" s="680" t="s">
        <v>138</v>
      </c>
      <c r="CS41" s="699"/>
      <c r="CT41" s="699"/>
      <c r="CU41" s="699"/>
      <c r="CV41" s="699"/>
      <c r="CW41" s="699"/>
      <c r="CX41" s="699"/>
      <c r="CY41" s="700"/>
      <c r="CZ41" s="683" t="s">
        <v>138</v>
      </c>
      <c r="DA41" s="701"/>
      <c r="DB41" s="701"/>
      <c r="DC41" s="702"/>
      <c r="DD41" s="686" t="s">
        <v>130</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c r="B42" s="677" t="s">
        <v>353</v>
      </c>
      <c r="C42" s="678"/>
      <c r="D42" s="678"/>
      <c r="E42" s="678"/>
      <c r="F42" s="678"/>
      <c r="G42" s="678"/>
      <c r="H42" s="678"/>
      <c r="I42" s="678"/>
      <c r="J42" s="678"/>
      <c r="K42" s="678"/>
      <c r="L42" s="678"/>
      <c r="M42" s="678"/>
      <c r="N42" s="678"/>
      <c r="O42" s="678"/>
      <c r="P42" s="678"/>
      <c r="Q42" s="679"/>
      <c r="R42" s="680">
        <v>175300</v>
      </c>
      <c r="S42" s="681"/>
      <c r="T42" s="681"/>
      <c r="U42" s="681"/>
      <c r="V42" s="681"/>
      <c r="W42" s="681"/>
      <c r="X42" s="681"/>
      <c r="Y42" s="682"/>
      <c r="Z42" s="713">
        <v>1.2</v>
      </c>
      <c r="AA42" s="713"/>
      <c r="AB42" s="713"/>
      <c r="AC42" s="713"/>
      <c r="AD42" s="714" t="s">
        <v>130</v>
      </c>
      <c r="AE42" s="714"/>
      <c r="AF42" s="714"/>
      <c r="AG42" s="714"/>
      <c r="AH42" s="714"/>
      <c r="AI42" s="714"/>
      <c r="AJ42" s="714"/>
      <c r="AK42" s="714"/>
      <c r="AL42" s="683" t="s">
        <v>130</v>
      </c>
      <c r="AM42" s="684"/>
      <c r="AN42" s="684"/>
      <c r="AO42" s="715"/>
      <c r="AQ42" s="716" t="s">
        <v>354</v>
      </c>
      <c r="AR42" s="717"/>
      <c r="AS42" s="717"/>
      <c r="AT42" s="717"/>
      <c r="AU42" s="717"/>
      <c r="AV42" s="717"/>
      <c r="AW42" s="717"/>
      <c r="AX42" s="717"/>
      <c r="AY42" s="718"/>
      <c r="AZ42" s="664">
        <v>568026</v>
      </c>
      <c r="BA42" s="703"/>
      <c r="BB42" s="703"/>
      <c r="BC42" s="703"/>
      <c r="BD42" s="665"/>
      <c r="BE42" s="665"/>
      <c r="BF42" s="709"/>
      <c r="BG42" s="730"/>
      <c r="BH42" s="731"/>
      <c r="BI42" s="731"/>
      <c r="BJ42" s="731"/>
      <c r="BK42" s="731"/>
      <c r="BL42" s="237"/>
      <c r="BM42" s="710" t="s">
        <v>355</v>
      </c>
      <c r="BN42" s="710"/>
      <c r="BO42" s="710"/>
      <c r="BP42" s="710"/>
      <c r="BQ42" s="710"/>
      <c r="BR42" s="710"/>
      <c r="BS42" s="710"/>
      <c r="BT42" s="710"/>
      <c r="BU42" s="711"/>
      <c r="BV42" s="664">
        <v>353</v>
      </c>
      <c r="BW42" s="703"/>
      <c r="BX42" s="703"/>
      <c r="BY42" s="703"/>
      <c r="BZ42" s="703"/>
      <c r="CA42" s="703"/>
      <c r="CB42" s="712"/>
      <c r="CD42" s="677" t="s">
        <v>356</v>
      </c>
      <c r="CE42" s="678"/>
      <c r="CF42" s="678"/>
      <c r="CG42" s="678"/>
      <c r="CH42" s="678"/>
      <c r="CI42" s="678"/>
      <c r="CJ42" s="678"/>
      <c r="CK42" s="678"/>
      <c r="CL42" s="678"/>
      <c r="CM42" s="678"/>
      <c r="CN42" s="678"/>
      <c r="CO42" s="678"/>
      <c r="CP42" s="678"/>
      <c r="CQ42" s="679"/>
      <c r="CR42" s="680">
        <v>3097936</v>
      </c>
      <c r="CS42" s="681"/>
      <c r="CT42" s="681"/>
      <c r="CU42" s="681"/>
      <c r="CV42" s="681"/>
      <c r="CW42" s="681"/>
      <c r="CX42" s="681"/>
      <c r="CY42" s="682"/>
      <c r="CZ42" s="683">
        <v>23.5</v>
      </c>
      <c r="DA42" s="684"/>
      <c r="DB42" s="684"/>
      <c r="DC42" s="685"/>
      <c r="DD42" s="686">
        <v>1206898</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c r="B43" s="661" t="s">
        <v>357</v>
      </c>
      <c r="C43" s="662"/>
      <c r="D43" s="662"/>
      <c r="E43" s="662"/>
      <c r="F43" s="662"/>
      <c r="G43" s="662"/>
      <c r="H43" s="662"/>
      <c r="I43" s="662"/>
      <c r="J43" s="662"/>
      <c r="K43" s="662"/>
      <c r="L43" s="662"/>
      <c r="M43" s="662"/>
      <c r="N43" s="662"/>
      <c r="O43" s="662"/>
      <c r="P43" s="662"/>
      <c r="Q43" s="663"/>
      <c r="R43" s="664">
        <v>14254873</v>
      </c>
      <c r="S43" s="703"/>
      <c r="T43" s="703"/>
      <c r="U43" s="703"/>
      <c r="V43" s="703"/>
      <c r="W43" s="703"/>
      <c r="X43" s="703"/>
      <c r="Y43" s="704"/>
      <c r="Z43" s="705">
        <v>100</v>
      </c>
      <c r="AA43" s="705"/>
      <c r="AB43" s="705"/>
      <c r="AC43" s="705"/>
      <c r="AD43" s="706">
        <v>6080925</v>
      </c>
      <c r="AE43" s="706"/>
      <c r="AF43" s="706"/>
      <c r="AG43" s="706"/>
      <c r="AH43" s="706"/>
      <c r="AI43" s="706"/>
      <c r="AJ43" s="706"/>
      <c r="AK43" s="706"/>
      <c r="AL43" s="667">
        <v>100</v>
      </c>
      <c r="AM43" s="707"/>
      <c r="AN43" s="707"/>
      <c r="AO43" s="708"/>
      <c r="BV43" s="238"/>
      <c r="BW43" s="238"/>
      <c r="BX43" s="238"/>
      <c r="BY43" s="238"/>
      <c r="BZ43" s="238"/>
      <c r="CA43" s="238"/>
      <c r="CB43" s="238"/>
      <c r="CD43" s="677" t="s">
        <v>358</v>
      </c>
      <c r="CE43" s="678"/>
      <c r="CF43" s="678"/>
      <c r="CG43" s="678"/>
      <c r="CH43" s="678"/>
      <c r="CI43" s="678"/>
      <c r="CJ43" s="678"/>
      <c r="CK43" s="678"/>
      <c r="CL43" s="678"/>
      <c r="CM43" s="678"/>
      <c r="CN43" s="678"/>
      <c r="CO43" s="678"/>
      <c r="CP43" s="678"/>
      <c r="CQ43" s="679"/>
      <c r="CR43" s="680">
        <v>142522</v>
      </c>
      <c r="CS43" s="699"/>
      <c r="CT43" s="699"/>
      <c r="CU43" s="699"/>
      <c r="CV43" s="699"/>
      <c r="CW43" s="699"/>
      <c r="CX43" s="699"/>
      <c r="CY43" s="700"/>
      <c r="CZ43" s="683">
        <v>1.1000000000000001</v>
      </c>
      <c r="DA43" s="701"/>
      <c r="DB43" s="701"/>
      <c r="DC43" s="702"/>
      <c r="DD43" s="686">
        <v>136094</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306</v>
      </c>
      <c r="CE44" s="694"/>
      <c r="CF44" s="677" t="s">
        <v>359</v>
      </c>
      <c r="CG44" s="678"/>
      <c r="CH44" s="678"/>
      <c r="CI44" s="678"/>
      <c r="CJ44" s="678"/>
      <c r="CK44" s="678"/>
      <c r="CL44" s="678"/>
      <c r="CM44" s="678"/>
      <c r="CN44" s="678"/>
      <c r="CO44" s="678"/>
      <c r="CP44" s="678"/>
      <c r="CQ44" s="679"/>
      <c r="CR44" s="680">
        <v>1803798</v>
      </c>
      <c r="CS44" s="681"/>
      <c r="CT44" s="681"/>
      <c r="CU44" s="681"/>
      <c r="CV44" s="681"/>
      <c r="CW44" s="681"/>
      <c r="CX44" s="681"/>
      <c r="CY44" s="682"/>
      <c r="CZ44" s="683">
        <v>13.7</v>
      </c>
      <c r="DA44" s="684"/>
      <c r="DB44" s="684"/>
      <c r="DC44" s="685"/>
      <c r="DD44" s="686">
        <v>515802</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c r="B45" s="240" t="s">
        <v>360</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361</v>
      </c>
      <c r="CG45" s="678"/>
      <c r="CH45" s="678"/>
      <c r="CI45" s="678"/>
      <c r="CJ45" s="678"/>
      <c r="CK45" s="678"/>
      <c r="CL45" s="678"/>
      <c r="CM45" s="678"/>
      <c r="CN45" s="678"/>
      <c r="CO45" s="678"/>
      <c r="CP45" s="678"/>
      <c r="CQ45" s="679"/>
      <c r="CR45" s="680">
        <v>327598</v>
      </c>
      <c r="CS45" s="699"/>
      <c r="CT45" s="699"/>
      <c r="CU45" s="699"/>
      <c r="CV45" s="699"/>
      <c r="CW45" s="699"/>
      <c r="CX45" s="699"/>
      <c r="CY45" s="700"/>
      <c r="CZ45" s="683">
        <v>2.5</v>
      </c>
      <c r="DA45" s="701"/>
      <c r="DB45" s="701"/>
      <c r="DC45" s="702"/>
      <c r="DD45" s="686">
        <v>131711</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c r="B46" s="241" t="s">
        <v>362</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363</v>
      </c>
      <c r="CG46" s="678"/>
      <c r="CH46" s="678"/>
      <c r="CI46" s="678"/>
      <c r="CJ46" s="678"/>
      <c r="CK46" s="678"/>
      <c r="CL46" s="678"/>
      <c r="CM46" s="678"/>
      <c r="CN46" s="678"/>
      <c r="CO46" s="678"/>
      <c r="CP46" s="678"/>
      <c r="CQ46" s="679"/>
      <c r="CR46" s="680">
        <v>1465014</v>
      </c>
      <c r="CS46" s="681"/>
      <c r="CT46" s="681"/>
      <c r="CU46" s="681"/>
      <c r="CV46" s="681"/>
      <c r="CW46" s="681"/>
      <c r="CX46" s="681"/>
      <c r="CY46" s="682"/>
      <c r="CZ46" s="683">
        <v>11.1</v>
      </c>
      <c r="DA46" s="684"/>
      <c r="DB46" s="684"/>
      <c r="DC46" s="685"/>
      <c r="DD46" s="686">
        <v>383335</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c r="B47" s="242" t="s">
        <v>364</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365</v>
      </c>
      <c r="CG47" s="678"/>
      <c r="CH47" s="678"/>
      <c r="CI47" s="678"/>
      <c r="CJ47" s="678"/>
      <c r="CK47" s="678"/>
      <c r="CL47" s="678"/>
      <c r="CM47" s="678"/>
      <c r="CN47" s="678"/>
      <c r="CO47" s="678"/>
      <c r="CP47" s="678"/>
      <c r="CQ47" s="679"/>
      <c r="CR47" s="680">
        <v>1294138</v>
      </c>
      <c r="CS47" s="699"/>
      <c r="CT47" s="699"/>
      <c r="CU47" s="699"/>
      <c r="CV47" s="699"/>
      <c r="CW47" s="699"/>
      <c r="CX47" s="699"/>
      <c r="CY47" s="700"/>
      <c r="CZ47" s="683">
        <v>9.8000000000000007</v>
      </c>
      <c r="DA47" s="701"/>
      <c r="DB47" s="701"/>
      <c r="DC47" s="702"/>
      <c r="DD47" s="686">
        <v>691096</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366</v>
      </c>
      <c r="CG48" s="678"/>
      <c r="CH48" s="678"/>
      <c r="CI48" s="678"/>
      <c r="CJ48" s="678"/>
      <c r="CK48" s="678"/>
      <c r="CL48" s="678"/>
      <c r="CM48" s="678"/>
      <c r="CN48" s="678"/>
      <c r="CO48" s="678"/>
      <c r="CP48" s="678"/>
      <c r="CQ48" s="679"/>
      <c r="CR48" s="680" t="s">
        <v>246</v>
      </c>
      <c r="CS48" s="681"/>
      <c r="CT48" s="681"/>
      <c r="CU48" s="681"/>
      <c r="CV48" s="681"/>
      <c r="CW48" s="681"/>
      <c r="CX48" s="681"/>
      <c r="CY48" s="682"/>
      <c r="CZ48" s="683" t="s">
        <v>246</v>
      </c>
      <c r="DA48" s="684"/>
      <c r="DB48" s="684"/>
      <c r="DC48" s="685"/>
      <c r="DD48" s="686" t="s">
        <v>246</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367</v>
      </c>
      <c r="CE49" s="662"/>
      <c r="CF49" s="662"/>
      <c r="CG49" s="662"/>
      <c r="CH49" s="662"/>
      <c r="CI49" s="662"/>
      <c r="CJ49" s="662"/>
      <c r="CK49" s="662"/>
      <c r="CL49" s="662"/>
      <c r="CM49" s="662"/>
      <c r="CN49" s="662"/>
      <c r="CO49" s="662"/>
      <c r="CP49" s="662"/>
      <c r="CQ49" s="663"/>
      <c r="CR49" s="664">
        <v>13165678</v>
      </c>
      <c r="CS49" s="665"/>
      <c r="CT49" s="665"/>
      <c r="CU49" s="665"/>
      <c r="CV49" s="665"/>
      <c r="CW49" s="665"/>
      <c r="CX49" s="665"/>
      <c r="CY49" s="666"/>
      <c r="CZ49" s="667">
        <v>100</v>
      </c>
      <c r="DA49" s="668"/>
      <c r="DB49" s="668"/>
      <c r="DC49" s="669"/>
      <c r="DD49" s="670">
        <v>7493875</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7Su7KJNJvBJAxoWKdyaoelz32PZ7aiLQCNJB7cqC5Z0/ffNi8juRckQ+/rxDPEPfq0NFpZWNw+kmuU+iXzGTRw==" saltValue="k0sIDvB/UDbSDnH+ZUgaqQ=="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cols>
    <col min="1" max="130" width="2.75" style="291" customWidth="1"/>
    <col min="131" max="131" width="1.625" style="291" customWidth="1"/>
    <col min="132" max="16384" width="9" style="291" hidden="1"/>
  </cols>
  <sheetData>
    <row r="1" spans="1:131" s="249" customFormat="1" ht="11.25" customHeight="1" thickBot="1">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c r="A2" s="250" t="s">
        <v>368</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369</v>
      </c>
      <c r="DK2" s="1206"/>
      <c r="DL2" s="1206"/>
      <c r="DM2" s="1206"/>
      <c r="DN2" s="1206"/>
      <c r="DO2" s="1207"/>
      <c r="DP2" s="251"/>
      <c r="DQ2" s="1205" t="s">
        <v>370</v>
      </c>
      <c r="DR2" s="1206"/>
      <c r="DS2" s="1206"/>
      <c r="DT2" s="1206"/>
      <c r="DU2" s="1206"/>
      <c r="DV2" s="1206"/>
      <c r="DW2" s="1206"/>
      <c r="DX2" s="1206"/>
      <c r="DY2" s="1206"/>
      <c r="DZ2" s="1207"/>
      <c r="EA2" s="252"/>
    </row>
    <row r="3" spans="1:131" s="249" customFormat="1" ht="11.25" customHeight="1">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c r="A4" s="1158" t="s">
        <v>371</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372</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c r="A5" s="1090" t="s">
        <v>373</v>
      </c>
      <c r="B5" s="1091"/>
      <c r="C5" s="1091"/>
      <c r="D5" s="1091"/>
      <c r="E5" s="1091"/>
      <c r="F5" s="1091"/>
      <c r="G5" s="1091"/>
      <c r="H5" s="1091"/>
      <c r="I5" s="1091"/>
      <c r="J5" s="1091"/>
      <c r="K5" s="1091"/>
      <c r="L5" s="1091"/>
      <c r="M5" s="1091"/>
      <c r="N5" s="1091"/>
      <c r="O5" s="1091"/>
      <c r="P5" s="1092"/>
      <c r="Q5" s="1096" t="s">
        <v>374</v>
      </c>
      <c r="R5" s="1097"/>
      <c r="S5" s="1097"/>
      <c r="T5" s="1097"/>
      <c r="U5" s="1098"/>
      <c r="V5" s="1096" t="s">
        <v>375</v>
      </c>
      <c r="W5" s="1097"/>
      <c r="X5" s="1097"/>
      <c r="Y5" s="1097"/>
      <c r="Z5" s="1098"/>
      <c r="AA5" s="1096" t="s">
        <v>376</v>
      </c>
      <c r="AB5" s="1097"/>
      <c r="AC5" s="1097"/>
      <c r="AD5" s="1097"/>
      <c r="AE5" s="1097"/>
      <c r="AF5" s="1208" t="s">
        <v>377</v>
      </c>
      <c r="AG5" s="1097"/>
      <c r="AH5" s="1097"/>
      <c r="AI5" s="1097"/>
      <c r="AJ5" s="1112"/>
      <c r="AK5" s="1097" t="s">
        <v>378</v>
      </c>
      <c r="AL5" s="1097"/>
      <c r="AM5" s="1097"/>
      <c r="AN5" s="1097"/>
      <c r="AO5" s="1098"/>
      <c r="AP5" s="1096" t="s">
        <v>379</v>
      </c>
      <c r="AQ5" s="1097"/>
      <c r="AR5" s="1097"/>
      <c r="AS5" s="1097"/>
      <c r="AT5" s="1098"/>
      <c r="AU5" s="1096" t="s">
        <v>380</v>
      </c>
      <c r="AV5" s="1097"/>
      <c r="AW5" s="1097"/>
      <c r="AX5" s="1097"/>
      <c r="AY5" s="1112"/>
      <c r="AZ5" s="258"/>
      <c r="BA5" s="258"/>
      <c r="BB5" s="258"/>
      <c r="BC5" s="258"/>
      <c r="BD5" s="258"/>
      <c r="BE5" s="259"/>
      <c r="BF5" s="259"/>
      <c r="BG5" s="259"/>
      <c r="BH5" s="259"/>
      <c r="BI5" s="259"/>
      <c r="BJ5" s="259"/>
      <c r="BK5" s="259"/>
      <c r="BL5" s="259"/>
      <c r="BM5" s="259"/>
      <c r="BN5" s="259"/>
      <c r="BO5" s="259"/>
      <c r="BP5" s="259"/>
      <c r="BQ5" s="1090" t="s">
        <v>381</v>
      </c>
      <c r="BR5" s="1091"/>
      <c r="BS5" s="1091"/>
      <c r="BT5" s="1091"/>
      <c r="BU5" s="1091"/>
      <c r="BV5" s="1091"/>
      <c r="BW5" s="1091"/>
      <c r="BX5" s="1091"/>
      <c r="BY5" s="1091"/>
      <c r="BZ5" s="1091"/>
      <c r="CA5" s="1091"/>
      <c r="CB5" s="1091"/>
      <c r="CC5" s="1091"/>
      <c r="CD5" s="1091"/>
      <c r="CE5" s="1091"/>
      <c r="CF5" s="1091"/>
      <c r="CG5" s="1092"/>
      <c r="CH5" s="1096" t="s">
        <v>382</v>
      </c>
      <c r="CI5" s="1097"/>
      <c r="CJ5" s="1097"/>
      <c r="CK5" s="1097"/>
      <c r="CL5" s="1098"/>
      <c r="CM5" s="1096" t="s">
        <v>383</v>
      </c>
      <c r="CN5" s="1097"/>
      <c r="CO5" s="1097"/>
      <c r="CP5" s="1097"/>
      <c r="CQ5" s="1098"/>
      <c r="CR5" s="1096" t="s">
        <v>384</v>
      </c>
      <c r="CS5" s="1097"/>
      <c r="CT5" s="1097"/>
      <c r="CU5" s="1097"/>
      <c r="CV5" s="1098"/>
      <c r="CW5" s="1096" t="s">
        <v>385</v>
      </c>
      <c r="CX5" s="1097"/>
      <c r="CY5" s="1097"/>
      <c r="CZ5" s="1097"/>
      <c r="DA5" s="1098"/>
      <c r="DB5" s="1096" t="s">
        <v>386</v>
      </c>
      <c r="DC5" s="1097"/>
      <c r="DD5" s="1097"/>
      <c r="DE5" s="1097"/>
      <c r="DF5" s="1098"/>
      <c r="DG5" s="1193" t="s">
        <v>387</v>
      </c>
      <c r="DH5" s="1194"/>
      <c r="DI5" s="1194"/>
      <c r="DJ5" s="1194"/>
      <c r="DK5" s="1195"/>
      <c r="DL5" s="1193" t="s">
        <v>388</v>
      </c>
      <c r="DM5" s="1194"/>
      <c r="DN5" s="1194"/>
      <c r="DO5" s="1194"/>
      <c r="DP5" s="1195"/>
      <c r="DQ5" s="1096" t="s">
        <v>389</v>
      </c>
      <c r="DR5" s="1097"/>
      <c r="DS5" s="1097"/>
      <c r="DT5" s="1097"/>
      <c r="DU5" s="1098"/>
      <c r="DV5" s="1096" t="s">
        <v>380</v>
      </c>
      <c r="DW5" s="1097"/>
      <c r="DX5" s="1097"/>
      <c r="DY5" s="1097"/>
      <c r="DZ5" s="1112"/>
      <c r="EA5" s="256"/>
    </row>
    <row r="6" spans="1:131" s="257" customFormat="1" ht="26.25" customHeight="1" thickBot="1">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c r="A7" s="260">
        <v>1</v>
      </c>
      <c r="B7" s="1145" t="s">
        <v>390</v>
      </c>
      <c r="C7" s="1146"/>
      <c r="D7" s="1146"/>
      <c r="E7" s="1146"/>
      <c r="F7" s="1146"/>
      <c r="G7" s="1146"/>
      <c r="H7" s="1146"/>
      <c r="I7" s="1146"/>
      <c r="J7" s="1146"/>
      <c r="K7" s="1146"/>
      <c r="L7" s="1146"/>
      <c r="M7" s="1146"/>
      <c r="N7" s="1146"/>
      <c r="O7" s="1146"/>
      <c r="P7" s="1147"/>
      <c r="Q7" s="1199">
        <v>14509</v>
      </c>
      <c r="R7" s="1200"/>
      <c r="S7" s="1200"/>
      <c r="T7" s="1200"/>
      <c r="U7" s="1200"/>
      <c r="V7" s="1200">
        <v>13426</v>
      </c>
      <c r="W7" s="1200"/>
      <c r="X7" s="1200"/>
      <c r="Y7" s="1200"/>
      <c r="Z7" s="1200"/>
      <c r="AA7" s="1200">
        <v>1082</v>
      </c>
      <c r="AB7" s="1200"/>
      <c r="AC7" s="1200"/>
      <c r="AD7" s="1200"/>
      <c r="AE7" s="1201"/>
      <c r="AF7" s="1202">
        <v>611</v>
      </c>
      <c r="AG7" s="1203"/>
      <c r="AH7" s="1203"/>
      <c r="AI7" s="1203"/>
      <c r="AJ7" s="1204"/>
      <c r="AK7" s="1186">
        <v>900</v>
      </c>
      <c r="AL7" s="1187"/>
      <c r="AM7" s="1187"/>
      <c r="AN7" s="1187"/>
      <c r="AO7" s="1187"/>
      <c r="AP7" s="1187">
        <v>12257</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c r="BS7" s="1190" t="s">
        <v>595</v>
      </c>
      <c r="BT7" s="1191"/>
      <c r="BU7" s="1191"/>
      <c r="BV7" s="1191"/>
      <c r="BW7" s="1191"/>
      <c r="BX7" s="1191"/>
      <c r="BY7" s="1191"/>
      <c r="BZ7" s="1191"/>
      <c r="CA7" s="1191"/>
      <c r="CB7" s="1191"/>
      <c r="CC7" s="1191"/>
      <c r="CD7" s="1191"/>
      <c r="CE7" s="1191"/>
      <c r="CF7" s="1191"/>
      <c r="CG7" s="1192"/>
      <c r="CH7" s="1183">
        <v>-1</v>
      </c>
      <c r="CI7" s="1184"/>
      <c r="CJ7" s="1184"/>
      <c r="CK7" s="1184"/>
      <c r="CL7" s="1185"/>
      <c r="CM7" s="1183">
        <v>25</v>
      </c>
      <c r="CN7" s="1184"/>
      <c r="CO7" s="1184"/>
      <c r="CP7" s="1184"/>
      <c r="CQ7" s="1185"/>
      <c r="CR7" s="1183">
        <v>15</v>
      </c>
      <c r="CS7" s="1184"/>
      <c r="CT7" s="1184"/>
      <c r="CU7" s="1184"/>
      <c r="CV7" s="1185"/>
      <c r="CW7" s="1183">
        <v>2</v>
      </c>
      <c r="CX7" s="1184"/>
      <c r="CY7" s="1184"/>
      <c r="CZ7" s="1184"/>
      <c r="DA7" s="1185"/>
      <c r="DB7" s="1183">
        <v>0</v>
      </c>
      <c r="DC7" s="1184"/>
      <c r="DD7" s="1184"/>
      <c r="DE7" s="1184"/>
      <c r="DF7" s="1185"/>
      <c r="DG7" s="1183" t="s">
        <v>599</v>
      </c>
      <c r="DH7" s="1184"/>
      <c r="DI7" s="1184"/>
      <c r="DJ7" s="1184"/>
      <c r="DK7" s="1185"/>
      <c r="DL7" s="1183" t="s">
        <v>601</v>
      </c>
      <c r="DM7" s="1184"/>
      <c r="DN7" s="1184"/>
      <c r="DO7" s="1184"/>
      <c r="DP7" s="1185"/>
      <c r="DQ7" s="1183" t="s">
        <v>599</v>
      </c>
      <c r="DR7" s="1184"/>
      <c r="DS7" s="1184"/>
      <c r="DT7" s="1184"/>
      <c r="DU7" s="1185"/>
      <c r="DV7" s="1210"/>
      <c r="DW7" s="1211"/>
      <c r="DX7" s="1211"/>
      <c r="DY7" s="1211"/>
      <c r="DZ7" s="1212"/>
      <c r="EA7" s="256"/>
    </row>
    <row r="8" spans="1:131" s="257" customFormat="1" ht="26.25" customHeight="1">
      <c r="A8" s="263">
        <v>2</v>
      </c>
      <c r="B8" s="1132" t="s">
        <v>391</v>
      </c>
      <c r="C8" s="1133"/>
      <c r="D8" s="1133"/>
      <c r="E8" s="1133"/>
      <c r="F8" s="1133"/>
      <c r="G8" s="1133"/>
      <c r="H8" s="1133"/>
      <c r="I8" s="1133"/>
      <c r="J8" s="1133"/>
      <c r="K8" s="1133"/>
      <c r="L8" s="1133"/>
      <c r="M8" s="1133"/>
      <c r="N8" s="1133"/>
      <c r="O8" s="1133"/>
      <c r="P8" s="1134"/>
      <c r="Q8" s="1138">
        <v>0</v>
      </c>
      <c r="R8" s="1139"/>
      <c r="S8" s="1139"/>
      <c r="T8" s="1139"/>
      <c r="U8" s="1139"/>
      <c r="V8" s="1139">
        <v>0</v>
      </c>
      <c r="W8" s="1139"/>
      <c r="X8" s="1139"/>
      <c r="Y8" s="1139"/>
      <c r="Z8" s="1139"/>
      <c r="AA8" s="1139">
        <v>0</v>
      </c>
      <c r="AB8" s="1139"/>
      <c r="AC8" s="1139"/>
      <c r="AD8" s="1139"/>
      <c r="AE8" s="1140"/>
      <c r="AF8" s="1114" t="s">
        <v>392</v>
      </c>
      <c r="AG8" s="1115"/>
      <c r="AH8" s="1115"/>
      <c r="AI8" s="1115"/>
      <c r="AJ8" s="1116"/>
      <c r="AK8" s="1181">
        <v>0</v>
      </c>
      <c r="AL8" s="1182"/>
      <c r="AM8" s="1182"/>
      <c r="AN8" s="1182"/>
      <c r="AO8" s="1182"/>
      <c r="AP8" s="1182">
        <v>0</v>
      </c>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c r="BS8" s="1109" t="s">
        <v>596</v>
      </c>
      <c r="BT8" s="1110"/>
      <c r="BU8" s="1110"/>
      <c r="BV8" s="1110"/>
      <c r="BW8" s="1110"/>
      <c r="BX8" s="1110"/>
      <c r="BY8" s="1110"/>
      <c r="BZ8" s="1110"/>
      <c r="CA8" s="1110"/>
      <c r="CB8" s="1110"/>
      <c r="CC8" s="1110"/>
      <c r="CD8" s="1110"/>
      <c r="CE8" s="1110"/>
      <c r="CF8" s="1110"/>
      <c r="CG8" s="1111"/>
      <c r="CH8" s="1084">
        <v>8</v>
      </c>
      <c r="CI8" s="1085"/>
      <c r="CJ8" s="1085"/>
      <c r="CK8" s="1085"/>
      <c r="CL8" s="1086"/>
      <c r="CM8" s="1084">
        <v>23</v>
      </c>
      <c r="CN8" s="1085"/>
      <c r="CO8" s="1085"/>
      <c r="CP8" s="1085"/>
      <c r="CQ8" s="1086"/>
      <c r="CR8" s="1084">
        <v>10</v>
      </c>
      <c r="CS8" s="1085"/>
      <c r="CT8" s="1085"/>
      <c r="CU8" s="1085"/>
      <c r="CV8" s="1086"/>
      <c r="CW8" s="1084">
        <v>15</v>
      </c>
      <c r="CX8" s="1085"/>
      <c r="CY8" s="1085"/>
      <c r="CZ8" s="1085"/>
      <c r="DA8" s="1086"/>
      <c r="DB8" s="1084">
        <v>0</v>
      </c>
      <c r="DC8" s="1085"/>
      <c r="DD8" s="1085"/>
      <c r="DE8" s="1085"/>
      <c r="DF8" s="1086"/>
      <c r="DG8" s="1084" t="s">
        <v>599</v>
      </c>
      <c r="DH8" s="1085"/>
      <c r="DI8" s="1085"/>
      <c r="DJ8" s="1085"/>
      <c r="DK8" s="1086"/>
      <c r="DL8" s="1084" t="s">
        <v>600</v>
      </c>
      <c r="DM8" s="1085"/>
      <c r="DN8" s="1085"/>
      <c r="DO8" s="1085"/>
      <c r="DP8" s="1086"/>
      <c r="DQ8" s="1084" t="s">
        <v>601</v>
      </c>
      <c r="DR8" s="1085"/>
      <c r="DS8" s="1085"/>
      <c r="DT8" s="1085"/>
      <c r="DU8" s="1086"/>
      <c r="DV8" s="1087"/>
      <c r="DW8" s="1088"/>
      <c r="DX8" s="1088"/>
      <c r="DY8" s="1088"/>
      <c r="DZ8" s="1089"/>
      <c r="EA8" s="256"/>
    </row>
    <row r="9" spans="1:131" s="257" customFormat="1" ht="26.25" customHeight="1">
      <c r="A9" s="263">
        <v>3</v>
      </c>
      <c r="B9" s="1132" t="s">
        <v>393</v>
      </c>
      <c r="C9" s="1133"/>
      <c r="D9" s="1133"/>
      <c r="E9" s="1133"/>
      <c r="F9" s="1133"/>
      <c r="G9" s="1133"/>
      <c r="H9" s="1133"/>
      <c r="I9" s="1133"/>
      <c r="J9" s="1133"/>
      <c r="K9" s="1133"/>
      <c r="L9" s="1133"/>
      <c r="M9" s="1133"/>
      <c r="N9" s="1133"/>
      <c r="O9" s="1133"/>
      <c r="P9" s="1134"/>
      <c r="Q9" s="1138">
        <v>44</v>
      </c>
      <c r="R9" s="1139"/>
      <c r="S9" s="1139"/>
      <c r="T9" s="1139"/>
      <c r="U9" s="1139"/>
      <c r="V9" s="1139">
        <v>37</v>
      </c>
      <c r="W9" s="1139"/>
      <c r="X9" s="1139"/>
      <c r="Y9" s="1139"/>
      <c r="Z9" s="1139"/>
      <c r="AA9" s="1139">
        <v>7</v>
      </c>
      <c r="AB9" s="1139"/>
      <c r="AC9" s="1139"/>
      <c r="AD9" s="1139"/>
      <c r="AE9" s="1140"/>
      <c r="AF9" s="1114">
        <v>7</v>
      </c>
      <c r="AG9" s="1115"/>
      <c r="AH9" s="1115"/>
      <c r="AI9" s="1115"/>
      <c r="AJ9" s="1116"/>
      <c r="AK9" s="1181">
        <v>26</v>
      </c>
      <c r="AL9" s="1182"/>
      <c r="AM9" s="1182"/>
      <c r="AN9" s="1182"/>
      <c r="AO9" s="1182"/>
      <c r="AP9" s="1182">
        <v>176</v>
      </c>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t="s">
        <v>597</v>
      </c>
      <c r="BT9" s="1110"/>
      <c r="BU9" s="1110"/>
      <c r="BV9" s="1110"/>
      <c r="BW9" s="1110"/>
      <c r="BX9" s="1110"/>
      <c r="BY9" s="1110"/>
      <c r="BZ9" s="1110"/>
      <c r="CA9" s="1110"/>
      <c r="CB9" s="1110"/>
      <c r="CC9" s="1110"/>
      <c r="CD9" s="1110"/>
      <c r="CE9" s="1110"/>
      <c r="CF9" s="1110"/>
      <c r="CG9" s="1111"/>
      <c r="CH9" s="1084">
        <v>7</v>
      </c>
      <c r="CI9" s="1085"/>
      <c r="CJ9" s="1085"/>
      <c r="CK9" s="1085"/>
      <c r="CL9" s="1086"/>
      <c r="CM9" s="1084">
        <v>29</v>
      </c>
      <c r="CN9" s="1085"/>
      <c r="CO9" s="1085"/>
      <c r="CP9" s="1085"/>
      <c r="CQ9" s="1086"/>
      <c r="CR9" s="1084">
        <v>4</v>
      </c>
      <c r="CS9" s="1085"/>
      <c r="CT9" s="1085"/>
      <c r="CU9" s="1085"/>
      <c r="CV9" s="1086"/>
      <c r="CW9" s="1084">
        <v>12</v>
      </c>
      <c r="CX9" s="1085"/>
      <c r="CY9" s="1085"/>
      <c r="CZ9" s="1085"/>
      <c r="DA9" s="1086"/>
      <c r="DB9" s="1084">
        <v>0</v>
      </c>
      <c r="DC9" s="1085"/>
      <c r="DD9" s="1085"/>
      <c r="DE9" s="1085"/>
      <c r="DF9" s="1086"/>
      <c r="DG9" s="1084" t="s">
        <v>600</v>
      </c>
      <c r="DH9" s="1085"/>
      <c r="DI9" s="1085"/>
      <c r="DJ9" s="1085"/>
      <c r="DK9" s="1086"/>
      <c r="DL9" s="1084" t="s">
        <v>599</v>
      </c>
      <c r="DM9" s="1085"/>
      <c r="DN9" s="1085"/>
      <c r="DO9" s="1085"/>
      <c r="DP9" s="1086"/>
      <c r="DQ9" s="1084" t="s">
        <v>600</v>
      </c>
      <c r="DR9" s="1085"/>
      <c r="DS9" s="1085"/>
      <c r="DT9" s="1085"/>
      <c r="DU9" s="1086"/>
      <c r="DV9" s="1087"/>
      <c r="DW9" s="1088"/>
      <c r="DX9" s="1088"/>
      <c r="DY9" s="1088"/>
      <c r="DZ9" s="1089"/>
      <c r="EA9" s="256"/>
    </row>
    <row r="10" spans="1:131" s="257" customFormat="1" ht="26.25" customHeight="1">
      <c r="A10" s="263">
        <v>4</v>
      </c>
      <c r="B10" s="1132"/>
      <c r="C10" s="1133"/>
      <c r="D10" s="1133"/>
      <c r="E10" s="1133"/>
      <c r="F10" s="1133"/>
      <c r="G10" s="1133"/>
      <c r="H10" s="1133"/>
      <c r="I10" s="1133"/>
      <c r="J10" s="1133"/>
      <c r="K10" s="1133"/>
      <c r="L10" s="1133"/>
      <c r="M10" s="1133"/>
      <c r="N10" s="1133"/>
      <c r="O10" s="1133"/>
      <c r="P10" s="1134"/>
      <c r="Q10" s="1138"/>
      <c r="R10" s="1139"/>
      <c r="S10" s="1139"/>
      <c r="T10" s="1139"/>
      <c r="U10" s="1139"/>
      <c r="V10" s="1139"/>
      <c r="W10" s="1139"/>
      <c r="X10" s="1139"/>
      <c r="Y10" s="1139"/>
      <c r="Z10" s="1139"/>
      <c r="AA10" s="1139"/>
      <c r="AB10" s="1139"/>
      <c r="AC10" s="1139"/>
      <c r="AD10" s="1139"/>
      <c r="AE10" s="1140"/>
      <c r="AF10" s="1114"/>
      <c r="AG10" s="1115"/>
      <c r="AH10" s="1115"/>
      <c r="AI10" s="1115"/>
      <c r="AJ10" s="1116"/>
      <c r="AK10" s="1181"/>
      <c r="AL10" s="1182"/>
      <c r="AM10" s="1182"/>
      <c r="AN10" s="1182"/>
      <c r="AO10" s="1182"/>
      <c r="AP10" s="1182"/>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t="s">
        <v>598</v>
      </c>
      <c r="BT10" s="1110"/>
      <c r="BU10" s="1110"/>
      <c r="BV10" s="1110"/>
      <c r="BW10" s="1110"/>
      <c r="BX10" s="1110"/>
      <c r="BY10" s="1110"/>
      <c r="BZ10" s="1110"/>
      <c r="CA10" s="1110"/>
      <c r="CB10" s="1110"/>
      <c r="CC10" s="1110"/>
      <c r="CD10" s="1110"/>
      <c r="CE10" s="1110"/>
      <c r="CF10" s="1110"/>
      <c r="CG10" s="1111"/>
      <c r="CH10" s="1084">
        <v>0</v>
      </c>
      <c r="CI10" s="1085"/>
      <c r="CJ10" s="1085"/>
      <c r="CK10" s="1085"/>
      <c r="CL10" s="1086"/>
      <c r="CM10" s="1084">
        <v>15</v>
      </c>
      <c r="CN10" s="1085"/>
      <c r="CO10" s="1085"/>
      <c r="CP10" s="1085"/>
      <c r="CQ10" s="1086"/>
      <c r="CR10" s="1084">
        <v>3</v>
      </c>
      <c r="CS10" s="1085"/>
      <c r="CT10" s="1085"/>
      <c r="CU10" s="1085"/>
      <c r="CV10" s="1086"/>
      <c r="CW10" s="1084">
        <v>0</v>
      </c>
      <c r="CX10" s="1085"/>
      <c r="CY10" s="1085"/>
      <c r="CZ10" s="1085"/>
      <c r="DA10" s="1086"/>
      <c r="DB10" s="1084">
        <v>90</v>
      </c>
      <c r="DC10" s="1085"/>
      <c r="DD10" s="1085"/>
      <c r="DE10" s="1085"/>
      <c r="DF10" s="1086"/>
      <c r="DG10" s="1084" t="s">
        <v>599</v>
      </c>
      <c r="DH10" s="1085"/>
      <c r="DI10" s="1085"/>
      <c r="DJ10" s="1085"/>
      <c r="DK10" s="1086"/>
      <c r="DL10" s="1084" t="s">
        <v>599</v>
      </c>
      <c r="DM10" s="1085"/>
      <c r="DN10" s="1085"/>
      <c r="DO10" s="1085"/>
      <c r="DP10" s="1086"/>
      <c r="DQ10" s="1084" t="s">
        <v>601</v>
      </c>
      <c r="DR10" s="1085"/>
      <c r="DS10" s="1085"/>
      <c r="DT10" s="1085"/>
      <c r="DU10" s="1086"/>
      <c r="DV10" s="1087"/>
      <c r="DW10" s="1088"/>
      <c r="DX10" s="1088"/>
      <c r="DY10" s="1088"/>
      <c r="DZ10" s="1089"/>
      <c r="EA10" s="256"/>
    </row>
    <row r="11" spans="1:131" s="257" customFormat="1" ht="26.25" customHeight="1">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6"/>
    </row>
    <row r="12" spans="1:131" s="257" customFormat="1" ht="26.25" customHeight="1">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c r="A22" s="263">
        <v>16</v>
      </c>
      <c r="B22" s="1132"/>
      <c r="C22" s="1133"/>
      <c r="D22" s="1133"/>
      <c r="E22" s="1133"/>
      <c r="F22" s="1133"/>
      <c r="G22" s="1133"/>
      <c r="H22" s="1133"/>
      <c r="I22" s="1133"/>
      <c r="J22" s="1133"/>
      <c r="K22" s="1133"/>
      <c r="L22" s="1133"/>
      <c r="M22" s="1133"/>
      <c r="N22" s="1133"/>
      <c r="O22" s="1133"/>
      <c r="P22" s="1134"/>
      <c r="Q22" s="1176"/>
      <c r="R22" s="1177"/>
      <c r="S22" s="1177"/>
      <c r="T22" s="1177"/>
      <c r="U22" s="1177"/>
      <c r="V22" s="1177"/>
      <c r="W22" s="1177"/>
      <c r="X22" s="1177"/>
      <c r="Y22" s="1177"/>
      <c r="Z22" s="1177"/>
      <c r="AA22" s="1177"/>
      <c r="AB22" s="1177"/>
      <c r="AC22" s="1177"/>
      <c r="AD22" s="1177"/>
      <c r="AE22" s="1178"/>
      <c r="AF22" s="1114"/>
      <c r="AG22" s="1115"/>
      <c r="AH22" s="1115"/>
      <c r="AI22" s="1115"/>
      <c r="AJ22" s="1116"/>
      <c r="AK22" s="1172"/>
      <c r="AL22" s="1173"/>
      <c r="AM22" s="1173"/>
      <c r="AN22" s="1173"/>
      <c r="AO22" s="1173"/>
      <c r="AP22" s="1173"/>
      <c r="AQ22" s="1173"/>
      <c r="AR22" s="1173"/>
      <c r="AS22" s="1173"/>
      <c r="AT22" s="1173"/>
      <c r="AU22" s="1174"/>
      <c r="AV22" s="1174"/>
      <c r="AW22" s="1174"/>
      <c r="AX22" s="1174"/>
      <c r="AY22" s="1175"/>
      <c r="AZ22" s="1130" t="s">
        <v>394</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c r="A23" s="266" t="s">
        <v>395</v>
      </c>
      <c r="B23" s="1039" t="s">
        <v>396</v>
      </c>
      <c r="C23" s="1040"/>
      <c r="D23" s="1040"/>
      <c r="E23" s="1040"/>
      <c r="F23" s="1040"/>
      <c r="G23" s="1040"/>
      <c r="H23" s="1040"/>
      <c r="I23" s="1040"/>
      <c r="J23" s="1040"/>
      <c r="K23" s="1040"/>
      <c r="L23" s="1040"/>
      <c r="M23" s="1040"/>
      <c r="N23" s="1040"/>
      <c r="O23" s="1040"/>
      <c r="P23" s="1041"/>
      <c r="Q23" s="1163">
        <v>14553</v>
      </c>
      <c r="R23" s="1164"/>
      <c r="S23" s="1164"/>
      <c r="T23" s="1164"/>
      <c r="U23" s="1164"/>
      <c r="V23" s="1164">
        <v>13463</v>
      </c>
      <c r="W23" s="1164"/>
      <c r="X23" s="1164"/>
      <c r="Y23" s="1164"/>
      <c r="Z23" s="1164"/>
      <c r="AA23" s="1164">
        <v>1089</v>
      </c>
      <c r="AB23" s="1164"/>
      <c r="AC23" s="1164"/>
      <c r="AD23" s="1164"/>
      <c r="AE23" s="1165"/>
      <c r="AF23" s="1166">
        <v>618</v>
      </c>
      <c r="AG23" s="1164"/>
      <c r="AH23" s="1164"/>
      <c r="AI23" s="1164"/>
      <c r="AJ23" s="1167"/>
      <c r="AK23" s="1168"/>
      <c r="AL23" s="1169"/>
      <c r="AM23" s="1169"/>
      <c r="AN23" s="1169"/>
      <c r="AO23" s="1169"/>
      <c r="AP23" s="1164"/>
      <c r="AQ23" s="1164"/>
      <c r="AR23" s="1164"/>
      <c r="AS23" s="1164"/>
      <c r="AT23" s="1164"/>
      <c r="AU23" s="1170"/>
      <c r="AV23" s="1170"/>
      <c r="AW23" s="1170"/>
      <c r="AX23" s="1170"/>
      <c r="AY23" s="1171"/>
      <c r="AZ23" s="1160" t="s">
        <v>397</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c r="A24" s="1159" t="s">
        <v>398</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c r="A25" s="1158" t="s">
        <v>399</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c r="A26" s="1090" t="s">
        <v>373</v>
      </c>
      <c r="B26" s="1091"/>
      <c r="C26" s="1091"/>
      <c r="D26" s="1091"/>
      <c r="E26" s="1091"/>
      <c r="F26" s="1091"/>
      <c r="G26" s="1091"/>
      <c r="H26" s="1091"/>
      <c r="I26" s="1091"/>
      <c r="J26" s="1091"/>
      <c r="K26" s="1091"/>
      <c r="L26" s="1091"/>
      <c r="M26" s="1091"/>
      <c r="N26" s="1091"/>
      <c r="O26" s="1091"/>
      <c r="P26" s="1092"/>
      <c r="Q26" s="1096" t="s">
        <v>400</v>
      </c>
      <c r="R26" s="1097"/>
      <c r="S26" s="1097"/>
      <c r="T26" s="1097"/>
      <c r="U26" s="1098"/>
      <c r="V26" s="1096" t="s">
        <v>401</v>
      </c>
      <c r="W26" s="1097"/>
      <c r="X26" s="1097"/>
      <c r="Y26" s="1097"/>
      <c r="Z26" s="1098"/>
      <c r="AA26" s="1096" t="s">
        <v>402</v>
      </c>
      <c r="AB26" s="1097"/>
      <c r="AC26" s="1097"/>
      <c r="AD26" s="1097"/>
      <c r="AE26" s="1097"/>
      <c r="AF26" s="1154" t="s">
        <v>403</v>
      </c>
      <c r="AG26" s="1103"/>
      <c r="AH26" s="1103"/>
      <c r="AI26" s="1103"/>
      <c r="AJ26" s="1155"/>
      <c r="AK26" s="1097" t="s">
        <v>404</v>
      </c>
      <c r="AL26" s="1097"/>
      <c r="AM26" s="1097"/>
      <c r="AN26" s="1097"/>
      <c r="AO26" s="1098"/>
      <c r="AP26" s="1096" t="s">
        <v>405</v>
      </c>
      <c r="AQ26" s="1097"/>
      <c r="AR26" s="1097"/>
      <c r="AS26" s="1097"/>
      <c r="AT26" s="1098"/>
      <c r="AU26" s="1096" t="s">
        <v>406</v>
      </c>
      <c r="AV26" s="1097"/>
      <c r="AW26" s="1097"/>
      <c r="AX26" s="1097"/>
      <c r="AY26" s="1098"/>
      <c r="AZ26" s="1096" t="s">
        <v>407</v>
      </c>
      <c r="BA26" s="1097"/>
      <c r="BB26" s="1097"/>
      <c r="BC26" s="1097"/>
      <c r="BD26" s="1098"/>
      <c r="BE26" s="1096" t="s">
        <v>380</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c r="A28" s="268">
        <v>1</v>
      </c>
      <c r="B28" s="1145" t="s">
        <v>408</v>
      </c>
      <c r="C28" s="1146"/>
      <c r="D28" s="1146"/>
      <c r="E28" s="1146"/>
      <c r="F28" s="1146"/>
      <c r="G28" s="1146"/>
      <c r="H28" s="1146"/>
      <c r="I28" s="1146"/>
      <c r="J28" s="1146"/>
      <c r="K28" s="1146"/>
      <c r="L28" s="1146"/>
      <c r="M28" s="1146"/>
      <c r="N28" s="1146"/>
      <c r="O28" s="1146"/>
      <c r="P28" s="1147"/>
      <c r="Q28" s="1148">
        <v>1084</v>
      </c>
      <c r="R28" s="1149"/>
      <c r="S28" s="1149"/>
      <c r="T28" s="1149"/>
      <c r="U28" s="1149"/>
      <c r="V28" s="1149">
        <v>1030</v>
      </c>
      <c r="W28" s="1149"/>
      <c r="X28" s="1149"/>
      <c r="Y28" s="1149"/>
      <c r="Z28" s="1149"/>
      <c r="AA28" s="1149">
        <v>53</v>
      </c>
      <c r="AB28" s="1149"/>
      <c r="AC28" s="1149"/>
      <c r="AD28" s="1149"/>
      <c r="AE28" s="1150"/>
      <c r="AF28" s="1151">
        <v>53</v>
      </c>
      <c r="AG28" s="1149"/>
      <c r="AH28" s="1149"/>
      <c r="AI28" s="1149"/>
      <c r="AJ28" s="1152"/>
      <c r="AK28" s="1153">
        <v>98</v>
      </c>
      <c r="AL28" s="1141"/>
      <c r="AM28" s="1141"/>
      <c r="AN28" s="1141"/>
      <c r="AO28" s="1141"/>
      <c r="AP28" s="1141" t="s">
        <v>599</v>
      </c>
      <c r="AQ28" s="1141"/>
      <c r="AR28" s="1141"/>
      <c r="AS28" s="1141"/>
      <c r="AT28" s="1141"/>
      <c r="AU28" s="1141" t="s">
        <v>599</v>
      </c>
      <c r="AV28" s="1141"/>
      <c r="AW28" s="1141"/>
      <c r="AX28" s="1141"/>
      <c r="AY28" s="1141"/>
      <c r="AZ28" s="1142" t="s">
        <v>599</v>
      </c>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c r="A29" s="268">
        <v>2</v>
      </c>
      <c r="B29" s="1132" t="s">
        <v>409</v>
      </c>
      <c r="C29" s="1133"/>
      <c r="D29" s="1133"/>
      <c r="E29" s="1133"/>
      <c r="F29" s="1133"/>
      <c r="G29" s="1133"/>
      <c r="H29" s="1133"/>
      <c r="I29" s="1133"/>
      <c r="J29" s="1133"/>
      <c r="K29" s="1133"/>
      <c r="L29" s="1133"/>
      <c r="M29" s="1133"/>
      <c r="N29" s="1133"/>
      <c r="O29" s="1133"/>
      <c r="P29" s="1134"/>
      <c r="Q29" s="1138">
        <v>359</v>
      </c>
      <c r="R29" s="1139"/>
      <c r="S29" s="1139"/>
      <c r="T29" s="1139"/>
      <c r="U29" s="1139"/>
      <c r="V29" s="1139">
        <v>359</v>
      </c>
      <c r="W29" s="1139"/>
      <c r="X29" s="1139"/>
      <c r="Y29" s="1139"/>
      <c r="Z29" s="1139"/>
      <c r="AA29" s="1139">
        <v>1</v>
      </c>
      <c r="AB29" s="1139"/>
      <c r="AC29" s="1139"/>
      <c r="AD29" s="1139"/>
      <c r="AE29" s="1140"/>
      <c r="AF29" s="1114">
        <v>1</v>
      </c>
      <c r="AG29" s="1115"/>
      <c r="AH29" s="1115"/>
      <c r="AI29" s="1115"/>
      <c r="AJ29" s="1116"/>
      <c r="AK29" s="1075">
        <v>235</v>
      </c>
      <c r="AL29" s="1066"/>
      <c r="AM29" s="1066"/>
      <c r="AN29" s="1066"/>
      <c r="AO29" s="1066"/>
      <c r="AP29" s="1066" t="s">
        <v>599</v>
      </c>
      <c r="AQ29" s="1066"/>
      <c r="AR29" s="1066"/>
      <c r="AS29" s="1066"/>
      <c r="AT29" s="1066"/>
      <c r="AU29" s="1066" t="s">
        <v>599</v>
      </c>
      <c r="AV29" s="1066"/>
      <c r="AW29" s="1066"/>
      <c r="AX29" s="1066"/>
      <c r="AY29" s="1066"/>
      <c r="AZ29" s="1137" t="s">
        <v>599</v>
      </c>
      <c r="BA29" s="1137"/>
      <c r="BB29" s="1137"/>
      <c r="BC29" s="1137"/>
      <c r="BD29" s="1137"/>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c r="A30" s="268">
        <v>3</v>
      </c>
      <c r="B30" s="1132" t="s">
        <v>410</v>
      </c>
      <c r="C30" s="1133"/>
      <c r="D30" s="1133"/>
      <c r="E30" s="1133"/>
      <c r="F30" s="1133"/>
      <c r="G30" s="1133"/>
      <c r="H30" s="1133"/>
      <c r="I30" s="1133"/>
      <c r="J30" s="1133"/>
      <c r="K30" s="1133"/>
      <c r="L30" s="1133"/>
      <c r="M30" s="1133"/>
      <c r="N30" s="1133"/>
      <c r="O30" s="1133"/>
      <c r="P30" s="1134"/>
      <c r="Q30" s="1138">
        <v>1878</v>
      </c>
      <c r="R30" s="1139"/>
      <c r="S30" s="1139"/>
      <c r="T30" s="1139"/>
      <c r="U30" s="1139"/>
      <c r="V30" s="1139">
        <v>1837</v>
      </c>
      <c r="W30" s="1139"/>
      <c r="X30" s="1139"/>
      <c r="Y30" s="1139"/>
      <c r="Z30" s="1139"/>
      <c r="AA30" s="1139">
        <v>41</v>
      </c>
      <c r="AB30" s="1139"/>
      <c r="AC30" s="1139"/>
      <c r="AD30" s="1139"/>
      <c r="AE30" s="1140"/>
      <c r="AF30" s="1114">
        <v>41</v>
      </c>
      <c r="AG30" s="1115"/>
      <c r="AH30" s="1115"/>
      <c r="AI30" s="1115"/>
      <c r="AJ30" s="1116"/>
      <c r="AK30" s="1075">
        <v>347</v>
      </c>
      <c r="AL30" s="1066"/>
      <c r="AM30" s="1066"/>
      <c r="AN30" s="1066"/>
      <c r="AO30" s="1066"/>
      <c r="AP30" s="1066" t="s">
        <v>599</v>
      </c>
      <c r="AQ30" s="1066"/>
      <c r="AR30" s="1066"/>
      <c r="AS30" s="1066"/>
      <c r="AT30" s="1066"/>
      <c r="AU30" s="1066" t="s">
        <v>600</v>
      </c>
      <c r="AV30" s="1066"/>
      <c r="AW30" s="1066"/>
      <c r="AX30" s="1066"/>
      <c r="AY30" s="1066"/>
      <c r="AZ30" s="1137" t="s">
        <v>600</v>
      </c>
      <c r="BA30" s="1137"/>
      <c r="BB30" s="1137"/>
      <c r="BC30" s="1137"/>
      <c r="BD30" s="1137"/>
      <c r="BE30" s="1127"/>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c r="A31" s="268">
        <v>4</v>
      </c>
      <c r="B31" s="1132" t="s">
        <v>411</v>
      </c>
      <c r="C31" s="1133"/>
      <c r="D31" s="1133"/>
      <c r="E31" s="1133"/>
      <c r="F31" s="1133"/>
      <c r="G31" s="1133"/>
      <c r="H31" s="1133"/>
      <c r="I31" s="1133"/>
      <c r="J31" s="1133"/>
      <c r="K31" s="1133"/>
      <c r="L31" s="1133"/>
      <c r="M31" s="1133"/>
      <c r="N31" s="1133"/>
      <c r="O31" s="1133"/>
      <c r="P31" s="1134"/>
      <c r="Q31" s="1138">
        <v>13</v>
      </c>
      <c r="R31" s="1139"/>
      <c r="S31" s="1139"/>
      <c r="T31" s="1139"/>
      <c r="U31" s="1139"/>
      <c r="V31" s="1139">
        <v>13</v>
      </c>
      <c r="W31" s="1139"/>
      <c r="X31" s="1139"/>
      <c r="Y31" s="1139"/>
      <c r="Z31" s="1139"/>
      <c r="AA31" s="1139">
        <v>0</v>
      </c>
      <c r="AB31" s="1139"/>
      <c r="AC31" s="1139"/>
      <c r="AD31" s="1139"/>
      <c r="AE31" s="1140"/>
      <c r="AF31" s="1114" t="s">
        <v>412</v>
      </c>
      <c r="AG31" s="1115"/>
      <c r="AH31" s="1115"/>
      <c r="AI31" s="1115"/>
      <c r="AJ31" s="1116"/>
      <c r="AK31" s="1075">
        <v>7</v>
      </c>
      <c r="AL31" s="1066"/>
      <c r="AM31" s="1066"/>
      <c r="AN31" s="1066"/>
      <c r="AO31" s="1066"/>
      <c r="AP31" s="1066" t="s">
        <v>600</v>
      </c>
      <c r="AQ31" s="1066"/>
      <c r="AR31" s="1066"/>
      <c r="AS31" s="1066"/>
      <c r="AT31" s="1066"/>
      <c r="AU31" s="1066" t="s">
        <v>600</v>
      </c>
      <c r="AV31" s="1066"/>
      <c r="AW31" s="1066"/>
      <c r="AX31" s="1066"/>
      <c r="AY31" s="1066"/>
      <c r="AZ31" s="1137" t="s">
        <v>599</v>
      </c>
      <c r="BA31" s="1137"/>
      <c r="BB31" s="1137"/>
      <c r="BC31" s="1137"/>
      <c r="BD31" s="1137"/>
      <c r="BE31" s="1127"/>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c r="A32" s="268">
        <v>5</v>
      </c>
      <c r="B32" s="1132" t="s">
        <v>413</v>
      </c>
      <c r="C32" s="1133"/>
      <c r="D32" s="1133"/>
      <c r="E32" s="1133"/>
      <c r="F32" s="1133"/>
      <c r="G32" s="1133"/>
      <c r="H32" s="1133"/>
      <c r="I32" s="1133"/>
      <c r="J32" s="1133"/>
      <c r="K32" s="1133"/>
      <c r="L32" s="1133"/>
      <c r="M32" s="1133"/>
      <c r="N32" s="1133"/>
      <c r="O32" s="1133"/>
      <c r="P32" s="1134"/>
      <c r="Q32" s="1138">
        <v>873</v>
      </c>
      <c r="R32" s="1139"/>
      <c r="S32" s="1139"/>
      <c r="T32" s="1139"/>
      <c r="U32" s="1139"/>
      <c r="V32" s="1139">
        <v>873</v>
      </c>
      <c r="W32" s="1139"/>
      <c r="X32" s="1139"/>
      <c r="Y32" s="1139"/>
      <c r="Z32" s="1139"/>
      <c r="AA32" s="1139">
        <v>0</v>
      </c>
      <c r="AB32" s="1139"/>
      <c r="AC32" s="1139"/>
      <c r="AD32" s="1139"/>
      <c r="AE32" s="1140"/>
      <c r="AF32" s="1114">
        <v>164</v>
      </c>
      <c r="AG32" s="1115"/>
      <c r="AH32" s="1115"/>
      <c r="AI32" s="1115"/>
      <c r="AJ32" s="1116"/>
      <c r="AK32" s="1075">
        <v>203</v>
      </c>
      <c r="AL32" s="1066"/>
      <c r="AM32" s="1066"/>
      <c r="AN32" s="1066"/>
      <c r="AO32" s="1066"/>
      <c r="AP32" s="1066">
        <v>336</v>
      </c>
      <c r="AQ32" s="1066"/>
      <c r="AR32" s="1066"/>
      <c r="AS32" s="1066"/>
      <c r="AT32" s="1066"/>
      <c r="AU32" s="1066">
        <v>295</v>
      </c>
      <c r="AV32" s="1066"/>
      <c r="AW32" s="1066"/>
      <c r="AX32" s="1066"/>
      <c r="AY32" s="1066"/>
      <c r="AZ32" s="1137" t="s">
        <v>599</v>
      </c>
      <c r="BA32" s="1137"/>
      <c r="BB32" s="1137"/>
      <c r="BC32" s="1137"/>
      <c r="BD32" s="1137"/>
      <c r="BE32" s="1127" t="s">
        <v>414</v>
      </c>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c r="A33" s="268">
        <v>6</v>
      </c>
      <c r="B33" s="1132" t="s">
        <v>415</v>
      </c>
      <c r="C33" s="1133"/>
      <c r="D33" s="1133"/>
      <c r="E33" s="1133"/>
      <c r="F33" s="1133"/>
      <c r="G33" s="1133"/>
      <c r="H33" s="1133"/>
      <c r="I33" s="1133"/>
      <c r="J33" s="1133"/>
      <c r="K33" s="1133"/>
      <c r="L33" s="1133"/>
      <c r="M33" s="1133"/>
      <c r="N33" s="1133"/>
      <c r="O33" s="1133"/>
      <c r="P33" s="1134"/>
      <c r="Q33" s="1138">
        <v>282</v>
      </c>
      <c r="R33" s="1139"/>
      <c r="S33" s="1139"/>
      <c r="T33" s="1139"/>
      <c r="U33" s="1139"/>
      <c r="V33" s="1139">
        <v>259</v>
      </c>
      <c r="W33" s="1139"/>
      <c r="X33" s="1139"/>
      <c r="Y33" s="1139"/>
      <c r="Z33" s="1139"/>
      <c r="AA33" s="1139">
        <v>23</v>
      </c>
      <c r="AB33" s="1139"/>
      <c r="AC33" s="1139"/>
      <c r="AD33" s="1139"/>
      <c r="AE33" s="1140"/>
      <c r="AF33" s="1114">
        <v>23</v>
      </c>
      <c r="AG33" s="1115"/>
      <c r="AH33" s="1115"/>
      <c r="AI33" s="1115"/>
      <c r="AJ33" s="1116"/>
      <c r="AK33" s="1075">
        <v>92</v>
      </c>
      <c r="AL33" s="1066"/>
      <c r="AM33" s="1066"/>
      <c r="AN33" s="1066"/>
      <c r="AO33" s="1066"/>
      <c r="AP33" s="1066">
        <v>917</v>
      </c>
      <c r="AQ33" s="1066"/>
      <c r="AR33" s="1066"/>
      <c r="AS33" s="1066"/>
      <c r="AT33" s="1066"/>
      <c r="AU33" s="1066">
        <v>601</v>
      </c>
      <c r="AV33" s="1066"/>
      <c r="AW33" s="1066"/>
      <c r="AX33" s="1066"/>
      <c r="AY33" s="1066"/>
      <c r="AZ33" s="1137" t="s">
        <v>599</v>
      </c>
      <c r="BA33" s="1137"/>
      <c r="BB33" s="1137"/>
      <c r="BC33" s="1137"/>
      <c r="BD33" s="1137"/>
      <c r="BE33" s="1127" t="s">
        <v>416</v>
      </c>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c r="A34" s="268">
        <v>7</v>
      </c>
      <c r="B34" s="1132" t="s">
        <v>417</v>
      </c>
      <c r="C34" s="1133"/>
      <c r="D34" s="1133"/>
      <c r="E34" s="1133"/>
      <c r="F34" s="1133"/>
      <c r="G34" s="1133"/>
      <c r="H34" s="1133"/>
      <c r="I34" s="1133"/>
      <c r="J34" s="1133"/>
      <c r="K34" s="1133"/>
      <c r="L34" s="1133"/>
      <c r="M34" s="1133"/>
      <c r="N34" s="1133"/>
      <c r="O34" s="1133"/>
      <c r="P34" s="1134"/>
      <c r="Q34" s="1138">
        <v>294</v>
      </c>
      <c r="R34" s="1139"/>
      <c r="S34" s="1139"/>
      <c r="T34" s="1139"/>
      <c r="U34" s="1139"/>
      <c r="V34" s="1139">
        <v>277</v>
      </c>
      <c r="W34" s="1139"/>
      <c r="X34" s="1139"/>
      <c r="Y34" s="1139"/>
      <c r="Z34" s="1139"/>
      <c r="AA34" s="1139">
        <v>17</v>
      </c>
      <c r="AB34" s="1139"/>
      <c r="AC34" s="1139"/>
      <c r="AD34" s="1139"/>
      <c r="AE34" s="1140"/>
      <c r="AF34" s="1114">
        <v>17</v>
      </c>
      <c r="AG34" s="1115"/>
      <c r="AH34" s="1115"/>
      <c r="AI34" s="1115"/>
      <c r="AJ34" s="1116"/>
      <c r="AK34" s="1075">
        <v>139</v>
      </c>
      <c r="AL34" s="1066"/>
      <c r="AM34" s="1066"/>
      <c r="AN34" s="1066"/>
      <c r="AO34" s="1066"/>
      <c r="AP34" s="1066">
        <v>707</v>
      </c>
      <c r="AQ34" s="1066"/>
      <c r="AR34" s="1066"/>
      <c r="AS34" s="1066"/>
      <c r="AT34" s="1066"/>
      <c r="AU34" s="1066">
        <v>611</v>
      </c>
      <c r="AV34" s="1066"/>
      <c r="AW34" s="1066"/>
      <c r="AX34" s="1066"/>
      <c r="AY34" s="1066"/>
      <c r="AZ34" s="1137" t="s">
        <v>600</v>
      </c>
      <c r="BA34" s="1137"/>
      <c r="BB34" s="1137"/>
      <c r="BC34" s="1137"/>
      <c r="BD34" s="1137"/>
      <c r="BE34" s="1127" t="s">
        <v>418</v>
      </c>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c r="A35" s="268">
        <v>8</v>
      </c>
      <c r="B35" s="1132" t="s">
        <v>419</v>
      </c>
      <c r="C35" s="1133"/>
      <c r="D35" s="1133"/>
      <c r="E35" s="1133"/>
      <c r="F35" s="1133"/>
      <c r="G35" s="1133"/>
      <c r="H35" s="1133"/>
      <c r="I35" s="1133"/>
      <c r="J35" s="1133"/>
      <c r="K35" s="1133"/>
      <c r="L35" s="1133"/>
      <c r="M35" s="1133"/>
      <c r="N35" s="1133"/>
      <c r="O35" s="1133"/>
      <c r="P35" s="1134"/>
      <c r="Q35" s="1138">
        <v>0</v>
      </c>
      <c r="R35" s="1139"/>
      <c r="S35" s="1139"/>
      <c r="T35" s="1139"/>
      <c r="U35" s="1139"/>
      <c r="V35" s="1139">
        <v>0</v>
      </c>
      <c r="W35" s="1139"/>
      <c r="X35" s="1139"/>
      <c r="Y35" s="1139"/>
      <c r="Z35" s="1139"/>
      <c r="AA35" s="1139">
        <v>0</v>
      </c>
      <c r="AB35" s="1139"/>
      <c r="AC35" s="1139"/>
      <c r="AD35" s="1139"/>
      <c r="AE35" s="1140"/>
      <c r="AF35" s="1114" t="s">
        <v>420</v>
      </c>
      <c r="AG35" s="1115"/>
      <c r="AH35" s="1115"/>
      <c r="AI35" s="1115"/>
      <c r="AJ35" s="1116"/>
      <c r="AK35" s="1075">
        <v>0</v>
      </c>
      <c r="AL35" s="1066"/>
      <c r="AM35" s="1066"/>
      <c r="AN35" s="1066"/>
      <c r="AO35" s="1066"/>
      <c r="AP35" s="1066" t="s">
        <v>606</v>
      </c>
      <c r="AQ35" s="1066"/>
      <c r="AR35" s="1066"/>
      <c r="AS35" s="1066"/>
      <c r="AT35" s="1066"/>
      <c r="AU35" s="1066" t="s">
        <v>606</v>
      </c>
      <c r="AV35" s="1066"/>
      <c r="AW35" s="1066"/>
      <c r="AX35" s="1066"/>
      <c r="AY35" s="1066"/>
      <c r="AZ35" s="1137" t="s">
        <v>600</v>
      </c>
      <c r="BA35" s="1137"/>
      <c r="BB35" s="1137"/>
      <c r="BC35" s="1137"/>
      <c r="BD35" s="1137"/>
      <c r="BE35" s="1127" t="s">
        <v>416</v>
      </c>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c r="A36" s="268">
        <v>9</v>
      </c>
      <c r="B36" s="1132"/>
      <c r="C36" s="1133"/>
      <c r="D36" s="1133"/>
      <c r="E36" s="1133"/>
      <c r="F36" s="1133"/>
      <c r="G36" s="1133"/>
      <c r="H36" s="1133"/>
      <c r="I36" s="1133"/>
      <c r="J36" s="1133"/>
      <c r="K36" s="1133"/>
      <c r="L36" s="1133"/>
      <c r="M36" s="1133"/>
      <c r="N36" s="1133"/>
      <c r="O36" s="1133"/>
      <c r="P36" s="1134"/>
      <c r="Q36" s="1138"/>
      <c r="R36" s="1139"/>
      <c r="S36" s="1139"/>
      <c r="T36" s="1139"/>
      <c r="U36" s="1139"/>
      <c r="V36" s="1139"/>
      <c r="W36" s="1139"/>
      <c r="X36" s="1139"/>
      <c r="Y36" s="1139"/>
      <c r="Z36" s="1139"/>
      <c r="AA36" s="1139"/>
      <c r="AB36" s="1139"/>
      <c r="AC36" s="1139"/>
      <c r="AD36" s="1139"/>
      <c r="AE36" s="1140"/>
      <c r="AF36" s="1114"/>
      <c r="AG36" s="1115"/>
      <c r="AH36" s="1115"/>
      <c r="AI36" s="1115"/>
      <c r="AJ36" s="1116"/>
      <c r="AK36" s="1075"/>
      <c r="AL36" s="1066"/>
      <c r="AM36" s="1066"/>
      <c r="AN36" s="1066"/>
      <c r="AO36" s="1066"/>
      <c r="AP36" s="1066"/>
      <c r="AQ36" s="1066"/>
      <c r="AR36" s="1066"/>
      <c r="AS36" s="1066"/>
      <c r="AT36" s="1066"/>
      <c r="AU36" s="1066"/>
      <c r="AV36" s="1066"/>
      <c r="AW36" s="1066"/>
      <c r="AX36" s="1066"/>
      <c r="AY36" s="1066"/>
      <c r="AZ36" s="1137"/>
      <c r="BA36" s="1137"/>
      <c r="BB36" s="1137"/>
      <c r="BC36" s="1137"/>
      <c r="BD36" s="1137"/>
      <c r="BE36" s="1127"/>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c r="A37" s="268">
        <v>10</v>
      </c>
      <c r="B37" s="1132"/>
      <c r="C37" s="1133"/>
      <c r="D37" s="1133"/>
      <c r="E37" s="1133"/>
      <c r="F37" s="1133"/>
      <c r="G37" s="1133"/>
      <c r="H37" s="1133"/>
      <c r="I37" s="1133"/>
      <c r="J37" s="1133"/>
      <c r="K37" s="1133"/>
      <c r="L37" s="1133"/>
      <c r="M37" s="1133"/>
      <c r="N37" s="1133"/>
      <c r="O37" s="1133"/>
      <c r="P37" s="1134"/>
      <c r="Q37" s="1138"/>
      <c r="R37" s="1139"/>
      <c r="S37" s="1139"/>
      <c r="T37" s="1139"/>
      <c r="U37" s="1139"/>
      <c r="V37" s="1139"/>
      <c r="W37" s="1139"/>
      <c r="X37" s="1139"/>
      <c r="Y37" s="1139"/>
      <c r="Z37" s="1139"/>
      <c r="AA37" s="1139"/>
      <c r="AB37" s="1139"/>
      <c r="AC37" s="1139"/>
      <c r="AD37" s="1139"/>
      <c r="AE37" s="1140"/>
      <c r="AF37" s="1114"/>
      <c r="AG37" s="1115"/>
      <c r="AH37" s="1115"/>
      <c r="AI37" s="1115"/>
      <c r="AJ37" s="1116"/>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7"/>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c r="A38" s="268">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4"/>
      <c r="AG38" s="1115"/>
      <c r="AH38" s="1115"/>
      <c r="AI38" s="1115"/>
      <c r="AJ38" s="1116"/>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7"/>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c r="A39" s="268">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421</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c r="A63" s="266" t="s">
        <v>395</v>
      </c>
      <c r="B63" s="1039" t="s">
        <v>422</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299</v>
      </c>
      <c r="AG63" s="1054"/>
      <c r="AH63" s="1054"/>
      <c r="AI63" s="1054"/>
      <c r="AJ63" s="1125"/>
      <c r="AK63" s="1126"/>
      <c r="AL63" s="1058"/>
      <c r="AM63" s="1058"/>
      <c r="AN63" s="1058"/>
      <c r="AO63" s="1058"/>
      <c r="AP63" s="1054"/>
      <c r="AQ63" s="1054"/>
      <c r="AR63" s="1054"/>
      <c r="AS63" s="1054"/>
      <c r="AT63" s="1054"/>
      <c r="AU63" s="1054"/>
      <c r="AV63" s="1054"/>
      <c r="AW63" s="1054"/>
      <c r="AX63" s="1054"/>
      <c r="AY63" s="1054"/>
      <c r="AZ63" s="1120"/>
      <c r="BA63" s="1120"/>
      <c r="BB63" s="1120"/>
      <c r="BC63" s="1120"/>
      <c r="BD63" s="1120"/>
      <c r="BE63" s="1055"/>
      <c r="BF63" s="1055"/>
      <c r="BG63" s="1055"/>
      <c r="BH63" s="1055"/>
      <c r="BI63" s="1056"/>
      <c r="BJ63" s="1121" t="s">
        <v>420</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c r="A65" s="254" t="s">
        <v>423</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c r="A66" s="1090" t="s">
        <v>424</v>
      </c>
      <c r="B66" s="1091"/>
      <c r="C66" s="1091"/>
      <c r="D66" s="1091"/>
      <c r="E66" s="1091"/>
      <c r="F66" s="1091"/>
      <c r="G66" s="1091"/>
      <c r="H66" s="1091"/>
      <c r="I66" s="1091"/>
      <c r="J66" s="1091"/>
      <c r="K66" s="1091"/>
      <c r="L66" s="1091"/>
      <c r="M66" s="1091"/>
      <c r="N66" s="1091"/>
      <c r="O66" s="1091"/>
      <c r="P66" s="1092"/>
      <c r="Q66" s="1096" t="s">
        <v>400</v>
      </c>
      <c r="R66" s="1097"/>
      <c r="S66" s="1097"/>
      <c r="T66" s="1097"/>
      <c r="U66" s="1098"/>
      <c r="V66" s="1096" t="s">
        <v>425</v>
      </c>
      <c r="W66" s="1097"/>
      <c r="X66" s="1097"/>
      <c r="Y66" s="1097"/>
      <c r="Z66" s="1098"/>
      <c r="AA66" s="1096" t="s">
        <v>402</v>
      </c>
      <c r="AB66" s="1097"/>
      <c r="AC66" s="1097"/>
      <c r="AD66" s="1097"/>
      <c r="AE66" s="1098"/>
      <c r="AF66" s="1102" t="s">
        <v>426</v>
      </c>
      <c r="AG66" s="1103"/>
      <c r="AH66" s="1103"/>
      <c r="AI66" s="1103"/>
      <c r="AJ66" s="1104"/>
      <c r="AK66" s="1096" t="s">
        <v>427</v>
      </c>
      <c r="AL66" s="1091"/>
      <c r="AM66" s="1091"/>
      <c r="AN66" s="1091"/>
      <c r="AO66" s="1092"/>
      <c r="AP66" s="1096" t="s">
        <v>428</v>
      </c>
      <c r="AQ66" s="1097"/>
      <c r="AR66" s="1097"/>
      <c r="AS66" s="1097"/>
      <c r="AT66" s="1098"/>
      <c r="AU66" s="1096" t="s">
        <v>429</v>
      </c>
      <c r="AV66" s="1097"/>
      <c r="AW66" s="1097"/>
      <c r="AX66" s="1097"/>
      <c r="AY66" s="1098"/>
      <c r="AZ66" s="1096" t="s">
        <v>380</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c r="A68" s="260">
        <v>1</v>
      </c>
      <c r="B68" s="1080" t="s">
        <v>602</v>
      </c>
      <c r="C68" s="1081"/>
      <c r="D68" s="1081"/>
      <c r="E68" s="1081"/>
      <c r="F68" s="1081"/>
      <c r="G68" s="1081"/>
      <c r="H68" s="1081"/>
      <c r="I68" s="1081"/>
      <c r="J68" s="1081"/>
      <c r="K68" s="1081"/>
      <c r="L68" s="1081"/>
      <c r="M68" s="1081"/>
      <c r="N68" s="1081"/>
      <c r="O68" s="1081"/>
      <c r="P68" s="1082"/>
      <c r="Q68" s="1083">
        <v>1393</v>
      </c>
      <c r="R68" s="1077"/>
      <c r="S68" s="1077"/>
      <c r="T68" s="1077"/>
      <c r="U68" s="1077"/>
      <c r="V68" s="1077">
        <v>1235</v>
      </c>
      <c r="W68" s="1077"/>
      <c r="X68" s="1077"/>
      <c r="Y68" s="1077"/>
      <c r="Z68" s="1077"/>
      <c r="AA68" s="1077">
        <v>158</v>
      </c>
      <c r="AB68" s="1077"/>
      <c r="AC68" s="1077"/>
      <c r="AD68" s="1077"/>
      <c r="AE68" s="1077"/>
      <c r="AF68" s="1077">
        <v>158</v>
      </c>
      <c r="AG68" s="1077"/>
      <c r="AH68" s="1077"/>
      <c r="AI68" s="1077"/>
      <c r="AJ68" s="1077"/>
      <c r="AK68" s="1077" t="s">
        <v>606</v>
      </c>
      <c r="AL68" s="1077"/>
      <c r="AM68" s="1077"/>
      <c r="AN68" s="1077"/>
      <c r="AO68" s="1077"/>
      <c r="AP68" s="1077" t="s">
        <v>606</v>
      </c>
      <c r="AQ68" s="1077"/>
      <c r="AR68" s="1077"/>
      <c r="AS68" s="1077"/>
      <c r="AT68" s="1077"/>
      <c r="AU68" s="1077" t="s">
        <v>606</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c r="A69" s="263">
        <v>2</v>
      </c>
      <c r="B69" s="1069" t="s">
        <v>603</v>
      </c>
      <c r="C69" s="1070"/>
      <c r="D69" s="1070"/>
      <c r="E69" s="1070"/>
      <c r="F69" s="1070"/>
      <c r="G69" s="1070"/>
      <c r="H69" s="1070"/>
      <c r="I69" s="1070"/>
      <c r="J69" s="1070"/>
      <c r="K69" s="1070"/>
      <c r="L69" s="1070"/>
      <c r="M69" s="1070"/>
      <c r="N69" s="1070"/>
      <c r="O69" s="1070"/>
      <c r="P69" s="1071"/>
      <c r="Q69" s="1072">
        <v>421958</v>
      </c>
      <c r="R69" s="1066"/>
      <c r="S69" s="1066"/>
      <c r="T69" s="1066"/>
      <c r="U69" s="1066"/>
      <c r="V69" s="1066">
        <v>405722</v>
      </c>
      <c r="W69" s="1066"/>
      <c r="X69" s="1066"/>
      <c r="Y69" s="1066"/>
      <c r="Z69" s="1066"/>
      <c r="AA69" s="1066">
        <v>16237</v>
      </c>
      <c r="AB69" s="1066"/>
      <c r="AC69" s="1066"/>
      <c r="AD69" s="1066"/>
      <c r="AE69" s="1066"/>
      <c r="AF69" s="1066">
        <v>16237</v>
      </c>
      <c r="AG69" s="1066"/>
      <c r="AH69" s="1066"/>
      <c r="AI69" s="1066"/>
      <c r="AJ69" s="1066"/>
      <c r="AK69" s="1066">
        <v>816</v>
      </c>
      <c r="AL69" s="1066"/>
      <c r="AM69" s="1066"/>
      <c r="AN69" s="1066"/>
      <c r="AO69" s="1066"/>
      <c r="AP69" s="1066" t="s">
        <v>606</v>
      </c>
      <c r="AQ69" s="1066"/>
      <c r="AR69" s="1066"/>
      <c r="AS69" s="1066"/>
      <c r="AT69" s="1066"/>
      <c r="AU69" s="1066" t="s">
        <v>607</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c r="A70" s="263">
        <v>3</v>
      </c>
      <c r="B70" s="1069" t="s">
        <v>604</v>
      </c>
      <c r="C70" s="1070"/>
      <c r="D70" s="1070"/>
      <c r="E70" s="1070"/>
      <c r="F70" s="1070"/>
      <c r="G70" s="1070"/>
      <c r="H70" s="1070"/>
      <c r="I70" s="1070"/>
      <c r="J70" s="1070"/>
      <c r="K70" s="1070"/>
      <c r="L70" s="1070"/>
      <c r="M70" s="1070"/>
      <c r="N70" s="1070"/>
      <c r="O70" s="1070"/>
      <c r="P70" s="1071"/>
      <c r="Q70" s="1072">
        <v>4673</v>
      </c>
      <c r="R70" s="1066"/>
      <c r="S70" s="1066"/>
      <c r="T70" s="1066"/>
      <c r="U70" s="1066"/>
      <c r="V70" s="1066">
        <v>4526</v>
      </c>
      <c r="W70" s="1066"/>
      <c r="X70" s="1066"/>
      <c r="Y70" s="1066"/>
      <c r="Z70" s="1066"/>
      <c r="AA70" s="1066">
        <v>147</v>
      </c>
      <c r="AB70" s="1066"/>
      <c r="AC70" s="1066"/>
      <c r="AD70" s="1066"/>
      <c r="AE70" s="1066"/>
      <c r="AF70" s="1066">
        <v>147</v>
      </c>
      <c r="AG70" s="1066"/>
      <c r="AH70" s="1066"/>
      <c r="AI70" s="1066"/>
      <c r="AJ70" s="1066"/>
      <c r="AK70" s="1066" t="s">
        <v>606</v>
      </c>
      <c r="AL70" s="1066"/>
      <c r="AM70" s="1066"/>
      <c r="AN70" s="1066"/>
      <c r="AO70" s="1066"/>
      <c r="AP70" s="1066" t="s">
        <v>607</v>
      </c>
      <c r="AQ70" s="1066"/>
      <c r="AR70" s="1066"/>
      <c r="AS70" s="1066"/>
      <c r="AT70" s="1066"/>
      <c r="AU70" s="1066" t="s">
        <v>608</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c r="A71" s="263">
        <v>4</v>
      </c>
      <c r="B71" s="1069" t="s">
        <v>605</v>
      </c>
      <c r="C71" s="1070"/>
      <c r="D71" s="1070"/>
      <c r="E71" s="1070"/>
      <c r="F71" s="1070"/>
      <c r="G71" s="1070"/>
      <c r="H71" s="1070"/>
      <c r="I71" s="1070"/>
      <c r="J71" s="1070"/>
      <c r="K71" s="1070"/>
      <c r="L71" s="1070"/>
      <c r="M71" s="1070"/>
      <c r="N71" s="1070"/>
      <c r="O71" s="1070"/>
      <c r="P71" s="1071"/>
      <c r="Q71" s="1072">
        <v>6503</v>
      </c>
      <c r="R71" s="1066"/>
      <c r="S71" s="1066"/>
      <c r="T71" s="1066"/>
      <c r="U71" s="1066"/>
      <c r="V71" s="1066">
        <v>6383</v>
      </c>
      <c r="W71" s="1066"/>
      <c r="X71" s="1066"/>
      <c r="Y71" s="1066"/>
      <c r="Z71" s="1066"/>
      <c r="AA71" s="1066">
        <v>121</v>
      </c>
      <c r="AB71" s="1066"/>
      <c r="AC71" s="1066"/>
      <c r="AD71" s="1066"/>
      <c r="AE71" s="1066"/>
      <c r="AF71" s="1066">
        <v>121</v>
      </c>
      <c r="AG71" s="1066"/>
      <c r="AH71" s="1066"/>
      <c r="AI71" s="1066"/>
      <c r="AJ71" s="1066"/>
      <c r="AK71" s="1066" t="s">
        <v>606</v>
      </c>
      <c r="AL71" s="1066"/>
      <c r="AM71" s="1066"/>
      <c r="AN71" s="1066"/>
      <c r="AO71" s="1066"/>
      <c r="AP71" s="1066">
        <v>3685</v>
      </c>
      <c r="AQ71" s="1066"/>
      <c r="AR71" s="1066"/>
      <c r="AS71" s="1066"/>
      <c r="AT71" s="1066"/>
      <c r="AU71" s="1066">
        <v>71</v>
      </c>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c r="A72" s="263">
        <v>5</v>
      </c>
      <c r="B72" s="1069"/>
      <c r="C72" s="1070"/>
      <c r="D72" s="1070"/>
      <c r="E72" s="1070"/>
      <c r="F72" s="1070"/>
      <c r="G72" s="1070"/>
      <c r="H72" s="1070"/>
      <c r="I72" s="1070"/>
      <c r="J72" s="1070"/>
      <c r="K72" s="1070"/>
      <c r="L72" s="1070"/>
      <c r="M72" s="1070"/>
      <c r="N72" s="1070"/>
      <c r="O72" s="1070"/>
      <c r="P72" s="1071"/>
      <c r="Q72" s="1072"/>
      <c r="R72" s="1066"/>
      <c r="S72" s="1066"/>
      <c r="T72" s="1066"/>
      <c r="U72" s="1066"/>
      <c r="V72" s="1066"/>
      <c r="W72" s="1066"/>
      <c r="X72" s="1066"/>
      <c r="Y72" s="1066"/>
      <c r="Z72" s="1066"/>
      <c r="AA72" s="1066"/>
      <c r="AB72" s="1066"/>
      <c r="AC72" s="1066"/>
      <c r="AD72" s="1066"/>
      <c r="AE72" s="1066"/>
      <c r="AF72" s="1066"/>
      <c r="AG72" s="1066"/>
      <c r="AH72" s="1066"/>
      <c r="AI72" s="1066"/>
      <c r="AJ72" s="1066"/>
      <c r="AK72" s="1066"/>
      <c r="AL72" s="1066"/>
      <c r="AM72" s="1066"/>
      <c r="AN72" s="1066"/>
      <c r="AO72" s="1066"/>
      <c r="AP72" s="1066"/>
      <c r="AQ72" s="1066"/>
      <c r="AR72" s="1066"/>
      <c r="AS72" s="1066"/>
      <c r="AT72" s="1066"/>
      <c r="AU72" s="1066"/>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c r="A73" s="263">
        <v>6</v>
      </c>
      <c r="B73" s="1069"/>
      <c r="C73" s="1070"/>
      <c r="D73" s="1070"/>
      <c r="E73" s="1070"/>
      <c r="F73" s="1070"/>
      <c r="G73" s="1070"/>
      <c r="H73" s="1070"/>
      <c r="I73" s="1070"/>
      <c r="J73" s="1070"/>
      <c r="K73" s="1070"/>
      <c r="L73" s="1070"/>
      <c r="M73" s="1070"/>
      <c r="N73" s="1070"/>
      <c r="O73" s="1070"/>
      <c r="P73" s="1071"/>
      <c r="Q73" s="1072"/>
      <c r="R73" s="1066"/>
      <c r="S73" s="1066"/>
      <c r="T73" s="1066"/>
      <c r="U73" s="1066"/>
      <c r="V73" s="1066"/>
      <c r="W73" s="1066"/>
      <c r="X73" s="1066"/>
      <c r="Y73" s="1066"/>
      <c r="Z73" s="1066"/>
      <c r="AA73" s="1066"/>
      <c r="AB73" s="1066"/>
      <c r="AC73" s="1066"/>
      <c r="AD73" s="1066"/>
      <c r="AE73" s="1066"/>
      <c r="AF73" s="1066"/>
      <c r="AG73" s="1066"/>
      <c r="AH73" s="1066"/>
      <c r="AI73" s="1066"/>
      <c r="AJ73" s="1066"/>
      <c r="AK73" s="1066"/>
      <c r="AL73" s="1066"/>
      <c r="AM73" s="1066"/>
      <c r="AN73" s="1066"/>
      <c r="AO73" s="1066"/>
      <c r="AP73" s="1066"/>
      <c r="AQ73" s="1066"/>
      <c r="AR73" s="1066"/>
      <c r="AS73" s="1066"/>
      <c r="AT73" s="1066"/>
      <c r="AU73" s="1066"/>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c r="A74" s="263">
        <v>7</v>
      </c>
      <c r="B74" s="1069"/>
      <c r="C74" s="1070"/>
      <c r="D74" s="1070"/>
      <c r="E74" s="1070"/>
      <c r="F74" s="1070"/>
      <c r="G74" s="1070"/>
      <c r="H74" s="1070"/>
      <c r="I74" s="1070"/>
      <c r="J74" s="1070"/>
      <c r="K74" s="1070"/>
      <c r="L74" s="1070"/>
      <c r="M74" s="1070"/>
      <c r="N74" s="1070"/>
      <c r="O74" s="1070"/>
      <c r="P74" s="1071"/>
      <c r="Q74" s="1072"/>
      <c r="R74" s="1066"/>
      <c r="S74" s="1066"/>
      <c r="T74" s="1066"/>
      <c r="U74" s="1066"/>
      <c r="V74" s="1066"/>
      <c r="W74" s="1066"/>
      <c r="X74" s="1066"/>
      <c r="Y74" s="1066"/>
      <c r="Z74" s="1066"/>
      <c r="AA74" s="1066"/>
      <c r="AB74" s="1066"/>
      <c r="AC74" s="1066"/>
      <c r="AD74" s="1066"/>
      <c r="AE74" s="1066"/>
      <c r="AF74" s="1066"/>
      <c r="AG74" s="1066"/>
      <c r="AH74" s="1066"/>
      <c r="AI74" s="1066"/>
      <c r="AJ74" s="1066"/>
      <c r="AK74" s="1066"/>
      <c r="AL74" s="1066"/>
      <c r="AM74" s="1066"/>
      <c r="AN74" s="1066"/>
      <c r="AO74" s="1066"/>
      <c r="AP74" s="1066"/>
      <c r="AQ74" s="1066"/>
      <c r="AR74" s="1066"/>
      <c r="AS74" s="1066"/>
      <c r="AT74" s="1066"/>
      <c r="AU74" s="1066"/>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c r="A75" s="263">
        <v>8</v>
      </c>
      <c r="B75" s="1069"/>
      <c r="C75" s="1070"/>
      <c r="D75" s="1070"/>
      <c r="E75" s="1070"/>
      <c r="F75" s="1070"/>
      <c r="G75" s="1070"/>
      <c r="H75" s="1070"/>
      <c r="I75" s="1070"/>
      <c r="J75" s="1070"/>
      <c r="K75" s="1070"/>
      <c r="L75" s="1070"/>
      <c r="M75" s="1070"/>
      <c r="N75" s="1070"/>
      <c r="O75" s="1070"/>
      <c r="P75" s="1071"/>
      <c r="Q75" s="1073"/>
      <c r="R75" s="1074"/>
      <c r="S75" s="1074"/>
      <c r="T75" s="1074"/>
      <c r="U75" s="1075"/>
      <c r="V75" s="1076"/>
      <c r="W75" s="1074"/>
      <c r="X75" s="1074"/>
      <c r="Y75" s="1074"/>
      <c r="Z75" s="1075"/>
      <c r="AA75" s="1076"/>
      <c r="AB75" s="1074"/>
      <c r="AC75" s="1074"/>
      <c r="AD75" s="1074"/>
      <c r="AE75" s="1075"/>
      <c r="AF75" s="1076"/>
      <c r="AG75" s="1074"/>
      <c r="AH75" s="1074"/>
      <c r="AI75" s="1074"/>
      <c r="AJ75" s="1075"/>
      <c r="AK75" s="1076"/>
      <c r="AL75" s="1074"/>
      <c r="AM75" s="1074"/>
      <c r="AN75" s="1074"/>
      <c r="AO75" s="1075"/>
      <c r="AP75" s="1076"/>
      <c r="AQ75" s="1074"/>
      <c r="AR75" s="1074"/>
      <c r="AS75" s="1074"/>
      <c r="AT75" s="1075"/>
      <c r="AU75" s="1076"/>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c r="A76" s="263">
        <v>9</v>
      </c>
      <c r="B76" s="1069"/>
      <c r="C76" s="1070"/>
      <c r="D76" s="1070"/>
      <c r="E76" s="1070"/>
      <c r="F76" s="1070"/>
      <c r="G76" s="1070"/>
      <c r="H76" s="1070"/>
      <c r="I76" s="1070"/>
      <c r="J76" s="1070"/>
      <c r="K76" s="1070"/>
      <c r="L76" s="1070"/>
      <c r="M76" s="1070"/>
      <c r="N76" s="1070"/>
      <c r="O76" s="1070"/>
      <c r="P76" s="1071"/>
      <c r="Q76" s="1073"/>
      <c r="R76" s="1074"/>
      <c r="S76" s="1074"/>
      <c r="T76" s="1074"/>
      <c r="U76" s="1075"/>
      <c r="V76" s="1076"/>
      <c r="W76" s="1074"/>
      <c r="X76" s="1074"/>
      <c r="Y76" s="1074"/>
      <c r="Z76" s="1075"/>
      <c r="AA76" s="1076"/>
      <c r="AB76" s="1074"/>
      <c r="AC76" s="1074"/>
      <c r="AD76" s="1074"/>
      <c r="AE76" s="1075"/>
      <c r="AF76" s="1076"/>
      <c r="AG76" s="1074"/>
      <c r="AH76" s="1074"/>
      <c r="AI76" s="1074"/>
      <c r="AJ76" s="1075"/>
      <c r="AK76" s="1076"/>
      <c r="AL76" s="1074"/>
      <c r="AM76" s="1074"/>
      <c r="AN76" s="1074"/>
      <c r="AO76" s="1075"/>
      <c r="AP76" s="1076"/>
      <c r="AQ76" s="1074"/>
      <c r="AR76" s="1074"/>
      <c r="AS76" s="1074"/>
      <c r="AT76" s="1075"/>
      <c r="AU76" s="1076"/>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c r="A77" s="263">
        <v>10</v>
      </c>
      <c r="B77" s="1069"/>
      <c r="C77" s="1070"/>
      <c r="D77" s="1070"/>
      <c r="E77" s="1070"/>
      <c r="F77" s="1070"/>
      <c r="G77" s="1070"/>
      <c r="H77" s="1070"/>
      <c r="I77" s="1070"/>
      <c r="J77" s="1070"/>
      <c r="K77" s="1070"/>
      <c r="L77" s="1070"/>
      <c r="M77" s="1070"/>
      <c r="N77" s="1070"/>
      <c r="O77" s="1070"/>
      <c r="P77" s="1071"/>
      <c r="Q77" s="1073"/>
      <c r="R77" s="1074"/>
      <c r="S77" s="1074"/>
      <c r="T77" s="1074"/>
      <c r="U77" s="1075"/>
      <c r="V77" s="1076"/>
      <c r="W77" s="1074"/>
      <c r="X77" s="1074"/>
      <c r="Y77" s="1074"/>
      <c r="Z77" s="1075"/>
      <c r="AA77" s="1076"/>
      <c r="AB77" s="1074"/>
      <c r="AC77" s="1074"/>
      <c r="AD77" s="1074"/>
      <c r="AE77" s="1075"/>
      <c r="AF77" s="1076"/>
      <c r="AG77" s="1074"/>
      <c r="AH77" s="1074"/>
      <c r="AI77" s="1074"/>
      <c r="AJ77" s="1075"/>
      <c r="AK77" s="1076"/>
      <c r="AL77" s="1074"/>
      <c r="AM77" s="1074"/>
      <c r="AN77" s="1074"/>
      <c r="AO77" s="1075"/>
      <c r="AP77" s="1076"/>
      <c r="AQ77" s="1074"/>
      <c r="AR77" s="1074"/>
      <c r="AS77" s="1074"/>
      <c r="AT77" s="1075"/>
      <c r="AU77" s="1076"/>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c r="A78" s="263">
        <v>11</v>
      </c>
      <c r="B78" s="1069"/>
      <c r="C78" s="1070"/>
      <c r="D78" s="1070"/>
      <c r="E78" s="1070"/>
      <c r="F78" s="1070"/>
      <c r="G78" s="1070"/>
      <c r="H78" s="1070"/>
      <c r="I78" s="1070"/>
      <c r="J78" s="1070"/>
      <c r="K78" s="1070"/>
      <c r="L78" s="1070"/>
      <c r="M78" s="1070"/>
      <c r="N78" s="1070"/>
      <c r="O78" s="1070"/>
      <c r="P78" s="1071"/>
      <c r="Q78" s="1072"/>
      <c r="R78" s="1066"/>
      <c r="S78" s="1066"/>
      <c r="T78" s="1066"/>
      <c r="U78" s="1066"/>
      <c r="V78" s="1066"/>
      <c r="W78" s="1066"/>
      <c r="X78" s="1066"/>
      <c r="Y78" s="1066"/>
      <c r="Z78" s="1066"/>
      <c r="AA78" s="1066"/>
      <c r="AB78" s="1066"/>
      <c r="AC78" s="1066"/>
      <c r="AD78" s="1066"/>
      <c r="AE78" s="1066"/>
      <c r="AF78" s="1066"/>
      <c r="AG78" s="1066"/>
      <c r="AH78" s="1066"/>
      <c r="AI78" s="1066"/>
      <c r="AJ78" s="1066"/>
      <c r="AK78" s="1066"/>
      <c r="AL78" s="1066"/>
      <c r="AM78" s="1066"/>
      <c r="AN78" s="1066"/>
      <c r="AO78" s="1066"/>
      <c r="AP78" s="1066"/>
      <c r="AQ78" s="1066"/>
      <c r="AR78" s="1066"/>
      <c r="AS78" s="1066"/>
      <c r="AT78" s="1066"/>
      <c r="AU78" s="1066"/>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c r="A79" s="263">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c r="A88" s="266" t="s">
        <v>395</v>
      </c>
      <c r="B88" s="1039" t="s">
        <v>430</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c r="AG88" s="1054"/>
      <c r="AH88" s="1054"/>
      <c r="AI88" s="1054"/>
      <c r="AJ88" s="1054"/>
      <c r="AK88" s="1058"/>
      <c r="AL88" s="1058"/>
      <c r="AM88" s="1058"/>
      <c r="AN88" s="1058"/>
      <c r="AO88" s="1058"/>
      <c r="AP88" s="1054"/>
      <c r="AQ88" s="1054"/>
      <c r="AR88" s="1054"/>
      <c r="AS88" s="1054"/>
      <c r="AT88" s="1054"/>
      <c r="AU88" s="1054"/>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395</v>
      </c>
      <c r="BR102" s="1039" t="s">
        <v>431</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c r="CS102" s="1046"/>
      <c r="CT102" s="1046"/>
      <c r="CU102" s="1046"/>
      <c r="CV102" s="1047"/>
      <c r="CW102" s="1045"/>
      <c r="CX102" s="1046"/>
      <c r="CY102" s="1046"/>
      <c r="CZ102" s="1046"/>
      <c r="DA102" s="1047"/>
      <c r="DB102" s="1045"/>
      <c r="DC102" s="1046"/>
      <c r="DD102" s="1046"/>
      <c r="DE102" s="1046"/>
      <c r="DF102" s="1047"/>
      <c r="DG102" s="1045"/>
      <c r="DH102" s="1046"/>
      <c r="DI102" s="1046"/>
      <c r="DJ102" s="1046"/>
      <c r="DK102" s="1047"/>
      <c r="DL102" s="1045"/>
      <c r="DM102" s="1046"/>
      <c r="DN102" s="1046"/>
      <c r="DO102" s="1046"/>
      <c r="DP102" s="1047"/>
      <c r="DQ102" s="1045"/>
      <c r="DR102" s="1046"/>
      <c r="DS102" s="1046"/>
      <c r="DT102" s="1046"/>
      <c r="DU102" s="1047"/>
      <c r="DV102" s="1028"/>
      <c r="DW102" s="1029"/>
      <c r="DX102" s="1029"/>
      <c r="DY102" s="1029"/>
      <c r="DZ102" s="1030"/>
      <c r="EA102" s="248"/>
    </row>
    <row r="103" spans="1:131" s="249" customFormat="1" ht="26.25" customHeight="1">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432</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433</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c r="A107" s="277" t="s">
        <v>434</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435</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c r="A108" s="1033" t="s">
        <v>436</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437</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c r="A109" s="988" t="s">
        <v>438</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439</v>
      </c>
      <c r="AB109" s="989"/>
      <c r="AC109" s="989"/>
      <c r="AD109" s="989"/>
      <c r="AE109" s="990"/>
      <c r="AF109" s="991" t="s">
        <v>440</v>
      </c>
      <c r="AG109" s="989"/>
      <c r="AH109" s="989"/>
      <c r="AI109" s="989"/>
      <c r="AJ109" s="990"/>
      <c r="AK109" s="991" t="s">
        <v>308</v>
      </c>
      <c r="AL109" s="989"/>
      <c r="AM109" s="989"/>
      <c r="AN109" s="989"/>
      <c r="AO109" s="990"/>
      <c r="AP109" s="991" t="s">
        <v>441</v>
      </c>
      <c r="AQ109" s="989"/>
      <c r="AR109" s="989"/>
      <c r="AS109" s="989"/>
      <c r="AT109" s="1020"/>
      <c r="AU109" s="988" t="s">
        <v>438</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439</v>
      </c>
      <c r="BR109" s="989"/>
      <c r="BS109" s="989"/>
      <c r="BT109" s="989"/>
      <c r="BU109" s="990"/>
      <c r="BV109" s="991" t="s">
        <v>440</v>
      </c>
      <c r="BW109" s="989"/>
      <c r="BX109" s="989"/>
      <c r="BY109" s="989"/>
      <c r="BZ109" s="990"/>
      <c r="CA109" s="991" t="s">
        <v>308</v>
      </c>
      <c r="CB109" s="989"/>
      <c r="CC109" s="989"/>
      <c r="CD109" s="989"/>
      <c r="CE109" s="990"/>
      <c r="CF109" s="1027" t="s">
        <v>441</v>
      </c>
      <c r="CG109" s="1027"/>
      <c r="CH109" s="1027"/>
      <c r="CI109" s="1027"/>
      <c r="CJ109" s="1027"/>
      <c r="CK109" s="991" t="s">
        <v>442</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439</v>
      </c>
      <c r="DH109" s="989"/>
      <c r="DI109" s="989"/>
      <c r="DJ109" s="989"/>
      <c r="DK109" s="990"/>
      <c r="DL109" s="991" t="s">
        <v>440</v>
      </c>
      <c r="DM109" s="989"/>
      <c r="DN109" s="989"/>
      <c r="DO109" s="989"/>
      <c r="DP109" s="990"/>
      <c r="DQ109" s="991" t="s">
        <v>308</v>
      </c>
      <c r="DR109" s="989"/>
      <c r="DS109" s="989"/>
      <c r="DT109" s="989"/>
      <c r="DU109" s="990"/>
      <c r="DV109" s="991" t="s">
        <v>441</v>
      </c>
      <c r="DW109" s="989"/>
      <c r="DX109" s="989"/>
      <c r="DY109" s="989"/>
      <c r="DZ109" s="1020"/>
    </row>
    <row r="110" spans="1:131" s="248" customFormat="1" ht="26.25" customHeight="1">
      <c r="A110" s="891" t="s">
        <v>443</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1328335</v>
      </c>
      <c r="AB110" s="982"/>
      <c r="AC110" s="982"/>
      <c r="AD110" s="982"/>
      <c r="AE110" s="983"/>
      <c r="AF110" s="984">
        <v>1298250</v>
      </c>
      <c r="AG110" s="982"/>
      <c r="AH110" s="982"/>
      <c r="AI110" s="982"/>
      <c r="AJ110" s="983"/>
      <c r="AK110" s="984">
        <v>1327362</v>
      </c>
      <c r="AL110" s="982"/>
      <c r="AM110" s="982"/>
      <c r="AN110" s="982"/>
      <c r="AO110" s="983"/>
      <c r="AP110" s="985">
        <v>26.6</v>
      </c>
      <c r="AQ110" s="986"/>
      <c r="AR110" s="986"/>
      <c r="AS110" s="986"/>
      <c r="AT110" s="987"/>
      <c r="AU110" s="1021" t="s">
        <v>73</v>
      </c>
      <c r="AV110" s="1022"/>
      <c r="AW110" s="1022"/>
      <c r="AX110" s="1022"/>
      <c r="AY110" s="1022"/>
      <c r="AZ110" s="947" t="s">
        <v>444</v>
      </c>
      <c r="BA110" s="892"/>
      <c r="BB110" s="892"/>
      <c r="BC110" s="892"/>
      <c r="BD110" s="892"/>
      <c r="BE110" s="892"/>
      <c r="BF110" s="892"/>
      <c r="BG110" s="892"/>
      <c r="BH110" s="892"/>
      <c r="BI110" s="892"/>
      <c r="BJ110" s="892"/>
      <c r="BK110" s="892"/>
      <c r="BL110" s="892"/>
      <c r="BM110" s="892"/>
      <c r="BN110" s="892"/>
      <c r="BO110" s="892"/>
      <c r="BP110" s="893"/>
      <c r="BQ110" s="948">
        <v>12005453</v>
      </c>
      <c r="BR110" s="929"/>
      <c r="BS110" s="929"/>
      <c r="BT110" s="929"/>
      <c r="BU110" s="929"/>
      <c r="BV110" s="929">
        <v>12245719</v>
      </c>
      <c r="BW110" s="929"/>
      <c r="BX110" s="929"/>
      <c r="BY110" s="929"/>
      <c r="BZ110" s="929"/>
      <c r="CA110" s="929">
        <v>12433380</v>
      </c>
      <c r="CB110" s="929"/>
      <c r="CC110" s="929"/>
      <c r="CD110" s="929"/>
      <c r="CE110" s="929"/>
      <c r="CF110" s="953">
        <v>249</v>
      </c>
      <c r="CG110" s="954"/>
      <c r="CH110" s="954"/>
      <c r="CI110" s="954"/>
      <c r="CJ110" s="954"/>
      <c r="CK110" s="1017" t="s">
        <v>445</v>
      </c>
      <c r="CL110" s="903"/>
      <c r="CM110" s="978" t="s">
        <v>446</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412</v>
      </c>
      <c r="DH110" s="929"/>
      <c r="DI110" s="929"/>
      <c r="DJ110" s="929"/>
      <c r="DK110" s="929"/>
      <c r="DL110" s="929" t="s">
        <v>412</v>
      </c>
      <c r="DM110" s="929"/>
      <c r="DN110" s="929"/>
      <c r="DO110" s="929"/>
      <c r="DP110" s="929"/>
      <c r="DQ110" s="929" t="s">
        <v>412</v>
      </c>
      <c r="DR110" s="929"/>
      <c r="DS110" s="929"/>
      <c r="DT110" s="929"/>
      <c r="DU110" s="929"/>
      <c r="DV110" s="930" t="s">
        <v>412</v>
      </c>
      <c r="DW110" s="930"/>
      <c r="DX110" s="930"/>
      <c r="DY110" s="930"/>
      <c r="DZ110" s="931"/>
    </row>
    <row r="111" spans="1:131" s="248" customFormat="1" ht="26.25" customHeight="1">
      <c r="A111" s="858" t="s">
        <v>447</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412</v>
      </c>
      <c r="AB111" s="1010"/>
      <c r="AC111" s="1010"/>
      <c r="AD111" s="1010"/>
      <c r="AE111" s="1011"/>
      <c r="AF111" s="1012" t="s">
        <v>412</v>
      </c>
      <c r="AG111" s="1010"/>
      <c r="AH111" s="1010"/>
      <c r="AI111" s="1010"/>
      <c r="AJ111" s="1011"/>
      <c r="AK111" s="1012" t="s">
        <v>448</v>
      </c>
      <c r="AL111" s="1010"/>
      <c r="AM111" s="1010"/>
      <c r="AN111" s="1010"/>
      <c r="AO111" s="1011"/>
      <c r="AP111" s="1013" t="s">
        <v>449</v>
      </c>
      <c r="AQ111" s="1014"/>
      <c r="AR111" s="1014"/>
      <c r="AS111" s="1014"/>
      <c r="AT111" s="1015"/>
      <c r="AU111" s="1023"/>
      <c r="AV111" s="1024"/>
      <c r="AW111" s="1024"/>
      <c r="AX111" s="1024"/>
      <c r="AY111" s="1024"/>
      <c r="AZ111" s="899" t="s">
        <v>450</v>
      </c>
      <c r="BA111" s="834"/>
      <c r="BB111" s="834"/>
      <c r="BC111" s="834"/>
      <c r="BD111" s="834"/>
      <c r="BE111" s="834"/>
      <c r="BF111" s="834"/>
      <c r="BG111" s="834"/>
      <c r="BH111" s="834"/>
      <c r="BI111" s="834"/>
      <c r="BJ111" s="834"/>
      <c r="BK111" s="834"/>
      <c r="BL111" s="834"/>
      <c r="BM111" s="834"/>
      <c r="BN111" s="834"/>
      <c r="BO111" s="834"/>
      <c r="BP111" s="835"/>
      <c r="BQ111" s="900">
        <v>4336</v>
      </c>
      <c r="BR111" s="901"/>
      <c r="BS111" s="901"/>
      <c r="BT111" s="901"/>
      <c r="BU111" s="901"/>
      <c r="BV111" s="901">
        <v>2388</v>
      </c>
      <c r="BW111" s="901"/>
      <c r="BX111" s="901"/>
      <c r="BY111" s="901"/>
      <c r="BZ111" s="901"/>
      <c r="CA111" s="901">
        <v>1194</v>
      </c>
      <c r="CB111" s="901"/>
      <c r="CC111" s="901"/>
      <c r="CD111" s="901"/>
      <c r="CE111" s="901"/>
      <c r="CF111" s="962">
        <v>0</v>
      </c>
      <c r="CG111" s="963"/>
      <c r="CH111" s="963"/>
      <c r="CI111" s="963"/>
      <c r="CJ111" s="963"/>
      <c r="CK111" s="1018"/>
      <c r="CL111" s="905"/>
      <c r="CM111" s="908" t="s">
        <v>451</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397</v>
      </c>
      <c r="DH111" s="901"/>
      <c r="DI111" s="901"/>
      <c r="DJ111" s="901"/>
      <c r="DK111" s="901"/>
      <c r="DL111" s="901" t="s">
        <v>452</v>
      </c>
      <c r="DM111" s="901"/>
      <c r="DN111" s="901"/>
      <c r="DO111" s="901"/>
      <c r="DP111" s="901"/>
      <c r="DQ111" s="901" t="s">
        <v>448</v>
      </c>
      <c r="DR111" s="901"/>
      <c r="DS111" s="901"/>
      <c r="DT111" s="901"/>
      <c r="DU111" s="901"/>
      <c r="DV111" s="878" t="s">
        <v>412</v>
      </c>
      <c r="DW111" s="878"/>
      <c r="DX111" s="878"/>
      <c r="DY111" s="878"/>
      <c r="DZ111" s="879"/>
    </row>
    <row r="112" spans="1:131" s="248" customFormat="1" ht="26.25" customHeight="1">
      <c r="A112" s="1003" t="s">
        <v>453</v>
      </c>
      <c r="B112" s="1004"/>
      <c r="C112" s="834" t="s">
        <v>454</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455</v>
      </c>
      <c r="AB112" s="864"/>
      <c r="AC112" s="864"/>
      <c r="AD112" s="864"/>
      <c r="AE112" s="865"/>
      <c r="AF112" s="866" t="s">
        <v>412</v>
      </c>
      <c r="AG112" s="864"/>
      <c r="AH112" s="864"/>
      <c r="AI112" s="864"/>
      <c r="AJ112" s="865"/>
      <c r="AK112" s="866" t="s">
        <v>455</v>
      </c>
      <c r="AL112" s="864"/>
      <c r="AM112" s="864"/>
      <c r="AN112" s="864"/>
      <c r="AO112" s="865"/>
      <c r="AP112" s="911" t="s">
        <v>412</v>
      </c>
      <c r="AQ112" s="912"/>
      <c r="AR112" s="912"/>
      <c r="AS112" s="912"/>
      <c r="AT112" s="913"/>
      <c r="AU112" s="1023"/>
      <c r="AV112" s="1024"/>
      <c r="AW112" s="1024"/>
      <c r="AX112" s="1024"/>
      <c r="AY112" s="1024"/>
      <c r="AZ112" s="899" t="s">
        <v>456</v>
      </c>
      <c r="BA112" s="834"/>
      <c r="BB112" s="834"/>
      <c r="BC112" s="834"/>
      <c r="BD112" s="834"/>
      <c r="BE112" s="834"/>
      <c r="BF112" s="834"/>
      <c r="BG112" s="834"/>
      <c r="BH112" s="834"/>
      <c r="BI112" s="834"/>
      <c r="BJ112" s="834"/>
      <c r="BK112" s="834"/>
      <c r="BL112" s="834"/>
      <c r="BM112" s="834"/>
      <c r="BN112" s="834"/>
      <c r="BO112" s="834"/>
      <c r="BP112" s="835"/>
      <c r="BQ112" s="900">
        <v>1562056</v>
      </c>
      <c r="BR112" s="901"/>
      <c r="BS112" s="901"/>
      <c r="BT112" s="901"/>
      <c r="BU112" s="901"/>
      <c r="BV112" s="901">
        <v>1433806</v>
      </c>
      <c r="BW112" s="901"/>
      <c r="BX112" s="901"/>
      <c r="BY112" s="901"/>
      <c r="BZ112" s="901"/>
      <c r="CA112" s="901">
        <v>1507195</v>
      </c>
      <c r="CB112" s="901"/>
      <c r="CC112" s="901"/>
      <c r="CD112" s="901"/>
      <c r="CE112" s="901"/>
      <c r="CF112" s="962">
        <v>30.2</v>
      </c>
      <c r="CG112" s="963"/>
      <c r="CH112" s="963"/>
      <c r="CI112" s="963"/>
      <c r="CJ112" s="963"/>
      <c r="CK112" s="1018"/>
      <c r="CL112" s="905"/>
      <c r="CM112" s="908" t="s">
        <v>457</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412</v>
      </c>
      <c r="DH112" s="901"/>
      <c r="DI112" s="901"/>
      <c r="DJ112" s="901"/>
      <c r="DK112" s="901"/>
      <c r="DL112" s="901" t="s">
        <v>448</v>
      </c>
      <c r="DM112" s="901"/>
      <c r="DN112" s="901"/>
      <c r="DO112" s="901"/>
      <c r="DP112" s="901"/>
      <c r="DQ112" s="901" t="s">
        <v>397</v>
      </c>
      <c r="DR112" s="901"/>
      <c r="DS112" s="901"/>
      <c r="DT112" s="901"/>
      <c r="DU112" s="901"/>
      <c r="DV112" s="878" t="s">
        <v>458</v>
      </c>
      <c r="DW112" s="878"/>
      <c r="DX112" s="878"/>
      <c r="DY112" s="878"/>
      <c r="DZ112" s="879"/>
    </row>
    <row r="113" spans="1:130" s="248" customFormat="1" ht="26.25" customHeight="1">
      <c r="A113" s="1005"/>
      <c r="B113" s="1006"/>
      <c r="C113" s="834" t="s">
        <v>459</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218937</v>
      </c>
      <c r="AB113" s="1010"/>
      <c r="AC113" s="1010"/>
      <c r="AD113" s="1010"/>
      <c r="AE113" s="1011"/>
      <c r="AF113" s="1012">
        <v>210626</v>
      </c>
      <c r="AG113" s="1010"/>
      <c r="AH113" s="1010"/>
      <c r="AI113" s="1010"/>
      <c r="AJ113" s="1011"/>
      <c r="AK113" s="1012">
        <v>193392</v>
      </c>
      <c r="AL113" s="1010"/>
      <c r="AM113" s="1010"/>
      <c r="AN113" s="1010"/>
      <c r="AO113" s="1011"/>
      <c r="AP113" s="1013">
        <v>3.9</v>
      </c>
      <c r="AQ113" s="1014"/>
      <c r="AR113" s="1014"/>
      <c r="AS113" s="1014"/>
      <c r="AT113" s="1015"/>
      <c r="AU113" s="1023"/>
      <c r="AV113" s="1024"/>
      <c r="AW113" s="1024"/>
      <c r="AX113" s="1024"/>
      <c r="AY113" s="1024"/>
      <c r="AZ113" s="899" t="s">
        <v>460</v>
      </c>
      <c r="BA113" s="834"/>
      <c r="BB113" s="834"/>
      <c r="BC113" s="834"/>
      <c r="BD113" s="834"/>
      <c r="BE113" s="834"/>
      <c r="BF113" s="834"/>
      <c r="BG113" s="834"/>
      <c r="BH113" s="834"/>
      <c r="BI113" s="834"/>
      <c r="BJ113" s="834"/>
      <c r="BK113" s="834"/>
      <c r="BL113" s="834"/>
      <c r="BM113" s="834"/>
      <c r="BN113" s="834"/>
      <c r="BO113" s="834"/>
      <c r="BP113" s="835"/>
      <c r="BQ113" s="900">
        <v>95268</v>
      </c>
      <c r="BR113" s="901"/>
      <c r="BS113" s="901"/>
      <c r="BT113" s="901"/>
      <c r="BU113" s="901"/>
      <c r="BV113" s="901">
        <v>83013</v>
      </c>
      <c r="BW113" s="901"/>
      <c r="BX113" s="901"/>
      <c r="BY113" s="901"/>
      <c r="BZ113" s="901"/>
      <c r="CA113" s="901">
        <v>70749</v>
      </c>
      <c r="CB113" s="901"/>
      <c r="CC113" s="901"/>
      <c r="CD113" s="901"/>
      <c r="CE113" s="901"/>
      <c r="CF113" s="962">
        <v>1.4</v>
      </c>
      <c r="CG113" s="963"/>
      <c r="CH113" s="963"/>
      <c r="CI113" s="963"/>
      <c r="CJ113" s="963"/>
      <c r="CK113" s="1018"/>
      <c r="CL113" s="905"/>
      <c r="CM113" s="908" t="s">
        <v>461</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449</v>
      </c>
      <c r="DH113" s="864"/>
      <c r="DI113" s="864"/>
      <c r="DJ113" s="864"/>
      <c r="DK113" s="865"/>
      <c r="DL113" s="866" t="s">
        <v>448</v>
      </c>
      <c r="DM113" s="864"/>
      <c r="DN113" s="864"/>
      <c r="DO113" s="864"/>
      <c r="DP113" s="865"/>
      <c r="DQ113" s="866" t="s">
        <v>412</v>
      </c>
      <c r="DR113" s="864"/>
      <c r="DS113" s="864"/>
      <c r="DT113" s="864"/>
      <c r="DU113" s="865"/>
      <c r="DV113" s="911" t="s">
        <v>412</v>
      </c>
      <c r="DW113" s="912"/>
      <c r="DX113" s="912"/>
      <c r="DY113" s="912"/>
      <c r="DZ113" s="913"/>
    </row>
    <row r="114" spans="1:130" s="248" customFormat="1" ht="26.25" customHeight="1">
      <c r="A114" s="1005"/>
      <c r="B114" s="1006"/>
      <c r="C114" s="834" t="s">
        <v>462</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21970</v>
      </c>
      <c r="AB114" s="864"/>
      <c r="AC114" s="864"/>
      <c r="AD114" s="864"/>
      <c r="AE114" s="865"/>
      <c r="AF114" s="866">
        <v>21939</v>
      </c>
      <c r="AG114" s="864"/>
      <c r="AH114" s="864"/>
      <c r="AI114" s="864"/>
      <c r="AJ114" s="865"/>
      <c r="AK114" s="866">
        <v>21037</v>
      </c>
      <c r="AL114" s="864"/>
      <c r="AM114" s="864"/>
      <c r="AN114" s="864"/>
      <c r="AO114" s="865"/>
      <c r="AP114" s="911">
        <v>0.4</v>
      </c>
      <c r="AQ114" s="912"/>
      <c r="AR114" s="912"/>
      <c r="AS114" s="912"/>
      <c r="AT114" s="913"/>
      <c r="AU114" s="1023"/>
      <c r="AV114" s="1024"/>
      <c r="AW114" s="1024"/>
      <c r="AX114" s="1024"/>
      <c r="AY114" s="1024"/>
      <c r="AZ114" s="899" t="s">
        <v>463</v>
      </c>
      <c r="BA114" s="834"/>
      <c r="BB114" s="834"/>
      <c r="BC114" s="834"/>
      <c r="BD114" s="834"/>
      <c r="BE114" s="834"/>
      <c r="BF114" s="834"/>
      <c r="BG114" s="834"/>
      <c r="BH114" s="834"/>
      <c r="BI114" s="834"/>
      <c r="BJ114" s="834"/>
      <c r="BK114" s="834"/>
      <c r="BL114" s="834"/>
      <c r="BM114" s="834"/>
      <c r="BN114" s="834"/>
      <c r="BO114" s="834"/>
      <c r="BP114" s="835"/>
      <c r="BQ114" s="900">
        <v>857619</v>
      </c>
      <c r="BR114" s="901"/>
      <c r="BS114" s="901"/>
      <c r="BT114" s="901"/>
      <c r="BU114" s="901"/>
      <c r="BV114" s="901">
        <v>705885</v>
      </c>
      <c r="BW114" s="901"/>
      <c r="BX114" s="901"/>
      <c r="BY114" s="901"/>
      <c r="BZ114" s="901"/>
      <c r="CA114" s="901">
        <v>720211</v>
      </c>
      <c r="CB114" s="901"/>
      <c r="CC114" s="901"/>
      <c r="CD114" s="901"/>
      <c r="CE114" s="901"/>
      <c r="CF114" s="962">
        <v>14.4</v>
      </c>
      <c r="CG114" s="963"/>
      <c r="CH114" s="963"/>
      <c r="CI114" s="963"/>
      <c r="CJ114" s="963"/>
      <c r="CK114" s="1018"/>
      <c r="CL114" s="905"/>
      <c r="CM114" s="908" t="s">
        <v>464</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412</v>
      </c>
      <c r="DH114" s="864"/>
      <c r="DI114" s="864"/>
      <c r="DJ114" s="864"/>
      <c r="DK114" s="865"/>
      <c r="DL114" s="866" t="s">
        <v>452</v>
      </c>
      <c r="DM114" s="864"/>
      <c r="DN114" s="864"/>
      <c r="DO114" s="864"/>
      <c r="DP114" s="865"/>
      <c r="DQ114" s="866" t="s">
        <v>412</v>
      </c>
      <c r="DR114" s="864"/>
      <c r="DS114" s="864"/>
      <c r="DT114" s="864"/>
      <c r="DU114" s="865"/>
      <c r="DV114" s="911" t="s">
        <v>412</v>
      </c>
      <c r="DW114" s="912"/>
      <c r="DX114" s="912"/>
      <c r="DY114" s="912"/>
      <c r="DZ114" s="913"/>
    </row>
    <row r="115" spans="1:130" s="248" customFormat="1" ht="26.25" customHeight="1">
      <c r="A115" s="1005"/>
      <c r="B115" s="1006"/>
      <c r="C115" s="834" t="s">
        <v>465</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v>713</v>
      </c>
      <c r="AB115" s="1010"/>
      <c r="AC115" s="1010"/>
      <c r="AD115" s="1010"/>
      <c r="AE115" s="1011"/>
      <c r="AF115" s="1012">
        <v>687</v>
      </c>
      <c r="AG115" s="1010"/>
      <c r="AH115" s="1010"/>
      <c r="AI115" s="1010"/>
      <c r="AJ115" s="1011"/>
      <c r="AK115" s="1012">
        <v>1119</v>
      </c>
      <c r="AL115" s="1010"/>
      <c r="AM115" s="1010"/>
      <c r="AN115" s="1010"/>
      <c r="AO115" s="1011"/>
      <c r="AP115" s="1013">
        <v>0</v>
      </c>
      <c r="AQ115" s="1014"/>
      <c r="AR115" s="1014"/>
      <c r="AS115" s="1014"/>
      <c r="AT115" s="1015"/>
      <c r="AU115" s="1023"/>
      <c r="AV115" s="1024"/>
      <c r="AW115" s="1024"/>
      <c r="AX115" s="1024"/>
      <c r="AY115" s="1024"/>
      <c r="AZ115" s="899" t="s">
        <v>466</v>
      </c>
      <c r="BA115" s="834"/>
      <c r="BB115" s="834"/>
      <c r="BC115" s="834"/>
      <c r="BD115" s="834"/>
      <c r="BE115" s="834"/>
      <c r="BF115" s="834"/>
      <c r="BG115" s="834"/>
      <c r="BH115" s="834"/>
      <c r="BI115" s="834"/>
      <c r="BJ115" s="834"/>
      <c r="BK115" s="834"/>
      <c r="BL115" s="834"/>
      <c r="BM115" s="834"/>
      <c r="BN115" s="834"/>
      <c r="BO115" s="834"/>
      <c r="BP115" s="835"/>
      <c r="BQ115" s="900" t="s">
        <v>412</v>
      </c>
      <c r="BR115" s="901"/>
      <c r="BS115" s="901"/>
      <c r="BT115" s="901"/>
      <c r="BU115" s="901"/>
      <c r="BV115" s="901" t="s">
        <v>397</v>
      </c>
      <c r="BW115" s="901"/>
      <c r="BX115" s="901"/>
      <c r="BY115" s="901"/>
      <c r="BZ115" s="901"/>
      <c r="CA115" s="901" t="s">
        <v>452</v>
      </c>
      <c r="CB115" s="901"/>
      <c r="CC115" s="901"/>
      <c r="CD115" s="901"/>
      <c r="CE115" s="901"/>
      <c r="CF115" s="962" t="s">
        <v>412</v>
      </c>
      <c r="CG115" s="963"/>
      <c r="CH115" s="963"/>
      <c r="CI115" s="963"/>
      <c r="CJ115" s="963"/>
      <c r="CK115" s="1018"/>
      <c r="CL115" s="905"/>
      <c r="CM115" s="899" t="s">
        <v>467</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448</v>
      </c>
      <c r="DH115" s="864"/>
      <c r="DI115" s="864"/>
      <c r="DJ115" s="864"/>
      <c r="DK115" s="865"/>
      <c r="DL115" s="866" t="s">
        <v>412</v>
      </c>
      <c r="DM115" s="864"/>
      <c r="DN115" s="864"/>
      <c r="DO115" s="864"/>
      <c r="DP115" s="865"/>
      <c r="DQ115" s="866" t="s">
        <v>412</v>
      </c>
      <c r="DR115" s="864"/>
      <c r="DS115" s="864"/>
      <c r="DT115" s="864"/>
      <c r="DU115" s="865"/>
      <c r="DV115" s="911" t="s">
        <v>412</v>
      </c>
      <c r="DW115" s="912"/>
      <c r="DX115" s="912"/>
      <c r="DY115" s="912"/>
      <c r="DZ115" s="913"/>
    </row>
    <row r="116" spans="1:130" s="248" customFormat="1" ht="26.25" customHeight="1">
      <c r="A116" s="1007"/>
      <c r="B116" s="1008"/>
      <c r="C116" s="967" t="s">
        <v>468</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412</v>
      </c>
      <c r="AB116" s="864"/>
      <c r="AC116" s="864"/>
      <c r="AD116" s="864"/>
      <c r="AE116" s="865"/>
      <c r="AF116" s="866">
        <v>167</v>
      </c>
      <c r="AG116" s="864"/>
      <c r="AH116" s="864"/>
      <c r="AI116" s="864"/>
      <c r="AJ116" s="865"/>
      <c r="AK116" s="866" t="s">
        <v>455</v>
      </c>
      <c r="AL116" s="864"/>
      <c r="AM116" s="864"/>
      <c r="AN116" s="864"/>
      <c r="AO116" s="865"/>
      <c r="AP116" s="911" t="s">
        <v>397</v>
      </c>
      <c r="AQ116" s="912"/>
      <c r="AR116" s="912"/>
      <c r="AS116" s="912"/>
      <c r="AT116" s="913"/>
      <c r="AU116" s="1023"/>
      <c r="AV116" s="1024"/>
      <c r="AW116" s="1024"/>
      <c r="AX116" s="1024"/>
      <c r="AY116" s="1024"/>
      <c r="AZ116" s="950" t="s">
        <v>469</v>
      </c>
      <c r="BA116" s="951"/>
      <c r="BB116" s="951"/>
      <c r="BC116" s="951"/>
      <c r="BD116" s="951"/>
      <c r="BE116" s="951"/>
      <c r="BF116" s="951"/>
      <c r="BG116" s="951"/>
      <c r="BH116" s="951"/>
      <c r="BI116" s="951"/>
      <c r="BJ116" s="951"/>
      <c r="BK116" s="951"/>
      <c r="BL116" s="951"/>
      <c r="BM116" s="951"/>
      <c r="BN116" s="951"/>
      <c r="BO116" s="951"/>
      <c r="BP116" s="952"/>
      <c r="BQ116" s="900" t="s">
        <v>397</v>
      </c>
      <c r="BR116" s="901"/>
      <c r="BS116" s="901"/>
      <c r="BT116" s="901"/>
      <c r="BU116" s="901"/>
      <c r="BV116" s="901" t="s">
        <v>412</v>
      </c>
      <c r="BW116" s="901"/>
      <c r="BX116" s="901"/>
      <c r="BY116" s="901"/>
      <c r="BZ116" s="901"/>
      <c r="CA116" s="901" t="s">
        <v>412</v>
      </c>
      <c r="CB116" s="901"/>
      <c r="CC116" s="901"/>
      <c r="CD116" s="901"/>
      <c r="CE116" s="901"/>
      <c r="CF116" s="962" t="s">
        <v>412</v>
      </c>
      <c r="CG116" s="963"/>
      <c r="CH116" s="963"/>
      <c r="CI116" s="963"/>
      <c r="CJ116" s="963"/>
      <c r="CK116" s="1018"/>
      <c r="CL116" s="905"/>
      <c r="CM116" s="908" t="s">
        <v>470</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412</v>
      </c>
      <c r="DH116" s="864"/>
      <c r="DI116" s="864"/>
      <c r="DJ116" s="864"/>
      <c r="DK116" s="865"/>
      <c r="DL116" s="866" t="s">
        <v>412</v>
      </c>
      <c r="DM116" s="864"/>
      <c r="DN116" s="864"/>
      <c r="DO116" s="864"/>
      <c r="DP116" s="865"/>
      <c r="DQ116" s="866" t="s">
        <v>397</v>
      </c>
      <c r="DR116" s="864"/>
      <c r="DS116" s="864"/>
      <c r="DT116" s="864"/>
      <c r="DU116" s="865"/>
      <c r="DV116" s="911" t="s">
        <v>452</v>
      </c>
      <c r="DW116" s="912"/>
      <c r="DX116" s="912"/>
      <c r="DY116" s="912"/>
      <c r="DZ116" s="913"/>
    </row>
    <row r="117" spans="1:130" s="248" customFormat="1" ht="26.25" customHeight="1">
      <c r="A117" s="988" t="s">
        <v>190</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471</v>
      </c>
      <c r="Z117" s="990"/>
      <c r="AA117" s="995">
        <v>1569955</v>
      </c>
      <c r="AB117" s="996"/>
      <c r="AC117" s="996"/>
      <c r="AD117" s="996"/>
      <c r="AE117" s="997"/>
      <c r="AF117" s="998">
        <v>1531669</v>
      </c>
      <c r="AG117" s="996"/>
      <c r="AH117" s="996"/>
      <c r="AI117" s="996"/>
      <c r="AJ117" s="997"/>
      <c r="AK117" s="998">
        <v>1542910</v>
      </c>
      <c r="AL117" s="996"/>
      <c r="AM117" s="996"/>
      <c r="AN117" s="996"/>
      <c r="AO117" s="997"/>
      <c r="AP117" s="999"/>
      <c r="AQ117" s="1000"/>
      <c r="AR117" s="1000"/>
      <c r="AS117" s="1000"/>
      <c r="AT117" s="1001"/>
      <c r="AU117" s="1023"/>
      <c r="AV117" s="1024"/>
      <c r="AW117" s="1024"/>
      <c r="AX117" s="1024"/>
      <c r="AY117" s="1024"/>
      <c r="AZ117" s="950" t="s">
        <v>472</v>
      </c>
      <c r="BA117" s="951"/>
      <c r="BB117" s="951"/>
      <c r="BC117" s="951"/>
      <c r="BD117" s="951"/>
      <c r="BE117" s="951"/>
      <c r="BF117" s="951"/>
      <c r="BG117" s="951"/>
      <c r="BH117" s="951"/>
      <c r="BI117" s="951"/>
      <c r="BJ117" s="951"/>
      <c r="BK117" s="951"/>
      <c r="BL117" s="951"/>
      <c r="BM117" s="951"/>
      <c r="BN117" s="951"/>
      <c r="BO117" s="951"/>
      <c r="BP117" s="952"/>
      <c r="BQ117" s="900" t="s">
        <v>397</v>
      </c>
      <c r="BR117" s="901"/>
      <c r="BS117" s="901"/>
      <c r="BT117" s="901"/>
      <c r="BU117" s="901"/>
      <c r="BV117" s="901" t="s">
        <v>397</v>
      </c>
      <c r="BW117" s="901"/>
      <c r="BX117" s="901"/>
      <c r="BY117" s="901"/>
      <c r="BZ117" s="901"/>
      <c r="CA117" s="901" t="s">
        <v>397</v>
      </c>
      <c r="CB117" s="901"/>
      <c r="CC117" s="901"/>
      <c r="CD117" s="901"/>
      <c r="CE117" s="901"/>
      <c r="CF117" s="962" t="s">
        <v>449</v>
      </c>
      <c r="CG117" s="963"/>
      <c r="CH117" s="963"/>
      <c r="CI117" s="963"/>
      <c r="CJ117" s="963"/>
      <c r="CK117" s="1018"/>
      <c r="CL117" s="905"/>
      <c r="CM117" s="908" t="s">
        <v>473</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397</v>
      </c>
      <c r="DH117" s="864"/>
      <c r="DI117" s="864"/>
      <c r="DJ117" s="864"/>
      <c r="DK117" s="865"/>
      <c r="DL117" s="866" t="s">
        <v>397</v>
      </c>
      <c r="DM117" s="864"/>
      <c r="DN117" s="864"/>
      <c r="DO117" s="864"/>
      <c r="DP117" s="865"/>
      <c r="DQ117" s="866" t="s">
        <v>397</v>
      </c>
      <c r="DR117" s="864"/>
      <c r="DS117" s="864"/>
      <c r="DT117" s="864"/>
      <c r="DU117" s="865"/>
      <c r="DV117" s="911" t="s">
        <v>412</v>
      </c>
      <c r="DW117" s="912"/>
      <c r="DX117" s="912"/>
      <c r="DY117" s="912"/>
      <c r="DZ117" s="913"/>
    </row>
    <row r="118" spans="1:130" s="248" customFormat="1" ht="26.25" customHeight="1">
      <c r="A118" s="988" t="s">
        <v>442</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439</v>
      </c>
      <c r="AB118" s="989"/>
      <c r="AC118" s="989"/>
      <c r="AD118" s="989"/>
      <c r="AE118" s="990"/>
      <c r="AF118" s="991" t="s">
        <v>440</v>
      </c>
      <c r="AG118" s="989"/>
      <c r="AH118" s="989"/>
      <c r="AI118" s="989"/>
      <c r="AJ118" s="990"/>
      <c r="AK118" s="991" t="s">
        <v>308</v>
      </c>
      <c r="AL118" s="989"/>
      <c r="AM118" s="989"/>
      <c r="AN118" s="989"/>
      <c r="AO118" s="990"/>
      <c r="AP118" s="992" t="s">
        <v>441</v>
      </c>
      <c r="AQ118" s="993"/>
      <c r="AR118" s="993"/>
      <c r="AS118" s="993"/>
      <c r="AT118" s="994"/>
      <c r="AU118" s="1023"/>
      <c r="AV118" s="1024"/>
      <c r="AW118" s="1024"/>
      <c r="AX118" s="1024"/>
      <c r="AY118" s="1024"/>
      <c r="AZ118" s="966" t="s">
        <v>474</v>
      </c>
      <c r="BA118" s="967"/>
      <c r="BB118" s="967"/>
      <c r="BC118" s="967"/>
      <c r="BD118" s="967"/>
      <c r="BE118" s="967"/>
      <c r="BF118" s="967"/>
      <c r="BG118" s="967"/>
      <c r="BH118" s="967"/>
      <c r="BI118" s="967"/>
      <c r="BJ118" s="967"/>
      <c r="BK118" s="967"/>
      <c r="BL118" s="967"/>
      <c r="BM118" s="967"/>
      <c r="BN118" s="967"/>
      <c r="BO118" s="967"/>
      <c r="BP118" s="968"/>
      <c r="BQ118" s="969" t="s">
        <v>397</v>
      </c>
      <c r="BR118" s="932"/>
      <c r="BS118" s="932"/>
      <c r="BT118" s="932"/>
      <c r="BU118" s="932"/>
      <c r="BV118" s="932" t="s">
        <v>412</v>
      </c>
      <c r="BW118" s="932"/>
      <c r="BX118" s="932"/>
      <c r="BY118" s="932"/>
      <c r="BZ118" s="932"/>
      <c r="CA118" s="932" t="s">
        <v>412</v>
      </c>
      <c r="CB118" s="932"/>
      <c r="CC118" s="932"/>
      <c r="CD118" s="932"/>
      <c r="CE118" s="932"/>
      <c r="CF118" s="962" t="s">
        <v>397</v>
      </c>
      <c r="CG118" s="963"/>
      <c r="CH118" s="963"/>
      <c r="CI118" s="963"/>
      <c r="CJ118" s="963"/>
      <c r="CK118" s="1018"/>
      <c r="CL118" s="905"/>
      <c r="CM118" s="908" t="s">
        <v>475</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397</v>
      </c>
      <c r="DH118" s="864"/>
      <c r="DI118" s="864"/>
      <c r="DJ118" s="864"/>
      <c r="DK118" s="865"/>
      <c r="DL118" s="866" t="s">
        <v>397</v>
      </c>
      <c r="DM118" s="864"/>
      <c r="DN118" s="864"/>
      <c r="DO118" s="864"/>
      <c r="DP118" s="865"/>
      <c r="DQ118" s="866" t="s">
        <v>397</v>
      </c>
      <c r="DR118" s="864"/>
      <c r="DS118" s="864"/>
      <c r="DT118" s="864"/>
      <c r="DU118" s="865"/>
      <c r="DV118" s="911" t="s">
        <v>397</v>
      </c>
      <c r="DW118" s="912"/>
      <c r="DX118" s="912"/>
      <c r="DY118" s="912"/>
      <c r="DZ118" s="913"/>
    </row>
    <row r="119" spans="1:130" s="248" customFormat="1" ht="26.25" customHeight="1">
      <c r="A119" s="902" t="s">
        <v>445</v>
      </c>
      <c r="B119" s="903"/>
      <c r="C119" s="978" t="s">
        <v>446</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412</v>
      </c>
      <c r="AB119" s="982"/>
      <c r="AC119" s="982"/>
      <c r="AD119" s="982"/>
      <c r="AE119" s="983"/>
      <c r="AF119" s="984" t="s">
        <v>397</v>
      </c>
      <c r="AG119" s="982"/>
      <c r="AH119" s="982"/>
      <c r="AI119" s="982"/>
      <c r="AJ119" s="983"/>
      <c r="AK119" s="984" t="s">
        <v>397</v>
      </c>
      <c r="AL119" s="982"/>
      <c r="AM119" s="982"/>
      <c r="AN119" s="982"/>
      <c r="AO119" s="983"/>
      <c r="AP119" s="985" t="s">
        <v>452</v>
      </c>
      <c r="AQ119" s="986"/>
      <c r="AR119" s="986"/>
      <c r="AS119" s="986"/>
      <c r="AT119" s="987"/>
      <c r="AU119" s="1025"/>
      <c r="AV119" s="1026"/>
      <c r="AW119" s="1026"/>
      <c r="AX119" s="1026"/>
      <c r="AY119" s="1026"/>
      <c r="AZ119" s="279" t="s">
        <v>190</v>
      </c>
      <c r="BA119" s="279"/>
      <c r="BB119" s="279"/>
      <c r="BC119" s="279"/>
      <c r="BD119" s="279"/>
      <c r="BE119" s="279"/>
      <c r="BF119" s="279"/>
      <c r="BG119" s="279"/>
      <c r="BH119" s="279"/>
      <c r="BI119" s="279"/>
      <c r="BJ119" s="279"/>
      <c r="BK119" s="279"/>
      <c r="BL119" s="279"/>
      <c r="BM119" s="279"/>
      <c r="BN119" s="279"/>
      <c r="BO119" s="964" t="s">
        <v>476</v>
      </c>
      <c r="BP119" s="965"/>
      <c r="BQ119" s="969">
        <v>14524732</v>
      </c>
      <c r="BR119" s="932"/>
      <c r="BS119" s="932"/>
      <c r="BT119" s="932"/>
      <c r="BU119" s="932"/>
      <c r="BV119" s="932">
        <v>14470811</v>
      </c>
      <c r="BW119" s="932"/>
      <c r="BX119" s="932"/>
      <c r="BY119" s="932"/>
      <c r="BZ119" s="932"/>
      <c r="CA119" s="932">
        <v>14732729</v>
      </c>
      <c r="CB119" s="932"/>
      <c r="CC119" s="932"/>
      <c r="CD119" s="932"/>
      <c r="CE119" s="932"/>
      <c r="CF119" s="830"/>
      <c r="CG119" s="831"/>
      <c r="CH119" s="831"/>
      <c r="CI119" s="831"/>
      <c r="CJ119" s="921"/>
      <c r="CK119" s="1019"/>
      <c r="CL119" s="907"/>
      <c r="CM119" s="925" t="s">
        <v>477</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v>4336</v>
      </c>
      <c r="DH119" s="847"/>
      <c r="DI119" s="847"/>
      <c r="DJ119" s="847"/>
      <c r="DK119" s="848"/>
      <c r="DL119" s="849">
        <v>2388</v>
      </c>
      <c r="DM119" s="847"/>
      <c r="DN119" s="847"/>
      <c r="DO119" s="847"/>
      <c r="DP119" s="848"/>
      <c r="DQ119" s="849">
        <v>1194</v>
      </c>
      <c r="DR119" s="847"/>
      <c r="DS119" s="847"/>
      <c r="DT119" s="847"/>
      <c r="DU119" s="848"/>
      <c r="DV119" s="935">
        <v>0</v>
      </c>
      <c r="DW119" s="936"/>
      <c r="DX119" s="936"/>
      <c r="DY119" s="936"/>
      <c r="DZ119" s="937"/>
    </row>
    <row r="120" spans="1:130" s="248" customFormat="1" ht="26.25" customHeight="1">
      <c r="A120" s="904"/>
      <c r="B120" s="905"/>
      <c r="C120" s="908" t="s">
        <v>451</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448</v>
      </c>
      <c r="AB120" s="864"/>
      <c r="AC120" s="864"/>
      <c r="AD120" s="864"/>
      <c r="AE120" s="865"/>
      <c r="AF120" s="866" t="s">
        <v>397</v>
      </c>
      <c r="AG120" s="864"/>
      <c r="AH120" s="864"/>
      <c r="AI120" s="864"/>
      <c r="AJ120" s="865"/>
      <c r="AK120" s="866" t="s">
        <v>412</v>
      </c>
      <c r="AL120" s="864"/>
      <c r="AM120" s="864"/>
      <c r="AN120" s="864"/>
      <c r="AO120" s="865"/>
      <c r="AP120" s="911" t="s">
        <v>397</v>
      </c>
      <c r="AQ120" s="912"/>
      <c r="AR120" s="912"/>
      <c r="AS120" s="912"/>
      <c r="AT120" s="913"/>
      <c r="AU120" s="970" t="s">
        <v>478</v>
      </c>
      <c r="AV120" s="971"/>
      <c r="AW120" s="971"/>
      <c r="AX120" s="971"/>
      <c r="AY120" s="972"/>
      <c r="AZ120" s="947" t="s">
        <v>479</v>
      </c>
      <c r="BA120" s="892"/>
      <c r="BB120" s="892"/>
      <c r="BC120" s="892"/>
      <c r="BD120" s="892"/>
      <c r="BE120" s="892"/>
      <c r="BF120" s="892"/>
      <c r="BG120" s="892"/>
      <c r="BH120" s="892"/>
      <c r="BI120" s="892"/>
      <c r="BJ120" s="892"/>
      <c r="BK120" s="892"/>
      <c r="BL120" s="892"/>
      <c r="BM120" s="892"/>
      <c r="BN120" s="892"/>
      <c r="BO120" s="892"/>
      <c r="BP120" s="893"/>
      <c r="BQ120" s="948">
        <v>9465795</v>
      </c>
      <c r="BR120" s="929"/>
      <c r="BS120" s="929"/>
      <c r="BT120" s="929"/>
      <c r="BU120" s="929"/>
      <c r="BV120" s="929">
        <v>7728188</v>
      </c>
      <c r="BW120" s="929"/>
      <c r="BX120" s="929"/>
      <c r="BY120" s="929"/>
      <c r="BZ120" s="929"/>
      <c r="CA120" s="929">
        <v>7947984</v>
      </c>
      <c r="CB120" s="929"/>
      <c r="CC120" s="929"/>
      <c r="CD120" s="929"/>
      <c r="CE120" s="929"/>
      <c r="CF120" s="953">
        <v>159.19999999999999</v>
      </c>
      <c r="CG120" s="954"/>
      <c r="CH120" s="954"/>
      <c r="CI120" s="954"/>
      <c r="CJ120" s="954"/>
      <c r="CK120" s="955" t="s">
        <v>480</v>
      </c>
      <c r="CL120" s="939"/>
      <c r="CM120" s="939"/>
      <c r="CN120" s="939"/>
      <c r="CO120" s="940"/>
      <c r="CP120" s="959" t="s">
        <v>481</v>
      </c>
      <c r="CQ120" s="960"/>
      <c r="CR120" s="960"/>
      <c r="CS120" s="960"/>
      <c r="CT120" s="960"/>
      <c r="CU120" s="960"/>
      <c r="CV120" s="960"/>
      <c r="CW120" s="960"/>
      <c r="CX120" s="960"/>
      <c r="CY120" s="960"/>
      <c r="CZ120" s="960"/>
      <c r="DA120" s="960"/>
      <c r="DB120" s="960"/>
      <c r="DC120" s="960"/>
      <c r="DD120" s="960"/>
      <c r="DE120" s="960"/>
      <c r="DF120" s="961"/>
      <c r="DG120" s="948">
        <v>802617</v>
      </c>
      <c r="DH120" s="929"/>
      <c r="DI120" s="929"/>
      <c r="DJ120" s="929"/>
      <c r="DK120" s="929"/>
      <c r="DL120" s="929">
        <v>719161</v>
      </c>
      <c r="DM120" s="929"/>
      <c r="DN120" s="929"/>
      <c r="DO120" s="929"/>
      <c r="DP120" s="929"/>
      <c r="DQ120" s="929">
        <v>611109</v>
      </c>
      <c r="DR120" s="929"/>
      <c r="DS120" s="929"/>
      <c r="DT120" s="929"/>
      <c r="DU120" s="929"/>
      <c r="DV120" s="930">
        <v>12.2</v>
      </c>
      <c r="DW120" s="930"/>
      <c r="DX120" s="930"/>
      <c r="DY120" s="930"/>
      <c r="DZ120" s="931"/>
    </row>
    <row r="121" spans="1:130" s="248" customFormat="1" ht="26.25" customHeight="1">
      <c r="A121" s="904"/>
      <c r="B121" s="905"/>
      <c r="C121" s="950" t="s">
        <v>482</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397</v>
      </c>
      <c r="AB121" s="864"/>
      <c r="AC121" s="864"/>
      <c r="AD121" s="864"/>
      <c r="AE121" s="865"/>
      <c r="AF121" s="866" t="s">
        <v>452</v>
      </c>
      <c r="AG121" s="864"/>
      <c r="AH121" s="864"/>
      <c r="AI121" s="864"/>
      <c r="AJ121" s="865"/>
      <c r="AK121" s="866" t="s">
        <v>397</v>
      </c>
      <c r="AL121" s="864"/>
      <c r="AM121" s="864"/>
      <c r="AN121" s="864"/>
      <c r="AO121" s="865"/>
      <c r="AP121" s="911" t="s">
        <v>397</v>
      </c>
      <c r="AQ121" s="912"/>
      <c r="AR121" s="912"/>
      <c r="AS121" s="912"/>
      <c r="AT121" s="913"/>
      <c r="AU121" s="973"/>
      <c r="AV121" s="974"/>
      <c r="AW121" s="974"/>
      <c r="AX121" s="974"/>
      <c r="AY121" s="975"/>
      <c r="AZ121" s="899" t="s">
        <v>483</v>
      </c>
      <c r="BA121" s="834"/>
      <c r="BB121" s="834"/>
      <c r="BC121" s="834"/>
      <c r="BD121" s="834"/>
      <c r="BE121" s="834"/>
      <c r="BF121" s="834"/>
      <c r="BG121" s="834"/>
      <c r="BH121" s="834"/>
      <c r="BI121" s="834"/>
      <c r="BJ121" s="834"/>
      <c r="BK121" s="834"/>
      <c r="BL121" s="834"/>
      <c r="BM121" s="834"/>
      <c r="BN121" s="834"/>
      <c r="BO121" s="834"/>
      <c r="BP121" s="835"/>
      <c r="BQ121" s="900">
        <v>51067</v>
      </c>
      <c r="BR121" s="901"/>
      <c r="BS121" s="901"/>
      <c r="BT121" s="901"/>
      <c r="BU121" s="901"/>
      <c r="BV121" s="901">
        <v>33827</v>
      </c>
      <c r="BW121" s="901"/>
      <c r="BX121" s="901"/>
      <c r="BY121" s="901"/>
      <c r="BZ121" s="901"/>
      <c r="CA121" s="901">
        <v>22285</v>
      </c>
      <c r="CB121" s="901"/>
      <c r="CC121" s="901"/>
      <c r="CD121" s="901"/>
      <c r="CE121" s="901"/>
      <c r="CF121" s="962">
        <v>0.4</v>
      </c>
      <c r="CG121" s="963"/>
      <c r="CH121" s="963"/>
      <c r="CI121" s="963"/>
      <c r="CJ121" s="963"/>
      <c r="CK121" s="956"/>
      <c r="CL121" s="942"/>
      <c r="CM121" s="942"/>
      <c r="CN121" s="942"/>
      <c r="CO121" s="943"/>
      <c r="CP121" s="922" t="s">
        <v>484</v>
      </c>
      <c r="CQ121" s="923"/>
      <c r="CR121" s="923"/>
      <c r="CS121" s="923"/>
      <c r="CT121" s="923"/>
      <c r="CU121" s="923"/>
      <c r="CV121" s="923"/>
      <c r="CW121" s="923"/>
      <c r="CX121" s="923"/>
      <c r="CY121" s="923"/>
      <c r="CZ121" s="923"/>
      <c r="DA121" s="923"/>
      <c r="DB121" s="923"/>
      <c r="DC121" s="923"/>
      <c r="DD121" s="923"/>
      <c r="DE121" s="923"/>
      <c r="DF121" s="924"/>
      <c r="DG121" s="900">
        <v>721582</v>
      </c>
      <c r="DH121" s="901"/>
      <c r="DI121" s="901"/>
      <c r="DJ121" s="901"/>
      <c r="DK121" s="901"/>
      <c r="DL121" s="901">
        <v>655537</v>
      </c>
      <c r="DM121" s="901"/>
      <c r="DN121" s="901"/>
      <c r="DO121" s="901"/>
      <c r="DP121" s="901"/>
      <c r="DQ121" s="901">
        <v>601402</v>
      </c>
      <c r="DR121" s="901"/>
      <c r="DS121" s="901"/>
      <c r="DT121" s="901"/>
      <c r="DU121" s="901"/>
      <c r="DV121" s="878">
        <v>12</v>
      </c>
      <c r="DW121" s="878"/>
      <c r="DX121" s="878"/>
      <c r="DY121" s="878"/>
      <c r="DZ121" s="879"/>
    </row>
    <row r="122" spans="1:130" s="248" customFormat="1" ht="26.25" customHeight="1">
      <c r="A122" s="904"/>
      <c r="B122" s="905"/>
      <c r="C122" s="908" t="s">
        <v>464</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397</v>
      </c>
      <c r="AB122" s="864"/>
      <c r="AC122" s="864"/>
      <c r="AD122" s="864"/>
      <c r="AE122" s="865"/>
      <c r="AF122" s="866" t="s">
        <v>397</v>
      </c>
      <c r="AG122" s="864"/>
      <c r="AH122" s="864"/>
      <c r="AI122" s="864"/>
      <c r="AJ122" s="865"/>
      <c r="AK122" s="866" t="s">
        <v>397</v>
      </c>
      <c r="AL122" s="864"/>
      <c r="AM122" s="864"/>
      <c r="AN122" s="864"/>
      <c r="AO122" s="865"/>
      <c r="AP122" s="911" t="s">
        <v>397</v>
      </c>
      <c r="AQ122" s="912"/>
      <c r="AR122" s="912"/>
      <c r="AS122" s="912"/>
      <c r="AT122" s="913"/>
      <c r="AU122" s="973"/>
      <c r="AV122" s="974"/>
      <c r="AW122" s="974"/>
      <c r="AX122" s="974"/>
      <c r="AY122" s="975"/>
      <c r="AZ122" s="966" t="s">
        <v>485</v>
      </c>
      <c r="BA122" s="967"/>
      <c r="BB122" s="967"/>
      <c r="BC122" s="967"/>
      <c r="BD122" s="967"/>
      <c r="BE122" s="967"/>
      <c r="BF122" s="967"/>
      <c r="BG122" s="967"/>
      <c r="BH122" s="967"/>
      <c r="BI122" s="967"/>
      <c r="BJ122" s="967"/>
      <c r="BK122" s="967"/>
      <c r="BL122" s="967"/>
      <c r="BM122" s="967"/>
      <c r="BN122" s="967"/>
      <c r="BO122" s="967"/>
      <c r="BP122" s="968"/>
      <c r="BQ122" s="969">
        <v>11545885</v>
      </c>
      <c r="BR122" s="932"/>
      <c r="BS122" s="932"/>
      <c r="BT122" s="932"/>
      <c r="BU122" s="932"/>
      <c r="BV122" s="932">
        <v>11877521</v>
      </c>
      <c r="BW122" s="932"/>
      <c r="BX122" s="932"/>
      <c r="BY122" s="932"/>
      <c r="BZ122" s="932"/>
      <c r="CA122" s="932">
        <v>11919837</v>
      </c>
      <c r="CB122" s="932"/>
      <c r="CC122" s="932"/>
      <c r="CD122" s="932"/>
      <c r="CE122" s="932"/>
      <c r="CF122" s="933">
        <v>238.7</v>
      </c>
      <c r="CG122" s="934"/>
      <c r="CH122" s="934"/>
      <c r="CI122" s="934"/>
      <c r="CJ122" s="934"/>
      <c r="CK122" s="956"/>
      <c r="CL122" s="942"/>
      <c r="CM122" s="942"/>
      <c r="CN122" s="942"/>
      <c r="CO122" s="943"/>
      <c r="CP122" s="922" t="s">
        <v>486</v>
      </c>
      <c r="CQ122" s="923"/>
      <c r="CR122" s="923"/>
      <c r="CS122" s="923"/>
      <c r="CT122" s="923"/>
      <c r="CU122" s="923"/>
      <c r="CV122" s="923"/>
      <c r="CW122" s="923"/>
      <c r="CX122" s="923"/>
      <c r="CY122" s="923"/>
      <c r="CZ122" s="923"/>
      <c r="DA122" s="923"/>
      <c r="DB122" s="923"/>
      <c r="DC122" s="923"/>
      <c r="DD122" s="923"/>
      <c r="DE122" s="923"/>
      <c r="DF122" s="924"/>
      <c r="DG122" s="900">
        <v>37857</v>
      </c>
      <c r="DH122" s="901"/>
      <c r="DI122" s="901"/>
      <c r="DJ122" s="901"/>
      <c r="DK122" s="901"/>
      <c r="DL122" s="901">
        <v>59108</v>
      </c>
      <c r="DM122" s="901"/>
      <c r="DN122" s="901"/>
      <c r="DO122" s="901"/>
      <c r="DP122" s="901"/>
      <c r="DQ122" s="901">
        <v>294684</v>
      </c>
      <c r="DR122" s="901"/>
      <c r="DS122" s="901"/>
      <c r="DT122" s="901"/>
      <c r="DU122" s="901"/>
      <c r="DV122" s="878">
        <v>5.9</v>
      </c>
      <c r="DW122" s="878"/>
      <c r="DX122" s="878"/>
      <c r="DY122" s="878"/>
      <c r="DZ122" s="879"/>
    </row>
    <row r="123" spans="1:130" s="248" customFormat="1" ht="26.25" customHeight="1">
      <c r="A123" s="904"/>
      <c r="B123" s="905"/>
      <c r="C123" s="908" t="s">
        <v>470</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458</v>
      </c>
      <c r="AB123" s="864"/>
      <c r="AC123" s="864"/>
      <c r="AD123" s="864"/>
      <c r="AE123" s="865"/>
      <c r="AF123" s="866" t="s">
        <v>452</v>
      </c>
      <c r="AG123" s="864"/>
      <c r="AH123" s="864"/>
      <c r="AI123" s="864"/>
      <c r="AJ123" s="865"/>
      <c r="AK123" s="866" t="s">
        <v>449</v>
      </c>
      <c r="AL123" s="864"/>
      <c r="AM123" s="864"/>
      <c r="AN123" s="864"/>
      <c r="AO123" s="865"/>
      <c r="AP123" s="911" t="s">
        <v>397</v>
      </c>
      <c r="AQ123" s="912"/>
      <c r="AR123" s="912"/>
      <c r="AS123" s="912"/>
      <c r="AT123" s="913"/>
      <c r="AU123" s="976"/>
      <c r="AV123" s="977"/>
      <c r="AW123" s="977"/>
      <c r="AX123" s="977"/>
      <c r="AY123" s="977"/>
      <c r="AZ123" s="279" t="s">
        <v>190</v>
      </c>
      <c r="BA123" s="279"/>
      <c r="BB123" s="279"/>
      <c r="BC123" s="279"/>
      <c r="BD123" s="279"/>
      <c r="BE123" s="279"/>
      <c r="BF123" s="279"/>
      <c r="BG123" s="279"/>
      <c r="BH123" s="279"/>
      <c r="BI123" s="279"/>
      <c r="BJ123" s="279"/>
      <c r="BK123" s="279"/>
      <c r="BL123" s="279"/>
      <c r="BM123" s="279"/>
      <c r="BN123" s="279"/>
      <c r="BO123" s="964" t="s">
        <v>487</v>
      </c>
      <c r="BP123" s="965"/>
      <c r="BQ123" s="919">
        <v>21062747</v>
      </c>
      <c r="BR123" s="920"/>
      <c r="BS123" s="920"/>
      <c r="BT123" s="920"/>
      <c r="BU123" s="920"/>
      <c r="BV123" s="920">
        <v>19639536</v>
      </c>
      <c r="BW123" s="920"/>
      <c r="BX123" s="920"/>
      <c r="BY123" s="920"/>
      <c r="BZ123" s="920"/>
      <c r="CA123" s="920">
        <v>19890106</v>
      </c>
      <c r="CB123" s="920"/>
      <c r="CC123" s="920"/>
      <c r="CD123" s="920"/>
      <c r="CE123" s="920"/>
      <c r="CF123" s="830"/>
      <c r="CG123" s="831"/>
      <c r="CH123" s="831"/>
      <c r="CI123" s="831"/>
      <c r="CJ123" s="921"/>
      <c r="CK123" s="956"/>
      <c r="CL123" s="942"/>
      <c r="CM123" s="942"/>
      <c r="CN123" s="942"/>
      <c r="CO123" s="943"/>
      <c r="CP123" s="922" t="s">
        <v>488</v>
      </c>
      <c r="CQ123" s="923"/>
      <c r="CR123" s="923"/>
      <c r="CS123" s="923"/>
      <c r="CT123" s="923"/>
      <c r="CU123" s="923"/>
      <c r="CV123" s="923"/>
      <c r="CW123" s="923"/>
      <c r="CX123" s="923"/>
      <c r="CY123" s="923"/>
      <c r="CZ123" s="923"/>
      <c r="DA123" s="923"/>
      <c r="DB123" s="923"/>
      <c r="DC123" s="923"/>
      <c r="DD123" s="923"/>
      <c r="DE123" s="923"/>
      <c r="DF123" s="924"/>
      <c r="DG123" s="863" t="s">
        <v>452</v>
      </c>
      <c r="DH123" s="864"/>
      <c r="DI123" s="864"/>
      <c r="DJ123" s="864"/>
      <c r="DK123" s="865"/>
      <c r="DL123" s="866" t="s">
        <v>449</v>
      </c>
      <c r="DM123" s="864"/>
      <c r="DN123" s="864"/>
      <c r="DO123" s="864"/>
      <c r="DP123" s="865"/>
      <c r="DQ123" s="866" t="s">
        <v>412</v>
      </c>
      <c r="DR123" s="864"/>
      <c r="DS123" s="864"/>
      <c r="DT123" s="864"/>
      <c r="DU123" s="865"/>
      <c r="DV123" s="911" t="s">
        <v>412</v>
      </c>
      <c r="DW123" s="912"/>
      <c r="DX123" s="912"/>
      <c r="DY123" s="912"/>
      <c r="DZ123" s="913"/>
    </row>
    <row r="124" spans="1:130" s="248" customFormat="1" ht="26.25" customHeight="1" thickBot="1">
      <c r="A124" s="904"/>
      <c r="B124" s="905"/>
      <c r="C124" s="908" t="s">
        <v>473</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449</v>
      </c>
      <c r="AB124" s="864"/>
      <c r="AC124" s="864"/>
      <c r="AD124" s="864"/>
      <c r="AE124" s="865"/>
      <c r="AF124" s="866" t="s">
        <v>412</v>
      </c>
      <c r="AG124" s="864"/>
      <c r="AH124" s="864"/>
      <c r="AI124" s="864"/>
      <c r="AJ124" s="865"/>
      <c r="AK124" s="866" t="s">
        <v>449</v>
      </c>
      <c r="AL124" s="864"/>
      <c r="AM124" s="864"/>
      <c r="AN124" s="864"/>
      <c r="AO124" s="865"/>
      <c r="AP124" s="911" t="s">
        <v>449</v>
      </c>
      <c r="AQ124" s="912"/>
      <c r="AR124" s="912"/>
      <c r="AS124" s="912"/>
      <c r="AT124" s="913"/>
      <c r="AU124" s="914" t="s">
        <v>489</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t="s">
        <v>452</v>
      </c>
      <c r="BR124" s="918"/>
      <c r="BS124" s="918"/>
      <c r="BT124" s="918"/>
      <c r="BU124" s="918"/>
      <c r="BV124" s="918" t="s">
        <v>412</v>
      </c>
      <c r="BW124" s="918"/>
      <c r="BX124" s="918"/>
      <c r="BY124" s="918"/>
      <c r="BZ124" s="918"/>
      <c r="CA124" s="918" t="s">
        <v>412</v>
      </c>
      <c r="CB124" s="918"/>
      <c r="CC124" s="918"/>
      <c r="CD124" s="918"/>
      <c r="CE124" s="918"/>
      <c r="CF124" s="808"/>
      <c r="CG124" s="809"/>
      <c r="CH124" s="809"/>
      <c r="CI124" s="809"/>
      <c r="CJ124" s="949"/>
      <c r="CK124" s="957"/>
      <c r="CL124" s="957"/>
      <c r="CM124" s="957"/>
      <c r="CN124" s="957"/>
      <c r="CO124" s="958"/>
      <c r="CP124" s="922" t="s">
        <v>490</v>
      </c>
      <c r="CQ124" s="923"/>
      <c r="CR124" s="923"/>
      <c r="CS124" s="923"/>
      <c r="CT124" s="923"/>
      <c r="CU124" s="923"/>
      <c r="CV124" s="923"/>
      <c r="CW124" s="923"/>
      <c r="CX124" s="923"/>
      <c r="CY124" s="923"/>
      <c r="CZ124" s="923"/>
      <c r="DA124" s="923"/>
      <c r="DB124" s="923"/>
      <c r="DC124" s="923"/>
      <c r="DD124" s="923"/>
      <c r="DE124" s="923"/>
      <c r="DF124" s="924"/>
      <c r="DG124" s="846" t="s">
        <v>452</v>
      </c>
      <c r="DH124" s="847"/>
      <c r="DI124" s="847"/>
      <c r="DJ124" s="847"/>
      <c r="DK124" s="848"/>
      <c r="DL124" s="849" t="s">
        <v>452</v>
      </c>
      <c r="DM124" s="847"/>
      <c r="DN124" s="847"/>
      <c r="DO124" s="847"/>
      <c r="DP124" s="848"/>
      <c r="DQ124" s="849" t="s">
        <v>452</v>
      </c>
      <c r="DR124" s="847"/>
      <c r="DS124" s="847"/>
      <c r="DT124" s="847"/>
      <c r="DU124" s="848"/>
      <c r="DV124" s="935" t="s">
        <v>452</v>
      </c>
      <c r="DW124" s="936"/>
      <c r="DX124" s="936"/>
      <c r="DY124" s="936"/>
      <c r="DZ124" s="937"/>
    </row>
    <row r="125" spans="1:130" s="248" customFormat="1" ht="26.25" customHeight="1">
      <c r="A125" s="904"/>
      <c r="B125" s="905"/>
      <c r="C125" s="908" t="s">
        <v>475</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491</v>
      </c>
      <c r="AB125" s="864"/>
      <c r="AC125" s="864"/>
      <c r="AD125" s="864"/>
      <c r="AE125" s="865"/>
      <c r="AF125" s="866" t="s">
        <v>452</v>
      </c>
      <c r="AG125" s="864"/>
      <c r="AH125" s="864"/>
      <c r="AI125" s="864"/>
      <c r="AJ125" s="865"/>
      <c r="AK125" s="866" t="s">
        <v>452</v>
      </c>
      <c r="AL125" s="864"/>
      <c r="AM125" s="864"/>
      <c r="AN125" s="864"/>
      <c r="AO125" s="865"/>
      <c r="AP125" s="911" t="s">
        <v>491</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492</v>
      </c>
      <c r="CL125" s="939"/>
      <c r="CM125" s="939"/>
      <c r="CN125" s="939"/>
      <c r="CO125" s="940"/>
      <c r="CP125" s="947" t="s">
        <v>493</v>
      </c>
      <c r="CQ125" s="892"/>
      <c r="CR125" s="892"/>
      <c r="CS125" s="892"/>
      <c r="CT125" s="892"/>
      <c r="CU125" s="892"/>
      <c r="CV125" s="892"/>
      <c r="CW125" s="892"/>
      <c r="CX125" s="892"/>
      <c r="CY125" s="892"/>
      <c r="CZ125" s="892"/>
      <c r="DA125" s="892"/>
      <c r="DB125" s="892"/>
      <c r="DC125" s="892"/>
      <c r="DD125" s="892"/>
      <c r="DE125" s="892"/>
      <c r="DF125" s="893"/>
      <c r="DG125" s="948" t="s">
        <v>452</v>
      </c>
      <c r="DH125" s="929"/>
      <c r="DI125" s="929"/>
      <c r="DJ125" s="929"/>
      <c r="DK125" s="929"/>
      <c r="DL125" s="929" t="s">
        <v>452</v>
      </c>
      <c r="DM125" s="929"/>
      <c r="DN125" s="929"/>
      <c r="DO125" s="929"/>
      <c r="DP125" s="929"/>
      <c r="DQ125" s="929" t="s">
        <v>452</v>
      </c>
      <c r="DR125" s="929"/>
      <c r="DS125" s="929"/>
      <c r="DT125" s="929"/>
      <c r="DU125" s="929"/>
      <c r="DV125" s="930" t="s">
        <v>448</v>
      </c>
      <c r="DW125" s="930"/>
      <c r="DX125" s="930"/>
      <c r="DY125" s="930"/>
      <c r="DZ125" s="931"/>
    </row>
    <row r="126" spans="1:130" s="248" customFormat="1" ht="26.25" customHeight="1" thickBot="1">
      <c r="A126" s="904"/>
      <c r="B126" s="905"/>
      <c r="C126" s="908" t="s">
        <v>477</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v>713</v>
      </c>
      <c r="AB126" s="864"/>
      <c r="AC126" s="864"/>
      <c r="AD126" s="864"/>
      <c r="AE126" s="865"/>
      <c r="AF126" s="866">
        <v>687</v>
      </c>
      <c r="AG126" s="864"/>
      <c r="AH126" s="864"/>
      <c r="AI126" s="864"/>
      <c r="AJ126" s="865"/>
      <c r="AK126" s="866">
        <v>1119</v>
      </c>
      <c r="AL126" s="864"/>
      <c r="AM126" s="864"/>
      <c r="AN126" s="864"/>
      <c r="AO126" s="865"/>
      <c r="AP126" s="911">
        <v>0</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494</v>
      </c>
      <c r="CQ126" s="834"/>
      <c r="CR126" s="834"/>
      <c r="CS126" s="834"/>
      <c r="CT126" s="834"/>
      <c r="CU126" s="834"/>
      <c r="CV126" s="834"/>
      <c r="CW126" s="834"/>
      <c r="CX126" s="834"/>
      <c r="CY126" s="834"/>
      <c r="CZ126" s="834"/>
      <c r="DA126" s="834"/>
      <c r="DB126" s="834"/>
      <c r="DC126" s="834"/>
      <c r="DD126" s="834"/>
      <c r="DE126" s="834"/>
      <c r="DF126" s="835"/>
      <c r="DG126" s="900" t="s">
        <v>452</v>
      </c>
      <c r="DH126" s="901"/>
      <c r="DI126" s="901"/>
      <c r="DJ126" s="901"/>
      <c r="DK126" s="901"/>
      <c r="DL126" s="901" t="s">
        <v>452</v>
      </c>
      <c r="DM126" s="901"/>
      <c r="DN126" s="901"/>
      <c r="DO126" s="901"/>
      <c r="DP126" s="901"/>
      <c r="DQ126" s="901" t="s">
        <v>452</v>
      </c>
      <c r="DR126" s="901"/>
      <c r="DS126" s="901"/>
      <c r="DT126" s="901"/>
      <c r="DU126" s="901"/>
      <c r="DV126" s="878" t="s">
        <v>452</v>
      </c>
      <c r="DW126" s="878"/>
      <c r="DX126" s="878"/>
      <c r="DY126" s="878"/>
      <c r="DZ126" s="879"/>
    </row>
    <row r="127" spans="1:130" s="248" customFormat="1" ht="26.25" customHeight="1">
      <c r="A127" s="906"/>
      <c r="B127" s="907"/>
      <c r="C127" s="925" t="s">
        <v>495</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t="s">
        <v>452</v>
      </c>
      <c r="AB127" s="864"/>
      <c r="AC127" s="864"/>
      <c r="AD127" s="864"/>
      <c r="AE127" s="865"/>
      <c r="AF127" s="866" t="s">
        <v>452</v>
      </c>
      <c r="AG127" s="864"/>
      <c r="AH127" s="864"/>
      <c r="AI127" s="864"/>
      <c r="AJ127" s="865"/>
      <c r="AK127" s="866" t="s">
        <v>452</v>
      </c>
      <c r="AL127" s="864"/>
      <c r="AM127" s="864"/>
      <c r="AN127" s="864"/>
      <c r="AO127" s="865"/>
      <c r="AP127" s="911" t="s">
        <v>448</v>
      </c>
      <c r="AQ127" s="912"/>
      <c r="AR127" s="912"/>
      <c r="AS127" s="912"/>
      <c r="AT127" s="913"/>
      <c r="AU127" s="284"/>
      <c r="AV127" s="284"/>
      <c r="AW127" s="284"/>
      <c r="AX127" s="928" t="s">
        <v>496</v>
      </c>
      <c r="AY127" s="896"/>
      <c r="AZ127" s="896"/>
      <c r="BA127" s="896"/>
      <c r="BB127" s="896"/>
      <c r="BC127" s="896"/>
      <c r="BD127" s="896"/>
      <c r="BE127" s="897"/>
      <c r="BF127" s="895" t="s">
        <v>497</v>
      </c>
      <c r="BG127" s="896"/>
      <c r="BH127" s="896"/>
      <c r="BI127" s="896"/>
      <c r="BJ127" s="896"/>
      <c r="BK127" s="896"/>
      <c r="BL127" s="897"/>
      <c r="BM127" s="895" t="s">
        <v>498</v>
      </c>
      <c r="BN127" s="896"/>
      <c r="BO127" s="896"/>
      <c r="BP127" s="896"/>
      <c r="BQ127" s="896"/>
      <c r="BR127" s="896"/>
      <c r="BS127" s="897"/>
      <c r="BT127" s="895" t="s">
        <v>499</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500</v>
      </c>
      <c r="CQ127" s="834"/>
      <c r="CR127" s="834"/>
      <c r="CS127" s="834"/>
      <c r="CT127" s="834"/>
      <c r="CU127" s="834"/>
      <c r="CV127" s="834"/>
      <c r="CW127" s="834"/>
      <c r="CX127" s="834"/>
      <c r="CY127" s="834"/>
      <c r="CZ127" s="834"/>
      <c r="DA127" s="834"/>
      <c r="DB127" s="834"/>
      <c r="DC127" s="834"/>
      <c r="DD127" s="834"/>
      <c r="DE127" s="834"/>
      <c r="DF127" s="835"/>
      <c r="DG127" s="900" t="s">
        <v>452</v>
      </c>
      <c r="DH127" s="901"/>
      <c r="DI127" s="901"/>
      <c r="DJ127" s="901"/>
      <c r="DK127" s="901"/>
      <c r="DL127" s="901" t="s">
        <v>452</v>
      </c>
      <c r="DM127" s="901"/>
      <c r="DN127" s="901"/>
      <c r="DO127" s="901"/>
      <c r="DP127" s="901"/>
      <c r="DQ127" s="901" t="s">
        <v>452</v>
      </c>
      <c r="DR127" s="901"/>
      <c r="DS127" s="901"/>
      <c r="DT127" s="901"/>
      <c r="DU127" s="901"/>
      <c r="DV127" s="878" t="s">
        <v>452</v>
      </c>
      <c r="DW127" s="878"/>
      <c r="DX127" s="878"/>
      <c r="DY127" s="878"/>
      <c r="DZ127" s="879"/>
    </row>
    <row r="128" spans="1:130" s="248" customFormat="1" ht="26.25" customHeight="1" thickBot="1">
      <c r="A128" s="880" t="s">
        <v>501</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502</v>
      </c>
      <c r="X128" s="882"/>
      <c r="Y128" s="882"/>
      <c r="Z128" s="883"/>
      <c r="AA128" s="884">
        <v>20029</v>
      </c>
      <c r="AB128" s="885"/>
      <c r="AC128" s="885"/>
      <c r="AD128" s="885"/>
      <c r="AE128" s="886"/>
      <c r="AF128" s="887">
        <v>18006</v>
      </c>
      <c r="AG128" s="885"/>
      <c r="AH128" s="885"/>
      <c r="AI128" s="885"/>
      <c r="AJ128" s="886"/>
      <c r="AK128" s="887">
        <v>12052</v>
      </c>
      <c r="AL128" s="885"/>
      <c r="AM128" s="885"/>
      <c r="AN128" s="885"/>
      <c r="AO128" s="886"/>
      <c r="AP128" s="888"/>
      <c r="AQ128" s="889"/>
      <c r="AR128" s="889"/>
      <c r="AS128" s="889"/>
      <c r="AT128" s="890"/>
      <c r="AU128" s="284"/>
      <c r="AV128" s="284"/>
      <c r="AW128" s="284"/>
      <c r="AX128" s="891" t="s">
        <v>503</v>
      </c>
      <c r="AY128" s="892"/>
      <c r="AZ128" s="892"/>
      <c r="BA128" s="892"/>
      <c r="BB128" s="892"/>
      <c r="BC128" s="892"/>
      <c r="BD128" s="892"/>
      <c r="BE128" s="893"/>
      <c r="BF128" s="870" t="s">
        <v>420</v>
      </c>
      <c r="BG128" s="871"/>
      <c r="BH128" s="871"/>
      <c r="BI128" s="871"/>
      <c r="BJ128" s="871"/>
      <c r="BK128" s="871"/>
      <c r="BL128" s="894"/>
      <c r="BM128" s="870">
        <v>14.33</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504</v>
      </c>
      <c r="CQ128" s="812"/>
      <c r="CR128" s="812"/>
      <c r="CS128" s="812"/>
      <c r="CT128" s="812"/>
      <c r="CU128" s="812"/>
      <c r="CV128" s="812"/>
      <c r="CW128" s="812"/>
      <c r="CX128" s="812"/>
      <c r="CY128" s="812"/>
      <c r="CZ128" s="812"/>
      <c r="DA128" s="812"/>
      <c r="DB128" s="812"/>
      <c r="DC128" s="812"/>
      <c r="DD128" s="812"/>
      <c r="DE128" s="812"/>
      <c r="DF128" s="813"/>
      <c r="DG128" s="874" t="s">
        <v>491</v>
      </c>
      <c r="DH128" s="875"/>
      <c r="DI128" s="875"/>
      <c r="DJ128" s="875"/>
      <c r="DK128" s="875"/>
      <c r="DL128" s="875" t="s">
        <v>505</v>
      </c>
      <c r="DM128" s="875"/>
      <c r="DN128" s="875"/>
      <c r="DO128" s="875"/>
      <c r="DP128" s="875"/>
      <c r="DQ128" s="875" t="s">
        <v>491</v>
      </c>
      <c r="DR128" s="875"/>
      <c r="DS128" s="875"/>
      <c r="DT128" s="875"/>
      <c r="DU128" s="875"/>
      <c r="DV128" s="876" t="s">
        <v>506</v>
      </c>
      <c r="DW128" s="876"/>
      <c r="DX128" s="876"/>
      <c r="DY128" s="876"/>
      <c r="DZ128" s="877"/>
    </row>
    <row r="129" spans="1:131" s="248" customFormat="1" ht="26.25" customHeight="1">
      <c r="A129" s="858" t="s">
        <v>107</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507</v>
      </c>
      <c r="X129" s="861"/>
      <c r="Y129" s="861"/>
      <c r="Z129" s="862"/>
      <c r="AA129" s="863">
        <v>6204731</v>
      </c>
      <c r="AB129" s="864"/>
      <c r="AC129" s="864"/>
      <c r="AD129" s="864"/>
      <c r="AE129" s="865"/>
      <c r="AF129" s="866">
        <v>6055550</v>
      </c>
      <c r="AG129" s="864"/>
      <c r="AH129" s="864"/>
      <c r="AI129" s="864"/>
      <c r="AJ129" s="865"/>
      <c r="AK129" s="866">
        <v>6246276</v>
      </c>
      <c r="AL129" s="864"/>
      <c r="AM129" s="864"/>
      <c r="AN129" s="864"/>
      <c r="AO129" s="865"/>
      <c r="AP129" s="867"/>
      <c r="AQ129" s="868"/>
      <c r="AR129" s="868"/>
      <c r="AS129" s="868"/>
      <c r="AT129" s="869"/>
      <c r="AU129" s="286"/>
      <c r="AV129" s="286"/>
      <c r="AW129" s="286"/>
      <c r="AX129" s="833" t="s">
        <v>508</v>
      </c>
      <c r="AY129" s="834"/>
      <c r="AZ129" s="834"/>
      <c r="BA129" s="834"/>
      <c r="BB129" s="834"/>
      <c r="BC129" s="834"/>
      <c r="BD129" s="834"/>
      <c r="BE129" s="835"/>
      <c r="BF129" s="853" t="s">
        <v>505</v>
      </c>
      <c r="BG129" s="854"/>
      <c r="BH129" s="854"/>
      <c r="BI129" s="854"/>
      <c r="BJ129" s="854"/>
      <c r="BK129" s="854"/>
      <c r="BL129" s="855"/>
      <c r="BM129" s="853">
        <v>19.329999999999998</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c r="A130" s="858" t="s">
        <v>509</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510</v>
      </c>
      <c r="X130" s="861"/>
      <c r="Y130" s="861"/>
      <c r="Z130" s="862"/>
      <c r="AA130" s="863">
        <v>1247751</v>
      </c>
      <c r="AB130" s="864"/>
      <c r="AC130" s="864"/>
      <c r="AD130" s="864"/>
      <c r="AE130" s="865"/>
      <c r="AF130" s="866">
        <v>1241884</v>
      </c>
      <c r="AG130" s="864"/>
      <c r="AH130" s="864"/>
      <c r="AI130" s="864"/>
      <c r="AJ130" s="865"/>
      <c r="AK130" s="866">
        <v>1253334</v>
      </c>
      <c r="AL130" s="864"/>
      <c r="AM130" s="864"/>
      <c r="AN130" s="864"/>
      <c r="AO130" s="865"/>
      <c r="AP130" s="867"/>
      <c r="AQ130" s="868"/>
      <c r="AR130" s="868"/>
      <c r="AS130" s="868"/>
      <c r="AT130" s="869"/>
      <c r="AU130" s="286"/>
      <c r="AV130" s="286"/>
      <c r="AW130" s="286"/>
      <c r="AX130" s="833" t="s">
        <v>511</v>
      </c>
      <c r="AY130" s="834"/>
      <c r="AZ130" s="834"/>
      <c r="BA130" s="834"/>
      <c r="BB130" s="834"/>
      <c r="BC130" s="834"/>
      <c r="BD130" s="834"/>
      <c r="BE130" s="835"/>
      <c r="BF130" s="836">
        <v>5.7</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512</v>
      </c>
      <c r="X131" s="844"/>
      <c r="Y131" s="844"/>
      <c r="Z131" s="845"/>
      <c r="AA131" s="846">
        <v>4956980</v>
      </c>
      <c r="AB131" s="847"/>
      <c r="AC131" s="847"/>
      <c r="AD131" s="847"/>
      <c r="AE131" s="848"/>
      <c r="AF131" s="849">
        <v>4813666</v>
      </c>
      <c r="AG131" s="847"/>
      <c r="AH131" s="847"/>
      <c r="AI131" s="847"/>
      <c r="AJ131" s="848"/>
      <c r="AK131" s="849">
        <v>4992942</v>
      </c>
      <c r="AL131" s="847"/>
      <c r="AM131" s="847"/>
      <c r="AN131" s="847"/>
      <c r="AO131" s="848"/>
      <c r="AP131" s="850"/>
      <c r="AQ131" s="851"/>
      <c r="AR131" s="851"/>
      <c r="AS131" s="851"/>
      <c r="AT131" s="852"/>
      <c r="AU131" s="286"/>
      <c r="AV131" s="286"/>
      <c r="AW131" s="286"/>
      <c r="AX131" s="811" t="s">
        <v>513</v>
      </c>
      <c r="AY131" s="812"/>
      <c r="AZ131" s="812"/>
      <c r="BA131" s="812"/>
      <c r="BB131" s="812"/>
      <c r="BC131" s="812"/>
      <c r="BD131" s="812"/>
      <c r="BE131" s="813"/>
      <c r="BF131" s="814" t="s">
        <v>505</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c r="A132" s="820" t="s">
        <v>514</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515</v>
      </c>
      <c r="W132" s="824"/>
      <c r="X132" s="824"/>
      <c r="Y132" s="824"/>
      <c r="Z132" s="825"/>
      <c r="AA132" s="826">
        <v>6.0959495500000003</v>
      </c>
      <c r="AB132" s="827"/>
      <c r="AC132" s="827"/>
      <c r="AD132" s="827"/>
      <c r="AE132" s="828"/>
      <c r="AF132" s="829">
        <v>5.6459879019999999</v>
      </c>
      <c r="AG132" s="827"/>
      <c r="AH132" s="827"/>
      <c r="AI132" s="827"/>
      <c r="AJ132" s="828"/>
      <c r="AK132" s="829">
        <v>5.5583261329999996</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516</v>
      </c>
      <c r="W133" s="803"/>
      <c r="X133" s="803"/>
      <c r="Y133" s="803"/>
      <c r="Z133" s="804"/>
      <c r="AA133" s="805">
        <v>6.5</v>
      </c>
      <c r="AB133" s="806"/>
      <c r="AC133" s="806"/>
      <c r="AD133" s="806"/>
      <c r="AE133" s="807"/>
      <c r="AF133" s="805">
        <v>6.3</v>
      </c>
      <c r="AG133" s="806"/>
      <c r="AH133" s="806"/>
      <c r="AI133" s="806"/>
      <c r="AJ133" s="807"/>
      <c r="AK133" s="805">
        <v>5.7</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QSud6btSecLR1NZpK1lacAoSD1JwNZ/8Cyg7c2ZgghO66QtOGp9k3GmqPXYl+ucNil37LU7gfZy6WXKfaPr//A==" saltValue="df5aWLznmEg6s6kVXoV74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293" customWidth="1"/>
    <col min="121" max="121" width="0" style="292" hidden="1" customWidth="1"/>
    <col min="122" max="16384" width="9" style="292" hidden="1"/>
  </cols>
  <sheetData>
    <row r="1" spans="1:120">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row r="3" spans="1:120"/>
    <row r="4" spans="1:120"/>
    <row r="5" spans="1:120"/>
    <row r="6" spans="1:120"/>
    <row r="7" spans="1:120"/>
    <row r="8" spans="1:120"/>
    <row r="9" spans="1:120"/>
    <row r="10" spans="1:120"/>
    <row r="11" spans="1:120"/>
    <row r="12" spans="1:120"/>
    <row r="13" spans="1:120"/>
    <row r="14" spans="1:120"/>
    <row r="15" spans="1:120"/>
    <row r="16" spans="1:120">
      <c r="DP16" s="292"/>
    </row>
    <row r="17" spans="119:120">
      <c r="DP17" s="292"/>
    </row>
    <row r="18" spans="119:120"/>
    <row r="19" spans="119:120"/>
    <row r="20" spans="119:120">
      <c r="DO20" s="292"/>
      <c r="DP20" s="292"/>
    </row>
    <row r="21" spans="119:120">
      <c r="DP21" s="292"/>
    </row>
    <row r="22" spans="119:120"/>
    <row r="23" spans="119:120">
      <c r="DO23" s="292"/>
      <c r="DP23" s="292"/>
    </row>
    <row r="24" spans="119:120">
      <c r="DP24" s="292"/>
    </row>
    <row r="25" spans="119:120">
      <c r="DP25" s="292"/>
    </row>
    <row r="26" spans="119:120">
      <c r="DO26" s="292"/>
      <c r="DP26" s="292"/>
    </row>
    <row r="27" spans="119:120"/>
    <row r="28" spans="119:120">
      <c r="DO28" s="292"/>
      <c r="DP28" s="292"/>
    </row>
    <row r="29" spans="119:120">
      <c r="DP29" s="292"/>
    </row>
    <row r="30" spans="119:120"/>
    <row r="31" spans="119:120">
      <c r="DO31" s="292"/>
      <c r="DP31" s="292"/>
    </row>
    <row r="32" spans="119:120"/>
    <row r="33" spans="98:120">
      <c r="DO33" s="292"/>
      <c r="DP33" s="292"/>
    </row>
    <row r="34" spans="98:120">
      <c r="DM34" s="292"/>
    </row>
    <row r="35" spans="98:120">
      <c r="CT35" s="292"/>
      <c r="CU35" s="292"/>
      <c r="CV35" s="292"/>
      <c r="CY35" s="292"/>
      <c r="CZ35" s="292"/>
      <c r="DA35" s="292"/>
      <c r="DD35" s="292"/>
      <c r="DE35" s="292"/>
      <c r="DF35" s="292"/>
      <c r="DI35" s="292"/>
      <c r="DJ35" s="292"/>
      <c r="DK35" s="292"/>
      <c r="DM35" s="292"/>
      <c r="DN35" s="292"/>
      <c r="DO35" s="292"/>
      <c r="DP35" s="292"/>
    </row>
    <row r="36" spans="98:120"/>
    <row r="37" spans="98:120">
      <c r="CW37" s="292"/>
      <c r="DB37" s="292"/>
      <c r="DG37" s="292"/>
      <c r="DL37" s="292"/>
      <c r="DP37" s="292"/>
    </row>
    <row r="38" spans="98:120">
      <c r="CT38" s="292"/>
      <c r="CU38" s="292"/>
      <c r="CV38" s="292"/>
      <c r="CW38" s="292"/>
      <c r="CY38" s="292"/>
      <c r="CZ38" s="292"/>
      <c r="DA38" s="292"/>
      <c r="DB38" s="292"/>
      <c r="DD38" s="292"/>
      <c r="DE38" s="292"/>
      <c r="DF38" s="292"/>
      <c r="DG38" s="292"/>
      <c r="DI38" s="292"/>
      <c r="DJ38" s="292"/>
      <c r="DK38" s="292"/>
      <c r="DL38" s="292"/>
      <c r="DN38" s="292"/>
      <c r="DO38" s="292"/>
      <c r="DP38" s="292"/>
    </row>
    <row r="39" spans="98:120"/>
    <row r="40" spans="98:120"/>
    <row r="41" spans="98:120"/>
    <row r="42" spans="98:120"/>
    <row r="43" spans="98:120"/>
    <row r="44" spans="98:120"/>
    <row r="45" spans="98:120"/>
    <row r="46" spans="98:120"/>
    <row r="47" spans="98:120"/>
    <row r="48" spans="98:120"/>
    <row r="49" spans="22:120">
      <c r="DN49" s="292"/>
      <c r="DO49" s="292"/>
      <c r="DP49" s="292"/>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2"/>
      <c r="CS63" s="292"/>
      <c r="CX63" s="292"/>
      <c r="DC63" s="292"/>
      <c r="DH63" s="292"/>
    </row>
    <row r="64" spans="22:120">
      <c r="V64" s="292"/>
    </row>
    <row r="65" spans="15:120">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c r="Q66" s="292"/>
      <c r="S66" s="292"/>
      <c r="U66" s="292"/>
      <c r="DM66" s="292"/>
    </row>
    <row r="67" spans="15:120">
      <c r="O67" s="292"/>
      <c r="P67" s="292"/>
      <c r="R67" s="292"/>
      <c r="T67" s="292"/>
      <c r="Y67" s="292"/>
      <c r="CT67" s="292"/>
      <c r="CV67" s="292"/>
      <c r="CW67" s="292"/>
      <c r="CY67" s="292"/>
      <c r="DA67" s="292"/>
      <c r="DB67" s="292"/>
      <c r="DD67" s="292"/>
      <c r="DF67" s="292"/>
      <c r="DG67" s="292"/>
      <c r="DI67" s="292"/>
      <c r="DK67" s="292"/>
      <c r="DL67" s="292"/>
      <c r="DN67" s="292"/>
      <c r="DO67" s="292"/>
      <c r="DP67" s="292"/>
    </row>
    <row r="68" spans="15:120"/>
    <row r="69" spans="15:120"/>
    <row r="70" spans="15:120"/>
    <row r="71" spans="15:120"/>
    <row r="72" spans="15:120">
      <c r="DP72" s="292"/>
    </row>
    <row r="73" spans="15:120">
      <c r="DP73" s="292"/>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2"/>
      <c r="CX96" s="292"/>
      <c r="DC96" s="292"/>
      <c r="DH96" s="292"/>
    </row>
    <row r="97" spans="24:120">
      <c r="CS97" s="292"/>
      <c r="CX97" s="292"/>
      <c r="DC97" s="292"/>
      <c r="DH97" s="292"/>
      <c r="DP97" s="293" t="s">
        <v>517</v>
      </c>
    </row>
    <row r="98" spans="24:120" hidden="1">
      <c r="CS98" s="292"/>
      <c r="CX98" s="292"/>
      <c r="DC98" s="292"/>
      <c r="DH98" s="292"/>
    </row>
    <row r="99" spans="24:120" hidden="1">
      <c r="CS99" s="292"/>
      <c r="CX99" s="292"/>
      <c r="DC99" s="292"/>
      <c r="DH99" s="292"/>
    </row>
    <row r="101" spans="24:120" ht="12" hidden="1" customHeight="1">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c r="CU102" s="292"/>
      <c r="CZ102" s="292"/>
      <c r="DE102" s="292"/>
      <c r="DJ102" s="292"/>
      <c r="DM102" s="292"/>
    </row>
    <row r="103" spans="24:120" hidden="1">
      <c r="CT103" s="292"/>
      <c r="CV103" s="292"/>
      <c r="CW103" s="292"/>
      <c r="CY103" s="292"/>
      <c r="DA103" s="292"/>
      <c r="DB103" s="292"/>
      <c r="DD103" s="292"/>
      <c r="DF103" s="292"/>
      <c r="DG103" s="292"/>
      <c r="DI103" s="292"/>
      <c r="DK103" s="292"/>
      <c r="DL103" s="292"/>
      <c r="DM103" s="292"/>
      <c r="DN103" s="292"/>
      <c r="DO103" s="292"/>
      <c r="DP103" s="292"/>
    </row>
    <row r="104" spans="24:120" hidden="1">
      <c r="CV104" s="292"/>
      <c r="CW104" s="292"/>
      <c r="DA104" s="292"/>
      <c r="DB104" s="292"/>
      <c r="DF104" s="292"/>
      <c r="DG104" s="292"/>
      <c r="DK104" s="292"/>
      <c r="DL104" s="292"/>
      <c r="DN104" s="292"/>
      <c r="DO104" s="292"/>
      <c r="DP104" s="292"/>
    </row>
    <row r="105" spans="24:120" ht="12.75" hidden="1" customHeight="1"/>
  </sheetData>
  <sheetProtection algorithmName="SHA-512" hashValue="ZAn4frlV/xbdkblTiBJedYZ5pJ4ardyK0GiFnWu+iBfqG/vXHR6FX5CSjQTOIr1Slqi4zyOcRV3p+WXcjydtHw==" saltValue="WTXBtiKFSEEVDIeFEyaYVA=="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93" customWidth="1"/>
    <col min="117" max="16384" width="9" style="292" hidden="1"/>
  </cols>
  <sheetData>
    <row r="1" spans="2:116">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row r="3" spans="2:116"/>
    <row r="4" spans="2:116">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row r="7" spans="2:116"/>
    <row r="8" spans="2:116"/>
    <row r="9" spans="2:116"/>
    <row r="10" spans="2:116"/>
    <row r="11" spans="2:116"/>
    <row r="12" spans="2:116"/>
    <row r="13" spans="2:116"/>
    <row r="14" spans="2:116"/>
    <row r="15" spans="2:116"/>
    <row r="16" spans="2:116"/>
    <row r="17" spans="9:116"/>
    <row r="18" spans="9:116">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row r="20" spans="9:116"/>
    <row r="21" spans="9:116">
      <c r="DL21" s="292"/>
    </row>
    <row r="22" spans="9:116">
      <c r="DI22" s="292"/>
      <c r="DJ22" s="292"/>
      <c r="DK22" s="292"/>
      <c r="DL22" s="292"/>
    </row>
    <row r="23" spans="9:116">
      <c r="CY23" s="292"/>
      <c r="CZ23" s="292"/>
      <c r="DA23" s="292"/>
      <c r="DB23" s="292"/>
      <c r="DC23" s="292"/>
      <c r="DD23" s="292"/>
      <c r="DE23" s="292"/>
      <c r="DF23" s="292"/>
      <c r="DG23" s="292"/>
      <c r="DH23" s="292"/>
      <c r="DI23" s="292"/>
      <c r="DJ23" s="292"/>
      <c r="DK23" s="292"/>
      <c r="DL23" s="292"/>
    </row>
    <row r="24" spans="9:116"/>
    <row r="25" spans="9:116"/>
    <row r="26" spans="9:116"/>
    <row r="27" spans="9:116"/>
    <row r="28" spans="9:116"/>
    <row r="29" spans="9:116"/>
    <row r="30" spans="9:116"/>
    <row r="31" spans="9:116"/>
    <row r="32" spans="9:116"/>
    <row r="33" spans="15:116"/>
    <row r="34" spans="15:116"/>
    <row r="35" spans="15:116">
      <c r="CZ35" s="292"/>
      <c r="DA35" s="292"/>
      <c r="DB35" s="292"/>
      <c r="DC35" s="292"/>
      <c r="DD35" s="292"/>
      <c r="DE35" s="292"/>
      <c r="DF35" s="292"/>
      <c r="DG35" s="292"/>
      <c r="DH35" s="292"/>
      <c r="DI35" s="292"/>
      <c r="DJ35" s="292"/>
      <c r="DK35" s="292"/>
      <c r="DL35" s="292"/>
    </row>
    <row r="36" spans="15:116"/>
    <row r="37" spans="15:116">
      <c r="DL37" s="292"/>
    </row>
    <row r="38" spans="15:116">
      <c r="DI38" s="292"/>
      <c r="DJ38" s="292"/>
      <c r="DK38" s="292"/>
      <c r="DL38" s="292"/>
    </row>
    <row r="39" spans="15:116"/>
    <row r="40" spans="15:116"/>
    <row r="41" spans="15:116"/>
    <row r="42" spans="15:116"/>
    <row r="43" spans="15:116">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c r="DL44" s="292"/>
    </row>
    <row r="45" spans="15:116"/>
    <row r="46" spans="15:116">
      <c r="DA46" s="292"/>
      <c r="DB46" s="292"/>
      <c r="DC46" s="292"/>
      <c r="DD46" s="292"/>
      <c r="DE46" s="292"/>
      <c r="DF46" s="292"/>
      <c r="DG46" s="292"/>
      <c r="DH46" s="292"/>
      <c r="DI46" s="292"/>
      <c r="DJ46" s="292"/>
      <c r="DK46" s="292"/>
      <c r="DL46" s="292"/>
    </row>
    <row r="47" spans="15:116"/>
    <row r="48" spans="15:116"/>
    <row r="49" spans="104:116"/>
    <row r="50" spans="104:116">
      <c r="CZ50" s="292"/>
      <c r="DA50" s="292"/>
      <c r="DB50" s="292"/>
      <c r="DC50" s="292"/>
      <c r="DD50" s="292"/>
      <c r="DE50" s="292"/>
      <c r="DF50" s="292"/>
      <c r="DG50" s="292"/>
      <c r="DH50" s="292"/>
      <c r="DI50" s="292"/>
      <c r="DJ50" s="292"/>
      <c r="DK50" s="292"/>
      <c r="DL50" s="292"/>
    </row>
    <row r="51" spans="104:116"/>
    <row r="52" spans="104:116"/>
    <row r="53" spans="104:116">
      <c r="DL53" s="292"/>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2"/>
      <c r="DD67" s="292"/>
      <c r="DE67" s="292"/>
      <c r="DF67" s="292"/>
      <c r="DG67" s="292"/>
      <c r="DH67" s="292"/>
      <c r="DI67" s="292"/>
      <c r="DJ67" s="292"/>
      <c r="DK67" s="292"/>
      <c r="DL67" s="292"/>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MPzCPuoIaFxlu6QJmJgcEZVmywuIU/Ld230lqg8X2sjManSlL0pQnIr1OIZ0uo46+es/JsRGP2kMb3hqCMTq4A==" saltValue="OszvRg6ZFRk+w60IfHMgrg==" spinCount="100000" sheet="1" objects="1" scenarios="1"/>
  <dataConsolidate/>
  <phoneticPr fontId="2"/>
  <printOptions horizontalCentered="1" verticalCentered="1"/>
  <pageMargins left="0" right="0" top="0" bottom="0" header="0" footer="0"/>
  <pageSetup paperSize="8" scale="69"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c r="AS1" s="295"/>
      <c r="AT1" s="295"/>
    </row>
    <row r="2" spans="1:46">
      <c r="AS2" s="295"/>
      <c r="AT2" s="295"/>
    </row>
    <row r="3" spans="1:46">
      <c r="AS3" s="295"/>
      <c r="AT3" s="295"/>
    </row>
    <row r="4" spans="1:46">
      <c r="AS4" s="295"/>
      <c r="AT4" s="295"/>
    </row>
    <row r="5" spans="1:46" ht="17.25">
      <c r="A5" s="296" t="s">
        <v>518</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519</v>
      </c>
      <c r="AL6" s="300"/>
      <c r="AM6" s="300"/>
      <c r="AN6" s="300"/>
      <c r="AO6" s="295"/>
      <c r="AP6" s="295"/>
      <c r="AQ6" s="295"/>
      <c r="AR6" s="295"/>
    </row>
    <row r="7" spans="1:46" ht="13.5" customHeight="1">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520</v>
      </c>
      <c r="AP7" s="305"/>
      <c r="AQ7" s="306" t="s">
        <v>521</v>
      </c>
      <c r="AR7" s="307"/>
    </row>
    <row r="8" spans="1:46">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522</v>
      </c>
      <c r="AQ8" s="312" t="s">
        <v>523</v>
      </c>
      <c r="AR8" s="313" t="s">
        <v>524</v>
      </c>
    </row>
    <row r="9" spans="1:46">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525</v>
      </c>
      <c r="AL9" s="1228"/>
      <c r="AM9" s="1228"/>
      <c r="AN9" s="1229"/>
      <c r="AO9" s="314">
        <v>1316621</v>
      </c>
      <c r="AP9" s="314">
        <v>151492</v>
      </c>
      <c r="AQ9" s="315">
        <v>156065</v>
      </c>
      <c r="AR9" s="316">
        <v>-2.9</v>
      </c>
    </row>
    <row r="10" spans="1:46" ht="13.5" customHeight="1">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526</v>
      </c>
      <c r="AL10" s="1228"/>
      <c r="AM10" s="1228"/>
      <c r="AN10" s="1229"/>
      <c r="AO10" s="317">
        <v>223833</v>
      </c>
      <c r="AP10" s="317">
        <v>25755</v>
      </c>
      <c r="AQ10" s="318">
        <v>24089</v>
      </c>
      <c r="AR10" s="319">
        <v>6.9</v>
      </c>
    </row>
    <row r="11" spans="1:46" ht="13.5" customHeight="1">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527</v>
      </c>
      <c r="AL11" s="1228"/>
      <c r="AM11" s="1228"/>
      <c r="AN11" s="1229"/>
      <c r="AO11" s="317" t="s">
        <v>528</v>
      </c>
      <c r="AP11" s="317" t="s">
        <v>528</v>
      </c>
      <c r="AQ11" s="318">
        <v>3903</v>
      </c>
      <c r="AR11" s="319" t="s">
        <v>528</v>
      </c>
    </row>
    <row r="12" spans="1:46" ht="13.5" customHeight="1">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529</v>
      </c>
      <c r="AL12" s="1228"/>
      <c r="AM12" s="1228"/>
      <c r="AN12" s="1229"/>
      <c r="AO12" s="317" t="s">
        <v>528</v>
      </c>
      <c r="AP12" s="317" t="s">
        <v>528</v>
      </c>
      <c r="AQ12" s="318" t="s">
        <v>528</v>
      </c>
      <c r="AR12" s="319" t="s">
        <v>528</v>
      </c>
    </row>
    <row r="13" spans="1:46" ht="13.5" customHeight="1">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530</v>
      </c>
      <c r="AL13" s="1228"/>
      <c r="AM13" s="1228"/>
      <c r="AN13" s="1229"/>
      <c r="AO13" s="317">
        <v>85642</v>
      </c>
      <c r="AP13" s="317">
        <v>9854</v>
      </c>
      <c r="AQ13" s="318">
        <v>6134</v>
      </c>
      <c r="AR13" s="319">
        <v>60.6</v>
      </c>
    </row>
    <row r="14" spans="1:46" ht="13.5" customHeight="1">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531</v>
      </c>
      <c r="AL14" s="1228"/>
      <c r="AM14" s="1228"/>
      <c r="AN14" s="1229"/>
      <c r="AO14" s="317">
        <v>142522</v>
      </c>
      <c r="AP14" s="317">
        <v>16399</v>
      </c>
      <c r="AQ14" s="318">
        <v>6841</v>
      </c>
      <c r="AR14" s="319">
        <v>139.69999999999999</v>
      </c>
    </row>
    <row r="15" spans="1:46" ht="13.5" customHeight="1">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532</v>
      </c>
      <c r="AL15" s="1231"/>
      <c r="AM15" s="1231"/>
      <c r="AN15" s="1232"/>
      <c r="AO15" s="317">
        <v>-116403</v>
      </c>
      <c r="AP15" s="317">
        <v>-13394</v>
      </c>
      <c r="AQ15" s="318">
        <v>-12699</v>
      </c>
      <c r="AR15" s="319">
        <v>5.5</v>
      </c>
    </row>
    <row r="16" spans="1:46">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190</v>
      </c>
      <c r="AL16" s="1231"/>
      <c r="AM16" s="1231"/>
      <c r="AN16" s="1232"/>
      <c r="AO16" s="317">
        <v>1652215</v>
      </c>
      <c r="AP16" s="317">
        <v>190106</v>
      </c>
      <c r="AQ16" s="318">
        <v>184332</v>
      </c>
      <c r="AR16" s="319">
        <v>3.1</v>
      </c>
    </row>
    <row r="17" spans="1:46">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533</v>
      </c>
      <c r="AL19" s="295"/>
      <c r="AM19" s="295"/>
      <c r="AN19" s="295"/>
      <c r="AO19" s="295"/>
      <c r="AP19" s="295"/>
      <c r="AQ19" s="295"/>
      <c r="AR19" s="295"/>
    </row>
    <row r="20" spans="1:46">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534</v>
      </c>
      <c r="AP20" s="326" t="s">
        <v>535</v>
      </c>
      <c r="AQ20" s="327" t="s">
        <v>536</v>
      </c>
      <c r="AR20" s="328"/>
    </row>
    <row r="21" spans="1:46" s="334" customFormat="1">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537</v>
      </c>
      <c r="AL21" s="1234"/>
      <c r="AM21" s="1234"/>
      <c r="AN21" s="1235"/>
      <c r="AO21" s="330">
        <v>16.57</v>
      </c>
      <c r="AP21" s="331">
        <v>15.68</v>
      </c>
      <c r="AQ21" s="332">
        <v>0.89</v>
      </c>
      <c r="AR21" s="300"/>
      <c r="AS21" s="333"/>
      <c r="AT21" s="329"/>
    </row>
    <row r="22" spans="1:46" s="334" customFormat="1">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538</v>
      </c>
      <c r="AL22" s="1234"/>
      <c r="AM22" s="1234"/>
      <c r="AN22" s="1235"/>
      <c r="AO22" s="335">
        <v>96</v>
      </c>
      <c r="AP22" s="336">
        <v>95.9</v>
      </c>
      <c r="AQ22" s="337">
        <v>0.1</v>
      </c>
      <c r="AR22" s="321"/>
      <c r="AS22" s="333"/>
      <c r="AT22" s="329"/>
    </row>
    <row r="23" spans="1:46" s="334" customFormat="1">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c r="A26" s="300" t="s">
        <v>539</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c r="A27" s="342"/>
      <c r="AO27" s="295"/>
      <c r="AP27" s="295"/>
      <c r="AQ27" s="295"/>
      <c r="AR27" s="295"/>
      <c r="AS27" s="295"/>
      <c r="AT27" s="295"/>
    </row>
    <row r="28" spans="1:46" ht="17.25">
      <c r="A28" s="296" t="s">
        <v>540</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541</v>
      </c>
      <c r="AL29" s="300"/>
      <c r="AM29" s="300"/>
      <c r="AN29" s="300"/>
      <c r="AO29" s="295"/>
      <c r="AP29" s="295"/>
      <c r="AQ29" s="295"/>
      <c r="AR29" s="295"/>
      <c r="AS29" s="344"/>
    </row>
    <row r="30" spans="1:46" ht="13.5" customHeight="1">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520</v>
      </c>
      <c r="AP30" s="305"/>
      <c r="AQ30" s="306" t="s">
        <v>521</v>
      </c>
      <c r="AR30" s="307"/>
    </row>
    <row r="31" spans="1:46">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522</v>
      </c>
      <c r="AQ31" s="312" t="s">
        <v>523</v>
      </c>
      <c r="AR31" s="313" t="s">
        <v>524</v>
      </c>
    </row>
    <row r="32" spans="1:46" ht="27" customHeight="1">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542</v>
      </c>
      <c r="AL32" s="1217"/>
      <c r="AM32" s="1217"/>
      <c r="AN32" s="1218"/>
      <c r="AO32" s="345">
        <v>1327362</v>
      </c>
      <c r="AP32" s="345">
        <v>152728</v>
      </c>
      <c r="AQ32" s="346">
        <v>108331</v>
      </c>
      <c r="AR32" s="347">
        <v>41</v>
      </c>
    </row>
    <row r="33" spans="1:46" ht="13.5" customHeight="1">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543</v>
      </c>
      <c r="AL33" s="1217"/>
      <c r="AM33" s="1217"/>
      <c r="AN33" s="1218"/>
      <c r="AO33" s="345" t="s">
        <v>528</v>
      </c>
      <c r="AP33" s="345" t="s">
        <v>528</v>
      </c>
      <c r="AQ33" s="346">
        <v>132</v>
      </c>
      <c r="AR33" s="347" t="s">
        <v>528</v>
      </c>
    </row>
    <row r="34" spans="1:46" ht="27" customHeight="1">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544</v>
      </c>
      <c r="AL34" s="1217"/>
      <c r="AM34" s="1217"/>
      <c r="AN34" s="1218"/>
      <c r="AO34" s="345" t="s">
        <v>528</v>
      </c>
      <c r="AP34" s="345" t="s">
        <v>528</v>
      </c>
      <c r="AQ34" s="346">
        <v>205</v>
      </c>
      <c r="AR34" s="347" t="s">
        <v>528</v>
      </c>
    </row>
    <row r="35" spans="1:46" ht="27" customHeight="1">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545</v>
      </c>
      <c r="AL35" s="1217"/>
      <c r="AM35" s="1217"/>
      <c r="AN35" s="1218"/>
      <c r="AO35" s="345">
        <v>193392</v>
      </c>
      <c r="AP35" s="345">
        <v>22252</v>
      </c>
      <c r="AQ35" s="346">
        <v>22911</v>
      </c>
      <c r="AR35" s="347">
        <v>-2.9</v>
      </c>
    </row>
    <row r="36" spans="1:46" ht="27" customHeight="1">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546</v>
      </c>
      <c r="AL36" s="1217"/>
      <c r="AM36" s="1217"/>
      <c r="AN36" s="1218"/>
      <c r="AO36" s="345">
        <v>21037</v>
      </c>
      <c r="AP36" s="345">
        <v>2421</v>
      </c>
      <c r="AQ36" s="346">
        <v>3832</v>
      </c>
      <c r="AR36" s="347">
        <v>-36.799999999999997</v>
      </c>
    </row>
    <row r="37" spans="1:46" ht="13.5" customHeight="1">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547</v>
      </c>
      <c r="AL37" s="1217"/>
      <c r="AM37" s="1217"/>
      <c r="AN37" s="1218"/>
      <c r="AO37" s="345">
        <v>1119</v>
      </c>
      <c r="AP37" s="345">
        <v>129</v>
      </c>
      <c r="AQ37" s="346">
        <v>1000</v>
      </c>
      <c r="AR37" s="347">
        <v>-87.1</v>
      </c>
    </row>
    <row r="38" spans="1:46" ht="27" customHeight="1">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548</v>
      </c>
      <c r="AL38" s="1214"/>
      <c r="AM38" s="1214"/>
      <c r="AN38" s="1215"/>
      <c r="AO38" s="348" t="s">
        <v>528</v>
      </c>
      <c r="AP38" s="348" t="s">
        <v>528</v>
      </c>
      <c r="AQ38" s="349">
        <v>21</v>
      </c>
      <c r="AR38" s="337" t="s">
        <v>528</v>
      </c>
      <c r="AS38" s="344"/>
    </row>
    <row r="39" spans="1:46">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549</v>
      </c>
      <c r="AL39" s="1214"/>
      <c r="AM39" s="1214"/>
      <c r="AN39" s="1215"/>
      <c r="AO39" s="345">
        <v>-12052</v>
      </c>
      <c r="AP39" s="345">
        <v>-1387</v>
      </c>
      <c r="AQ39" s="346">
        <v>-5292</v>
      </c>
      <c r="AR39" s="347">
        <v>-73.8</v>
      </c>
      <c r="AS39" s="344"/>
    </row>
    <row r="40" spans="1:46" ht="27" customHeight="1">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550</v>
      </c>
      <c r="AL40" s="1217"/>
      <c r="AM40" s="1217"/>
      <c r="AN40" s="1218"/>
      <c r="AO40" s="345">
        <v>-1253334</v>
      </c>
      <c r="AP40" s="345">
        <v>-144211</v>
      </c>
      <c r="AQ40" s="346">
        <v>-91315</v>
      </c>
      <c r="AR40" s="347">
        <v>57.9</v>
      </c>
      <c r="AS40" s="344"/>
    </row>
    <row r="41" spans="1:46">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301</v>
      </c>
      <c r="AL41" s="1220"/>
      <c r="AM41" s="1220"/>
      <c r="AN41" s="1221"/>
      <c r="AO41" s="345">
        <v>277524</v>
      </c>
      <c r="AP41" s="345">
        <v>31932</v>
      </c>
      <c r="AQ41" s="346">
        <v>39824</v>
      </c>
      <c r="AR41" s="347">
        <v>-19.8</v>
      </c>
      <c r="AS41" s="344"/>
    </row>
    <row r="42" spans="1:46">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551</v>
      </c>
      <c r="AL42" s="295"/>
      <c r="AM42" s="295"/>
      <c r="AN42" s="295"/>
      <c r="AO42" s="295"/>
      <c r="AP42" s="295"/>
      <c r="AQ42" s="321"/>
      <c r="AR42" s="321"/>
      <c r="AS42" s="344"/>
    </row>
    <row r="43" spans="1:46">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c r="A47" s="354" t="s">
        <v>552</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553</v>
      </c>
      <c r="AL48" s="355"/>
      <c r="AM48" s="355"/>
      <c r="AN48" s="355"/>
      <c r="AO48" s="355"/>
      <c r="AP48" s="355"/>
      <c r="AQ48" s="356"/>
      <c r="AR48" s="355"/>
    </row>
    <row r="49" spans="1:44" ht="13.5" customHeight="1">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520</v>
      </c>
      <c r="AN49" s="1224" t="s">
        <v>554</v>
      </c>
      <c r="AO49" s="1225"/>
      <c r="AP49" s="1225"/>
      <c r="AQ49" s="1225"/>
      <c r="AR49" s="1226"/>
    </row>
    <row r="50" spans="1:44">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555</v>
      </c>
      <c r="AO50" s="362" t="s">
        <v>556</v>
      </c>
      <c r="AP50" s="363" t="s">
        <v>557</v>
      </c>
      <c r="AQ50" s="364" t="s">
        <v>558</v>
      </c>
      <c r="AR50" s="365" t="s">
        <v>559</v>
      </c>
    </row>
    <row r="51" spans="1:44">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560</v>
      </c>
      <c r="AL51" s="358"/>
      <c r="AM51" s="366">
        <v>1441693</v>
      </c>
      <c r="AN51" s="367">
        <v>151216</v>
      </c>
      <c r="AO51" s="368">
        <v>16.3</v>
      </c>
      <c r="AP51" s="369">
        <v>168868</v>
      </c>
      <c r="AQ51" s="370">
        <v>4.0999999999999996</v>
      </c>
      <c r="AR51" s="371">
        <v>12.2</v>
      </c>
    </row>
    <row r="52" spans="1:44">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561</v>
      </c>
      <c r="AM52" s="374">
        <v>875432</v>
      </c>
      <c r="AN52" s="375">
        <v>91822</v>
      </c>
      <c r="AO52" s="376">
        <v>16.100000000000001</v>
      </c>
      <c r="AP52" s="377">
        <v>79360</v>
      </c>
      <c r="AQ52" s="378">
        <v>-0.8</v>
      </c>
      <c r="AR52" s="379">
        <v>16.899999999999999</v>
      </c>
    </row>
    <row r="53" spans="1:44">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562</v>
      </c>
      <c r="AL53" s="358"/>
      <c r="AM53" s="366">
        <v>1718714</v>
      </c>
      <c r="AN53" s="367">
        <v>184174</v>
      </c>
      <c r="AO53" s="368">
        <v>21.8</v>
      </c>
      <c r="AP53" s="369">
        <v>202870</v>
      </c>
      <c r="AQ53" s="370">
        <v>20.100000000000001</v>
      </c>
      <c r="AR53" s="371">
        <v>1.7</v>
      </c>
    </row>
    <row r="54" spans="1:44">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561</v>
      </c>
      <c r="AM54" s="374">
        <v>1281795</v>
      </c>
      <c r="AN54" s="375">
        <v>137355</v>
      </c>
      <c r="AO54" s="376">
        <v>49.6</v>
      </c>
      <c r="AP54" s="377">
        <v>79735</v>
      </c>
      <c r="AQ54" s="378">
        <v>0.5</v>
      </c>
      <c r="AR54" s="379">
        <v>49.1</v>
      </c>
    </row>
    <row r="55" spans="1:44">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563</v>
      </c>
      <c r="AL55" s="358"/>
      <c r="AM55" s="366">
        <v>1526640</v>
      </c>
      <c r="AN55" s="367">
        <v>167707</v>
      </c>
      <c r="AO55" s="368">
        <v>-8.9</v>
      </c>
      <c r="AP55" s="369">
        <v>167497</v>
      </c>
      <c r="AQ55" s="370">
        <v>-17.399999999999999</v>
      </c>
      <c r="AR55" s="371">
        <v>8.5</v>
      </c>
    </row>
    <row r="56" spans="1:44">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561</v>
      </c>
      <c r="AM56" s="374">
        <v>1147972</v>
      </c>
      <c r="AN56" s="375">
        <v>126109</v>
      </c>
      <c r="AO56" s="376">
        <v>-8.1999999999999993</v>
      </c>
      <c r="AP56" s="377">
        <v>82571</v>
      </c>
      <c r="AQ56" s="378">
        <v>3.6</v>
      </c>
      <c r="AR56" s="379">
        <v>-11.8</v>
      </c>
    </row>
    <row r="57" spans="1:44">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564</v>
      </c>
      <c r="AL57" s="358"/>
      <c r="AM57" s="366">
        <v>1861824</v>
      </c>
      <c r="AN57" s="367">
        <v>209100</v>
      </c>
      <c r="AO57" s="368">
        <v>24.7</v>
      </c>
      <c r="AP57" s="369">
        <v>190274</v>
      </c>
      <c r="AQ57" s="370">
        <v>13.6</v>
      </c>
      <c r="AR57" s="371">
        <v>11.1</v>
      </c>
    </row>
    <row r="58" spans="1:44">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561</v>
      </c>
      <c r="AM58" s="374">
        <v>1229211</v>
      </c>
      <c r="AN58" s="375">
        <v>138052</v>
      </c>
      <c r="AO58" s="376">
        <v>9.5</v>
      </c>
      <c r="AP58" s="377">
        <v>88584</v>
      </c>
      <c r="AQ58" s="378">
        <v>7.3</v>
      </c>
      <c r="AR58" s="379">
        <v>2.2000000000000002</v>
      </c>
    </row>
    <row r="59" spans="1:44">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565</v>
      </c>
      <c r="AL59" s="358"/>
      <c r="AM59" s="366">
        <v>1803798</v>
      </c>
      <c r="AN59" s="367">
        <v>207548</v>
      </c>
      <c r="AO59" s="368">
        <v>-0.7</v>
      </c>
      <c r="AP59" s="369">
        <v>200194</v>
      </c>
      <c r="AQ59" s="370">
        <v>5.2</v>
      </c>
      <c r="AR59" s="371">
        <v>-5.9</v>
      </c>
    </row>
    <row r="60" spans="1:44">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561</v>
      </c>
      <c r="AM60" s="374">
        <v>1465014</v>
      </c>
      <c r="AN60" s="375">
        <v>168567</v>
      </c>
      <c r="AO60" s="376">
        <v>22.1</v>
      </c>
      <c r="AP60" s="377">
        <v>106422</v>
      </c>
      <c r="AQ60" s="378">
        <v>20.100000000000001</v>
      </c>
      <c r="AR60" s="379">
        <v>2</v>
      </c>
    </row>
    <row r="61" spans="1:44">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566</v>
      </c>
      <c r="AL61" s="380"/>
      <c r="AM61" s="381">
        <v>1670534</v>
      </c>
      <c r="AN61" s="382">
        <v>183949</v>
      </c>
      <c r="AO61" s="383">
        <v>10.6</v>
      </c>
      <c r="AP61" s="384">
        <v>185941</v>
      </c>
      <c r="AQ61" s="385">
        <v>5.0999999999999996</v>
      </c>
      <c r="AR61" s="371">
        <v>5.5</v>
      </c>
    </row>
    <row r="62" spans="1:44">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561</v>
      </c>
      <c r="AM62" s="374">
        <v>1199885</v>
      </c>
      <c r="AN62" s="375">
        <v>132381</v>
      </c>
      <c r="AO62" s="376">
        <v>17.8</v>
      </c>
      <c r="AP62" s="377">
        <v>87334</v>
      </c>
      <c r="AQ62" s="378">
        <v>6.1</v>
      </c>
      <c r="AR62" s="379">
        <v>11.7</v>
      </c>
    </row>
    <row r="63" spans="1:44">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c r="AK67" s="295"/>
      <c r="AL67" s="295"/>
      <c r="AM67" s="295"/>
      <c r="AN67" s="295"/>
      <c r="AO67" s="295"/>
      <c r="AP67" s="295"/>
      <c r="AQ67" s="295"/>
      <c r="AR67" s="295"/>
      <c r="AS67" s="295"/>
      <c r="AT67" s="295"/>
    </row>
    <row r="68" spans="1:46" ht="13.5" hidden="1" customHeight="1">
      <c r="AK68" s="295"/>
      <c r="AL68" s="295"/>
      <c r="AM68" s="295"/>
      <c r="AN68" s="295"/>
      <c r="AO68" s="295"/>
      <c r="AP68" s="295"/>
      <c r="AQ68" s="295"/>
      <c r="AR68" s="295"/>
    </row>
    <row r="69" spans="1:46" ht="13.5" hidden="1" customHeight="1">
      <c r="AK69" s="295"/>
      <c r="AL69" s="295"/>
      <c r="AM69" s="295"/>
      <c r="AN69" s="295"/>
      <c r="AO69" s="295"/>
      <c r="AP69" s="295"/>
      <c r="AQ69" s="295"/>
      <c r="AR69" s="295"/>
    </row>
    <row r="70" spans="1:46" hidden="1">
      <c r="AK70" s="295"/>
      <c r="AL70" s="295"/>
      <c r="AM70" s="295"/>
      <c r="AN70" s="295"/>
      <c r="AO70" s="295"/>
      <c r="AP70" s="295"/>
      <c r="AQ70" s="295"/>
      <c r="AR70" s="295"/>
    </row>
    <row r="71" spans="1:46" hidden="1">
      <c r="AK71" s="295"/>
      <c r="AL71" s="295"/>
      <c r="AM71" s="295"/>
      <c r="AN71" s="295"/>
      <c r="AO71" s="295"/>
      <c r="AP71" s="295"/>
      <c r="AQ71" s="295"/>
      <c r="AR71" s="295"/>
    </row>
    <row r="72" spans="1:46" hidden="1">
      <c r="AK72" s="295"/>
      <c r="AL72" s="295"/>
      <c r="AM72" s="295"/>
      <c r="AN72" s="295"/>
      <c r="AO72" s="295"/>
      <c r="AP72" s="295"/>
      <c r="AQ72" s="295"/>
      <c r="AR72" s="295"/>
    </row>
    <row r="73" spans="1:46" hidden="1">
      <c r="AK73" s="295"/>
      <c r="AL73" s="295"/>
      <c r="AM73" s="295"/>
      <c r="AN73" s="295"/>
      <c r="AO73" s="295"/>
      <c r="AP73" s="295"/>
      <c r="AQ73" s="295"/>
      <c r="AR73" s="295"/>
    </row>
  </sheetData>
  <sheetProtection algorithmName="SHA-512" hashValue="OgbHg5AC521OrjAfztJCuwjsVOe1sxLVSO7HmvfL+i/m0hBZXedvyf8H924E/A+IXgcG9tJ9reXTSEKO0J1xnQ==" saltValue="Egu4Pay9z2kw7NFymuUEQw=="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93" customWidth="1"/>
    <col min="126" max="16384" width="9" style="292" hidden="1"/>
  </cols>
  <sheetData>
    <row r="1" spans="2:125"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c r="B2" s="292"/>
      <c r="DG2" s="292"/>
    </row>
    <row r="3" spans="2:12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row r="5" spans="2:125"/>
    <row r="6" spans="2:125"/>
    <row r="7" spans="2:125"/>
    <row r="8" spans="2:125"/>
    <row r="9" spans="2:125">
      <c r="DU9" s="292"/>
    </row>
    <row r="10" spans="2:125"/>
    <row r="11" spans="2:125"/>
    <row r="12" spans="2:125"/>
    <row r="13" spans="2:125"/>
    <row r="14" spans="2:125"/>
    <row r="15" spans="2:125"/>
    <row r="16" spans="2:125"/>
    <row r="17" spans="125:125">
      <c r="DU17" s="292"/>
    </row>
    <row r="18" spans="125:125"/>
    <row r="19" spans="125:125"/>
    <row r="20" spans="125:125">
      <c r="DU20" s="292"/>
    </row>
    <row r="21" spans="125:125">
      <c r="DU21" s="292"/>
    </row>
    <row r="22" spans="125:125"/>
    <row r="23" spans="125:125"/>
    <row r="24" spans="125:125"/>
    <row r="25" spans="125:125"/>
    <row r="26" spans="125:125"/>
    <row r="27" spans="125:125"/>
    <row r="28" spans="125:125">
      <c r="DU28" s="292"/>
    </row>
    <row r="29" spans="125:125"/>
    <row r="30" spans="125:125"/>
    <row r="31" spans="125:125"/>
    <row r="32" spans="125:125"/>
    <row r="33" spans="2:125">
      <c r="B33" s="292"/>
      <c r="G33" s="292"/>
      <c r="I33" s="292"/>
    </row>
    <row r="34" spans="2:125">
      <c r="C34" s="292"/>
      <c r="P34" s="292"/>
      <c r="DE34" s="292"/>
      <c r="DH34" s="292"/>
    </row>
    <row r="35" spans="2:125">
      <c r="D35" s="292"/>
      <c r="E35" s="292"/>
      <c r="DG35" s="292"/>
      <c r="DJ35" s="292"/>
      <c r="DP35" s="292"/>
      <c r="DQ35" s="292"/>
      <c r="DR35" s="292"/>
      <c r="DS35" s="292"/>
      <c r="DT35" s="292"/>
      <c r="DU35" s="292"/>
    </row>
    <row r="36" spans="2:12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c r="DU37" s="292"/>
    </row>
    <row r="38" spans="2:125">
      <c r="DT38" s="292"/>
      <c r="DU38" s="292"/>
    </row>
    <row r="39" spans="2:125"/>
    <row r="40" spans="2:125">
      <c r="DH40" s="292"/>
    </row>
    <row r="41" spans="2:125">
      <c r="DE41" s="292"/>
    </row>
    <row r="42" spans="2:125">
      <c r="DG42" s="292"/>
      <c r="DJ42" s="292"/>
    </row>
    <row r="43" spans="2:12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c r="DU44" s="292"/>
    </row>
    <row r="45" spans="2:125"/>
    <row r="46" spans="2:125"/>
    <row r="47" spans="2:125"/>
    <row r="48" spans="2:125">
      <c r="DT48" s="292"/>
      <c r="DU48" s="292"/>
    </row>
    <row r="49" spans="120:125">
      <c r="DU49" s="292"/>
    </row>
    <row r="50" spans="120:125">
      <c r="DU50" s="292"/>
    </row>
    <row r="51" spans="120:125">
      <c r="DP51" s="292"/>
      <c r="DQ51" s="292"/>
      <c r="DR51" s="292"/>
      <c r="DS51" s="292"/>
      <c r="DT51" s="292"/>
      <c r="DU51" s="292"/>
    </row>
    <row r="52" spans="120:125"/>
    <row r="53" spans="120:125"/>
    <row r="54" spans="120:125">
      <c r="DU54" s="292"/>
    </row>
    <row r="55" spans="120:125"/>
    <row r="56" spans="120:125"/>
    <row r="57" spans="120:125"/>
    <row r="58" spans="120:125">
      <c r="DU58" s="292"/>
    </row>
    <row r="59" spans="120:125"/>
    <row r="60" spans="120:125"/>
    <row r="61" spans="120:125"/>
    <row r="62" spans="120:125"/>
    <row r="63" spans="120:125">
      <c r="DU63" s="292"/>
    </row>
    <row r="64" spans="120:125">
      <c r="DT64" s="292"/>
      <c r="DU64" s="292"/>
    </row>
    <row r="65" spans="123:125"/>
    <row r="66" spans="123:125"/>
    <row r="67" spans="123:125"/>
    <row r="68" spans="123:125"/>
    <row r="69" spans="123:125">
      <c r="DS69" s="292"/>
      <c r="DT69" s="292"/>
      <c r="DU69" s="292"/>
    </row>
    <row r="70" spans="123:125"/>
    <row r="71" spans="123:125"/>
    <row r="72" spans="123:125"/>
    <row r="73" spans="123:125"/>
    <row r="74" spans="123:125"/>
    <row r="75" spans="123:125"/>
    <row r="76" spans="123:125"/>
    <row r="77" spans="123:125"/>
    <row r="78" spans="123:125"/>
    <row r="79" spans="123:125"/>
    <row r="80" spans="123:125"/>
    <row r="81" spans="116:125"/>
    <row r="82" spans="116:125">
      <c r="DL82" s="292"/>
    </row>
    <row r="83" spans="116:125">
      <c r="DM83" s="292"/>
      <c r="DN83" s="292"/>
      <c r="DO83" s="292"/>
      <c r="DP83" s="292"/>
      <c r="DQ83" s="292"/>
      <c r="DR83" s="292"/>
      <c r="DS83" s="292"/>
      <c r="DT83" s="292"/>
      <c r="DU83" s="292"/>
    </row>
    <row r="84" spans="116:125"/>
    <row r="85" spans="116:125"/>
    <row r="86" spans="116:125"/>
    <row r="87" spans="116:125"/>
    <row r="88" spans="116:125">
      <c r="DU88" s="292"/>
    </row>
    <row r="89" spans="116:125"/>
    <row r="90" spans="116:125"/>
    <row r="91" spans="116:125"/>
    <row r="92" spans="116:125" ht="13.5" customHeight="1"/>
    <row r="93" spans="116:125" ht="13.5" customHeight="1"/>
    <row r="94" spans="116:125" ht="13.5" customHeight="1">
      <c r="DS94" s="292"/>
      <c r="DT94" s="292"/>
      <c r="DU94" s="292"/>
    </row>
    <row r="95" spans="116:125" ht="13.5" customHeight="1">
      <c r="DU95" s="292"/>
    </row>
    <row r="96" spans="116:125" ht="13.5" customHeight="1"/>
    <row r="97" spans="124:125" ht="13.5" customHeight="1"/>
    <row r="98" spans="124:125" ht="13.5" customHeight="1"/>
    <row r="99" spans="124:125" ht="13.5" customHeight="1"/>
    <row r="100" spans="124:125" ht="13.5" customHeight="1"/>
    <row r="101" spans="124:125" ht="13.5" customHeight="1">
      <c r="DU101" s="292"/>
    </row>
    <row r="102" spans="124:125" ht="13.5" customHeight="1"/>
    <row r="103" spans="124:125" ht="13.5" customHeight="1"/>
    <row r="104" spans="124:125" ht="13.5" customHeight="1">
      <c r="DT104" s="292"/>
      <c r="DU104" s="292"/>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2" t="s">
        <v>568</v>
      </c>
    </row>
    <row r="120" spans="125:125" ht="13.5" hidden="1" customHeight="1"/>
    <row r="121" spans="125:125" ht="13.5" hidden="1" customHeight="1">
      <c r="DU121" s="292"/>
    </row>
  </sheetData>
  <sheetProtection algorithmName="SHA-512" hashValue="OakxI/DuTivoYZvZ5LIsYv3fPrlW1YhSFXZU2qQ41TdsGt2avKyHs7tk4G0j42zBfubkLH6SPleIPbtNMANz0g==" saltValue="rK3MacUaauNxLkBdkAQXTg==" spinCount="100000" sheet="1" objects="1" scenarios="1"/>
  <dataConsolidate/>
  <phoneticPr fontId="2"/>
  <printOptions horizontalCentered="1" verticalCentered="1"/>
  <pageMargins left="0" right="0" top="0.19685039370078741" bottom="0" header="0.39370078740157483" footer="0"/>
  <pageSetup paperSize="8" scale="57"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93" customWidth="1"/>
    <col min="126" max="142" width="0" style="292" hidden="1" customWidth="1"/>
    <col min="143" max="16384" width="9" style="292" hidden="1"/>
  </cols>
  <sheetData>
    <row r="1" spans="1:125"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c r="B2" s="292"/>
      <c r="T2" s="292"/>
    </row>
    <row r="3" spans="1:12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2"/>
      <c r="G33" s="292"/>
      <c r="I33" s="292"/>
    </row>
    <row r="34" spans="2:125">
      <c r="C34" s="292"/>
      <c r="P34" s="292"/>
      <c r="R34" s="292"/>
      <c r="U34" s="292"/>
    </row>
    <row r="35" spans="2:12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c r="F36" s="292"/>
      <c r="H36" s="292"/>
      <c r="J36" s="292"/>
      <c r="K36" s="292"/>
      <c r="L36" s="292"/>
      <c r="M36" s="292"/>
      <c r="N36" s="292"/>
      <c r="O36" s="292"/>
      <c r="Q36" s="292"/>
      <c r="S36" s="292"/>
      <c r="V36" s="292"/>
    </row>
    <row r="37" spans="2:125"/>
    <row r="38" spans="2:125"/>
    <row r="39" spans="2:125"/>
    <row r="40" spans="2:125">
      <c r="U40" s="292"/>
    </row>
    <row r="41" spans="2:125">
      <c r="R41" s="292"/>
    </row>
    <row r="42" spans="2:12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c r="Q43" s="292"/>
      <c r="S43" s="292"/>
      <c r="V43" s="292"/>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3" t="s">
        <v>569</v>
      </c>
    </row>
  </sheetData>
  <sheetProtection algorithmName="SHA-512" hashValue="EpMRkUoX26HCY0rvvFmkDVsZD9znaILqGkf6t/qhDBQDLRJ7pPFoGETa5cbFsIVGYP+N9gucKLIYiE8e+3UP2A==" saltValue="n3oI7CIYvP0Lg5PfPGgsgw==" spinCount="100000" sheet="1" objects="1" scenarios="1"/>
  <dataConsolidate/>
  <phoneticPr fontId="2"/>
  <printOptions horizontalCentered="1" verticalCentered="1"/>
  <pageMargins left="0" right="0" top="0.19685039370078741" bottom="0" header="0.39370078740157483" footer="0"/>
  <pageSetup paperSize="8" scale="57"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570</v>
      </c>
      <c r="G46" s="8" t="s">
        <v>571</v>
      </c>
      <c r="H46" s="8" t="s">
        <v>572</v>
      </c>
      <c r="I46" s="8" t="s">
        <v>573</v>
      </c>
      <c r="J46" s="9" t="s">
        <v>574</v>
      </c>
    </row>
    <row r="47" spans="2:10" ht="57.75" customHeight="1">
      <c r="B47" s="10"/>
      <c r="C47" s="1238" t="s">
        <v>3</v>
      </c>
      <c r="D47" s="1238"/>
      <c r="E47" s="1239"/>
      <c r="F47" s="11">
        <v>72.319999999999993</v>
      </c>
      <c r="G47" s="12">
        <v>76.7</v>
      </c>
      <c r="H47" s="12">
        <v>77.36</v>
      </c>
      <c r="I47" s="12">
        <v>78.17</v>
      </c>
      <c r="J47" s="13">
        <v>74.58</v>
      </c>
    </row>
    <row r="48" spans="2:10" ht="57.75" customHeight="1">
      <c r="B48" s="14"/>
      <c r="C48" s="1240" t="s">
        <v>4</v>
      </c>
      <c r="D48" s="1240"/>
      <c r="E48" s="1241"/>
      <c r="F48" s="15">
        <v>8.39</v>
      </c>
      <c r="G48" s="16">
        <v>7.12</v>
      </c>
      <c r="H48" s="16">
        <v>9.16</v>
      </c>
      <c r="I48" s="16">
        <v>9.2799999999999994</v>
      </c>
      <c r="J48" s="17">
        <v>9.89</v>
      </c>
    </row>
    <row r="49" spans="2:10" ht="57.75" customHeight="1" thickBot="1">
      <c r="B49" s="18"/>
      <c r="C49" s="1242" t="s">
        <v>5</v>
      </c>
      <c r="D49" s="1242"/>
      <c r="E49" s="1243"/>
      <c r="F49" s="19" t="s">
        <v>575</v>
      </c>
      <c r="G49" s="20" t="s">
        <v>576</v>
      </c>
      <c r="H49" s="20">
        <v>9.41</v>
      </c>
      <c r="I49" s="20" t="s">
        <v>577</v>
      </c>
      <c r="J49" s="21" t="s">
        <v>578</v>
      </c>
    </row>
    <row r="50" spans="2:10" ht="13.5" customHeight="1"/>
  </sheetData>
  <sheetProtection algorithmName="SHA-512" hashValue="cm0VkPjttqtWt5Qzf78fPYoQVjcRrSQPibFl69R90mzFjHe4P2nCV0oy7Acvg2b2dCm8J3rSq2gSql4t8NjXqg==" saltValue="oqwYesVcTL2ycqnoaMg41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570</v>
      </c>
      <c r="G33" s="29" t="s">
        <v>571</v>
      </c>
      <c r="H33" s="29" t="s">
        <v>572</v>
      </c>
      <c r="I33" s="29" t="s">
        <v>573</v>
      </c>
      <c r="J33" s="30" t="s">
        <v>574</v>
      </c>
      <c r="K33" s="22"/>
      <c r="L33" s="22"/>
      <c r="M33" s="22"/>
      <c r="N33" s="22"/>
      <c r="O33" s="22"/>
      <c r="P33" s="22"/>
    </row>
    <row r="34" spans="1:16" ht="39" customHeight="1">
      <c r="A34" s="22"/>
      <c r="B34" s="31"/>
      <c r="C34" s="1250" t="s">
        <v>579</v>
      </c>
      <c r="D34" s="1250"/>
      <c r="E34" s="1251"/>
      <c r="F34" s="32">
        <v>8.3000000000000007</v>
      </c>
      <c r="G34" s="33">
        <v>7.05</v>
      </c>
      <c r="H34" s="33">
        <v>9.11</v>
      </c>
      <c r="I34" s="33">
        <v>9.18</v>
      </c>
      <c r="J34" s="34">
        <v>9.7799999999999994</v>
      </c>
      <c r="K34" s="22"/>
      <c r="L34" s="22"/>
      <c r="M34" s="22"/>
      <c r="N34" s="22"/>
      <c r="O34" s="22"/>
      <c r="P34" s="22"/>
    </row>
    <row r="35" spans="1:16" ht="39" customHeight="1">
      <c r="A35" s="22"/>
      <c r="B35" s="35"/>
      <c r="C35" s="1244" t="s">
        <v>580</v>
      </c>
      <c r="D35" s="1245"/>
      <c r="E35" s="1246"/>
      <c r="F35" s="36">
        <v>0.85</v>
      </c>
      <c r="G35" s="37">
        <v>1.26</v>
      </c>
      <c r="H35" s="37">
        <v>1.72</v>
      </c>
      <c r="I35" s="37">
        <v>2.2000000000000002</v>
      </c>
      <c r="J35" s="38">
        <v>2.61</v>
      </c>
      <c r="K35" s="22"/>
      <c r="L35" s="22"/>
      <c r="M35" s="22"/>
      <c r="N35" s="22"/>
      <c r="O35" s="22"/>
      <c r="P35" s="22"/>
    </row>
    <row r="36" spans="1:16" ht="39" customHeight="1">
      <c r="A36" s="22"/>
      <c r="B36" s="35"/>
      <c r="C36" s="1244" t="s">
        <v>581</v>
      </c>
      <c r="D36" s="1245"/>
      <c r="E36" s="1246"/>
      <c r="F36" s="36" t="s">
        <v>528</v>
      </c>
      <c r="G36" s="37" t="s">
        <v>528</v>
      </c>
      <c r="H36" s="37">
        <v>0.92</v>
      </c>
      <c r="I36" s="37">
        <v>1.5</v>
      </c>
      <c r="J36" s="38">
        <v>0.85</v>
      </c>
      <c r="K36" s="22"/>
      <c r="L36" s="22"/>
      <c r="M36" s="22"/>
      <c r="N36" s="22"/>
      <c r="O36" s="22"/>
      <c r="P36" s="22"/>
    </row>
    <row r="37" spans="1:16" ht="39" customHeight="1">
      <c r="A37" s="22"/>
      <c r="B37" s="35"/>
      <c r="C37" s="1244" t="s">
        <v>582</v>
      </c>
      <c r="D37" s="1245"/>
      <c r="E37" s="1246"/>
      <c r="F37" s="36">
        <v>0.57999999999999996</v>
      </c>
      <c r="G37" s="37">
        <v>0.31</v>
      </c>
      <c r="H37" s="37">
        <v>0.66</v>
      </c>
      <c r="I37" s="37">
        <v>0.63</v>
      </c>
      <c r="J37" s="38">
        <v>0.64</v>
      </c>
      <c r="K37" s="22"/>
      <c r="L37" s="22"/>
      <c r="M37" s="22"/>
      <c r="N37" s="22"/>
      <c r="O37" s="22"/>
      <c r="P37" s="22"/>
    </row>
    <row r="38" spans="1:16" ht="39" customHeight="1">
      <c r="A38" s="22"/>
      <c r="B38" s="35"/>
      <c r="C38" s="1244" t="s">
        <v>583</v>
      </c>
      <c r="D38" s="1245"/>
      <c r="E38" s="1246"/>
      <c r="F38" s="36">
        <v>0.22</v>
      </c>
      <c r="G38" s="37">
        <v>0.17</v>
      </c>
      <c r="H38" s="37">
        <v>0.51</v>
      </c>
      <c r="I38" s="37">
        <v>0.35</v>
      </c>
      <c r="J38" s="38">
        <v>0.36</v>
      </c>
      <c r="K38" s="22"/>
      <c r="L38" s="22"/>
      <c r="M38" s="22"/>
      <c r="N38" s="22"/>
      <c r="O38" s="22"/>
      <c r="P38" s="22"/>
    </row>
    <row r="39" spans="1:16" ht="39" customHeight="1">
      <c r="A39" s="22"/>
      <c r="B39" s="35"/>
      <c r="C39" s="1244" t="s">
        <v>584</v>
      </c>
      <c r="D39" s="1245"/>
      <c r="E39" s="1246"/>
      <c r="F39" s="36">
        <v>0.17</v>
      </c>
      <c r="G39" s="37">
        <v>0.16</v>
      </c>
      <c r="H39" s="37">
        <v>0.22</v>
      </c>
      <c r="I39" s="37">
        <v>0.31</v>
      </c>
      <c r="J39" s="38">
        <v>0.27</v>
      </c>
      <c r="K39" s="22"/>
      <c r="L39" s="22"/>
      <c r="M39" s="22"/>
      <c r="N39" s="22"/>
      <c r="O39" s="22"/>
      <c r="P39" s="22"/>
    </row>
    <row r="40" spans="1:16" ht="39" customHeight="1">
      <c r="A40" s="22"/>
      <c r="B40" s="35"/>
      <c r="C40" s="1244" t="s">
        <v>585</v>
      </c>
      <c r="D40" s="1245"/>
      <c r="E40" s="1246"/>
      <c r="F40" s="36">
        <v>0.08</v>
      </c>
      <c r="G40" s="37">
        <v>0.06</v>
      </c>
      <c r="H40" s="37">
        <v>0.04</v>
      </c>
      <c r="I40" s="37">
        <v>0.09</v>
      </c>
      <c r="J40" s="38">
        <v>0.11</v>
      </c>
      <c r="K40" s="22"/>
      <c r="L40" s="22"/>
      <c r="M40" s="22"/>
      <c r="N40" s="22"/>
      <c r="O40" s="22"/>
      <c r="P40" s="22"/>
    </row>
    <row r="41" spans="1:16" ht="39" customHeight="1">
      <c r="A41" s="22"/>
      <c r="B41" s="35"/>
      <c r="C41" s="1244" t="s">
        <v>586</v>
      </c>
      <c r="D41" s="1245"/>
      <c r="E41" s="1246"/>
      <c r="F41" s="36">
        <v>0.04</v>
      </c>
      <c r="G41" s="37">
        <v>0.12</v>
      </c>
      <c r="H41" s="37">
        <v>0.01</v>
      </c>
      <c r="I41" s="37">
        <v>0.03</v>
      </c>
      <c r="J41" s="38">
        <v>0.01</v>
      </c>
      <c r="K41" s="22"/>
      <c r="L41" s="22"/>
      <c r="M41" s="22"/>
      <c r="N41" s="22"/>
      <c r="O41" s="22"/>
      <c r="P41" s="22"/>
    </row>
    <row r="42" spans="1:16" ht="39" customHeight="1">
      <c r="A42" s="22"/>
      <c r="B42" s="39"/>
      <c r="C42" s="1244" t="s">
        <v>587</v>
      </c>
      <c r="D42" s="1245"/>
      <c r="E42" s="1246"/>
      <c r="F42" s="36" t="s">
        <v>528</v>
      </c>
      <c r="G42" s="37" t="s">
        <v>528</v>
      </c>
      <c r="H42" s="37" t="s">
        <v>528</v>
      </c>
      <c r="I42" s="37" t="s">
        <v>528</v>
      </c>
      <c r="J42" s="38" t="s">
        <v>528</v>
      </c>
      <c r="K42" s="22"/>
      <c r="L42" s="22"/>
      <c r="M42" s="22"/>
      <c r="N42" s="22"/>
      <c r="O42" s="22"/>
      <c r="P42" s="22"/>
    </row>
    <row r="43" spans="1:16" ht="39" customHeight="1" thickBot="1">
      <c r="A43" s="22"/>
      <c r="B43" s="40"/>
      <c r="C43" s="1247" t="s">
        <v>588</v>
      </c>
      <c r="D43" s="1248"/>
      <c r="E43" s="1249"/>
      <c r="F43" s="41">
        <v>2.8</v>
      </c>
      <c r="G43" s="42">
        <v>1.35</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MEfwmLuel9nuRBoprhRyvQSWM2NZJhtRialA/8O8h2//Jc7lTh27wpBN9Ve/DlEa9Zn7sv8y57FyqMtVYxpGcw==" saltValue="0rG872Ek/3MaDYlXX9qUJ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570</v>
      </c>
      <c r="L44" s="56" t="s">
        <v>571</v>
      </c>
      <c r="M44" s="56" t="s">
        <v>572</v>
      </c>
      <c r="N44" s="56" t="s">
        <v>573</v>
      </c>
      <c r="O44" s="57" t="s">
        <v>574</v>
      </c>
      <c r="P44" s="48"/>
      <c r="Q44" s="48"/>
      <c r="R44" s="48"/>
      <c r="S44" s="48"/>
      <c r="T44" s="48"/>
      <c r="U44" s="48"/>
    </row>
    <row r="45" spans="1:21" ht="30.75" customHeight="1">
      <c r="A45" s="48"/>
      <c r="B45" s="1270" t="s">
        <v>11</v>
      </c>
      <c r="C45" s="1271"/>
      <c r="D45" s="58"/>
      <c r="E45" s="1276" t="s">
        <v>12</v>
      </c>
      <c r="F45" s="1276"/>
      <c r="G45" s="1276"/>
      <c r="H45" s="1276"/>
      <c r="I45" s="1276"/>
      <c r="J45" s="1277"/>
      <c r="K45" s="59">
        <v>1372</v>
      </c>
      <c r="L45" s="60">
        <v>1466</v>
      </c>
      <c r="M45" s="60">
        <v>1328</v>
      </c>
      <c r="N45" s="60">
        <v>1298</v>
      </c>
      <c r="O45" s="61">
        <v>1327</v>
      </c>
      <c r="P45" s="48"/>
      <c r="Q45" s="48"/>
      <c r="R45" s="48"/>
      <c r="S45" s="48"/>
      <c r="T45" s="48"/>
      <c r="U45" s="48"/>
    </row>
    <row r="46" spans="1:21" ht="30.75" customHeight="1">
      <c r="A46" s="48"/>
      <c r="B46" s="1272"/>
      <c r="C46" s="1273"/>
      <c r="D46" s="62"/>
      <c r="E46" s="1254" t="s">
        <v>13</v>
      </c>
      <c r="F46" s="1254"/>
      <c r="G46" s="1254"/>
      <c r="H46" s="1254"/>
      <c r="I46" s="1254"/>
      <c r="J46" s="1255"/>
      <c r="K46" s="63" t="s">
        <v>528</v>
      </c>
      <c r="L46" s="64" t="s">
        <v>528</v>
      </c>
      <c r="M46" s="64" t="s">
        <v>528</v>
      </c>
      <c r="N46" s="64" t="s">
        <v>528</v>
      </c>
      <c r="O46" s="65" t="s">
        <v>528</v>
      </c>
      <c r="P46" s="48"/>
      <c r="Q46" s="48"/>
      <c r="R46" s="48"/>
      <c r="S46" s="48"/>
      <c r="T46" s="48"/>
      <c r="U46" s="48"/>
    </row>
    <row r="47" spans="1:21" ht="30.75" customHeight="1">
      <c r="A47" s="48"/>
      <c r="B47" s="1272"/>
      <c r="C47" s="1273"/>
      <c r="D47" s="62"/>
      <c r="E47" s="1254" t="s">
        <v>14</v>
      </c>
      <c r="F47" s="1254"/>
      <c r="G47" s="1254"/>
      <c r="H47" s="1254"/>
      <c r="I47" s="1254"/>
      <c r="J47" s="1255"/>
      <c r="K47" s="63" t="s">
        <v>528</v>
      </c>
      <c r="L47" s="64" t="s">
        <v>528</v>
      </c>
      <c r="M47" s="64" t="s">
        <v>528</v>
      </c>
      <c r="N47" s="64" t="s">
        <v>528</v>
      </c>
      <c r="O47" s="65" t="s">
        <v>528</v>
      </c>
      <c r="P47" s="48"/>
      <c r="Q47" s="48"/>
      <c r="R47" s="48"/>
      <c r="S47" s="48"/>
      <c r="T47" s="48"/>
      <c r="U47" s="48"/>
    </row>
    <row r="48" spans="1:21" ht="30.75" customHeight="1">
      <c r="A48" s="48"/>
      <c r="B48" s="1272"/>
      <c r="C48" s="1273"/>
      <c r="D48" s="62"/>
      <c r="E48" s="1254" t="s">
        <v>15</v>
      </c>
      <c r="F48" s="1254"/>
      <c r="G48" s="1254"/>
      <c r="H48" s="1254"/>
      <c r="I48" s="1254"/>
      <c r="J48" s="1255"/>
      <c r="K48" s="63">
        <v>212</v>
      </c>
      <c r="L48" s="64">
        <v>231</v>
      </c>
      <c r="M48" s="64">
        <v>219</v>
      </c>
      <c r="N48" s="64">
        <v>211</v>
      </c>
      <c r="O48" s="65">
        <v>193</v>
      </c>
      <c r="P48" s="48"/>
      <c r="Q48" s="48"/>
      <c r="R48" s="48"/>
      <c r="S48" s="48"/>
      <c r="T48" s="48"/>
      <c r="U48" s="48"/>
    </row>
    <row r="49" spans="1:21" ht="30.75" customHeight="1">
      <c r="A49" s="48"/>
      <c r="B49" s="1272"/>
      <c r="C49" s="1273"/>
      <c r="D49" s="62"/>
      <c r="E49" s="1254" t="s">
        <v>16</v>
      </c>
      <c r="F49" s="1254"/>
      <c r="G49" s="1254"/>
      <c r="H49" s="1254"/>
      <c r="I49" s="1254"/>
      <c r="J49" s="1255"/>
      <c r="K49" s="63">
        <v>18</v>
      </c>
      <c r="L49" s="64">
        <v>21</v>
      </c>
      <c r="M49" s="64">
        <v>22</v>
      </c>
      <c r="N49" s="64">
        <v>22</v>
      </c>
      <c r="O49" s="65">
        <v>21</v>
      </c>
      <c r="P49" s="48"/>
      <c r="Q49" s="48"/>
      <c r="R49" s="48"/>
      <c r="S49" s="48"/>
      <c r="T49" s="48"/>
      <c r="U49" s="48"/>
    </row>
    <row r="50" spans="1:21" ht="30.75" customHeight="1">
      <c r="A50" s="48"/>
      <c r="B50" s="1272"/>
      <c r="C50" s="1273"/>
      <c r="D50" s="62"/>
      <c r="E50" s="1254" t="s">
        <v>17</v>
      </c>
      <c r="F50" s="1254"/>
      <c r="G50" s="1254"/>
      <c r="H50" s="1254"/>
      <c r="I50" s="1254"/>
      <c r="J50" s="1255"/>
      <c r="K50" s="63">
        <v>1</v>
      </c>
      <c r="L50" s="64">
        <v>1</v>
      </c>
      <c r="M50" s="64">
        <v>1</v>
      </c>
      <c r="N50" s="64">
        <v>1</v>
      </c>
      <c r="O50" s="65">
        <v>1</v>
      </c>
      <c r="P50" s="48"/>
      <c r="Q50" s="48"/>
      <c r="R50" s="48"/>
      <c r="S50" s="48"/>
      <c r="T50" s="48"/>
      <c r="U50" s="48"/>
    </row>
    <row r="51" spans="1:21" ht="30.75" customHeight="1">
      <c r="A51" s="48"/>
      <c r="B51" s="1274"/>
      <c r="C51" s="1275"/>
      <c r="D51" s="66"/>
      <c r="E51" s="1254" t="s">
        <v>18</v>
      </c>
      <c r="F51" s="1254"/>
      <c r="G51" s="1254"/>
      <c r="H51" s="1254"/>
      <c r="I51" s="1254"/>
      <c r="J51" s="1255"/>
      <c r="K51" s="63" t="s">
        <v>528</v>
      </c>
      <c r="L51" s="64" t="s">
        <v>528</v>
      </c>
      <c r="M51" s="64" t="s">
        <v>528</v>
      </c>
      <c r="N51" s="64">
        <v>0</v>
      </c>
      <c r="O51" s="65" t="s">
        <v>528</v>
      </c>
      <c r="P51" s="48"/>
      <c r="Q51" s="48"/>
      <c r="R51" s="48"/>
      <c r="S51" s="48"/>
      <c r="T51" s="48"/>
      <c r="U51" s="48"/>
    </row>
    <row r="52" spans="1:21" ht="30.75" customHeight="1">
      <c r="A52" s="48"/>
      <c r="B52" s="1252" t="s">
        <v>19</v>
      </c>
      <c r="C52" s="1253"/>
      <c r="D52" s="66"/>
      <c r="E52" s="1254" t="s">
        <v>20</v>
      </c>
      <c r="F52" s="1254"/>
      <c r="G52" s="1254"/>
      <c r="H52" s="1254"/>
      <c r="I52" s="1254"/>
      <c r="J52" s="1255"/>
      <c r="K52" s="63">
        <v>1269</v>
      </c>
      <c r="L52" s="64">
        <v>1348</v>
      </c>
      <c r="M52" s="64">
        <v>1268</v>
      </c>
      <c r="N52" s="64">
        <v>1260</v>
      </c>
      <c r="O52" s="65">
        <v>1265</v>
      </c>
      <c r="P52" s="48"/>
      <c r="Q52" s="48"/>
      <c r="R52" s="48"/>
      <c r="S52" s="48"/>
      <c r="T52" s="48"/>
      <c r="U52" s="48"/>
    </row>
    <row r="53" spans="1:21" ht="30.75" customHeight="1" thickBot="1">
      <c r="A53" s="48"/>
      <c r="B53" s="1256" t="s">
        <v>21</v>
      </c>
      <c r="C53" s="1257"/>
      <c r="D53" s="67"/>
      <c r="E53" s="1258" t="s">
        <v>22</v>
      </c>
      <c r="F53" s="1258"/>
      <c r="G53" s="1258"/>
      <c r="H53" s="1258"/>
      <c r="I53" s="1258"/>
      <c r="J53" s="1259"/>
      <c r="K53" s="68">
        <v>334</v>
      </c>
      <c r="L53" s="69">
        <v>371</v>
      </c>
      <c r="M53" s="69">
        <v>302</v>
      </c>
      <c r="N53" s="69">
        <v>272</v>
      </c>
      <c r="O53" s="70">
        <v>277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589</v>
      </c>
      <c r="P55" s="48"/>
      <c r="Q55" s="48"/>
      <c r="R55" s="48"/>
      <c r="S55" s="48"/>
      <c r="T55" s="48"/>
      <c r="U55" s="48"/>
    </row>
    <row r="56" spans="1:21" ht="31.5" customHeight="1" thickBot="1">
      <c r="A56" s="48"/>
      <c r="B56" s="76"/>
      <c r="C56" s="77"/>
      <c r="D56" s="77"/>
      <c r="E56" s="78"/>
      <c r="F56" s="78"/>
      <c r="G56" s="78"/>
      <c r="H56" s="78"/>
      <c r="I56" s="78"/>
      <c r="J56" s="79" t="s">
        <v>2</v>
      </c>
      <c r="K56" s="80" t="s">
        <v>590</v>
      </c>
      <c r="L56" s="81" t="s">
        <v>591</v>
      </c>
      <c r="M56" s="81" t="s">
        <v>592</v>
      </c>
      <c r="N56" s="81" t="s">
        <v>593</v>
      </c>
      <c r="O56" s="82" t="s">
        <v>594</v>
      </c>
      <c r="P56" s="48"/>
      <c r="Q56" s="48"/>
      <c r="R56" s="48"/>
      <c r="S56" s="48"/>
      <c r="T56" s="48"/>
      <c r="U56" s="48"/>
    </row>
    <row r="57" spans="1:21" ht="31.5" customHeight="1">
      <c r="B57" s="1260" t="s">
        <v>25</v>
      </c>
      <c r="C57" s="1261"/>
      <c r="D57" s="1264" t="s">
        <v>26</v>
      </c>
      <c r="E57" s="1265"/>
      <c r="F57" s="1265"/>
      <c r="G57" s="1265"/>
      <c r="H57" s="1265"/>
      <c r="I57" s="1265"/>
      <c r="J57" s="1266"/>
      <c r="K57" s="83"/>
      <c r="L57" s="84"/>
      <c r="M57" s="84"/>
      <c r="N57" s="84"/>
      <c r="O57" s="85"/>
    </row>
    <row r="58" spans="1:21" ht="31.5" customHeight="1" thickBot="1">
      <c r="B58" s="1262"/>
      <c r="C58" s="1263"/>
      <c r="D58" s="1267" t="s">
        <v>27</v>
      </c>
      <c r="E58" s="1268"/>
      <c r="F58" s="1268"/>
      <c r="G58" s="1268"/>
      <c r="H58" s="1268"/>
      <c r="I58" s="1268"/>
      <c r="J58" s="1269"/>
      <c r="K58" s="86"/>
      <c r="L58" s="87"/>
      <c r="M58" s="87"/>
      <c r="N58" s="87"/>
      <c r="O58" s="88"/>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oc10kItbaFl82hlA6hUivyeN+lFmM9qBjCgvk20n1Ap31rzOqD1R4hvX1FKVnLWejUFP2KoVe2mLUdKfVCnqjw==" saltValue="Z+Mfqswawhl7LaCB8b+n5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570</v>
      </c>
      <c r="J40" s="100" t="s">
        <v>571</v>
      </c>
      <c r="K40" s="100" t="s">
        <v>572</v>
      </c>
      <c r="L40" s="100" t="s">
        <v>573</v>
      </c>
      <c r="M40" s="101" t="s">
        <v>574</v>
      </c>
    </row>
    <row r="41" spans="2:13" ht="27.75" customHeight="1">
      <c r="B41" s="1290" t="s">
        <v>30</v>
      </c>
      <c r="C41" s="1291"/>
      <c r="D41" s="102"/>
      <c r="E41" s="1292" t="s">
        <v>31</v>
      </c>
      <c r="F41" s="1292"/>
      <c r="G41" s="1292"/>
      <c r="H41" s="1293"/>
      <c r="I41" s="103">
        <v>12705</v>
      </c>
      <c r="J41" s="104">
        <v>12637</v>
      </c>
      <c r="K41" s="104">
        <v>12005</v>
      </c>
      <c r="L41" s="104">
        <v>12246</v>
      </c>
      <c r="M41" s="105">
        <v>12433</v>
      </c>
    </row>
    <row r="42" spans="2:13" ht="27.75" customHeight="1">
      <c r="B42" s="1280"/>
      <c r="C42" s="1281"/>
      <c r="D42" s="106"/>
      <c r="E42" s="1284" t="s">
        <v>32</v>
      </c>
      <c r="F42" s="1284"/>
      <c r="G42" s="1284"/>
      <c r="H42" s="1285"/>
      <c r="I42" s="107">
        <v>2</v>
      </c>
      <c r="J42" s="108">
        <v>6</v>
      </c>
      <c r="K42" s="108">
        <v>4</v>
      </c>
      <c r="L42" s="108">
        <v>2</v>
      </c>
      <c r="M42" s="109">
        <v>1</v>
      </c>
    </row>
    <row r="43" spans="2:13" ht="27.75" customHeight="1">
      <c r="B43" s="1280"/>
      <c r="C43" s="1281"/>
      <c r="D43" s="106"/>
      <c r="E43" s="1284" t="s">
        <v>33</v>
      </c>
      <c r="F43" s="1284"/>
      <c r="G43" s="1284"/>
      <c r="H43" s="1285"/>
      <c r="I43" s="107">
        <v>1867</v>
      </c>
      <c r="J43" s="108">
        <v>1808</v>
      </c>
      <c r="K43" s="108">
        <v>1562</v>
      </c>
      <c r="L43" s="108">
        <v>1434</v>
      </c>
      <c r="M43" s="109">
        <v>1507</v>
      </c>
    </row>
    <row r="44" spans="2:13" ht="27.75" customHeight="1">
      <c r="B44" s="1280"/>
      <c r="C44" s="1281"/>
      <c r="D44" s="106"/>
      <c r="E44" s="1284" t="s">
        <v>34</v>
      </c>
      <c r="F44" s="1284"/>
      <c r="G44" s="1284"/>
      <c r="H44" s="1285"/>
      <c r="I44" s="107">
        <v>115</v>
      </c>
      <c r="J44" s="108">
        <v>108</v>
      </c>
      <c r="K44" s="108">
        <v>95</v>
      </c>
      <c r="L44" s="108">
        <v>83</v>
      </c>
      <c r="M44" s="109">
        <v>71</v>
      </c>
    </row>
    <row r="45" spans="2:13" ht="27.75" customHeight="1">
      <c r="B45" s="1280"/>
      <c r="C45" s="1281"/>
      <c r="D45" s="106"/>
      <c r="E45" s="1284" t="s">
        <v>35</v>
      </c>
      <c r="F45" s="1284"/>
      <c r="G45" s="1284"/>
      <c r="H45" s="1285"/>
      <c r="I45" s="107">
        <v>985</v>
      </c>
      <c r="J45" s="108">
        <v>946</v>
      </c>
      <c r="K45" s="108">
        <v>858</v>
      </c>
      <c r="L45" s="108">
        <v>706</v>
      </c>
      <c r="M45" s="109">
        <v>720</v>
      </c>
    </row>
    <row r="46" spans="2:13" ht="27.75" customHeight="1">
      <c r="B46" s="1280"/>
      <c r="C46" s="1281"/>
      <c r="D46" s="110"/>
      <c r="E46" s="1284" t="s">
        <v>36</v>
      </c>
      <c r="F46" s="1284"/>
      <c r="G46" s="1284"/>
      <c r="H46" s="1285"/>
      <c r="I46" s="107" t="s">
        <v>528</v>
      </c>
      <c r="J46" s="108" t="s">
        <v>528</v>
      </c>
      <c r="K46" s="108" t="s">
        <v>528</v>
      </c>
      <c r="L46" s="108" t="s">
        <v>528</v>
      </c>
      <c r="M46" s="109" t="s">
        <v>528</v>
      </c>
    </row>
    <row r="47" spans="2:13" ht="27.75" customHeight="1">
      <c r="B47" s="1280"/>
      <c r="C47" s="1281"/>
      <c r="D47" s="111"/>
      <c r="E47" s="1294" t="s">
        <v>37</v>
      </c>
      <c r="F47" s="1295"/>
      <c r="G47" s="1295"/>
      <c r="H47" s="1296"/>
      <c r="I47" s="107" t="s">
        <v>528</v>
      </c>
      <c r="J47" s="108" t="s">
        <v>528</v>
      </c>
      <c r="K47" s="108" t="s">
        <v>528</v>
      </c>
      <c r="L47" s="108" t="s">
        <v>528</v>
      </c>
      <c r="M47" s="109" t="s">
        <v>528</v>
      </c>
    </row>
    <row r="48" spans="2:13" ht="27.75" customHeight="1">
      <c r="B48" s="1280"/>
      <c r="C48" s="1281"/>
      <c r="D48" s="106"/>
      <c r="E48" s="1284" t="s">
        <v>38</v>
      </c>
      <c r="F48" s="1284"/>
      <c r="G48" s="1284"/>
      <c r="H48" s="1285"/>
      <c r="I48" s="107" t="s">
        <v>528</v>
      </c>
      <c r="J48" s="108" t="s">
        <v>528</v>
      </c>
      <c r="K48" s="108" t="s">
        <v>528</v>
      </c>
      <c r="L48" s="108" t="s">
        <v>528</v>
      </c>
      <c r="M48" s="109" t="s">
        <v>528</v>
      </c>
    </row>
    <row r="49" spans="2:13" ht="27.75" customHeight="1">
      <c r="B49" s="1282"/>
      <c r="C49" s="1283"/>
      <c r="D49" s="106"/>
      <c r="E49" s="1284" t="s">
        <v>39</v>
      </c>
      <c r="F49" s="1284"/>
      <c r="G49" s="1284"/>
      <c r="H49" s="1285"/>
      <c r="I49" s="107" t="s">
        <v>528</v>
      </c>
      <c r="J49" s="108" t="s">
        <v>528</v>
      </c>
      <c r="K49" s="108" t="s">
        <v>528</v>
      </c>
      <c r="L49" s="108" t="s">
        <v>528</v>
      </c>
      <c r="M49" s="109" t="s">
        <v>528</v>
      </c>
    </row>
    <row r="50" spans="2:13" ht="27.75" customHeight="1">
      <c r="B50" s="1278" t="s">
        <v>40</v>
      </c>
      <c r="C50" s="1279"/>
      <c r="D50" s="112"/>
      <c r="E50" s="1284" t="s">
        <v>41</v>
      </c>
      <c r="F50" s="1284"/>
      <c r="G50" s="1284"/>
      <c r="H50" s="1285"/>
      <c r="I50" s="107">
        <v>10015</v>
      </c>
      <c r="J50" s="108">
        <v>10541</v>
      </c>
      <c r="K50" s="108">
        <v>9466</v>
      </c>
      <c r="L50" s="108">
        <v>7728</v>
      </c>
      <c r="M50" s="109">
        <v>7948</v>
      </c>
    </row>
    <row r="51" spans="2:13" ht="27.75" customHeight="1">
      <c r="B51" s="1280"/>
      <c r="C51" s="1281"/>
      <c r="D51" s="106"/>
      <c r="E51" s="1284" t="s">
        <v>42</v>
      </c>
      <c r="F51" s="1284"/>
      <c r="G51" s="1284"/>
      <c r="H51" s="1285"/>
      <c r="I51" s="107">
        <v>84</v>
      </c>
      <c r="J51" s="108">
        <v>70</v>
      </c>
      <c r="K51" s="108">
        <v>51</v>
      </c>
      <c r="L51" s="108">
        <v>34</v>
      </c>
      <c r="M51" s="109">
        <v>22</v>
      </c>
    </row>
    <row r="52" spans="2:13" ht="27.75" customHeight="1">
      <c r="B52" s="1282"/>
      <c r="C52" s="1283"/>
      <c r="D52" s="106"/>
      <c r="E52" s="1284" t="s">
        <v>43</v>
      </c>
      <c r="F52" s="1284"/>
      <c r="G52" s="1284"/>
      <c r="H52" s="1285"/>
      <c r="I52" s="107">
        <v>11905</v>
      </c>
      <c r="J52" s="108">
        <v>11615</v>
      </c>
      <c r="K52" s="108">
        <v>11546</v>
      </c>
      <c r="L52" s="108">
        <v>11878</v>
      </c>
      <c r="M52" s="109">
        <v>11920</v>
      </c>
    </row>
    <row r="53" spans="2:13" ht="27.75" customHeight="1" thickBot="1">
      <c r="B53" s="1286" t="s">
        <v>44</v>
      </c>
      <c r="C53" s="1287"/>
      <c r="D53" s="113"/>
      <c r="E53" s="1288" t="s">
        <v>45</v>
      </c>
      <c r="F53" s="1288"/>
      <c r="G53" s="1288"/>
      <c r="H53" s="1289"/>
      <c r="I53" s="114">
        <v>-6329</v>
      </c>
      <c r="J53" s="115">
        <v>-6721</v>
      </c>
      <c r="K53" s="115">
        <v>-6538</v>
      </c>
      <c r="L53" s="115">
        <v>-5169</v>
      </c>
      <c r="M53" s="116">
        <v>-5157</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8vKfhytxjDlMKaOUTTkuttLkFk3KCpMLGT5uDAdU0K4lnk/EfsdH5ujz29GPPPPQxxgPOezhuPJSol24Nul2Fg==" saltValue="0ymnyVxR3j9MrqvLMy4yM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572</v>
      </c>
      <c r="G54" s="125" t="s">
        <v>573</v>
      </c>
      <c r="H54" s="126" t="s">
        <v>574</v>
      </c>
    </row>
    <row r="55" spans="2:8" ht="52.5" customHeight="1">
      <c r="B55" s="127"/>
      <c r="C55" s="1305" t="s">
        <v>48</v>
      </c>
      <c r="D55" s="1305"/>
      <c r="E55" s="1306"/>
      <c r="F55" s="128">
        <v>4800</v>
      </c>
      <c r="G55" s="128">
        <v>4733</v>
      </c>
      <c r="H55" s="129">
        <v>4658</v>
      </c>
    </row>
    <row r="56" spans="2:8" ht="52.5" customHeight="1">
      <c r="B56" s="130"/>
      <c r="C56" s="1307" t="s">
        <v>49</v>
      </c>
      <c r="D56" s="1307"/>
      <c r="E56" s="1308"/>
      <c r="F56" s="131">
        <v>23</v>
      </c>
      <c r="G56" s="131">
        <v>23</v>
      </c>
      <c r="H56" s="132">
        <v>23</v>
      </c>
    </row>
    <row r="57" spans="2:8" ht="53.25" customHeight="1">
      <c r="B57" s="130"/>
      <c r="C57" s="1309" t="s">
        <v>50</v>
      </c>
      <c r="D57" s="1309"/>
      <c r="E57" s="1310"/>
      <c r="F57" s="133">
        <v>5441</v>
      </c>
      <c r="G57" s="133">
        <v>5489</v>
      </c>
      <c r="H57" s="134">
        <v>5928</v>
      </c>
    </row>
    <row r="58" spans="2:8" ht="45.75" customHeight="1">
      <c r="B58" s="135"/>
      <c r="C58" s="1297" t="s">
        <v>609</v>
      </c>
      <c r="D58" s="1298"/>
      <c r="E58" s="1299"/>
      <c r="F58" s="136">
        <v>1537</v>
      </c>
      <c r="G58" s="136">
        <v>1484</v>
      </c>
      <c r="H58" s="137">
        <v>1906</v>
      </c>
    </row>
    <row r="59" spans="2:8" ht="45.75" customHeight="1">
      <c r="B59" s="135"/>
      <c r="C59" s="1297" t="s">
        <v>610</v>
      </c>
      <c r="D59" s="1298"/>
      <c r="E59" s="1299"/>
      <c r="F59" s="136">
        <v>1281</v>
      </c>
      <c r="G59" s="136">
        <v>1277</v>
      </c>
      <c r="H59" s="137">
        <v>1289</v>
      </c>
    </row>
    <row r="60" spans="2:8" ht="45.75" customHeight="1">
      <c r="B60" s="135"/>
      <c r="C60" s="1297" t="s">
        <v>611</v>
      </c>
      <c r="D60" s="1298"/>
      <c r="E60" s="1299"/>
      <c r="F60" s="136">
        <v>648</v>
      </c>
      <c r="G60" s="136">
        <v>645</v>
      </c>
      <c r="H60" s="137">
        <v>651</v>
      </c>
    </row>
    <row r="61" spans="2:8" ht="45.75" customHeight="1">
      <c r="B61" s="135"/>
      <c r="C61" s="1297" t="s">
        <v>612</v>
      </c>
      <c r="D61" s="1298"/>
      <c r="E61" s="1299"/>
      <c r="F61" s="136">
        <v>416</v>
      </c>
      <c r="G61" s="136">
        <v>496</v>
      </c>
      <c r="H61" s="137">
        <v>525</v>
      </c>
    </row>
    <row r="62" spans="2:8" ht="45.75" customHeight="1" thickBot="1">
      <c r="B62" s="138"/>
      <c r="C62" s="1300" t="s">
        <v>613</v>
      </c>
      <c r="D62" s="1301"/>
      <c r="E62" s="1302"/>
      <c r="F62" s="139">
        <v>242</v>
      </c>
      <c r="G62" s="139">
        <v>371</v>
      </c>
      <c r="H62" s="140">
        <v>446</v>
      </c>
    </row>
    <row r="63" spans="2:8" ht="52.5" customHeight="1" thickBot="1">
      <c r="B63" s="141"/>
      <c r="C63" s="1303" t="s">
        <v>51</v>
      </c>
      <c r="D63" s="1303"/>
      <c r="E63" s="1304"/>
      <c r="F63" s="142">
        <v>10264</v>
      </c>
      <c r="G63" s="142">
        <v>10246</v>
      </c>
      <c r="H63" s="143">
        <v>10610</v>
      </c>
    </row>
    <row r="64" spans="2:8" ht="15" customHeight="1"/>
  </sheetData>
  <sheetProtection algorithmName="SHA-512" hashValue="Hfw6Nqjyq2EbCUVoNN4PrXI04e2z8QcEb7Hw5sDouXXu+/jtI/5A6y59t7g8hE1R9mFE28Fy9X7AsruJWFXO/Q==" saltValue="61pvMzOiD+F8rUKs+/39c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c r="A1" s="388"/>
      <c r="B1" s="389"/>
      <c r="DD1" s="390"/>
      <c r="DE1" s="390"/>
    </row>
    <row r="2" spans="1:143" ht="25.5" customHeight="1">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614</v>
      </c>
    </row>
    <row r="11" spans="1:143" s="292" customFormat="1">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614</v>
      </c>
    </row>
    <row r="13" spans="1:143" s="292" customFormat="1">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c r="DD19" s="390"/>
      <c r="DE19" s="390"/>
    </row>
    <row r="20" spans="1:351">
      <c r="DD20" s="390"/>
      <c r="DE20" s="390"/>
    </row>
    <row r="21" spans="1:351" ht="17.2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c r="B22" s="397"/>
      <c r="MM22" s="396"/>
    </row>
    <row r="23" spans="1:351">
      <c r="B23" s="397"/>
    </row>
    <row r="24" spans="1:351">
      <c r="B24" s="397"/>
    </row>
    <row r="25" spans="1:351">
      <c r="B25" s="397"/>
    </row>
    <row r="26" spans="1:351">
      <c r="B26" s="397"/>
    </row>
    <row r="27" spans="1:351">
      <c r="B27" s="397"/>
    </row>
    <row r="28" spans="1:351">
      <c r="B28" s="397"/>
    </row>
    <row r="29" spans="1:351">
      <c r="B29" s="397"/>
    </row>
    <row r="30" spans="1:351">
      <c r="B30" s="397"/>
    </row>
    <row r="31" spans="1:351">
      <c r="B31" s="397"/>
    </row>
    <row r="32" spans="1:351">
      <c r="B32" s="397"/>
    </row>
    <row r="33" spans="2:109">
      <c r="B33" s="397"/>
    </row>
    <row r="34" spans="2:109">
      <c r="B34" s="397"/>
    </row>
    <row r="35" spans="2:109">
      <c r="B35" s="397"/>
    </row>
    <row r="36" spans="2:109">
      <c r="B36" s="397"/>
    </row>
    <row r="37" spans="2:109">
      <c r="B37" s="397"/>
    </row>
    <row r="38" spans="2:109">
      <c r="B38" s="397"/>
    </row>
    <row r="39" spans="2:109">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c r="B40" s="402"/>
      <c r="DD40" s="402"/>
      <c r="DE40" s="390"/>
    </row>
    <row r="41" spans="2:109" ht="17.25">
      <c r="B41" s="403" t="s">
        <v>615</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c r="B42" s="397"/>
      <c r="G42" s="404"/>
      <c r="I42" s="405"/>
      <c r="J42" s="405"/>
      <c r="K42" s="405"/>
      <c r="AM42" s="404"/>
      <c r="AN42" s="404" t="s">
        <v>616</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c r="B43" s="397"/>
      <c r="AN43" s="1319" t="s">
        <v>627</v>
      </c>
      <c r="AO43" s="1320"/>
      <c r="AP43" s="1320"/>
      <c r="AQ43" s="1320"/>
      <c r="AR43" s="1320"/>
      <c r="AS43" s="1320"/>
      <c r="AT43" s="1320"/>
      <c r="AU43" s="1320"/>
      <c r="AV43" s="1320"/>
      <c r="AW43" s="1320"/>
      <c r="AX43" s="1320"/>
      <c r="AY43" s="1320"/>
      <c r="AZ43" s="1320"/>
      <c r="BA43" s="1320"/>
      <c r="BB43" s="1320"/>
      <c r="BC43" s="1320"/>
      <c r="BD43" s="1320"/>
      <c r="BE43" s="1320"/>
      <c r="BF43" s="1320"/>
      <c r="BG43" s="1320"/>
      <c r="BH43" s="1320"/>
      <c r="BI43" s="1320"/>
      <c r="BJ43" s="1320"/>
      <c r="BK43" s="1320"/>
      <c r="BL43" s="1320"/>
      <c r="BM43" s="1320"/>
      <c r="BN43" s="1320"/>
      <c r="BO43" s="1320"/>
      <c r="BP43" s="1320"/>
      <c r="BQ43" s="1320"/>
      <c r="BR43" s="1320"/>
      <c r="BS43" s="1320"/>
      <c r="BT43" s="1320"/>
      <c r="BU43" s="1320"/>
      <c r="BV43" s="1320"/>
      <c r="BW43" s="1320"/>
      <c r="BX43" s="1320"/>
      <c r="BY43" s="1320"/>
      <c r="BZ43" s="1320"/>
      <c r="CA43" s="1320"/>
      <c r="CB43" s="1320"/>
      <c r="CC43" s="1320"/>
      <c r="CD43" s="1320"/>
      <c r="CE43" s="1320"/>
      <c r="CF43" s="1320"/>
      <c r="CG43" s="1320"/>
      <c r="CH43" s="1320"/>
      <c r="CI43" s="1320"/>
      <c r="CJ43" s="1320"/>
      <c r="CK43" s="1320"/>
      <c r="CL43" s="1320"/>
      <c r="CM43" s="1320"/>
      <c r="CN43" s="1320"/>
      <c r="CO43" s="1320"/>
      <c r="CP43" s="1320"/>
      <c r="CQ43" s="1320"/>
      <c r="CR43" s="1320"/>
      <c r="CS43" s="1320"/>
      <c r="CT43" s="1320"/>
      <c r="CU43" s="1320"/>
      <c r="CV43" s="1320"/>
      <c r="CW43" s="1320"/>
      <c r="CX43" s="1320"/>
      <c r="CY43" s="1320"/>
      <c r="CZ43" s="1320"/>
      <c r="DA43" s="1320"/>
      <c r="DB43" s="1320"/>
      <c r="DC43" s="1321"/>
    </row>
    <row r="44" spans="2:109">
      <c r="B44" s="397"/>
      <c r="AN44" s="1322"/>
      <c r="AO44" s="1323"/>
      <c r="AP44" s="1323"/>
      <c r="AQ44" s="1323"/>
      <c r="AR44" s="1323"/>
      <c r="AS44" s="1323"/>
      <c r="AT44" s="1323"/>
      <c r="AU44" s="1323"/>
      <c r="AV44" s="1323"/>
      <c r="AW44" s="1323"/>
      <c r="AX44" s="1323"/>
      <c r="AY44" s="1323"/>
      <c r="AZ44" s="1323"/>
      <c r="BA44" s="1323"/>
      <c r="BB44" s="1323"/>
      <c r="BC44" s="1323"/>
      <c r="BD44" s="1323"/>
      <c r="BE44" s="1323"/>
      <c r="BF44" s="1323"/>
      <c r="BG44" s="1323"/>
      <c r="BH44" s="1323"/>
      <c r="BI44" s="1323"/>
      <c r="BJ44" s="1323"/>
      <c r="BK44" s="1323"/>
      <c r="BL44" s="1323"/>
      <c r="BM44" s="1323"/>
      <c r="BN44" s="1323"/>
      <c r="BO44" s="1323"/>
      <c r="BP44" s="1323"/>
      <c r="BQ44" s="1323"/>
      <c r="BR44" s="1323"/>
      <c r="BS44" s="1323"/>
      <c r="BT44" s="1323"/>
      <c r="BU44" s="1323"/>
      <c r="BV44" s="1323"/>
      <c r="BW44" s="1323"/>
      <c r="BX44" s="1323"/>
      <c r="BY44" s="1323"/>
      <c r="BZ44" s="1323"/>
      <c r="CA44" s="1323"/>
      <c r="CB44" s="1323"/>
      <c r="CC44" s="1323"/>
      <c r="CD44" s="1323"/>
      <c r="CE44" s="1323"/>
      <c r="CF44" s="1323"/>
      <c r="CG44" s="1323"/>
      <c r="CH44" s="1323"/>
      <c r="CI44" s="1323"/>
      <c r="CJ44" s="1323"/>
      <c r="CK44" s="1323"/>
      <c r="CL44" s="1323"/>
      <c r="CM44" s="1323"/>
      <c r="CN44" s="1323"/>
      <c r="CO44" s="1323"/>
      <c r="CP44" s="1323"/>
      <c r="CQ44" s="1323"/>
      <c r="CR44" s="1323"/>
      <c r="CS44" s="1323"/>
      <c r="CT44" s="1323"/>
      <c r="CU44" s="1323"/>
      <c r="CV44" s="1323"/>
      <c r="CW44" s="1323"/>
      <c r="CX44" s="1323"/>
      <c r="CY44" s="1323"/>
      <c r="CZ44" s="1323"/>
      <c r="DA44" s="1323"/>
      <c r="DB44" s="1323"/>
      <c r="DC44" s="1324"/>
    </row>
    <row r="45" spans="2:109">
      <c r="B45" s="397"/>
      <c r="AN45" s="1322"/>
      <c r="AO45" s="1323"/>
      <c r="AP45" s="1323"/>
      <c r="AQ45" s="1323"/>
      <c r="AR45" s="1323"/>
      <c r="AS45" s="1323"/>
      <c r="AT45" s="1323"/>
      <c r="AU45" s="1323"/>
      <c r="AV45" s="1323"/>
      <c r="AW45" s="1323"/>
      <c r="AX45" s="1323"/>
      <c r="AY45" s="1323"/>
      <c r="AZ45" s="1323"/>
      <c r="BA45" s="1323"/>
      <c r="BB45" s="1323"/>
      <c r="BC45" s="1323"/>
      <c r="BD45" s="1323"/>
      <c r="BE45" s="1323"/>
      <c r="BF45" s="1323"/>
      <c r="BG45" s="1323"/>
      <c r="BH45" s="1323"/>
      <c r="BI45" s="1323"/>
      <c r="BJ45" s="1323"/>
      <c r="BK45" s="1323"/>
      <c r="BL45" s="1323"/>
      <c r="BM45" s="1323"/>
      <c r="BN45" s="1323"/>
      <c r="BO45" s="1323"/>
      <c r="BP45" s="1323"/>
      <c r="BQ45" s="1323"/>
      <c r="BR45" s="1323"/>
      <c r="BS45" s="1323"/>
      <c r="BT45" s="1323"/>
      <c r="BU45" s="1323"/>
      <c r="BV45" s="1323"/>
      <c r="BW45" s="1323"/>
      <c r="BX45" s="1323"/>
      <c r="BY45" s="1323"/>
      <c r="BZ45" s="1323"/>
      <c r="CA45" s="1323"/>
      <c r="CB45" s="1323"/>
      <c r="CC45" s="1323"/>
      <c r="CD45" s="1323"/>
      <c r="CE45" s="1323"/>
      <c r="CF45" s="1323"/>
      <c r="CG45" s="1323"/>
      <c r="CH45" s="1323"/>
      <c r="CI45" s="1323"/>
      <c r="CJ45" s="1323"/>
      <c r="CK45" s="1323"/>
      <c r="CL45" s="1323"/>
      <c r="CM45" s="1323"/>
      <c r="CN45" s="1323"/>
      <c r="CO45" s="1323"/>
      <c r="CP45" s="1323"/>
      <c r="CQ45" s="1323"/>
      <c r="CR45" s="1323"/>
      <c r="CS45" s="1323"/>
      <c r="CT45" s="1323"/>
      <c r="CU45" s="1323"/>
      <c r="CV45" s="1323"/>
      <c r="CW45" s="1323"/>
      <c r="CX45" s="1323"/>
      <c r="CY45" s="1323"/>
      <c r="CZ45" s="1323"/>
      <c r="DA45" s="1323"/>
      <c r="DB45" s="1323"/>
      <c r="DC45" s="1324"/>
    </row>
    <row r="46" spans="2:109">
      <c r="B46" s="397"/>
      <c r="AN46" s="1322"/>
      <c r="AO46" s="1323"/>
      <c r="AP46" s="1323"/>
      <c r="AQ46" s="1323"/>
      <c r="AR46" s="1323"/>
      <c r="AS46" s="1323"/>
      <c r="AT46" s="1323"/>
      <c r="AU46" s="1323"/>
      <c r="AV46" s="1323"/>
      <c r="AW46" s="1323"/>
      <c r="AX46" s="1323"/>
      <c r="AY46" s="1323"/>
      <c r="AZ46" s="1323"/>
      <c r="BA46" s="1323"/>
      <c r="BB46" s="1323"/>
      <c r="BC46" s="1323"/>
      <c r="BD46" s="1323"/>
      <c r="BE46" s="1323"/>
      <c r="BF46" s="1323"/>
      <c r="BG46" s="1323"/>
      <c r="BH46" s="1323"/>
      <c r="BI46" s="1323"/>
      <c r="BJ46" s="1323"/>
      <c r="BK46" s="1323"/>
      <c r="BL46" s="1323"/>
      <c r="BM46" s="1323"/>
      <c r="BN46" s="1323"/>
      <c r="BO46" s="1323"/>
      <c r="BP46" s="1323"/>
      <c r="BQ46" s="1323"/>
      <c r="BR46" s="1323"/>
      <c r="BS46" s="1323"/>
      <c r="BT46" s="1323"/>
      <c r="BU46" s="1323"/>
      <c r="BV46" s="1323"/>
      <c r="BW46" s="1323"/>
      <c r="BX46" s="1323"/>
      <c r="BY46" s="1323"/>
      <c r="BZ46" s="1323"/>
      <c r="CA46" s="1323"/>
      <c r="CB46" s="1323"/>
      <c r="CC46" s="1323"/>
      <c r="CD46" s="1323"/>
      <c r="CE46" s="1323"/>
      <c r="CF46" s="1323"/>
      <c r="CG46" s="1323"/>
      <c r="CH46" s="1323"/>
      <c r="CI46" s="1323"/>
      <c r="CJ46" s="1323"/>
      <c r="CK46" s="1323"/>
      <c r="CL46" s="1323"/>
      <c r="CM46" s="1323"/>
      <c r="CN46" s="1323"/>
      <c r="CO46" s="1323"/>
      <c r="CP46" s="1323"/>
      <c r="CQ46" s="1323"/>
      <c r="CR46" s="1323"/>
      <c r="CS46" s="1323"/>
      <c r="CT46" s="1323"/>
      <c r="CU46" s="1323"/>
      <c r="CV46" s="1323"/>
      <c r="CW46" s="1323"/>
      <c r="CX46" s="1323"/>
      <c r="CY46" s="1323"/>
      <c r="CZ46" s="1323"/>
      <c r="DA46" s="1323"/>
      <c r="DB46" s="1323"/>
      <c r="DC46" s="1324"/>
    </row>
    <row r="47" spans="2:109">
      <c r="B47" s="397"/>
      <c r="AN47" s="1325"/>
      <c r="AO47" s="1326"/>
      <c r="AP47" s="1326"/>
      <c r="AQ47" s="1326"/>
      <c r="AR47" s="1326"/>
      <c r="AS47" s="1326"/>
      <c r="AT47" s="1326"/>
      <c r="AU47" s="1326"/>
      <c r="AV47" s="1326"/>
      <c r="AW47" s="1326"/>
      <c r="AX47" s="1326"/>
      <c r="AY47" s="1326"/>
      <c r="AZ47" s="1326"/>
      <c r="BA47" s="1326"/>
      <c r="BB47" s="1326"/>
      <c r="BC47" s="1326"/>
      <c r="BD47" s="1326"/>
      <c r="BE47" s="1326"/>
      <c r="BF47" s="1326"/>
      <c r="BG47" s="1326"/>
      <c r="BH47" s="1326"/>
      <c r="BI47" s="1326"/>
      <c r="BJ47" s="1326"/>
      <c r="BK47" s="1326"/>
      <c r="BL47" s="1326"/>
      <c r="BM47" s="1326"/>
      <c r="BN47" s="1326"/>
      <c r="BO47" s="1326"/>
      <c r="BP47" s="1326"/>
      <c r="BQ47" s="1326"/>
      <c r="BR47" s="1326"/>
      <c r="BS47" s="1326"/>
      <c r="BT47" s="1326"/>
      <c r="BU47" s="1326"/>
      <c r="BV47" s="1326"/>
      <c r="BW47" s="1326"/>
      <c r="BX47" s="1326"/>
      <c r="BY47" s="1326"/>
      <c r="BZ47" s="1326"/>
      <c r="CA47" s="1326"/>
      <c r="CB47" s="1326"/>
      <c r="CC47" s="1326"/>
      <c r="CD47" s="1326"/>
      <c r="CE47" s="1326"/>
      <c r="CF47" s="1326"/>
      <c r="CG47" s="1326"/>
      <c r="CH47" s="1326"/>
      <c r="CI47" s="1326"/>
      <c r="CJ47" s="1326"/>
      <c r="CK47" s="1326"/>
      <c r="CL47" s="1326"/>
      <c r="CM47" s="1326"/>
      <c r="CN47" s="1326"/>
      <c r="CO47" s="1326"/>
      <c r="CP47" s="1326"/>
      <c r="CQ47" s="1326"/>
      <c r="CR47" s="1326"/>
      <c r="CS47" s="1326"/>
      <c r="CT47" s="1326"/>
      <c r="CU47" s="1326"/>
      <c r="CV47" s="1326"/>
      <c r="CW47" s="1326"/>
      <c r="CX47" s="1326"/>
      <c r="CY47" s="1326"/>
      <c r="CZ47" s="1326"/>
      <c r="DA47" s="1326"/>
      <c r="DB47" s="1326"/>
      <c r="DC47" s="1327"/>
    </row>
    <row r="48" spans="2:109">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c r="B49" s="397"/>
      <c r="AN49" s="390" t="s">
        <v>617</v>
      </c>
    </row>
    <row r="50" spans="1:109">
      <c r="B50" s="397"/>
      <c r="G50" s="1311"/>
      <c r="H50" s="1311"/>
      <c r="I50" s="1311"/>
      <c r="J50" s="1311"/>
      <c r="K50" s="407"/>
      <c r="L50" s="407"/>
      <c r="M50" s="408"/>
      <c r="N50" s="408"/>
      <c r="AN50" s="1329"/>
      <c r="AO50" s="1330"/>
      <c r="AP50" s="1330"/>
      <c r="AQ50" s="1330"/>
      <c r="AR50" s="1330"/>
      <c r="AS50" s="1330"/>
      <c r="AT50" s="1330"/>
      <c r="AU50" s="1330"/>
      <c r="AV50" s="1330"/>
      <c r="AW50" s="1330"/>
      <c r="AX50" s="1330"/>
      <c r="AY50" s="1330"/>
      <c r="AZ50" s="1330"/>
      <c r="BA50" s="1330"/>
      <c r="BB50" s="1330"/>
      <c r="BC50" s="1330"/>
      <c r="BD50" s="1330"/>
      <c r="BE50" s="1330"/>
      <c r="BF50" s="1330"/>
      <c r="BG50" s="1330"/>
      <c r="BH50" s="1330"/>
      <c r="BI50" s="1330"/>
      <c r="BJ50" s="1330"/>
      <c r="BK50" s="1330"/>
      <c r="BL50" s="1330"/>
      <c r="BM50" s="1330"/>
      <c r="BN50" s="1330"/>
      <c r="BO50" s="1331"/>
      <c r="BP50" s="1317" t="s">
        <v>570</v>
      </c>
      <c r="BQ50" s="1317"/>
      <c r="BR50" s="1317"/>
      <c r="BS50" s="1317"/>
      <c r="BT50" s="1317"/>
      <c r="BU50" s="1317"/>
      <c r="BV50" s="1317"/>
      <c r="BW50" s="1317"/>
      <c r="BX50" s="1317" t="s">
        <v>571</v>
      </c>
      <c r="BY50" s="1317"/>
      <c r="BZ50" s="1317"/>
      <c r="CA50" s="1317"/>
      <c r="CB50" s="1317"/>
      <c r="CC50" s="1317"/>
      <c r="CD50" s="1317"/>
      <c r="CE50" s="1317"/>
      <c r="CF50" s="1317" t="s">
        <v>572</v>
      </c>
      <c r="CG50" s="1317"/>
      <c r="CH50" s="1317"/>
      <c r="CI50" s="1317"/>
      <c r="CJ50" s="1317"/>
      <c r="CK50" s="1317"/>
      <c r="CL50" s="1317"/>
      <c r="CM50" s="1317"/>
      <c r="CN50" s="1317" t="s">
        <v>573</v>
      </c>
      <c r="CO50" s="1317"/>
      <c r="CP50" s="1317"/>
      <c r="CQ50" s="1317"/>
      <c r="CR50" s="1317"/>
      <c r="CS50" s="1317"/>
      <c r="CT50" s="1317"/>
      <c r="CU50" s="1317"/>
      <c r="CV50" s="1317" t="s">
        <v>574</v>
      </c>
      <c r="CW50" s="1317"/>
      <c r="CX50" s="1317"/>
      <c r="CY50" s="1317"/>
      <c r="CZ50" s="1317"/>
      <c r="DA50" s="1317"/>
      <c r="DB50" s="1317"/>
      <c r="DC50" s="1317"/>
    </row>
    <row r="51" spans="1:109" ht="13.5" customHeight="1">
      <c r="B51" s="397"/>
      <c r="G51" s="1328"/>
      <c r="H51" s="1328"/>
      <c r="I51" s="1332"/>
      <c r="J51" s="1332"/>
      <c r="K51" s="1318"/>
      <c r="L51" s="1318"/>
      <c r="M51" s="1318"/>
      <c r="N51" s="1318"/>
      <c r="AM51" s="406"/>
      <c r="AN51" s="1316" t="s">
        <v>618</v>
      </c>
      <c r="AO51" s="1316"/>
      <c r="AP51" s="1316"/>
      <c r="AQ51" s="1316"/>
      <c r="AR51" s="1316"/>
      <c r="AS51" s="1316"/>
      <c r="AT51" s="1316"/>
      <c r="AU51" s="1316"/>
      <c r="AV51" s="1316"/>
      <c r="AW51" s="1316"/>
      <c r="AX51" s="1316"/>
      <c r="AY51" s="1316"/>
      <c r="AZ51" s="1316"/>
      <c r="BA51" s="1316"/>
      <c r="BB51" s="1316" t="s">
        <v>619</v>
      </c>
      <c r="BC51" s="1316"/>
      <c r="BD51" s="1316"/>
      <c r="BE51" s="1316"/>
      <c r="BF51" s="1316"/>
      <c r="BG51" s="1316"/>
      <c r="BH51" s="1316"/>
      <c r="BI51" s="1316"/>
      <c r="BJ51" s="1316"/>
      <c r="BK51" s="1316"/>
      <c r="BL51" s="1316"/>
      <c r="BM51" s="1316"/>
      <c r="BN51" s="1316"/>
      <c r="BO51" s="1316"/>
      <c r="BP51" s="1313"/>
      <c r="BQ51" s="1313"/>
      <c r="BR51" s="1313"/>
      <c r="BS51" s="1313"/>
      <c r="BT51" s="1313"/>
      <c r="BU51" s="1313"/>
      <c r="BV51" s="1313"/>
      <c r="BW51" s="1313"/>
      <c r="BX51" s="1313"/>
      <c r="BY51" s="1313"/>
      <c r="BZ51" s="1313"/>
      <c r="CA51" s="1313"/>
      <c r="CB51" s="1313"/>
      <c r="CC51" s="1313"/>
      <c r="CD51" s="1313"/>
      <c r="CE51" s="1313"/>
      <c r="CF51" s="1313"/>
      <c r="CG51" s="1313"/>
      <c r="CH51" s="1313"/>
      <c r="CI51" s="1313"/>
      <c r="CJ51" s="1313"/>
      <c r="CK51" s="1313"/>
      <c r="CL51" s="1313"/>
      <c r="CM51" s="1313"/>
      <c r="CN51" s="1313"/>
      <c r="CO51" s="1313"/>
      <c r="CP51" s="1313"/>
      <c r="CQ51" s="1313"/>
      <c r="CR51" s="1313"/>
      <c r="CS51" s="1313"/>
      <c r="CT51" s="1313"/>
      <c r="CU51" s="1313"/>
      <c r="CV51" s="1313"/>
      <c r="CW51" s="1313"/>
      <c r="CX51" s="1313"/>
      <c r="CY51" s="1313"/>
      <c r="CZ51" s="1313"/>
      <c r="DA51" s="1313"/>
      <c r="DB51" s="1313"/>
      <c r="DC51" s="1313"/>
    </row>
    <row r="52" spans="1:109">
      <c r="B52" s="397"/>
      <c r="G52" s="1328"/>
      <c r="H52" s="1328"/>
      <c r="I52" s="1332"/>
      <c r="J52" s="1332"/>
      <c r="K52" s="1318"/>
      <c r="L52" s="1318"/>
      <c r="M52" s="1318"/>
      <c r="N52" s="1318"/>
      <c r="AM52" s="406"/>
      <c r="AN52" s="1316"/>
      <c r="AO52" s="1316"/>
      <c r="AP52" s="1316"/>
      <c r="AQ52" s="1316"/>
      <c r="AR52" s="1316"/>
      <c r="AS52" s="1316"/>
      <c r="AT52" s="1316"/>
      <c r="AU52" s="1316"/>
      <c r="AV52" s="1316"/>
      <c r="AW52" s="1316"/>
      <c r="AX52" s="1316"/>
      <c r="AY52" s="1316"/>
      <c r="AZ52" s="1316"/>
      <c r="BA52" s="1316"/>
      <c r="BB52" s="1316"/>
      <c r="BC52" s="1316"/>
      <c r="BD52" s="1316"/>
      <c r="BE52" s="1316"/>
      <c r="BF52" s="1316"/>
      <c r="BG52" s="1316"/>
      <c r="BH52" s="1316"/>
      <c r="BI52" s="1316"/>
      <c r="BJ52" s="1316"/>
      <c r="BK52" s="1316"/>
      <c r="BL52" s="1316"/>
      <c r="BM52" s="1316"/>
      <c r="BN52" s="1316"/>
      <c r="BO52" s="1316"/>
      <c r="BP52" s="1313"/>
      <c r="BQ52" s="1313"/>
      <c r="BR52" s="1313"/>
      <c r="BS52" s="1313"/>
      <c r="BT52" s="1313"/>
      <c r="BU52" s="1313"/>
      <c r="BV52" s="1313"/>
      <c r="BW52" s="1313"/>
      <c r="BX52" s="1313"/>
      <c r="BY52" s="1313"/>
      <c r="BZ52" s="1313"/>
      <c r="CA52" s="1313"/>
      <c r="CB52" s="1313"/>
      <c r="CC52" s="1313"/>
      <c r="CD52" s="1313"/>
      <c r="CE52" s="1313"/>
      <c r="CF52" s="1313"/>
      <c r="CG52" s="1313"/>
      <c r="CH52" s="1313"/>
      <c r="CI52" s="1313"/>
      <c r="CJ52" s="1313"/>
      <c r="CK52" s="1313"/>
      <c r="CL52" s="1313"/>
      <c r="CM52" s="1313"/>
      <c r="CN52" s="1313"/>
      <c r="CO52" s="1313"/>
      <c r="CP52" s="1313"/>
      <c r="CQ52" s="1313"/>
      <c r="CR52" s="1313"/>
      <c r="CS52" s="1313"/>
      <c r="CT52" s="1313"/>
      <c r="CU52" s="1313"/>
      <c r="CV52" s="1313"/>
      <c r="CW52" s="1313"/>
      <c r="CX52" s="1313"/>
      <c r="CY52" s="1313"/>
      <c r="CZ52" s="1313"/>
      <c r="DA52" s="1313"/>
      <c r="DB52" s="1313"/>
      <c r="DC52" s="1313"/>
    </row>
    <row r="53" spans="1:109">
      <c r="A53" s="405"/>
      <c r="B53" s="397"/>
      <c r="G53" s="1328"/>
      <c r="H53" s="1328"/>
      <c r="I53" s="1311"/>
      <c r="J53" s="1311"/>
      <c r="K53" s="1318"/>
      <c r="L53" s="1318"/>
      <c r="M53" s="1318"/>
      <c r="N53" s="1318"/>
      <c r="AM53" s="406"/>
      <c r="AN53" s="1316"/>
      <c r="AO53" s="1316"/>
      <c r="AP53" s="1316"/>
      <c r="AQ53" s="1316"/>
      <c r="AR53" s="1316"/>
      <c r="AS53" s="1316"/>
      <c r="AT53" s="1316"/>
      <c r="AU53" s="1316"/>
      <c r="AV53" s="1316"/>
      <c r="AW53" s="1316"/>
      <c r="AX53" s="1316"/>
      <c r="AY53" s="1316"/>
      <c r="AZ53" s="1316"/>
      <c r="BA53" s="1316"/>
      <c r="BB53" s="1316" t="s">
        <v>620</v>
      </c>
      <c r="BC53" s="1316"/>
      <c r="BD53" s="1316"/>
      <c r="BE53" s="1316"/>
      <c r="BF53" s="1316"/>
      <c r="BG53" s="1316"/>
      <c r="BH53" s="1316"/>
      <c r="BI53" s="1316"/>
      <c r="BJ53" s="1316"/>
      <c r="BK53" s="1316"/>
      <c r="BL53" s="1316"/>
      <c r="BM53" s="1316"/>
      <c r="BN53" s="1316"/>
      <c r="BO53" s="1316"/>
      <c r="BP53" s="1313">
        <v>62.9</v>
      </c>
      <c r="BQ53" s="1313"/>
      <c r="BR53" s="1313"/>
      <c r="BS53" s="1313"/>
      <c r="BT53" s="1313"/>
      <c r="BU53" s="1313"/>
      <c r="BV53" s="1313"/>
      <c r="BW53" s="1313"/>
      <c r="BX53" s="1313">
        <v>65.8</v>
      </c>
      <c r="BY53" s="1313"/>
      <c r="BZ53" s="1313"/>
      <c r="CA53" s="1313"/>
      <c r="CB53" s="1313"/>
      <c r="CC53" s="1313"/>
      <c r="CD53" s="1313"/>
      <c r="CE53" s="1313"/>
      <c r="CF53" s="1313">
        <v>67.400000000000006</v>
      </c>
      <c r="CG53" s="1313"/>
      <c r="CH53" s="1313"/>
      <c r="CI53" s="1313"/>
      <c r="CJ53" s="1313"/>
      <c r="CK53" s="1313"/>
      <c r="CL53" s="1313"/>
      <c r="CM53" s="1313"/>
      <c r="CN53" s="1313">
        <v>68.5</v>
      </c>
      <c r="CO53" s="1313"/>
      <c r="CP53" s="1313"/>
      <c r="CQ53" s="1313"/>
      <c r="CR53" s="1313"/>
      <c r="CS53" s="1313"/>
      <c r="CT53" s="1313"/>
      <c r="CU53" s="1313"/>
      <c r="CV53" s="1313">
        <v>70.099999999999994</v>
      </c>
      <c r="CW53" s="1313"/>
      <c r="CX53" s="1313"/>
      <c r="CY53" s="1313"/>
      <c r="CZ53" s="1313"/>
      <c r="DA53" s="1313"/>
      <c r="DB53" s="1313"/>
      <c r="DC53" s="1313"/>
    </row>
    <row r="54" spans="1:109">
      <c r="A54" s="405"/>
      <c r="B54" s="397"/>
      <c r="G54" s="1328"/>
      <c r="H54" s="1328"/>
      <c r="I54" s="1311"/>
      <c r="J54" s="1311"/>
      <c r="K54" s="1318"/>
      <c r="L54" s="1318"/>
      <c r="M54" s="1318"/>
      <c r="N54" s="1318"/>
      <c r="AM54" s="406"/>
      <c r="AN54" s="1316"/>
      <c r="AO54" s="1316"/>
      <c r="AP54" s="1316"/>
      <c r="AQ54" s="1316"/>
      <c r="AR54" s="1316"/>
      <c r="AS54" s="1316"/>
      <c r="AT54" s="1316"/>
      <c r="AU54" s="1316"/>
      <c r="AV54" s="1316"/>
      <c r="AW54" s="1316"/>
      <c r="AX54" s="1316"/>
      <c r="AY54" s="1316"/>
      <c r="AZ54" s="1316"/>
      <c r="BA54" s="1316"/>
      <c r="BB54" s="1316"/>
      <c r="BC54" s="1316"/>
      <c r="BD54" s="1316"/>
      <c r="BE54" s="1316"/>
      <c r="BF54" s="1316"/>
      <c r="BG54" s="1316"/>
      <c r="BH54" s="1316"/>
      <c r="BI54" s="1316"/>
      <c r="BJ54" s="1316"/>
      <c r="BK54" s="1316"/>
      <c r="BL54" s="1316"/>
      <c r="BM54" s="1316"/>
      <c r="BN54" s="1316"/>
      <c r="BO54" s="1316"/>
      <c r="BP54" s="1313"/>
      <c r="BQ54" s="1313"/>
      <c r="BR54" s="1313"/>
      <c r="BS54" s="1313"/>
      <c r="BT54" s="1313"/>
      <c r="BU54" s="1313"/>
      <c r="BV54" s="1313"/>
      <c r="BW54" s="1313"/>
      <c r="BX54" s="1313"/>
      <c r="BY54" s="1313"/>
      <c r="BZ54" s="1313"/>
      <c r="CA54" s="1313"/>
      <c r="CB54" s="1313"/>
      <c r="CC54" s="1313"/>
      <c r="CD54" s="1313"/>
      <c r="CE54" s="1313"/>
      <c r="CF54" s="1313"/>
      <c r="CG54" s="1313"/>
      <c r="CH54" s="1313"/>
      <c r="CI54" s="1313"/>
      <c r="CJ54" s="1313"/>
      <c r="CK54" s="1313"/>
      <c r="CL54" s="1313"/>
      <c r="CM54" s="1313"/>
      <c r="CN54" s="1313"/>
      <c r="CO54" s="1313"/>
      <c r="CP54" s="1313"/>
      <c r="CQ54" s="1313"/>
      <c r="CR54" s="1313"/>
      <c r="CS54" s="1313"/>
      <c r="CT54" s="1313"/>
      <c r="CU54" s="1313"/>
      <c r="CV54" s="1313"/>
      <c r="CW54" s="1313"/>
      <c r="CX54" s="1313"/>
      <c r="CY54" s="1313"/>
      <c r="CZ54" s="1313"/>
      <c r="DA54" s="1313"/>
      <c r="DB54" s="1313"/>
      <c r="DC54" s="1313"/>
    </row>
    <row r="55" spans="1:109">
      <c r="A55" s="405"/>
      <c r="B55" s="397"/>
      <c r="G55" s="1311"/>
      <c r="H55" s="1311"/>
      <c r="I55" s="1311"/>
      <c r="J55" s="1311"/>
      <c r="K55" s="1318"/>
      <c r="L55" s="1318"/>
      <c r="M55" s="1318"/>
      <c r="N55" s="1318"/>
      <c r="AN55" s="1317" t="s">
        <v>621</v>
      </c>
      <c r="AO55" s="1317"/>
      <c r="AP55" s="1317"/>
      <c r="AQ55" s="1317"/>
      <c r="AR55" s="1317"/>
      <c r="AS55" s="1317"/>
      <c r="AT55" s="1317"/>
      <c r="AU55" s="1317"/>
      <c r="AV55" s="1317"/>
      <c r="AW55" s="1317"/>
      <c r="AX55" s="1317"/>
      <c r="AY55" s="1317"/>
      <c r="AZ55" s="1317"/>
      <c r="BA55" s="1317"/>
      <c r="BB55" s="1316" t="s">
        <v>619</v>
      </c>
      <c r="BC55" s="1316"/>
      <c r="BD55" s="1316"/>
      <c r="BE55" s="1316"/>
      <c r="BF55" s="1316"/>
      <c r="BG55" s="1316"/>
      <c r="BH55" s="1316"/>
      <c r="BI55" s="1316"/>
      <c r="BJ55" s="1316"/>
      <c r="BK55" s="1316"/>
      <c r="BL55" s="1316"/>
      <c r="BM55" s="1316"/>
      <c r="BN55" s="1316"/>
      <c r="BO55" s="1316"/>
      <c r="BP55" s="1313">
        <v>0</v>
      </c>
      <c r="BQ55" s="1313"/>
      <c r="BR55" s="1313"/>
      <c r="BS55" s="1313"/>
      <c r="BT55" s="1313"/>
      <c r="BU55" s="1313"/>
      <c r="BV55" s="1313"/>
      <c r="BW55" s="1313"/>
      <c r="BX55" s="1313">
        <v>0</v>
      </c>
      <c r="BY55" s="1313"/>
      <c r="BZ55" s="1313"/>
      <c r="CA55" s="1313"/>
      <c r="CB55" s="1313"/>
      <c r="CC55" s="1313"/>
      <c r="CD55" s="1313"/>
      <c r="CE55" s="1313"/>
      <c r="CF55" s="1313">
        <v>0</v>
      </c>
      <c r="CG55" s="1313"/>
      <c r="CH55" s="1313"/>
      <c r="CI55" s="1313"/>
      <c r="CJ55" s="1313"/>
      <c r="CK55" s="1313"/>
      <c r="CL55" s="1313"/>
      <c r="CM55" s="1313"/>
      <c r="CN55" s="1313">
        <v>0</v>
      </c>
      <c r="CO55" s="1313"/>
      <c r="CP55" s="1313"/>
      <c r="CQ55" s="1313"/>
      <c r="CR55" s="1313"/>
      <c r="CS55" s="1313"/>
      <c r="CT55" s="1313"/>
      <c r="CU55" s="1313"/>
      <c r="CV55" s="1313">
        <v>0</v>
      </c>
      <c r="CW55" s="1313"/>
      <c r="CX55" s="1313"/>
      <c r="CY55" s="1313"/>
      <c r="CZ55" s="1313"/>
      <c r="DA55" s="1313"/>
      <c r="DB55" s="1313"/>
      <c r="DC55" s="1313"/>
    </row>
    <row r="56" spans="1:109">
      <c r="A56" s="405"/>
      <c r="B56" s="397"/>
      <c r="G56" s="1311"/>
      <c r="H56" s="1311"/>
      <c r="I56" s="1311"/>
      <c r="J56" s="1311"/>
      <c r="K56" s="1318"/>
      <c r="L56" s="1318"/>
      <c r="M56" s="1318"/>
      <c r="N56" s="1318"/>
      <c r="AN56" s="1317"/>
      <c r="AO56" s="1317"/>
      <c r="AP56" s="1317"/>
      <c r="AQ56" s="1317"/>
      <c r="AR56" s="1317"/>
      <c r="AS56" s="1317"/>
      <c r="AT56" s="1317"/>
      <c r="AU56" s="1317"/>
      <c r="AV56" s="1317"/>
      <c r="AW56" s="1317"/>
      <c r="AX56" s="1317"/>
      <c r="AY56" s="1317"/>
      <c r="AZ56" s="1317"/>
      <c r="BA56" s="1317"/>
      <c r="BB56" s="1316"/>
      <c r="BC56" s="1316"/>
      <c r="BD56" s="1316"/>
      <c r="BE56" s="1316"/>
      <c r="BF56" s="1316"/>
      <c r="BG56" s="1316"/>
      <c r="BH56" s="1316"/>
      <c r="BI56" s="1316"/>
      <c r="BJ56" s="1316"/>
      <c r="BK56" s="1316"/>
      <c r="BL56" s="1316"/>
      <c r="BM56" s="1316"/>
      <c r="BN56" s="1316"/>
      <c r="BO56" s="1316"/>
      <c r="BP56" s="1313"/>
      <c r="BQ56" s="1313"/>
      <c r="BR56" s="1313"/>
      <c r="BS56" s="1313"/>
      <c r="BT56" s="1313"/>
      <c r="BU56" s="1313"/>
      <c r="BV56" s="1313"/>
      <c r="BW56" s="1313"/>
      <c r="BX56" s="1313"/>
      <c r="BY56" s="1313"/>
      <c r="BZ56" s="1313"/>
      <c r="CA56" s="1313"/>
      <c r="CB56" s="1313"/>
      <c r="CC56" s="1313"/>
      <c r="CD56" s="1313"/>
      <c r="CE56" s="1313"/>
      <c r="CF56" s="1313"/>
      <c r="CG56" s="1313"/>
      <c r="CH56" s="1313"/>
      <c r="CI56" s="1313"/>
      <c r="CJ56" s="1313"/>
      <c r="CK56" s="1313"/>
      <c r="CL56" s="1313"/>
      <c r="CM56" s="1313"/>
      <c r="CN56" s="1313"/>
      <c r="CO56" s="1313"/>
      <c r="CP56" s="1313"/>
      <c r="CQ56" s="1313"/>
      <c r="CR56" s="1313"/>
      <c r="CS56" s="1313"/>
      <c r="CT56" s="1313"/>
      <c r="CU56" s="1313"/>
      <c r="CV56" s="1313"/>
      <c r="CW56" s="1313"/>
      <c r="CX56" s="1313"/>
      <c r="CY56" s="1313"/>
      <c r="CZ56" s="1313"/>
      <c r="DA56" s="1313"/>
      <c r="DB56" s="1313"/>
      <c r="DC56" s="1313"/>
    </row>
    <row r="57" spans="1:109" s="405" customFormat="1">
      <c r="B57" s="409"/>
      <c r="G57" s="1311"/>
      <c r="H57" s="1311"/>
      <c r="I57" s="1314"/>
      <c r="J57" s="1314"/>
      <c r="K57" s="1318"/>
      <c r="L57" s="1318"/>
      <c r="M57" s="1318"/>
      <c r="N57" s="1318"/>
      <c r="AM57" s="390"/>
      <c r="AN57" s="1317"/>
      <c r="AO57" s="1317"/>
      <c r="AP57" s="1317"/>
      <c r="AQ57" s="1317"/>
      <c r="AR57" s="1317"/>
      <c r="AS57" s="1317"/>
      <c r="AT57" s="1317"/>
      <c r="AU57" s="1317"/>
      <c r="AV57" s="1317"/>
      <c r="AW57" s="1317"/>
      <c r="AX57" s="1317"/>
      <c r="AY57" s="1317"/>
      <c r="AZ57" s="1317"/>
      <c r="BA57" s="1317"/>
      <c r="BB57" s="1316" t="s">
        <v>620</v>
      </c>
      <c r="BC57" s="1316"/>
      <c r="BD57" s="1316"/>
      <c r="BE57" s="1316"/>
      <c r="BF57" s="1316"/>
      <c r="BG57" s="1316"/>
      <c r="BH57" s="1316"/>
      <c r="BI57" s="1316"/>
      <c r="BJ57" s="1316"/>
      <c r="BK57" s="1316"/>
      <c r="BL57" s="1316"/>
      <c r="BM57" s="1316"/>
      <c r="BN57" s="1316"/>
      <c r="BO57" s="1316"/>
      <c r="BP57" s="1313">
        <v>56.2</v>
      </c>
      <c r="BQ57" s="1313"/>
      <c r="BR57" s="1313"/>
      <c r="BS57" s="1313"/>
      <c r="BT57" s="1313"/>
      <c r="BU57" s="1313"/>
      <c r="BV57" s="1313"/>
      <c r="BW57" s="1313"/>
      <c r="BX57" s="1313">
        <v>58.2</v>
      </c>
      <c r="BY57" s="1313"/>
      <c r="BZ57" s="1313"/>
      <c r="CA57" s="1313"/>
      <c r="CB57" s="1313"/>
      <c r="CC57" s="1313"/>
      <c r="CD57" s="1313"/>
      <c r="CE57" s="1313"/>
      <c r="CF57" s="1313">
        <v>60.1</v>
      </c>
      <c r="CG57" s="1313"/>
      <c r="CH57" s="1313"/>
      <c r="CI57" s="1313"/>
      <c r="CJ57" s="1313"/>
      <c r="CK57" s="1313"/>
      <c r="CL57" s="1313"/>
      <c r="CM57" s="1313"/>
      <c r="CN57" s="1313">
        <v>61.6</v>
      </c>
      <c r="CO57" s="1313"/>
      <c r="CP57" s="1313"/>
      <c r="CQ57" s="1313"/>
      <c r="CR57" s="1313"/>
      <c r="CS57" s="1313"/>
      <c r="CT57" s="1313"/>
      <c r="CU57" s="1313"/>
      <c r="CV57" s="1313">
        <v>64</v>
      </c>
      <c r="CW57" s="1313"/>
      <c r="CX57" s="1313"/>
      <c r="CY57" s="1313"/>
      <c r="CZ57" s="1313"/>
      <c r="DA57" s="1313"/>
      <c r="DB57" s="1313"/>
      <c r="DC57" s="1313"/>
      <c r="DD57" s="410"/>
      <c r="DE57" s="409"/>
    </row>
    <row r="58" spans="1:109" s="405" customFormat="1">
      <c r="A58" s="390"/>
      <c r="B58" s="409"/>
      <c r="G58" s="1311"/>
      <c r="H58" s="1311"/>
      <c r="I58" s="1314"/>
      <c r="J58" s="1314"/>
      <c r="K58" s="1318"/>
      <c r="L58" s="1318"/>
      <c r="M58" s="1318"/>
      <c r="N58" s="1318"/>
      <c r="AM58" s="390"/>
      <c r="AN58" s="1317"/>
      <c r="AO58" s="1317"/>
      <c r="AP58" s="1317"/>
      <c r="AQ58" s="1317"/>
      <c r="AR58" s="1317"/>
      <c r="AS58" s="1317"/>
      <c r="AT58" s="1317"/>
      <c r="AU58" s="1317"/>
      <c r="AV58" s="1317"/>
      <c r="AW58" s="1317"/>
      <c r="AX58" s="1317"/>
      <c r="AY58" s="1317"/>
      <c r="AZ58" s="1317"/>
      <c r="BA58" s="1317"/>
      <c r="BB58" s="1316"/>
      <c r="BC58" s="1316"/>
      <c r="BD58" s="1316"/>
      <c r="BE58" s="1316"/>
      <c r="BF58" s="1316"/>
      <c r="BG58" s="1316"/>
      <c r="BH58" s="1316"/>
      <c r="BI58" s="1316"/>
      <c r="BJ58" s="1316"/>
      <c r="BK58" s="1316"/>
      <c r="BL58" s="1316"/>
      <c r="BM58" s="1316"/>
      <c r="BN58" s="1316"/>
      <c r="BO58" s="1316"/>
      <c r="BP58" s="1313"/>
      <c r="BQ58" s="1313"/>
      <c r="BR58" s="1313"/>
      <c r="BS58" s="1313"/>
      <c r="BT58" s="1313"/>
      <c r="BU58" s="1313"/>
      <c r="BV58" s="1313"/>
      <c r="BW58" s="1313"/>
      <c r="BX58" s="1313"/>
      <c r="BY58" s="1313"/>
      <c r="BZ58" s="1313"/>
      <c r="CA58" s="1313"/>
      <c r="CB58" s="1313"/>
      <c r="CC58" s="1313"/>
      <c r="CD58" s="1313"/>
      <c r="CE58" s="1313"/>
      <c r="CF58" s="1313"/>
      <c r="CG58" s="1313"/>
      <c r="CH58" s="1313"/>
      <c r="CI58" s="1313"/>
      <c r="CJ58" s="1313"/>
      <c r="CK58" s="1313"/>
      <c r="CL58" s="1313"/>
      <c r="CM58" s="1313"/>
      <c r="CN58" s="1313"/>
      <c r="CO58" s="1313"/>
      <c r="CP58" s="1313"/>
      <c r="CQ58" s="1313"/>
      <c r="CR58" s="1313"/>
      <c r="CS58" s="1313"/>
      <c r="CT58" s="1313"/>
      <c r="CU58" s="1313"/>
      <c r="CV58" s="1313"/>
      <c r="CW58" s="1313"/>
      <c r="CX58" s="1313"/>
      <c r="CY58" s="1313"/>
      <c r="CZ58" s="1313"/>
      <c r="DA58" s="1313"/>
      <c r="DB58" s="1313"/>
      <c r="DC58" s="1313"/>
      <c r="DD58" s="410"/>
      <c r="DE58" s="409"/>
    </row>
    <row r="59" spans="1:109" s="405" customFormat="1">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c r="B63" s="416" t="s">
        <v>622</v>
      </c>
    </row>
    <row r="64" spans="1:109">
      <c r="B64" s="397"/>
      <c r="G64" s="404"/>
      <c r="I64" s="417"/>
      <c r="J64" s="417"/>
      <c r="K64" s="417"/>
      <c r="L64" s="417"/>
      <c r="M64" s="417"/>
      <c r="N64" s="418"/>
      <c r="AM64" s="404"/>
      <c r="AN64" s="404" t="s">
        <v>616</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c r="B65" s="397"/>
      <c r="AN65" s="1319" t="s">
        <v>626</v>
      </c>
      <c r="AO65" s="1320"/>
      <c r="AP65" s="1320"/>
      <c r="AQ65" s="1320"/>
      <c r="AR65" s="1320"/>
      <c r="AS65" s="1320"/>
      <c r="AT65" s="1320"/>
      <c r="AU65" s="1320"/>
      <c r="AV65" s="1320"/>
      <c r="AW65" s="1320"/>
      <c r="AX65" s="1320"/>
      <c r="AY65" s="1320"/>
      <c r="AZ65" s="1320"/>
      <c r="BA65" s="1320"/>
      <c r="BB65" s="1320"/>
      <c r="BC65" s="1320"/>
      <c r="BD65" s="1320"/>
      <c r="BE65" s="1320"/>
      <c r="BF65" s="1320"/>
      <c r="BG65" s="1320"/>
      <c r="BH65" s="1320"/>
      <c r="BI65" s="1320"/>
      <c r="BJ65" s="1320"/>
      <c r="BK65" s="1320"/>
      <c r="BL65" s="1320"/>
      <c r="BM65" s="1320"/>
      <c r="BN65" s="1320"/>
      <c r="BO65" s="1320"/>
      <c r="BP65" s="1320"/>
      <c r="BQ65" s="1320"/>
      <c r="BR65" s="1320"/>
      <c r="BS65" s="1320"/>
      <c r="BT65" s="1320"/>
      <c r="BU65" s="1320"/>
      <c r="BV65" s="1320"/>
      <c r="BW65" s="1320"/>
      <c r="BX65" s="1320"/>
      <c r="BY65" s="1320"/>
      <c r="BZ65" s="1320"/>
      <c r="CA65" s="1320"/>
      <c r="CB65" s="1320"/>
      <c r="CC65" s="1320"/>
      <c r="CD65" s="1320"/>
      <c r="CE65" s="1320"/>
      <c r="CF65" s="1320"/>
      <c r="CG65" s="1320"/>
      <c r="CH65" s="1320"/>
      <c r="CI65" s="1320"/>
      <c r="CJ65" s="1320"/>
      <c r="CK65" s="1320"/>
      <c r="CL65" s="1320"/>
      <c r="CM65" s="1320"/>
      <c r="CN65" s="1320"/>
      <c r="CO65" s="1320"/>
      <c r="CP65" s="1320"/>
      <c r="CQ65" s="1320"/>
      <c r="CR65" s="1320"/>
      <c r="CS65" s="1320"/>
      <c r="CT65" s="1320"/>
      <c r="CU65" s="1320"/>
      <c r="CV65" s="1320"/>
      <c r="CW65" s="1320"/>
      <c r="CX65" s="1320"/>
      <c r="CY65" s="1320"/>
      <c r="CZ65" s="1320"/>
      <c r="DA65" s="1320"/>
      <c r="DB65" s="1320"/>
      <c r="DC65" s="1321"/>
    </row>
    <row r="66" spans="2:107">
      <c r="B66" s="397"/>
      <c r="AN66" s="1322"/>
      <c r="AO66" s="1323"/>
      <c r="AP66" s="1323"/>
      <c r="AQ66" s="1323"/>
      <c r="AR66" s="1323"/>
      <c r="AS66" s="1323"/>
      <c r="AT66" s="1323"/>
      <c r="AU66" s="1323"/>
      <c r="AV66" s="1323"/>
      <c r="AW66" s="1323"/>
      <c r="AX66" s="1323"/>
      <c r="AY66" s="1323"/>
      <c r="AZ66" s="1323"/>
      <c r="BA66" s="1323"/>
      <c r="BB66" s="1323"/>
      <c r="BC66" s="1323"/>
      <c r="BD66" s="1323"/>
      <c r="BE66" s="1323"/>
      <c r="BF66" s="1323"/>
      <c r="BG66" s="1323"/>
      <c r="BH66" s="1323"/>
      <c r="BI66" s="1323"/>
      <c r="BJ66" s="1323"/>
      <c r="BK66" s="1323"/>
      <c r="BL66" s="1323"/>
      <c r="BM66" s="1323"/>
      <c r="BN66" s="1323"/>
      <c r="BO66" s="1323"/>
      <c r="BP66" s="1323"/>
      <c r="BQ66" s="1323"/>
      <c r="BR66" s="1323"/>
      <c r="BS66" s="1323"/>
      <c r="BT66" s="1323"/>
      <c r="BU66" s="1323"/>
      <c r="BV66" s="1323"/>
      <c r="BW66" s="1323"/>
      <c r="BX66" s="1323"/>
      <c r="BY66" s="1323"/>
      <c r="BZ66" s="1323"/>
      <c r="CA66" s="1323"/>
      <c r="CB66" s="1323"/>
      <c r="CC66" s="1323"/>
      <c r="CD66" s="1323"/>
      <c r="CE66" s="1323"/>
      <c r="CF66" s="1323"/>
      <c r="CG66" s="1323"/>
      <c r="CH66" s="1323"/>
      <c r="CI66" s="1323"/>
      <c r="CJ66" s="1323"/>
      <c r="CK66" s="1323"/>
      <c r="CL66" s="1323"/>
      <c r="CM66" s="1323"/>
      <c r="CN66" s="1323"/>
      <c r="CO66" s="1323"/>
      <c r="CP66" s="1323"/>
      <c r="CQ66" s="1323"/>
      <c r="CR66" s="1323"/>
      <c r="CS66" s="1323"/>
      <c r="CT66" s="1323"/>
      <c r="CU66" s="1323"/>
      <c r="CV66" s="1323"/>
      <c r="CW66" s="1323"/>
      <c r="CX66" s="1323"/>
      <c r="CY66" s="1323"/>
      <c r="CZ66" s="1323"/>
      <c r="DA66" s="1323"/>
      <c r="DB66" s="1323"/>
      <c r="DC66" s="1324"/>
    </row>
    <row r="67" spans="2:107">
      <c r="B67" s="397"/>
      <c r="AN67" s="1322"/>
      <c r="AO67" s="1323"/>
      <c r="AP67" s="1323"/>
      <c r="AQ67" s="1323"/>
      <c r="AR67" s="1323"/>
      <c r="AS67" s="1323"/>
      <c r="AT67" s="1323"/>
      <c r="AU67" s="1323"/>
      <c r="AV67" s="1323"/>
      <c r="AW67" s="1323"/>
      <c r="AX67" s="1323"/>
      <c r="AY67" s="1323"/>
      <c r="AZ67" s="1323"/>
      <c r="BA67" s="1323"/>
      <c r="BB67" s="1323"/>
      <c r="BC67" s="1323"/>
      <c r="BD67" s="1323"/>
      <c r="BE67" s="1323"/>
      <c r="BF67" s="1323"/>
      <c r="BG67" s="1323"/>
      <c r="BH67" s="1323"/>
      <c r="BI67" s="1323"/>
      <c r="BJ67" s="1323"/>
      <c r="BK67" s="1323"/>
      <c r="BL67" s="1323"/>
      <c r="BM67" s="1323"/>
      <c r="BN67" s="1323"/>
      <c r="BO67" s="1323"/>
      <c r="BP67" s="1323"/>
      <c r="BQ67" s="1323"/>
      <c r="BR67" s="1323"/>
      <c r="BS67" s="1323"/>
      <c r="BT67" s="1323"/>
      <c r="BU67" s="1323"/>
      <c r="BV67" s="1323"/>
      <c r="BW67" s="1323"/>
      <c r="BX67" s="1323"/>
      <c r="BY67" s="1323"/>
      <c r="BZ67" s="1323"/>
      <c r="CA67" s="1323"/>
      <c r="CB67" s="1323"/>
      <c r="CC67" s="1323"/>
      <c r="CD67" s="1323"/>
      <c r="CE67" s="1323"/>
      <c r="CF67" s="1323"/>
      <c r="CG67" s="1323"/>
      <c r="CH67" s="1323"/>
      <c r="CI67" s="1323"/>
      <c r="CJ67" s="1323"/>
      <c r="CK67" s="1323"/>
      <c r="CL67" s="1323"/>
      <c r="CM67" s="1323"/>
      <c r="CN67" s="1323"/>
      <c r="CO67" s="1323"/>
      <c r="CP67" s="1323"/>
      <c r="CQ67" s="1323"/>
      <c r="CR67" s="1323"/>
      <c r="CS67" s="1323"/>
      <c r="CT67" s="1323"/>
      <c r="CU67" s="1323"/>
      <c r="CV67" s="1323"/>
      <c r="CW67" s="1323"/>
      <c r="CX67" s="1323"/>
      <c r="CY67" s="1323"/>
      <c r="CZ67" s="1323"/>
      <c r="DA67" s="1323"/>
      <c r="DB67" s="1323"/>
      <c r="DC67" s="1324"/>
    </row>
    <row r="68" spans="2:107">
      <c r="B68" s="397"/>
      <c r="AN68" s="1322"/>
      <c r="AO68" s="1323"/>
      <c r="AP68" s="1323"/>
      <c r="AQ68" s="1323"/>
      <c r="AR68" s="1323"/>
      <c r="AS68" s="1323"/>
      <c r="AT68" s="1323"/>
      <c r="AU68" s="1323"/>
      <c r="AV68" s="1323"/>
      <c r="AW68" s="1323"/>
      <c r="AX68" s="1323"/>
      <c r="AY68" s="1323"/>
      <c r="AZ68" s="1323"/>
      <c r="BA68" s="1323"/>
      <c r="BB68" s="1323"/>
      <c r="BC68" s="1323"/>
      <c r="BD68" s="1323"/>
      <c r="BE68" s="1323"/>
      <c r="BF68" s="1323"/>
      <c r="BG68" s="1323"/>
      <c r="BH68" s="1323"/>
      <c r="BI68" s="1323"/>
      <c r="BJ68" s="1323"/>
      <c r="BK68" s="1323"/>
      <c r="BL68" s="1323"/>
      <c r="BM68" s="1323"/>
      <c r="BN68" s="1323"/>
      <c r="BO68" s="1323"/>
      <c r="BP68" s="1323"/>
      <c r="BQ68" s="1323"/>
      <c r="BR68" s="1323"/>
      <c r="BS68" s="1323"/>
      <c r="BT68" s="1323"/>
      <c r="BU68" s="1323"/>
      <c r="BV68" s="1323"/>
      <c r="BW68" s="1323"/>
      <c r="BX68" s="1323"/>
      <c r="BY68" s="1323"/>
      <c r="BZ68" s="1323"/>
      <c r="CA68" s="1323"/>
      <c r="CB68" s="1323"/>
      <c r="CC68" s="1323"/>
      <c r="CD68" s="1323"/>
      <c r="CE68" s="1323"/>
      <c r="CF68" s="1323"/>
      <c r="CG68" s="1323"/>
      <c r="CH68" s="1323"/>
      <c r="CI68" s="1323"/>
      <c r="CJ68" s="1323"/>
      <c r="CK68" s="1323"/>
      <c r="CL68" s="1323"/>
      <c r="CM68" s="1323"/>
      <c r="CN68" s="1323"/>
      <c r="CO68" s="1323"/>
      <c r="CP68" s="1323"/>
      <c r="CQ68" s="1323"/>
      <c r="CR68" s="1323"/>
      <c r="CS68" s="1323"/>
      <c r="CT68" s="1323"/>
      <c r="CU68" s="1323"/>
      <c r="CV68" s="1323"/>
      <c r="CW68" s="1323"/>
      <c r="CX68" s="1323"/>
      <c r="CY68" s="1323"/>
      <c r="CZ68" s="1323"/>
      <c r="DA68" s="1323"/>
      <c r="DB68" s="1323"/>
      <c r="DC68" s="1324"/>
    </row>
    <row r="69" spans="2:107">
      <c r="B69" s="397"/>
      <c r="AN69" s="1325"/>
      <c r="AO69" s="1326"/>
      <c r="AP69" s="1326"/>
      <c r="AQ69" s="1326"/>
      <c r="AR69" s="1326"/>
      <c r="AS69" s="1326"/>
      <c r="AT69" s="1326"/>
      <c r="AU69" s="1326"/>
      <c r="AV69" s="1326"/>
      <c r="AW69" s="1326"/>
      <c r="AX69" s="1326"/>
      <c r="AY69" s="1326"/>
      <c r="AZ69" s="1326"/>
      <c r="BA69" s="1326"/>
      <c r="BB69" s="1326"/>
      <c r="BC69" s="1326"/>
      <c r="BD69" s="1326"/>
      <c r="BE69" s="1326"/>
      <c r="BF69" s="1326"/>
      <c r="BG69" s="1326"/>
      <c r="BH69" s="1326"/>
      <c r="BI69" s="1326"/>
      <c r="BJ69" s="1326"/>
      <c r="BK69" s="1326"/>
      <c r="BL69" s="1326"/>
      <c r="BM69" s="1326"/>
      <c r="BN69" s="1326"/>
      <c r="BO69" s="1326"/>
      <c r="BP69" s="1326"/>
      <c r="BQ69" s="1326"/>
      <c r="BR69" s="1326"/>
      <c r="BS69" s="1326"/>
      <c r="BT69" s="1326"/>
      <c r="BU69" s="1326"/>
      <c r="BV69" s="1326"/>
      <c r="BW69" s="1326"/>
      <c r="BX69" s="1326"/>
      <c r="BY69" s="1326"/>
      <c r="BZ69" s="1326"/>
      <c r="CA69" s="1326"/>
      <c r="CB69" s="1326"/>
      <c r="CC69" s="1326"/>
      <c r="CD69" s="1326"/>
      <c r="CE69" s="1326"/>
      <c r="CF69" s="1326"/>
      <c r="CG69" s="1326"/>
      <c r="CH69" s="1326"/>
      <c r="CI69" s="1326"/>
      <c r="CJ69" s="1326"/>
      <c r="CK69" s="1326"/>
      <c r="CL69" s="1326"/>
      <c r="CM69" s="1326"/>
      <c r="CN69" s="1326"/>
      <c r="CO69" s="1326"/>
      <c r="CP69" s="1326"/>
      <c r="CQ69" s="1326"/>
      <c r="CR69" s="1326"/>
      <c r="CS69" s="1326"/>
      <c r="CT69" s="1326"/>
      <c r="CU69" s="1326"/>
      <c r="CV69" s="1326"/>
      <c r="CW69" s="1326"/>
      <c r="CX69" s="1326"/>
      <c r="CY69" s="1326"/>
      <c r="CZ69" s="1326"/>
      <c r="DA69" s="1326"/>
      <c r="DB69" s="1326"/>
      <c r="DC69" s="1327"/>
    </row>
    <row r="70" spans="2:107">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c r="B71" s="397"/>
      <c r="G71" s="422"/>
      <c r="I71" s="423"/>
      <c r="J71" s="420"/>
      <c r="K71" s="420"/>
      <c r="L71" s="421"/>
      <c r="M71" s="420"/>
      <c r="N71" s="421"/>
      <c r="AM71" s="422"/>
      <c r="AN71" s="390" t="s">
        <v>617</v>
      </c>
    </row>
    <row r="72" spans="2:107">
      <c r="B72" s="397"/>
      <c r="G72" s="1311"/>
      <c r="H72" s="1311"/>
      <c r="I72" s="1311"/>
      <c r="J72" s="1311"/>
      <c r="K72" s="407"/>
      <c r="L72" s="407"/>
      <c r="M72" s="408"/>
      <c r="N72" s="408"/>
      <c r="AN72" s="1329"/>
      <c r="AO72" s="1330"/>
      <c r="AP72" s="1330"/>
      <c r="AQ72" s="1330"/>
      <c r="AR72" s="1330"/>
      <c r="AS72" s="1330"/>
      <c r="AT72" s="1330"/>
      <c r="AU72" s="1330"/>
      <c r="AV72" s="1330"/>
      <c r="AW72" s="1330"/>
      <c r="AX72" s="1330"/>
      <c r="AY72" s="1330"/>
      <c r="AZ72" s="1330"/>
      <c r="BA72" s="1330"/>
      <c r="BB72" s="1330"/>
      <c r="BC72" s="1330"/>
      <c r="BD72" s="1330"/>
      <c r="BE72" s="1330"/>
      <c r="BF72" s="1330"/>
      <c r="BG72" s="1330"/>
      <c r="BH72" s="1330"/>
      <c r="BI72" s="1330"/>
      <c r="BJ72" s="1330"/>
      <c r="BK72" s="1330"/>
      <c r="BL72" s="1330"/>
      <c r="BM72" s="1330"/>
      <c r="BN72" s="1330"/>
      <c r="BO72" s="1331"/>
      <c r="BP72" s="1317" t="s">
        <v>570</v>
      </c>
      <c r="BQ72" s="1317"/>
      <c r="BR72" s="1317"/>
      <c r="BS72" s="1317"/>
      <c r="BT72" s="1317"/>
      <c r="BU72" s="1317"/>
      <c r="BV72" s="1317"/>
      <c r="BW72" s="1317"/>
      <c r="BX72" s="1317" t="s">
        <v>571</v>
      </c>
      <c r="BY72" s="1317"/>
      <c r="BZ72" s="1317"/>
      <c r="CA72" s="1317"/>
      <c r="CB72" s="1317"/>
      <c r="CC72" s="1317"/>
      <c r="CD72" s="1317"/>
      <c r="CE72" s="1317"/>
      <c r="CF72" s="1317" t="s">
        <v>572</v>
      </c>
      <c r="CG72" s="1317"/>
      <c r="CH72" s="1317"/>
      <c r="CI72" s="1317"/>
      <c r="CJ72" s="1317"/>
      <c r="CK72" s="1317"/>
      <c r="CL72" s="1317"/>
      <c r="CM72" s="1317"/>
      <c r="CN72" s="1317" t="s">
        <v>573</v>
      </c>
      <c r="CO72" s="1317"/>
      <c r="CP72" s="1317"/>
      <c r="CQ72" s="1317"/>
      <c r="CR72" s="1317"/>
      <c r="CS72" s="1317"/>
      <c r="CT72" s="1317"/>
      <c r="CU72" s="1317"/>
      <c r="CV72" s="1317" t="s">
        <v>574</v>
      </c>
      <c r="CW72" s="1317"/>
      <c r="CX72" s="1317"/>
      <c r="CY72" s="1317"/>
      <c r="CZ72" s="1317"/>
      <c r="DA72" s="1317"/>
      <c r="DB72" s="1317"/>
      <c r="DC72" s="1317"/>
    </row>
    <row r="73" spans="2:107">
      <c r="B73" s="397"/>
      <c r="G73" s="1328"/>
      <c r="H73" s="1328"/>
      <c r="I73" s="1328"/>
      <c r="J73" s="1328"/>
      <c r="K73" s="1312"/>
      <c r="L73" s="1312"/>
      <c r="M73" s="1312"/>
      <c r="N73" s="1312"/>
      <c r="AM73" s="406"/>
      <c r="AN73" s="1316" t="s">
        <v>618</v>
      </c>
      <c r="AO73" s="1316"/>
      <c r="AP73" s="1316"/>
      <c r="AQ73" s="1316"/>
      <c r="AR73" s="1316"/>
      <c r="AS73" s="1316"/>
      <c r="AT73" s="1316"/>
      <c r="AU73" s="1316"/>
      <c r="AV73" s="1316"/>
      <c r="AW73" s="1316"/>
      <c r="AX73" s="1316"/>
      <c r="AY73" s="1316"/>
      <c r="AZ73" s="1316"/>
      <c r="BA73" s="1316"/>
      <c r="BB73" s="1316" t="s">
        <v>619</v>
      </c>
      <c r="BC73" s="1316"/>
      <c r="BD73" s="1316"/>
      <c r="BE73" s="1316"/>
      <c r="BF73" s="1316"/>
      <c r="BG73" s="1316"/>
      <c r="BH73" s="1316"/>
      <c r="BI73" s="1316"/>
      <c r="BJ73" s="1316"/>
      <c r="BK73" s="1316"/>
      <c r="BL73" s="1316"/>
      <c r="BM73" s="1316"/>
      <c r="BN73" s="1316"/>
      <c r="BO73" s="1316"/>
      <c r="BP73" s="1313"/>
      <c r="BQ73" s="1313"/>
      <c r="BR73" s="1313"/>
      <c r="BS73" s="1313"/>
      <c r="BT73" s="1313"/>
      <c r="BU73" s="1313"/>
      <c r="BV73" s="1313"/>
      <c r="BW73" s="1313"/>
      <c r="BX73" s="1313"/>
      <c r="BY73" s="1313"/>
      <c r="BZ73" s="1313"/>
      <c r="CA73" s="1313"/>
      <c r="CB73" s="1313"/>
      <c r="CC73" s="1313"/>
      <c r="CD73" s="1313"/>
      <c r="CE73" s="1313"/>
      <c r="CF73" s="1313"/>
      <c r="CG73" s="1313"/>
      <c r="CH73" s="1313"/>
      <c r="CI73" s="1313"/>
      <c r="CJ73" s="1313"/>
      <c r="CK73" s="1313"/>
      <c r="CL73" s="1313"/>
      <c r="CM73" s="1313"/>
      <c r="CN73" s="1313"/>
      <c r="CO73" s="1313"/>
      <c r="CP73" s="1313"/>
      <c r="CQ73" s="1313"/>
      <c r="CR73" s="1313"/>
      <c r="CS73" s="1313"/>
      <c r="CT73" s="1313"/>
      <c r="CU73" s="1313"/>
      <c r="CV73" s="1313"/>
      <c r="CW73" s="1313"/>
      <c r="CX73" s="1313"/>
      <c r="CY73" s="1313"/>
      <c r="CZ73" s="1313"/>
      <c r="DA73" s="1313"/>
      <c r="DB73" s="1313"/>
      <c r="DC73" s="1313"/>
    </row>
    <row r="74" spans="2:107">
      <c r="B74" s="397"/>
      <c r="G74" s="1328"/>
      <c r="H74" s="1328"/>
      <c r="I74" s="1328"/>
      <c r="J74" s="1328"/>
      <c r="K74" s="1312"/>
      <c r="L74" s="1312"/>
      <c r="M74" s="1312"/>
      <c r="N74" s="1312"/>
      <c r="AM74" s="406"/>
      <c r="AN74" s="1316"/>
      <c r="AO74" s="1316"/>
      <c r="AP74" s="1316"/>
      <c r="AQ74" s="1316"/>
      <c r="AR74" s="1316"/>
      <c r="AS74" s="1316"/>
      <c r="AT74" s="1316"/>
      <c r="AU74" s="1316"/>
      <c r="AV74" s="1316"/>
      <c r="AW74" s="1316"/>
      <c r="AX74" s="1316"/>
      <c r="AY74" s="1316"/>
      <c r="AZ74" s="1316"/>
      <c r="BA74" s="1316"/>
      <c r="BB74" s="1316"/>
      <c r="BC74" s="1316"/>
      <c r="BD74" s="1316"/>
      <c r="BE74" s="1316"/>
      <c r="BF74" s="1316"/>
      <c r="BG74" s="1316"/>
      <c r="BH74" s="1316"/>
      <c r="BI74" s="1316"/>
      <c r="BJ74" s="1316"/>
      <c r="BK74" s="1316"/>
      <c r="BL74" s="1316"/>
      <c r="BM74" s="1316"/>
      <c r="BN74" s="1316"/>
      <c r="BO74" s="1316"/>
      <c r="BP74" s="1313"/>
      <c r="BQ74" s="1313"/>
      <c r="BR74" s="1313"/>
      <c r="BS74" s="1313"/>
      <c r="BT74" s="1313"/>
      <c r="BU74" s="1313"/>
      <c r="BV74" s="1313"/>
      <c r="BW74" s="1313"/>
      <c r="BX74" s="1313"/>
      <c r="BY74" s="1313"/>
      <c r="BZ74" s="1313"/>
      <c r="CA74" s="1313"/>
      <c r="CB74" s="1313"/>
      <c r="CC74" s="1313"/>
      <c r="CD74" s="1313"/>
      <c r="CE74" s="1313"/>
      <c r="CF74" s="1313"/>
      <c r="CG74" s="1313"/>
      <c r="CH74" s="1313"/>
      <c r="CI74" s="1313"/>
      <c r="CJ74" s="1313"/>
      <c r="CK74" s="1313"/>
      <c r="CL74" s="1313"/>
      <c r="CM74" s="1313"/>
      <c r="CN74" s="1313"/>
      <c r="CO74" s="1313"/>
      <c r="CP74" s="1313"/>
      <c r="CQ74" s="1313"/>
      <c r="CR74" s="1313"/>
      <c r="CS74" s="1313"/>
      <c r="CT74" s="1313"/>
      <c r="CU74" s="1313"/>
      <c r="CV74" s="1313"/>
      <c r="CW74" s="1313"/>
      <c r="CX74" s="1313"/>
      <c r="CY74" s="1313"/>
      <c r="CZ74" s="1313"/>
      <c r="DA74" s="1313"/>
      <c r="DB74" s="1313"/>
      <c r="DC74" s="1313"/>
    </row>
    <row r="75" spans="2:107">
      <c r="B75" s="397"/>
      <c r="G75" s="1328"/>
      <c r="H75" s="1328"/>
      <c r="I75" s="1311"/>
      <c r="J75" s="1311"/>
      <c r="K75" s="1318"/>
      <c r="L75" s="1318"/>
      <c r="M75" s="1318"/>
      <c r="N75" s="1318"/>
      <c r="AM75" s="406"/>
      <c r="AN75" s="1316"/>
      <c r="AO75" s="1316"/>
      <c r="AP75" s="1316"/>
      <c r="AQ75" s="1316"/>
      <c r="AR75" s="1316"/>
      <c r="AS75" s="1316"/>
      <c r="AT75" s="1316"/>
      <c r="AU75" s="1316"/>
      <c r="AV75" s="1316"/>
      <c r="AW75" s="1316"/>
      <c r="AX75" s="1316"/>
      <c r="AY75" s="1316"/>
      <c r="AZ75" s="1316"/>
      <c r="BA75" s="1316"/>
      <c r="BB75" s="1316" t="s">
        <v>623</v>
      </c>
      <c r="BC75" s="1316"/>
      <c r="BD75" s="1316"/>
      <c r="BE75" s="1316"/>
      <c r="BF75" s="1316"/>
      <c r="BG75" s="1316"/>
      <c r="BH75" s="1316"/>
      <c r="BI75" s="1316"/>
      <c r="BJ75" s="1316"/>
      <c r="BK75" s="1316"/>
      <c r="BL75" s="1316"/>
      <c r="BM75" s="1316"/>
      <c r="BN75" s="1316"/>
      <c r="BO75" s="1316"/>
      <c r="BP75" s="1313">
        <v>7</v>
      </c>
      <c r="BQ75" s="1313"/>
      <c r="BR75" s="1313"/>
      <c r="BS75" s="1313"/>
      <c r="BT75" s="1313"/>
      <c r="BU75" s="1313"/>
      <c r="BV75" s="1313"/>
      <c r="BW75" s="1313"/>
      <c r="BX75" s="1313">
        <v>6.7</v>
      </c>
      <c r="BY75" s="1313"/>
      <c r="BZ75" s="1313"/>
      <c r="CA75" s="1313"/>
      <c r="CB75" s="1313"/>
      <c r="CC75" s="1313"/>
      <c r="CD75" s="1313"/>
      <c r="CE75" s="1313"/>
      <c r="CF75" s="1313">
        <v>6.5</v>
      </c>
      <c r="CG75" s="1313"/>
      <c r="CH75" s="1313"/>
      <c r="CI75" s="1313"/>
      <c r="CJ75" s="1313"/>
      <c r="CK75" s="1313"/>
      <c r="CL75" s="1313"/>
      <c r="CM75" s="1313"/>
      <c r="CN75" s="1313">
        <v>6.3</v>
      </c>
      <c r="CO75" s="1313"/>
      <c r="CP75" s="1313"/>
      <c r="CQ75" s="1313"/>
      <c r="CR75" s="1313"/>
      <c r="CS75" s="1313"/>
      <c r="CT75" s="1313"/>
      <c r="CU75" s="1313"/>
      <c r="CV75" s="1313">
        <v>5.7</v>
      </c>
      <c r="CW75" s="1313"/>
      <c r="CX75" s="1313"/>
      <c r="CY75" s="1313"/>
      <c r="CZ75" s="1313"/>
      <c r="DA75" s="1313"/>
      <c r="DB75" s="1313"/>
      <c r="DC75" s="1313"/>
    </row>
    <row r="76" spans="2:107">
      <c r="B76" s="397"/>
      <c r="G76" s="1328"/>
      <c r="H76" s="1328"/>
      <c r="I76" s="1311"/>
      <c r="J76" s="1311"/>
      <c r="K76" s="1318"/>
      <c r="L76" s="1318"/>
      <c r="M76" s="1318"/>
      <c r="N76" s="1318"/>
      <c r="AM76" s="406"/>
      <c r="AN76" s="1316"/>
      <c r="AO76" s="1316"/>
      <c r="AP76" s="1316"/>
      <c r="AQ76" s="1316"/>
      <c r="AR76" s="1316"/>
      <c r="AS76" s="1316"/>
      <c r="AT76" s="1316"/>
      <c r="AU76" s="1316"/>
      <c r="AV76" s="1316"/>
      <c r="AW76" s="1316"/>
      <c r="AX76" s="1316"/>
      <c r="AY76" s="1316"/>
      <c r="AZ76" s="1316"/>
      <c r="BA76" s="1316"/>
      <c r="BB76" s="1316"/>
      <c r="BC76" s="1316"/>
      <c r="BD76" s="1316"/>
      <c r="BE76" s="1316"/>
      <c r="BF76" s="1316"/>
      <c r="BG76" s="1316"/>
      <c r="BH76" s="1316"/>
      <c r="BI76" s="1316"/>
      <c r="BJ76" s="1316"/>
      <c r="BK76" s="1316"/>
      <c r="BL76" s="1316"/>
      <c r="BM76" s="1316"/>
      <c r="BN76" s="1316"/>
      <c r="BO76" s="1316"/>
      <c r="BP76" s="1313"/>
      <c r="BQ76" s="1313"/>
      <c r="BR76" s="1313"/>
      <c r="BS76" s="1313"/>
      <c r="BT76" s="1313"/>
      <c r="BU76" s="1313"/>
      <c r="BV76" s="1313"/>
      <c r="BW76" s="1313"/>
      <c r="BX76" s="1313"/>
      <c r="BY76" s="1313"/>
      <c r="BZ76" s="1313"/>
      <c r="CA76" s="1313"/>
      <c r="CB76" s="1313"/>
      <c r="CC76" s="1313"/>
      <c r="CD76" s="1313"/>
      <c r="CE76" s="1313"/>
      <c r="CF76" s="1313"/>
      <c r="CG76" s="1313"/>
      <c r="CH76" s="1313"/>
      <c r="CI76" s="1313"/>
      <c r="CJ76" s="1313"/>
      <c r="CK76" s="1313"/>
      <c r="CL76" s="1313"/>
      <c r="CM76" s="1313"/>
      <c r="CN76" s="1313"/>
      <c r="CO76" s="1313"/>
      <c r="CP76" s="1313"/>
      <c r="CQ76" s="1313"/>
      <c r="CR76" s="1313"/>
      <c r="CS76" s="1313"/>
      <c r="CT76" s="1313"/>
      <c r="CU76" s="1313"/>
      <c r="CV76" s="1313"/>
      <c r="CW76" s="1313"/>
      <c r="CX76" s="1313"/>
      <c r="CY76" s="1313"/>
      <c r="CZ76" s="1313"/>
      <c r="DA76" s="1313"/>
      <c r="DB76" s="1313"/>
      <c r="DC76" s="1313"/>
    </row>
    <row r="77" spans="2:107">
      <c r="B77" s="397"/>
      <c r="G77" s="1311"/>
      <c r="H77" s="1311"/>
      <c r="I77" s="1311"/>
      <c r="J77" s="1311"/>
      <c r="K77" s="1312"/>
      <c r="L77" s="1312"/>
      <c r="M77" s="1312"/>
      <c r="N77" s="1312"/>
      <c r="AN77" s="1317" t="s">
        <v>621</v>
      </c>
      <c r="AO77" s="1317"/>
      <c r="AP77" s="1317"/>
      <c r="AQ77" s="1317"/>
      <c r="AR77" s="1317"/>
      <c r="AS77" s="1317"/>
      <c r="AT77" s="1317"/>
      <c r="AU77" s="1317"/>
      <c r="AV77" s="1317"/>
      <c r="AW77" s="1317"/>
      <c r="AX77" s="1317"/>
      <c r="AY77" s="1317"/>
      <c r="AZ77" s="1317"/>
      <c r="BA77" s="1317"/>
      <c r="BB77" s="1316" t="s">
        <v>619</v>
      </c>
      <c r="BC77" s="1316"/>
      <c r="BD77" s="1316"/>
      <c r="BE77" s="1316"/>
      <c r="BF77" s="1316"/>
      <c r="BG77" s="1316"/>
      <c r="BH77" s="1316"/>
      <c r="BI77" s="1316"/>
      <c r="BJ77" s="1316"/>
      <c r="BK77" s="1316"/>
      <c r="BL77" s="1316"/>
      <c r="BM77" s="1316"/>
      <c r="BN77" s="1316"/>
      <c r="BO77" s="1316"/>
      <c r="BP77" s="1313">
        <v>0</v>
      </c>
      <c r="BQ77" s="1313"/>
      <c r="BR77" s="1313"/>
      <c r="BS77" s="1313"/>
      <c r="BT77" s="1313"/>
      <c r="BU77" s="1313"/>
      <c r="BV77" s="1313"/>
      <c r="BW77" s="1313"/>
      <c r="BX77" s="1313">
        <v>0</v>
      </c>
      <c r="BY77" s="1313"/>
      <c r="BZ77" s="1313"/>
      <c r="CA77" s="1313"/>
      <c r="CB77" s="1313"/>
      <c r="CC77" s="1313"/>
      <c r="CD77" s="1313"/>
      <c r="CE77" s="1313"/>
      <c r="CF77" s="1313">
        <v>0</v>
      </c>
      <c r="CG77" s="1313"/>
      <c r="CH77" s="1313"/>
      <c r="CI77" s="1313"/>
      <c r="CJ77" s="1313"/>
      <c r="CK77" s="1313"/>
      <c r="CL77" s="1313"/>
      <c r="CM77" s="1313"/>
      <c r="CN77" s="1313">
        <v>0</v>
      </c>
      <c r="CO77" s="1313"/>
      <c r="CP77" s="1313"/>
      <c r="CQ77" s="1313"/>
      <c r="CR77" s="1313"/>
      <c r="CS77" s="1313"/>
      <c r="CT77" s="1313"/>
      <c r="CU77" s="1313"/>
      <c r="CV77" s="1313">
        <v>0</v>
      </c>
      <c r="CW77" s="1313"/>
      <c r="CX77" s="1313"/>
      <c r="CY77" s="1313"/>
      <c r="CZ77" s="1313"/>
      <c r="DA77" s="1313"/>
      <c r="DB77" s="1313"/>
      <c r="DC77" s="1313"/>
    </row>
    <row r="78" spans="2:107">
      <c r="B78" s="397"/>
      <c r="G78" s="1311"/>
      <c r="H78" s="1311"/>
      <c r="I78" s="1311"/>
      <c r="J78" s="1311"/>
      <c r="K78" s="1312"/>
      <c r="L78" s="1312"/>
      <c r="M78" s="1312"/>
      <c r="N78" s="1312"/>
      <c r="AN78" s="1317"/>
      <c r="AO78" s="1317"/>
      <c r="AP78" s="1317"/>
      <c r="AQ78" s="1317"/>
      <c r="AR78" s="1317"/>
      <c r="AS78" s="1317"/>
      <c r="AT78" s="1317"/>
      <c r="AU78" s="1317"/>
      <c r="AV78" s="1317"/>
      <c r="AW78" s="1317"/>
      <c r="AX78" s="1317"/>
      <c r="AY78" s="1317"/>
      <c r="AZ78" s="1317"/>
      <c r="BA78" s="1317"/>
      <c r="BB78" s="1316"/>
      <c r="BC78" s="1316"/>
      <c r="BD78" s="1316"/>
      <c r="BE78" s="1316"/>
      <c r="BF78" s="1316"/>
      <c r="BG78" s="1316"/>
      <c r="BH78" s="1316"/>
      <c r="BI78" s="1316"/>
      <c r="BJ78" s="1316"/>
      <c r="BK78" s="1316"/>
      <c r="BL78" s="1316"/>
      <c r="BM78" s="1316"/>
      <c r="BN78" s="1316"/>
      <c r="BO78" s="1316"/>
      <c r="BP78" s="1313"/>
      <c r="BQ78" s="1313"/>
      <c r="BR78" s="1313"/>
      <c r="BS78" s="1313"/>
      <c r="BT78" s="1313"/>
      <c r="BU78" s="1313"/>
      <c r="BV78" s="1313"/>
      <c r="BW78" s="1313"/>
      <c r="BX78" s="1313"/>
      <c r="BY78" s="1313"/>
      <c r="BZ78" s="1313"/>
      <c r="CA78" s="1313"/>
      <c r="CB78" s="1313"/>
      <c r="CC78" s="1313"/>
      <c r="CD78" s="1313"/>
      <c r="CE78" s="1313"/>
      <c r="CF78" s="1313"/>
      <c r="CG78" s="1313"/>
      <c r="CH78" s="1313"/>
      <c r="CI78" s="1313"/>
      <c r="CJ78" s="1313"/>
      <c r="CK78" s="1313"/>
      <c r="CL78" s="1313"/>
      <c r="CM78" s="1313"/>
      <c r="CN78" s="1313"/>
      <c r="CO78" s="1313"/>
      <c r="CP78" s="1313"/>
      <c r="CQ78" s="1313"/>
      <c r="CR78" s="1313"/>
      <c r="CS78" s="1313"/>
      <c r="CT78" s="1313"/>
      <c r="CU78" s="1313"/>
      <c r="CV78" s="1313"/>
      <c r="CW78" s="1313"/>
      <c r="CX78" s="1313"/>
      <c r="CY78" s="1313"/>
      <c r="CZ78" s="1313"/>
      <c r="DA78" s="1313"/>
      <c r="DB78" s="1313"/>
      <c r="DC78" s="1313"/>
    </row>
    <row r="79" spans="2:107">
      <c r="B79" s="397"/>
      <c r="G79" s="1311"/>
      <c r="H79" s="1311"/>
      <c r="I79" s="1314"/>
      <c r="J79" s="1314"/>
      <c r="K79" s="1315"/>
      <c r="L79" s="1315"/>
      <c r="M79" s="1315"/>
      <c r="N79" s="1315"/>
      <c r="AN79" s="1317"/>
      <c r="AO79" s="1317"/>
      <c r="AP79" s="1317"/>
      <c r="AQ79" s="1317"/>
      <c r="AR79" s="1317"/>
      <c r="AS79" s="1317"/>
      <c r="AT79" s="1317"/>
      <c r="AU79" s="1317"/>
      <c r="AV79" s="1317"/>
      <c r="AW79" s="1317"/>
      <c r="AX79" s="1317"/>
      <c r="AY79" s="1317"/>
      <c r="AZ79" s="1317"/>
      <c r="BA79" s="1317"/>
      <c r="BB79" s="1316" t="s">
        <v>623</v>
      </c>
      <c r="BC79" s="1316"/>
      <c r="BD79" s="1316"/>
      <c r="BE79" s="1316"/>
      <c r="BF79" s="1316"/>
      <c r="BG79" s="1316"/>
      <c r="BH79" s="1316"/>
      <c r="BI79" s="1316"/>
      <c r="BJ79" s="1316"/>
      <c r="BK79" s="1316"/>
      <c r="BL79" s="1316"/>
      <c r="BM79" s="1316"/>
      <c r="BN79" s="1316"/>
      <c r="BO79" s="1316"/>
      <c r="BP79" s="1313">
        <v>8.5</v>
      </c>
      <c r="BQ79" s="1313"/>
      <c r="BR79" s="1313"/>
      <c r="BS79" s="1313"/>
      <c r="BT79" s="1313"/>
      <c r="BU79" s="1313"/>
      <c r="BV79" s="1313"/>
      <c r="BW79" s="1313"/>
      <c r="BX79" s="1313">
        <v>8.5</v>
      </c>
      <c r="BY79" s="1313"/>
      <c r="BZ79" s="1313"/>
      <c r="CA79" s="1313"/>
      <c r="CB79" s="1313"/>
      <c r="CC79" s="1313"/>
      <c r="CD79" s="1313"/>
      <c r="CE79" s="1313"/>
      <c r="CF79" s="1313">
        <v>8.6</v>
      </c>
      <c r="CG79" s="1313"/>
      <c r="CH79" s="1313"/>
      <c r="CI79" s="1313"/>
      <c r="CJ79" s="1313"/>
      <c r="CK79" s="1313"/>
      <c r="CL79" s="1313"/>
      <c r="CM79" s="1313"/>
      <c r="CN79" s="1313">
        <v>8.6</v>
      </c>
      <c r="CO79" s="1313"/>
      <c r="CP79" s="1313"/>
      <c r="CQ79" s="1313"/>
      <c r="CR79" s="1313"/>
      <c r="CS79" s="1313"/>
      <c r="CT79" s="1313"/>
      <c r="CU79" s="1313"/>
      <c r="CV79" s="1313">
        <v>8.9</v>
      </c>
      <c r="CW79" s="1313"/>
      <c r="CX79" s="1313"/>
      <c r="CY79" s="1313"/>
      <c r="CZ79" s="1313"/>
      <c r="DA79" s="1313"/>
      <c r="DB79" s="1313"/>
      <c r="DC79" s="1313"/>
    </row>
    <row r="80" spans="2:107">
      <c r="B80" s="397"/>
      <c r="G80" s="1311"/>
      <c r="H80" s="1311"/>
      <c r="I80" s="1314"/>
      <c r="J80" s="1314"/>
      <c r="K80" s="1315"/>
      <c r="L80" s="1315"/>
      <c r="M80" s="1315"/>
      <c r="N80" s="1315"/>
      <c r="AN80" s="1317"/>
      <c r="AO80" s="1317"/>
      <c r="AP80" s="1317"/>
      <c r="AQ80" s="1317"/>
      <c r="AR80" s="1317"/>
      <c r="AS80" s="1317"/>
      <c r="AT80" s="1317"/>
      <c r="AU80" s="1317"/>
      <c r="AV80" s="1317"/>
      <c r="AW80" s="1317"/>
      <c r="AX80" s="1317"/>
      <c r="AY80" s="1317"/>
      <c r="AZ80" s="1317"/>
      <c r="BA80" s="1317"/>
      <c r="BB80" s="1316"/>
      <c r="BC80" s="1316"/>
      <c r="BD80" s="1316"/>
      <c r="BE80" s="1316"/>
      <c r="BF80" s="1316"/>
      <c r="BG80" s="1316"/>
      <c r="BH80" s="1316"/>
      <c r="BI80" s="1316"/>
      <c r="BJ80" s="1316"/>
      <c r="BK80" s="1316"/>
      <c r="BL80" s="1316"/>
      <c r="BM80" s="1316"/>
      <c r="BN80" s="1316"/>
      <c r="BO80" s="1316"/>
      <c r="BP80" s="1313"/>
      <c r="BQ80" s="1313"/>
      <c r="BR80" s="1313"/>
      <c r="BS80" s="1313"/>
      <c r="BT80" s="1313"/>
      <c r="BU80" s="1313"/>
      <c r="BV80" s="1313"/>
      <c r="BW80" s="1313"/>
      <c r="BX80" s="1313"/>
      <c r="BY80" s="1313"/>
      <c r="BZ80" s="1313"/>
      <c r="CA80" s="1313"/>
      <c r="CB80" s="1313"/>
      <c r="CC80" s="1313"/>
      <c r="CD80" s="1313"/>
      <c r="CE80" s="1313"/>
      <c r="CF80" s="1313"/>
      <c r="CG80" s="1313"/>
      <c r="CH80" s="1313"/>
      <c r="CI80" s="1313"/>
      <c r="CJ80" s="1313"/>
      <c r="CK80" s="1313"/>
      <c r="CL80" s="1313"/>
      <c r="CM80" s="1313"/>
      <c r="CN80" s="1313"/>
      <c r="CO80" s="1313"/>
      <c r="CP80" s="1313"/>
      <c r="CQ80" s="1313"/>
      <c r="CR80" s="1313"/>
      <c r="CS80" s="1313"/>
      <c r="CT80" s="1313"/>
      <c r="CU80" s="1313"/>
      <c r="CV80" s="1313"/>
      <c r="CW80" s="1313"/>
      <c r="CX80" s="1313"/>
      <c r="CY80" s="1313"/>
      <c r="CZ80" s="1313"/>
      <c r="DA80" s="1313"/>
      <c r="DB80" s="1313"/>
      <c r="DC80" s="1313"/>
    </row>
    <row r="81" spans="2:109">
      <c r="B81" s="397"/>
    </row>
    <row r="82" spans="2:109" ht="17.2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c r="DD84" s="390"/>
      <c r="DE84" s="390"/>
    </row>
    <row r="85" spans="2:109">
      <c r="DD85" s="390"/>
      <c r="DE85" s="390"/>
    </row>
    <row r="86" spans="2:109" hidden="1">
      <c r="DD86" s="390"/>
      <c r="DE86" s="390"/>
    </row>
    <row r="87" spans="2:109" hidden="1">
      <c r="K87" s="425"/>
      <c r="AQ87" s="425"/>
      <c r="BC87" s="425"/>
      <c r="BO87" s="425"/>
      <c r="CA87" s="425"/>
      <c r="CM87" s="425"/>
      <c r="CY87" s="425"/>
      <c r="DD87" s="390"/>
      <c r="DE87" s="390"/>
    </row>
    <row r="88" spans="2:109" hidden="1">
      <c r="DD88" s="390"/>
      <c r="DE88" s="390"/>
    </row>
    <row r="89" spans="2:109" hidden="1">
      <c r="DD89" s="390"/>
      <c r="DE89" s="390"/>
    </row>
    <row r="90" spans="2:109" hidden="1">
      <c r="DD90" s="390"/>
      <c r="DE90" s="390"/>
    </row>
    <row r="91" spans="2:109" hidden="1">
      <c r="DD91" s="390"/>
      <c r="DE91" s="390"/>
    </row>
    <row r="92" spans="2:109" ht="13.5" hidden="1" customHeight="1">
      <c r="DD92" s="390"/>
      <c r="DE92" s="390"/>
    </row>
    <row r="93" spans="2:109" ht="13.5" hidden="1" customHeight="1">
      <c r="DD93" s="390"/>
      <c r="DE93" s="390"/>
    </row>
    <row r="94" spans="2:109" ht="13.5" hidden="1" customHeight="1">
      <c r="DD94" s="390"/>
      <c r="DE94" s="390"/>
    </row>
    <row r="95" spans="2:109" ht="13.5" hidden="1" customHeight="1">
      <c r="DD95" s="390"/>
      <c r="DE95" s="390"/>
    </row>
    <row r="96" spans="2:109" ht="13.5" hidden="1" customHeight="1">
      <c r="DD96" s="390"/>
      <c r="DE96" s="390"/>
    </row>
    <row r="97" s="390" customFormat="1" ht="13.5" hidden="1" customHeight="1"/>
    <row r="98" s="390" customFormat="1" ht="13.5" hidden="1" customHeight="1"/>
    <row r="99" s="390" customFormat="1" ht="13.5" hidden="1" customHeight="1"/>
    <row r="100" s="390" customFormat="1" ht="13.5" hidden="1" customHeight="1"/>
    <row r="101" s="390" customFormat="1" ht="13.5" hidden="1" customHeight="1"/>
    <row r="102" s="390" customFormat="1" ht="13.5" hidden="1" customHeight="1"/>
    <row r="103" s="390" customFormat="1" ht="13.5" hidden="1" customHeight="1"/>
    <row r="104" s="390" customFormat="1" ht="13.5" hidden="1" customHeight="1"/>
    <row r="105" s="390" customFormat="1" ht="13.5" hidden="1" customHeight="1"/>
    <row r="106" s="390" customFormat="1" ht="13.5" hidden="1" customHeight="1"/>
    <row r="107" s="390" customFormat="1" ht="13.5" hidden="1" customHeight="1"/>
    <row r="108" s="390" customFormat="1" ht="13.5" hidden="1" customHeight="1"/>
    <row r="109" s="390" customFormat="1" ht="13.5" hidden="1" customHeight="1"/>
    <row r="110" s="390" customFormat="1" ht="13.5" hidden="1" customHeight="1"/>
    <row r="111" s="390" customFormat="1" ht="13.5" hidden="1" customHeight="1"/>
    <row r="112" s="390" customFormat="1" ht="13.5" hidden="1" customHeight="1"/>
    <row r="113" s="390" customFormat="1" ht="13.5" hidden="1" customHeight="1"/>
    <row r="114" s="390" customFormat="1" ht="13.5" hidden="1" customHeight="1"/>
    <row r="115" s="390" customFormat="1" ht="13.5" hidden="1" customHeight="1"/>
    <row r="116" s="390" customFormat="1" ht="13.5" hidden="1" customHeight="1"/>
    <row r="117" s="390" customFormat="1" ht="13.5" hidden="1" customHeight="1"/>
    <row r="118" s="390" customFormat="1" ht="13.5" hidden="1" customHeight="1"/>
    <row r="119" s="390" customFormat="1" ht="13.5" hidden="1" customHeight="1"/>
    <row r="120" s="390" customFormat="1" ht="13.5" hidden="1" customHeight="1"/>
    <row r="121" s="390" customFormat="1" ht="13.5" hidden="1" customHeight="1"/>
    <row r="122" s="390" customFormat="1" ht="13.5" hidden="1" customHeight="1"/>
    <row r="123" s="390" customFormat="1" ht="13.5" hidden="1" customHeight="1"/>
    <row r="124" s="390" customFormat="1" ht="13.5" hidden="1" customHeight="1"/>
    <row r="125" s="390" customFormat="1" ht="13.5" hidden="1" customHeight="1"/>
    <row r="126" s="390" customFormat="1" ht="13.5" hidden="1" customHeight="1"/>
    <row r="127" s="390" customFormat="1" ht="13.5" hidden="1" customHeight="1"/>
    <row r="128" s="390" customFormat="1" ht="13.5" hidden="1" customHeight="1"/>
    <row r="129" s="390" customFormat="1" ht="13.5" hidden="1" customHeight="1"/>
    <row r="130" s="390" customFormat="1" ht="13.5" hidden="1" customHeight="1"/>
    <row r="131" s="390" customFormat="1" ht="13.5" hidden="1" customHeight="1"/>
    <row r="132" s="390" customFormat="1" ht="13.5" hidden="1" customHeight="1"/>
    <row r="133" s="390" customFormat="1" ht="13.5" hidden="1" customHeight="1"/>
    <row r="134" s="390" customFormat="1" ht="13.5" hidden="1" customHeight="1"/>
    <row r="135" s="390" customFormat="1" ht="13.5" hidden="1" customHeight="1"/>
    <row r="136" s="390" customFormat="1" ht="13.5" hidden="1" customHeight="1"/>
    <row r="137" s="390" customFormat="1" ht="13.5" hidden="1" customHeight="1"/>
    <row r="138" s="390" customFormat="1" ht="13.5" hidden="1" customHeight="1"/>
    <row r="139" s="390" customFormat="1" ht="13.5" hidden="1" customHeight="1"/>
    <row r="140" s="390" customFormat="1" ht="13.5" hidden="1" customHeight="1"/>
    <row r="141" s="390" customFormat="1" ht="13.5" hidden="1" customHeight="1"/>
    <row r="142" s="390" customFormat="1" ht="13.5" hidden="1" customHeight="1"/>
    <row r="143" s="390" customFormat="1" ht="13.5" hidden="1" customHeight="1"/>
    <row r="144" s="390" customFormat="1" ht="13.5" hidden="1" customHeight="1"/>
    <row r="145" s="390" customFormat="1" ht="13.5" hidden="1" customHeight="1"/>
    <row r="146" s="390" customFormat="1" ht="13.5" hidden="1" customHeight="1"/>
    <row r="147" s="390" customFormat="1" ht="13.5" hidden="1" customHeight="1"/>
    <row r="148" s="390" customFormat="1" ht="13.5" hidden="1" customHeight="1"/>
    <row r="149" s="390" customFormat="1" ht="13.5" hidden="1" customHeight="1"/>
    <row r="150" s="390" customFormat="1" ht="13.5" hidden="1" customHeight="1"/>
    <row r="151" s="390" customFormat="1" ht="13.5" hidden="1" customHeight="1"/>
    <row r="152" s="390" customFormat="1" ht="13.5" hidden="1" customHeight="1"/>
    <row r="153" s="390" customFormat="1" ht="13.5" hidden="1" customHeight="1"/>
    <row r="154" s="390" customFormat="1" ht="13.5" hidden="1" customHeight="1"/>
    <row r="155" s="390" customFormat="1" ht="13.5" hidden="1" customHeight="1"/>
    <row r="156" s="390" customFormat="1" ht="13.5" hidden="1" customHeight="1"/>
    <row r="157" s="390" customFormat="1" ht="13.5" hidden="1" customHeight="1"/>
    <row r="158" s="390" customFormat="1" ht="13.5" hidden="1" customHeight="1"/>
    <row r="159" s="390" customFormat="1" ht="13.5" hidden="1" customHeight="1"/>
    <row r="160" s="390" customFormat="1" ht="13.5" hidden="1" customHeight="1"/>
  </sheetData>
  <sheetProtection algorithmName="SHA-512" hashValue="l4W22IIP8114nVCREn9miWCd8d1kxrkldLyr2Ag3xkmFQOAnhI+urY1DCI+scjrKGw17ZGMhX4WRtmmucLPkSg==" saltValue="wx+uoE15Vncpu2GzPQQCdw=="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cols>
    <col min="1" max="34" width="2.5" style="293" customWidth="1"/>
    <col min="35" max="122" width="2.5" style="292" customWidth="1"/>
    <col min="123" max="16384" width="2.5" style="292" hidden="1"/>
  </cols>
  <sheetData>
    <row r="1" spans="1:34"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c r="S2" s="292"/>
      <c r="AH2" s="292"/>
    </row>
    <row r="3" spans="1:34">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row r="5" spans="1:34"/>
    <row r="6" spans="1:34"/>
    <row r="7" spans="1:34"/>
    <row r="8" spans="1:34"/>
    <row r="9" spans="1:34">
      <c r="AH9" s="292"/>
    </row>
    <row r="10" spans="1:34"/>
    <row r="11" spans="1:34"/>
    <row r="12" spans="1:34"/>
    <row r="13" spans="1:34"/>
    <row r="14" spans="1:34"/>
    <row r="15" spans="1:34"/>
    <row r="16" spans="1:34"/>
    <row r="17" spans="12:34">
      <c r="AH17" s="292"/>
    </row>
    <row r="18" spans="12:34"/>
    <row r="19" spans="12:34"/>
    <row r="20" spans="12:34">
      <c r="AH20" s="292"/>
    </row>
    <row r="21" spans="12:34">
      <c r="AH21" s="292"/>
    </row>
    <row r="22" spans="12:34"/>
    <row r="23" spans="12:34"/>
    <row r="24" spans="12:34">
      <c r="Q24" s="292"/>
    </row>
    <row r="25" spans="12:34"/>
    <row r="26" spans="12:34"/>
    <row r="27" spans="12:34"/>
    <row r="28" spans="12:34">
      <c r="O28" s="292"/>
      <c r="T28" s="292"/>
      <c r="AH28" s="292"/>
    </row>
    <row r="29" spans="12:34"/>
    <row r="30" spans="12:34"/>
    <row r="31" spans="12:34">
      <c r="Q31" s="292"/>
    </row>
    <row r="32" spans="12:34">
      <c r="L32" s="292"/>
    </row>
    <row r="33" spans="2:34">
      <c r="C33" s="292"/>
      <c r="E33" s="292"/>
      <c r="G33" s="292"/>
      <c r="I33" s="292"/>
      <c r="X33" s="292"/>
    </row>
    <row r="34" spans="2:34">
      <c r="B34" s="292"/>
      <c r="P34" s="292"/>
      <c r="R34" s="292"/>
      <c r="T34" s="292"/>
    </row>
    <row r="35" spans="2:34">
      <c r="D35" s="292"/>
      <c r="W35" s="292"/>
      <c r="AC35" s="292"/>
      <c r="AD35" s="292"/>
      <c r="AE35" s="292"/>
      <c r="AF35" s="292"/>
      <c r="AG35" s="292"/>
      <c r="AH35" s="292"/>
    </row>
    <row r="36" spans="2:34">
      <c r="H36" s="292"/>
      <c r="J36" s="292"/>
      <c r="K36" s="292"/>
      <c r="M36" s="292"/>
      <c r="Y36" s="292"/>
      <c r="Z36" s="292"/>
      <c r="AA36" s="292"/>
      <c r="AB36" s="292"/>
      <c r="AC36" s="292"/>
      <c r="AD36" s="292"/>
      <c r="AE36" s="292"/>
      <c r="AF36" s="292"/>
      <c r="AG36" s="292"/>
      <c r="AH36" s="292"/>
    </row>
    <row r="37" spans="2:34">
      <c r="AH37" s="292"/>
    </row>
    <row r="38" spans="2:34">
      <c r="AG38" s="292"/>
      <c r="AH38" s="292"/>
    </row>
    <row r="39" spans="2:34"/>
    <row r="40" spans="2:34">
      <c r="X40" s="292"/>
    </row>
    <row r="41" spans="2:34">
      <c r="R41" s="292"/>
    </row>
    <row r="42" spans="2:34">
      <c r="W42" s="292"/>
    </row>
    <row r="43" spans="2:34">
      <c r="Y43" s="292"/>
      <c r="Z43" s="292"/>
      <c r="AA43" s="292"/>
      <c r="AB43" s="292"/>
      <c r="AC43" s="292"/>
      <c r="AD43" s="292"/>
      <c r="AE43" s="292"/>
      <c r="AF43" s="292"/>
      <c r="AG43" s="292"/>
      <c r="AH43" s="292"/>
    </row>
    <row r="44" spans="2:34">
      <c r="AH44" s="292"/>
    </row>
    <row r="45" spans="2:34">
      <c r="X45" s="292"/>
    </row>
    <row r="46" spans="2:34"/>
    <row r="47" spans="2:34"/>
    <row r="48" spans="2:34">
      <c r="W48" s="292"/>
      <c r="Y48" s="292"/>
      <c r="Z48" s="292"/>
      <c r="AA48" s="292"/>
      <c r="AB48" s="292"/>
      <c r="AC48" s="292"/>
      <c r="AD48" s="292"/>
      <c r="AE48" s="292"/>
      <c r="AF48" s="292"/>
      <c r="AG48" s="292"/>
      <c r="AH48" s="292"/>
    </row>
    <row r="49" spans="28:34"/>
    <row r="50" spans="28:34">
      <c r="AE50" s="292"/>
      <c r="AF50" s="292"/>
      <c r="AG50" s="292"/>
      <c r="AH50" s="292"/>
    </row>
    <row r="51" spans="28:34">
      <c r="AC51" s="292"/>
      <c r="AD51" s="292"/>
      <c r="AE51" s="292"/>
      <c r="AF51" s="292"/>
      <c r="AG51" s="292"/>
      <c r="AH51" s="292"/>
    </row>
    <row r="52" spans="28:34"/>
    <row r="53" spans="28:34">
      <c r="AF53" s="292"/>
      <c r="AG53" s="292"/>
      <c r="AH53" s="292"/>
    </row>
    <row r="54" spans="28:34">
      <c r="AH54" s="292"/>
    </row>
    <row r="55" spans="28:34"/>
    <row r="56" spans="28:34">
      <c r="AB56" s="292"/>
      <c r="AC56" s="292"/>
      <c r="AD56" s="292"/>
      <c r="AE56" s="292"/>
      <c r="AF56" s="292"/>
      <c r="AG56" s="292"/>
      <c r="AH56" s="292"/>
    </row>
    <row r="57" spans="28:34">
      <c r="AH57" s="292"/>
    </row>
    <row r="58" spans="28:34">
      <c r="AH58" s="292"/>
    </row>
    <row r="59" spans="28:34"/>
    <row r="60" spans="28:34"/>
    <row r="61" spans="28:34"/>
    <row r="62" spans="28:34"/>
    <row r="63" spans="28:34">
      <c r="AH63" s="292"/>
    </row>
    <row r="64" spans="28:34">
      <c r="AG64" s="292"/>
      <c r="AH64" s="292"/>
    </row>
    <row r="65" spans="28:34"/>
    <row r="66" spans="28:34"/>
    <row r="67" spans="28:34"/>
    <row r="68" spans="28:34">
      <c r="AB68" s="292"/>
      <c r="AC68" s="292"/>
      <c r="AD68" s="292"/>
      <c r="AE68" s="292"/>
      <c r="AF68" s="292"/>
      <c r="AG68" s="292"/>
      <c r="AH68" s="292"/>
    </row>
    <row r="69" spans="28:34">
      <c r="AF69" s="292"/>
      <c r="AG69" s="292"/>
      <c r="AH69" s="292"/>
    </row>
    <row r="70" spans="28:34"/>
    <row r="71" spans="28:34"/>
    <row r="72" spans="28:34"/>
    <row r="73" spans="28:34"/>
    <row r="74" spans="28:34"/>
    <row r="75" spans="28:34">
      <c r="AH75" s="292"/>
    </row>
    <row r="76" spans="28:34">
      <c r="AF76" s="292"/>
      <c r="AG76" s="292"/>
      <c r="AH76" s="292"/>
    </row>
    <row r="77" spans="28:34">
      <c r="AG77" s="292"/>
      <c r="AH77" s="292"/>
    </row>
    <row r="78" spans="28:34"/>
    <row r="79" spans="28:34"/>
    <row r="80" spans="28:34"/>
    <row r="81" spans="25:34"/>
    <row r="82" spans="25:34">
      <c r="Y82" s="292"/>
    </row>
    <row r="83" spans="25:34">
      <c r="Y83" s="292"/>
      <c r="Z83" s="292"/>
      <c r="AA83" s="292"/>
      <c r="AB83" s="292"/>
      <c r="AC83" s="292"/>
      <c r="AD83" s="292"/>
      <c r="AE83" s="292"/>
      <c r="AF83" s="292"/>
      <c r="AG83" s="292"/>
      <c r="AH83" s="292"/>
    </row>
    <row r="84" spans="25:34"/>
    <row r="85" spans="25:34"/>
    <row r="86" spans="25:34"/>
    <row r="87" spans="25:34"/>
    <row r="88" spans="25:34">
      <c r="AH88" s="292"/>
    </row>
    <row r="89" spans="25:34"/>
    <row r="90" spans="25:34"/>
    <row r="91" spans="25:34"/>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624</v>
      </c>
    </row>
  </sheetData>
  <sheetProtection algorithmName="SHA-512" hashValue="73vltiR97zsIUk3LUpn+A1xYuu/9oFg2fCD06xvRDAcf21i0tvkqcPSvUkK9qN3PFhonE9XMEzDq2a/F6xuY4A==" saltValue="3cDfRjMXW2Lyanx92/GLi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cols>
    <col min="1" max="34" width="2.5" style="293" customWidth="1"/>
    <col min="35" max="122" width="2.5" style="292" customWidth="1"/>
    <col min="123" max="16384" width="2.5" style="292" hidden="1"/>
  </cols>
  <sheetData>
    <row r="1" spans="2:34"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c r="S2" s="292"/>
      <c r="AH2" s="292"/>
    </row>
    <row r="3" spans="2:34">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row r="5" spans="2:34"/>
    <row r="6" spans="2:34"/>
    <row r="7" spans="2:34"/>
    <row r="8" spans="2:34"/>
    <row r="9" spans="2:34">
      <c r="AH9" s="292"/>
    </row>
    <row r="10" spans="2:34"/>
    <row r="11" spans="2:34"/>
    <row r="12" spans="2:34"/>
    <row r="13" spans="2:34"/>
    <row r="14" spans="2:34"/>
    <row r="15" spans="2:34"/>
    <row r="16" spans="2:34"/>
    <row r="17" spans="12:34">
      <c r="AH17" s="292"/>
    </row>
    <row r="18" spans="12:34"/>
    <row r="19" spans="12:34"/>
    <row r="20" spans="12:34">
      <c r="AH20" s="292"/>
    </row>
    <row r="21" spans="12:34">
      <c r="AH21" s="292"/>
    </row>
    <row r="22" spans="12:34"/>
    <row r="23" spans="12:34"/>
    <row r="24" spans="12:34">
      <c r="Q24" s="292"/>
    </row>
    <row r="25" spans="12:34"/>
    <row r="26" spans="12:34"/>
    <row r="27" spans="12:34"/>
    <row r="28" spans="12:34">
      <c r="O28" s="292"/>
      <c r="T28" s="292"/>
      <c r="AH28" s="292"/>
    </row>
    <row r="29" spans="12:34"/>
    <row r="30" spans="12:34"/>
    <row r="31" spans="12:34">
      <c r="Q31" s="292"/>
    </row>
    <row r="32" spans="12:34">
      <c r="L32" s="292"/>
    </row>
    <row r="33" spans="2:34">
      <c r="C33" s="292"/>
      <c r="E33" s="292"/>
      <c r="G33" s="292"/>
      <c r="I33" s="292"/>
      <c r="X33" s="292"/>
    </row>
    <row r="34" spans="2:34">
      <c r="B34" s="292"/>
      <c r="P34" s="292"/>
      <c r="R34" s="292"/>
      <c r="T34" s="292"/>
    </row>
    <row r="35" spans="2:34">
      <c r="D35" s="292"/>
      <c r="W35" s="292"/>
      <c r="AC35" s="292"/>
      <c r="AD35" s="292"/>
      <c r="AE35" s="292"/>
      <c r="AF35" s="292"/>
      <c r="AG35" s="292"/>
      <c r="AH35" s="292"/>
    </row>
    <row r="36" spans="2:34">
      <c r="H36" s="292"/>
      <c r="J36" s="292"/>
      <c r="K36" s="292"/>
      <c r="M36" s="292"/>
      <c r="Y36" s="292"/>
      <c r="Z36" s="292"/>
      <c r="AA36" s="292"/>
      <c r="AB36" s="292"/>
      <c r="AC36" s="292"/>
      <c r="AD36" s="292"/>
      <c r="AE36" s="292"/>
      <c r="AF36" s="292"/>
      <c r="AG36" s="292"/>
      <c r="AH36" s="292"/>
    </row>
    <row r="37" spans="2:34">
      <c r="AH37" s="292"/>
    </row>
    <row r="38" spans="2:34">
      <c r="AG38" s="292"/>
      <c r="AH38" s="292"/>
    </row>
    <row r="39" spans="2:34"/>
    <row r="40" spans="2:34">
      <c r="X40" s="292"/>
    </row>
    <row r="41" spans="2:34">
      <c r="R41" s="292"/>
    </row>
    <row r="42" spans="2:34">
      <c r="W42" s="292"/>
    </row>
    <row r="43" spans="2:34">
      <c r="Y43" s="292"/>
      <c r="Z43" s="292"/>
      <c r="AA43" s="292"/>
      <c r="AB43" s="292"/>
      <c r="AC43" s="292"/>
      <c r="AD43" s="292"/>
      <c r="AE43" s="292"/>
      <c r="AF43" s="292"/>
      <c r="AG43" s="292"/>
      <c r="AH43" s="292"/>
    </row>
    <row r="44" spans="2:34">
      <c r="AH44" s="292"/>
    </row>
    <row r="45" spans="2:34">
      <c r="X45" s="292"/>
    </row>
    <row r="46" spans="2:34"/>
    <row r="47" spans="2:34"/>
    <row r="48" spans="2:34">
      <c r="W48" s="292"/>
      <c r="Y48" s="292"/>
      <c r="Z48" s="292"/>
      <c r="AA48" s="292"/>
      <c r="AB48" s="292"/>
      <c r="AC48" s="292"/>
      <c r="AD48" s="292"/>
      <c r="AE48" s="292"/>
      <c r="AF48" s="292"/>
      <c r="AG48" s="292"/>
      <c r="AH48" s="292"/>
    </row>
    <row r="49" spans="28:34"/>
    <row r="50" spans="28:34">
      <c r="AE50" s="292"/>
      <c r="AF50" s="292"/>
      <c r="AG50" s="292"/>
      <c r="AH50" s="292"/>
    </row>
    <row r="51" spans="28:34">
      <c r="AC51" s="292"/>
      <c r="AD51" s="292"/>
      <c r="AE51" s="292"/>
      <c r="AF51" s="292"/>
      <c r="AG51" s="292"/>
      <c r="AH51" s="292"/>
    </row>
    <row r="52" spans="28:34"/>
    <row r="53" spans="28:34">
      <c r="AF53" s="292"/>
      <c r="AG53" s="292"/>
      <c r="AH53" s="292"/>
    </row>
    <row r="54" spans="28:34">
      <c r="AH54" s="292"/>
    </row>
    <row r="55" spans="28:34"/>
    <row r="56" spans="28:34">
      <c r="AB56" s="292"/>
      <c r="AC56" s="292"/>
      <c r="AD56" s="292"/>
      <c r="AE56" s="292"/>
      <c r="AF56" s="292"/>
      <c r="AG56" s="292"/>
      <c r="AH56" s="292"/>
    </row>
    <row r="57" spans="28:34">
      <c r="AH57" s="292"/>
    </row>
    <row r="58" spans="28:34">
      <c r="AH58" s="292"/>
    </row>
    <row r="59" spans="28:34">
      <c r="AG59" s="292"/>
      <c r="AH59" s="292"/>
    </row>
    <row r="60" spans="28:34"/>
    <row r="61" spans="28:34"/>
    <row r="62" spans="28:34"/>
    <row r="63" spans="28:34">
      <c r="AH63" s="292"/>
    </row>
    <row r="64" spans="28:34">
      <c r="AG64" s="292"/>
      <c r="AH64" s="292"/>
    </row>
    <row r="65" spans="28:34"/>
    <row r="66" spans="28:34"/>
    <row r="67" spans="28:34"/>
    <row r="68" spans="28:34">
      <c r="AB68" s="292"/>
      <c r="AC68" s="292"/>
      <c r="AD68" s="292"/>
      <c r="AE68" s="292"/>
      <c r="AF68" s="292"/>
      <c r="AG68" s="292"/>
      <c r="AH68" s="292"/>
    </row>
    <row r="69" spans="28:34">
      <c r="AF69" s="292"/>
      <c r="AG69" s="292"/>
      <c r="AH69" s="292"/>
    </row>
    <row r="70" spans="28:34"/>
    <row r="71" spans="28:34"/>
    <row r="72" spans="28:34"/>
    <row r="73" spans="28:34"/>
    <row r="74" spans="28:34"/>
    <row r="75" spans="28:34">
      <c r="AH75" s="292"/>
    </row>
    <row r="76" spans="28:34">
      <c r="AF76" s="292"/>
      <c r="AG76" s="292"/>
      <c r="AH76" s="292"/>
    </row>
    <row r="77" spans="28:34">
      <c r="AG77" s="292"/>
      <c r="AH77" s="292"/>
    </row>
    <row r="78" spans="28:34"/>
    <row r="79" spans="28:34"/>
    <row r="80" spans="28:34"/>
    <row r="81" spans="25:34"/>
    <row r="82" spans="25:34">
      <c r="Y82" s="292"/>
    </row>
    <row r="83" spans="25:34">
      <c r="Y83" s="292"/>
      <c r="Z83" s="292"/>
      <c r="AA83" s="292"/>
      <c r="AB83" s="292"/>
      <c r="AC83" s="292"/>
      <c r="AD83" s="292"/>
      <c r="AE83" s="292"/>
      <c r="AF83" s="292"/>
      <c r="AG83" s="292"/>
      <c r="AH83" s="292"/>
    </row>
    <row r="84" spans="25:34"/>
    <row r="85" spans="25:34"/>
    <row r="86" spans="25:34"/>
    <row r="87" spans="25:34"/>
    <row r="88" spans="25:34">
      <c r="AH88" s="292"/>
    </row>
    <row r="89" spans="25:34"/>
    <row r="90" spans="25:34"/>
    <row r="91" spans="25:34"/>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625</v>
      </c>
    </row>
  </sheetData>
  <sheetProtection algorithmName="SHA-512" hashValue="wI5wyCCJBIBXxx7DfG6Y+2gaE0hGZXryGYjsWKDR/w3/xbTd1MatIfR3tHTz8ZHjigej2T4kLR5eGXXNnh39IA==" saltValue="7yslzprjEd66++YTyDjsTg=="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52</v>
      </c>
      <c r="E2" s="155"/>
      <c r="F2" s="156" t="s">
        <v>567</v>
      </c>
      <c r="G2" s="157"/>
      <c r="H2" s="158"/>
    </row>
    <row r="3" spans="1:8">
      <c r="A3" s="154" t="s">
        <v>560</v>
      </c>
      <c r="B3" s="159"/>
      <c r="C3" s="160"/>
      <c r="D3" s="161">
        <v>151216</v>
      </c>
      <c r="E3" s="162"/>
      <c r="F3" s="163">
        <v>168868</v>
      </c>
      <c r="G3" s="164"/>
      <c r="H3" s="165"/>
    </row>
    <row r="4" spans="1:8">
      <c r="A4" s="166"/>
      <c r="B4" s="167"/>
      <c r="C4" s="168"/>
      <c r="D4" s="169">
        <v>91822</v>
      </c>
      <c r="E4" s="170"/>
      <c r="F4" s="171">
        <v>79360</v>
      </c>
      <c r="G4" s="172"/>
      <c r="H4" s="173"/>
    </row>
    <row r="5" spans="1:8">
      <c r="A5" s="154" t="s">
        <v>562</v>
      </c>
      <c r="B5" s="159"/>
      <c r="C5" s="160"/>
      <c r="D5" s="161">
        <v>184174</v>
      </c>
      <c r="E5" s="162"/>
      <c r="F5" s="163">
        <v>202870</v>
      </c>
      <c r="G5" s="164"/>
      <c r="H5" s="165"/>
    </row>
    <row r="6" spans="1:8">
      <c r="A6" s="166"/>
      <c r="B6" s="167"/>
      <c r="C6" s="168"/>
      <c r="D6" s="169">
        <v>137355</v>
      </c>
      <c r="E6" s="170"/>
      <c r="F6" s="171">
        <v>79735</v>
      </c>
      <c r="G6" s="172"/>
      <c r="H6" s="173"/>
    </row>
    <row r="7" spans="1:8">
      <c r="A7" s="154" t="s">
        <v>563</v>
      </c>
      <c r="B7" s="159"/>
      <c r="C7" s="160"/>
      <c r="D7" s="161">
        <v>167707</v>
      </c>
      <c r="E7" s="162"/>
      <c r="F7" s="163">
        <v>167497</v>
      </c>
      <c r="G7" s="164"/>
      <c r="H7" s="165"/>
    </row>
    <row r="8" spans="1:8">
      <c r="A8" s="166"/>
      <c r="B8" s="167"/>
      <c r="C8" s="168"/>
      <c r="D8" s="169">
        <v>126109</v>
      </c>
      <c r="E8" s="170"/>
      <c r="F8" s="171">
        <v>82571</v>
      </c>
      <c r="G8" s="172"/>
      <c r="H8" s="173"/>
    </row>
    <row r="9" spans="1:8">
      <c r="A9" s="154" t="s">
        <v>564</v>
      </c>
      <c r="B9" s="159"/>
      <c r="C9" s="160"/>
      <c r="D9" s="161">
        <v>209100</v>
      </c>
      <c r="E9" s="162"/>
      <c r="F9" s="163">
        <v>190274</v>
      </c>
      <c r="G9" s="164"/>
      <c r="H9" s="165"/>
    </row>
    <row r="10" spans="1:8">
      <c r="A10" s="166"/>
      <c r="B10" s="167"/>
      <c r="C10" s="168"/>
      <c r="D10" s="169">
        <v>138052</v>
      </c>
      <c r="E10" s="170"/>
      <c r="F10" s="171">
        <v>88584</v>
      </c>
      <c r="G10" s="172"/>
      <c r="H10" s="173"/>
    </row>
    <row r="11" spans="1:8">
      <c r="A11" s="154" t="s">
        <v>565</v>
      </c>
      <c r="B11" s="159"/>
      <c r="C11" s="160"/>
      <c r="D11" s="161">
        <v>207548</v>
      </c>
      <c r="E11" s="162"/>
      <c r="F11" s="163">
        <v>200194</v>
      </c>
      <c r="G11" s="164"/>
      <c r="H11" s="165"/>
    </row>
    <row r="12" spans="1:8">
      <c r="A12" s="166"/>
      <c r="B12" s="167"/>
      <c r="C12" s="174"/>
      <c r="D12" s="169">
        <v>168567</v>
      </c>
      <c r="E12" s="170"/>
      <c r="F12" s="171">
        <v>106422</v>
      </c>
      <c r="G12" s="172"/>
      <c r="H12" s="173"/>
    </row>
    <row r="13" spans="1:8">
      <c r="A13" s="154"/>
      <c r="B13" s="159"/>
      <c r="C13" s="175"/>
      <c r="D13" s="176">
        <v>183949</v>
      </c>
      <c r="E13" s="177"/>
      <c r="F13" s="178">
        <v>185941</v>
      </c>
      <c r="G13" s="179"/>
      <c r="H13" s="165"/>
    </row>
    <row r="14" spans="1:8">
      <c r="A14" s="166"/>
      <c r="B14" s="167"/>
      <c r="C14" s="168"/>
      <c r="D14" s="169">
        <v>132381</v>
      </c>
      <c r="E14" s="170"/>
      <c r="F14" s="171">
        <v>87334</v>
      </c>
      <c r="G14" s="172"/>
      <c r="H14" s="173"/>
    </row>
    <row r="17" spans="1:11">
      <c r="A17" s="150" t="s">
        <v>53</v>
      </c>
    </row>
    <row r="18" spans="1:11">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c r="A19" s="180" t="s">
        <v>54</v>
      </c>
      <c r="B19" s="180">
        <f>ROUND(VALUE(SUBSTITUTE(実質収支比率等に係る経年分析!F$48,"▲","-")),2)</f>
        <v>8.39</v>
      </c>
      <c r="C19" s="180">
        <f>ROUND(VALUE(SUBSTITUTE(実質収支比率等に係る経年分析!G$48,"▲","-")),2)</f>
        <v>7.12</v>
      </c>
      <c r="D19" s="180">
        <f>ROUND(VALUE(SUBSTITUTE(実質収支比率等に係る経年分析!H$48,"▲","-")),2)</f>
        <v>9.16</v>
      </c>
      <c r="E19" s="180">
        <f>ROUND(VALUE(SUBSTITUTE(実質収支比率等に係る経年分析!I$48,"▲","-")),2)</f>
        <v>9.2799999999999994</v>
      </c>
      <c r="F19" s="180">
        <f>ROUND(VALUE(SUBSTITUTE(実質収支比率等に係る経年分析!J$48,"▲","-")),2)</f>
        <v>9.89</v>
      </c>
    </row>
    <row r="20" spans="1:11">
      <c r="A20" s="180" t="s">
        <v>55</v>
      </c>
      <c r="B20" s="180">
        <f>ROUND(VALUE(SUBSTITUTE(実質収支比率等に係る経年分析!F$47,"▲","-")),2)</f>
        <v>72.319999999999993</v>
      </c>
      <c r="C20" s="180">
        <f>ROUND(VALUE(SUBSTITUTE(実質収支比率等に係る経年分析!G$47,"▲","-")),2)</f>
        <v>76.7</v>
      </c>
      <c r="D20" s="180">
        <f>ROUND(VALUE(SUBSTITUTE(実質収支比率等に係る経年分析!H$47,"▲","-")),2)</f>
        <v>77.36</v>
      </c>
      <c r="E20" s="180">
        <f>ROUND(VALUE(SUBSTITUTE(実質収支比率等に係る経年分析!I$47,"▲","-")),2)</f>
        <v>78.17</v>
      </c>
      <c r="F20" s="180">
        <f>ROUND(VALUE(SUBSTITUTE(実質収支比率等に係る経年分析!J$47,"▲","-")),2)</f>
        <v>74.58</v>
      </c>
    </row>
    <row r="21" spans="1:11">
      <c r="A21" s="180" t="s">
        <v>56</v>
      </c>
      <c r="B21" s="180">
        <f>IF(ISNUMBER(VALUE(SUBSTITUTE(実質収支比率等に係る経年分析!F$49,"▲","-"))),ROUND(VALUE(SUBSTITUTE(実質収支比率等に係る経年分析!F$49,"▲","-")),2),NA())</f>
        <v>-6.27</v>
      </c>
      <c r="C21" s="180">
        <f>IF(ISNUMBER(VALUE(SUBSTITUTE(実質収支比率等に係る経年分析!G$49,"▲","-"))),ROUND(VALUE(SUBSTITUTE(実質収支比率等に係る経年分析!G$49,"▲","-")),2),NA())</f>
        <v>-2.2200000000000002</v>
      </c>
      <c r="D21" s="180">
        <f>IF(ISNUMBER(VALUE(SUBSTITUTE(実質収支比率等に係る経年分析!H$49,"▲","-"))),ROUND(VALUE(SUBSTITUTE(実質収支比率等に係る経年分析!H$49,"▲","-")),2),NA())</f>
        <v>9.41</v>
      </c>
      <c r="E21" s="180">
        <f>IF(ISNUMBER(VALUE(SUBSTITUTE(実質収支比率等に係る経年分析!I$49,"▲","-"))),ROUND(VALUE(SUBSTITUTE(実質収支比率等に係る経年分析!I$49,"▲","-")),2),NA())</f>
        <v>-6.32</v>
      </c>
      <c r="F21" s="180">
        <f>IF(ISNUMBER(VALUE(SUBSTITUTE(実質収支比率等に係る経年分析!J$49,"▲","-"))),ROUND(VALUE(SUBSTITUTE(実質収支比率等に係る経年分析!J$49,"▲","-")),2),NA())</f>
        <v>-4.95</v>
      </c>
    </row>
    <row r="24" spans="1:11">
      <c r="A24" s="150" t="s">
        <v>57</v>
      </c>
    </row>
    <row r="25" spans="1:11">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2.8</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1.35</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str">
        <f>IF(連結実質赤字比率に係る赤字・黒字の構成分析!C$41="",NA(),連結実質赤字比率に係る赤字・黒字の構成分析!C$41)</f>
        <v>後期高齢者医療特別会計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0.04</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0.12</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0.01</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0.03</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0.01</v>
      </c>
    </row>
    <row r="30" spans="1:11">
      <c r="A30" s="181" t="str">
        <f>IF(連結実質赤字比率に係る赤字・黒字の構成分析!C$40="",NA(),連結実質赤字比率に係る赤字・黒字の構成分析!C$40)</f>
        <v>飲料水供給施設事業特別会計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0.08</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0.06</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0.04</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0.09</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0.11</v>
      </c>
    </row>
    <row r="31" spans="1:11">
      <c r="A31" s="181" t="str">
        <f>IF(連結実質赤字比率に係る赤字・黒字の構成分析!C$39="",NA(),連結実質赤字比率に係る赤字・黒字の構成分析!C$39)</f>
        <v>農業集落排水事業特別会計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0.17</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0.16</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0.22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0.31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0.27</v>
      </c>
    </row>
    <row r="32" spans="1:11">
      <c r="A32" s="181" t="str">
        <f>IF(連結実質赤字比率に係る赤字・黒字の構成分析!C$38="",NA(),連結実質赤字比率に係る赤字・黒字の構成分析!C$38)</f>
        <v>簡易水道事業特別会計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0.22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0.17</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0.51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0.35</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0.36</v>
      </c>
    </row>
    <row r="33" spans="1:16">
      <c r="A33" s="181" t="str">
        <f>IF(連結実質赤字比率に係る赤字・黒字の構成分析!C$37="",NA(),連結実質赤字比率に係る赤字・黒字の構成分析!C$37)</f>
        <v>介護保険特別会計（保険事業勘定）</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0.57999999999999996</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0.31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0.66</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0.63</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0.64</v>
      </c>
    </row>
    <row r="34" spans="1:16">
      <c r="A34" s="181" t="str">
        <f>IF(連結実質赤字比率に係る赤字・黒字の構成分析!C$36="",NA(),連結実質赤字比率に係る赤字・黒字の構成分析!C$36)</f>
        <v>国民健康保険特別会計</v>
      </c>
      <c r="B34" s="181" t="e">
        <f>IF(ROUND(VALUE(SUBSTITUTE(連結実質赤字比率に係る赤字・黒字の構成分析!F$36,"▲", "-")), 2) &lt; 0, ABS(ROUND(VALUE(SUBSTITUTE(連結実質赤字比率に係る赤字・黒字の構成分析!F$36,"▲", "-")), 2)), NA())</f>
        <v>#VALUE!</v>
      </c>
      <c r="C34" s="181" t="e">
        <f>IF(ROUND(VALUE(SUBSTITUTE(連結実質赤字比率に係る赤字・黒字の構成分析!F$36,"▲", "-")), 2) &gt;= 0, ABS(ROUND(VALUE(SUBSTITUTE(連結実質赤字比率に係る赤字・黒字の構成分析!F$36,"▲", "-")), 2)), NA())</f>
        <v>#VALUE!</v>
      </c>
      <c r="D34" s="181" t="e">
        <f>IF(ROUND(VALUE(SUBSTITUTE(連結実質赤字比率に係る赤字・黒字の構成分析!G$36,"▲", "-")), 2) &lt; 0, ABS(ROUND(VALUE(SUBSTITUTE(連結実質赤字比率に係る赤字・黒字の構成分析!G$36,"▲", "-")), 2)), NA())</f>
        <v>#VALUE!</v>
      </c>
      <c r="E34" s="181" t="e">
        <f>IF(ROUND(VALUE(SUBSTITUTE(連結実質赤字比率に係る赤字・黒字の構成分析!G$36,"▲", "-")), 2) &gt;= 0, ABS(ROUND(VALUE(SUBSTITUTE(連結実質赤字比率に係る赤字・黒字の構成分析!G$36,"▲", "-")), 2)), NA())</f>
        <v>#VALUE!</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0.92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1.5</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0.85</v>
      </c>
    </row>
    <row r="35" spans="1:16">
      <c r="A35" s="181" t="str">
        <f>IF(連結実質赤字比率に係る赤字・黒字の構成分析!C$35="",NA(),連結実質赤字比率に係る赤字・黒字の構成分析!C$35)</f>
        <v>病院事業会計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0.85</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1.26</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1.72</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2.2000000000000002</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2.61</v>
      </c>
    </row>
    <row r="36" spans="1:16">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8.3000000000000007</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7.05</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9.11</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9.18</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9.7799999999999994</v>
      </c>
    </row>
    <row r="39" spans="1:16">
      <c r="A39" s="150" t="s">
        <v>60</v>
      </c>
    </row>
    <row r="40" spans="1:16">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1269</v>
      </c>
      <c r="E42" s="182"/>
      <c r="F42" s="182"/>
      <c r="G42" s="182">
        <f>'実質公債費比率（分子）の構造'!L$52</f>
        <v>1348</v>
      </c>
      <c r="H42" s="182"/>
      <c r="I42" s="182"/>
      <c r="J42" s="182">
        <f>'実質公債費比率（分子）の構造'!M$52</f>
        <v>1268</v>
      </c>
      <c r="K42" s="182"/>
      <c r="L42" s="182"/>
      <c r="M42" s="182">
        <f>'実質公債費比率（分子）の構造'!N$52</f>
        <v>1260</v>
      </c>
      <c r="N42" s="182"/>
      <c r="O42" s="182"/>
      <c r="P42" s="182">
        <f>'実質公債費比率（分子）の構造'!O$52</f>
        <v>1265</v>
      </c>
    </row>
    <row r="43" spans="1:16">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f>'実質公債費比率（分子）の構造'!N$51</f>
        <v>0</v>
      </c>
      <c r="L43" s="182"/>
      <c r="M43" s="182"/>
      <c r="N43" s="182" t="str">
        <f>'実質公債費比率（分子）の構造'!O$51</f>
        <v>-</v>
      </c>
      <c r="O43" s="182"/>
      <c r="P43" s="182"/>
    </row>
    <row r="44" spans="1:16">
      <c r="A44" s="182" t="s">
        <v>65</v>
      </c>
      <c r="B44" s="182">
        <f>'実質公債費比率（分子）の構造'!K$50</f>
        <v>1</v>
      </c>
      <c r="C44" s="182"/>
      <c r="D44" s="182"/>
      <c r="E44" s="182">
        <f>'実質公債費比率（分子）の構造'!L$50</f>
        <v>1</v>
      </c>
      <c r="F44" s="182"/>
      <c r="G44" s="182"/>
      <c r="H44" s="182">
        <f>'実質公債費比率（分子）の構造'!M$50</f>
        <v>1</v>
      </c>
      <c r="I44" s="182"/>
      <c r="J44" s="182"/>
      <c r="K44" s="182">
        <f>'実質公債費比率（分子）の構造'!N$50</f>
        <v>1</v>
      </c>
      <c r="L44" s="182"/>
      <c r="M44" s="182"/>
      <c r="N44" s="182">
        <f>'実質公債費比率（分子）の構造'!O$50</f>
        <v>1</v>
      </c>
      <c r="O44" s="182"/>
      <c r="P44" s="182"/>
    </row>
    <row r="45" spans="1:16">
      <c r="A45" s="182" t="s">
        <v>66</v>
      </c>
      <c r="B45" s="182">
        <f>'実質公債費比率（分子）の構造'!K$49</f>
        <v>18</v>
      </c>
      <c r="C45" s="182"/>
      <c r="D45" s="182"/>
      <c r="E45" s="182">
        <f>'実質公債費比率（分子）の構造'!L$49</f>
        <v>21</v>
      </c>
      <c r="F45" s="182"/>
      <c r="G45" s="182"/>
      <c r="H45" s="182">
        <f>'実質公債費比率（分子）の構造'!M$49</f>
        <v>22</v>
      </c>
      <c r="I45" s="182"/>
      <c r="J45" s="182"/>
      <c r="K45" s="182">
        <f>'実質公債費比率（分子）の構造'!N$49</f>
        <v>22</v>
      </c>
      <c r="L45" s="182"/>
      <c r="M45" s="182"/>
      <c r="N45" s="182">
        <f>'実質公債費比率（分子）の構造'!O$49</f>
        <v>21</v>
      </c>
      <c r="O45" s="182"/>
      <c r="P45" s="182"/>
    </row>
    <row r="46" spans="1:16">
      <c r="A46" s="182" t="s">
        <v>67</v>
      </c>
      <c r="B46" s="182">
        <f>'実質公債費比率（分子）の構造'!K$48</f>
        <v>212</v>
      </c>
      <c r="C46" s="182"/>
      <c r="D46" s="182"/>
      <c r="E46" s="182">
        <f>'実質公債費比率（分子）の構造'!L$48</f>
        <v>231</v>
      </c>
      <c r="F46" s="182"/>
      <c r="G46" s="182"/>
      <c r="H46" s="182">
        <f>'実質公債費比率（分子）の構造'!M$48</f>
        <v>219</v>
      </c>
      <c r="I46" s="182"/>
      <c r="J46" s="182"/>
      <c r="K46" s="182">
        <f>'実質公債費比率（分子）の構造'!N$48</f>
        <v>211</v>
      </c>
      <c r="L46" s="182"/>
      <c r="M46" s="182"/>
      <c r="N46" s="182">
        <f>'実質公債費比率（分子）の構造'!O$48</f>
        <v>193</v>
      </c>
      <c r="O46" s="182"/>
      <c r="P46" s="182"/>
    </row>
    <row r="47" spans="1:16">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70</v>
      </c>
      <c r="B49" s="182">
        <f>'実質公債費比率（分子）の構造'!K$45</f>
        <v>1372</v>
      </c>
      <c r="C49" s="182"/>
      <c r="D49" s="182"/>
      <c r="E49" s="182">
        <f>'実質公債費比率（分子）の構造'!L$45</f>
        <v>1466</v>
      </c>
      <c r="F49" s="182"/>
      <c r="G49" s="182"/>
      <c r="H49" s="182">
        <f>'実質公債費比率（分子）の構造'!M$45</f>
        <v>1328</v>
      </c>
      <c r="I49" s="182"/>
      <c r="J49" s="182"/>
      <c r="K49" s="182">
        <f>'実質公債費比率（分子）の構造'!N$45</f>
        <v>1298</v>
      </c>
      <c r="L49" s="182"/>
      <c r="M49" s="182"/>
      <c r="N49" s="182">
        <f>'実質公債費比率（分子）の構造'!O$45</f>
        <v>1327</v>
      </c>
      <c r="O49" s="182"/>
      <c r="P49" s="182"/>
    </row>
    <row r="50" spans="1:16">
      <c r="A50" s="182" t="s">
        <v>71</v>
      </c>
      <c r="B50" s="182" t="e">
        <f>NA()</f>
        <v>#N/A</v>
      </c>
      <c r="C50" s="182">
        <f>IF(ISNUMBER('実質公債費比率（分子）の構造'!K$53),'実質公債費比率（分子）の構造'!K$53,NA())</f>
        <v>334</v>
      </c>
      <c r="D50" s="182" t="e">
        <f>NA()</f>
        <v>#N/A</v>
      </c>
      <c r="E50" s="182" t="e">
        <f>NA()</f>
        <v>#N/A</v>
      </c>
      <c r="F50" s="182">
        <f>IF(ISNUMBER('実質公債費比率（分子）の構造'!L$53),'実質公債費比率（分子）の構造'!L$53,NA())</f>
        <v>371</v>
      </c>
      <c r="G50" s="182" t="e">
        <f>NA()</f>
        <v>#N/A</v>
      </c>
      <c r="H50" s="182" t="e">
        <f>NA()</f>
        <v>#N/A</v>
      </c>
      <c r="I50" s="182">
        <f>IF(ISNUMBER('実質公債費比率（分子）の構造'!M$53),'実質公債費比率（分子）の構造'!M$53,NA())</f>
        <v>302</v>
      </c>
      <c r="J50" s="182" t="e">
        <f>NA()</f>
        <v>#N/A</v>
      </c>
      <c r="K50" s="182" t="e">
        <f>NA()</f>
        <v>#N/A</v>
      </c>
      <c r="L50" s="182">
        <f>IF(ISNUMBER('実質公債費比率（分子）の構造'!N$53),'実質公債費比率（分子）の構造'!N$53,NA())</f>
        <v>272</v>
      </c>
      <c r="M50" s="182" t="e">
        <f>NA()</f>
        <v>#N/A</v>
      </c>
      <c r="N50" s="182" t="e">
        <f>NA()</f>
        <v>#N/A</v>
      </c>
      <c r="O50" s="182">
        <f>IF(ISNUMBER('実質公債費比率（分子）の構造'!O$53),'実質公債費比率（分子）の構造'!O$53,NA())</f>
        <v>277</v>
      </c>
      <c r="P50" s="182" t="e">
        <f>NA()</f>
        <v>#N/A</v>
      </c>
    </row>
    <row r="53" spans="1:16">
      <c r="A53" s="150" t="s">
        <v>72</v>
      </c>
    </row>
    <row r="54" spans="1:16">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c r="A56" s="181" t="s">
        <v>43</v>
      </c>
      <c r="B56" s="181"/>
      <c r="C56" s="181"/>
      <c r="D56" s="181">
        <f>'将来負担比率（分子）の構造'!I$52</f>
        <v>11905</v>
      </c>
      <c r="E56" s="181"/>
      <c r="F56" s="181"/>
      <c r="G56" s="181">
        <f>'将来負担比率（分子）の構造'!J$52</f>
        <v>11615</v>
      </c>
      <c r="H56" s="181"/>
      <c r="I56" s="181"/>
      <c r="J56" s="181">
        <f>'将来負担比率（分子）の構造'!K$52</f>
        <v>11546</v>
      </c>
      <c r="K56" s="181"/>
      <c r="L56" s="181"/>
      <c r="M56" s="181">
        <f>'将来負担比率（分子）の構造'!L$52</f>
        <v>11878</v>
      </c>
      <c r="N56" s="181"/>
      <c r="O56" s="181"/>
      <c r="P56" s="181">
        <f>'将来負担比率（分子）の構造'!M$52</f>
        <v>11920</v>
      </c>
    </row>
    <row r="57" spans="1:16">
      <c r="A57" s="181" t="s">
        <v>42</v>
      </c>
      <c r="B57" s="181"/>
      <c r="C57" s="181"/>
      <c r="D57" s="181">
        <f>'将来負担比率（分子）の構造'!I$51</f>
        <v>84</v>
      </c>
      <c r="E57" s="181"/>
      <c r="F57" s="181"/>
      <c r="G57" s="181">
        <f>'将来負担比率（分子）の構造'!J$51</f>
        <v>70</v>
      </c>
      <c r="H57" s="181"/>
      <c r="I57" s="181"/>
      <c r="J57" s="181">
        <f>'将来負担比率（分子）の構造'!K$51</f>
        <v>51</v>
      </c>
      <c r="K57" s="181"/>
      <c r="L57" s="181"/>
      <c r="M57" s="181">
        <f>'将来負担比率（分子）の構造'!L$51</f>
        <v>34</v>
      </c>
      <c r="N57" s="181"/>
      <c r="O57" s="181"/>
      <c r="P57" s="181">
        <f>'将来負担比率（分子）の構造'!M$51</f>
        <v>22</v>
      </c>
    </row>
    <row r="58" spans="1:16">
      <c r="A58" s="181" t="s">
        <v>41</v>
      </c>
      <c r="B58" s="181"/>
      <c r="C58" s="181"/>
      <c r="D58" s="181">
        <f>'将来負担比率（分子）の構造'!I$50</f>
        <v>10015</v>
      </c>
      <c r="E58" s="181"/>
      <c r="F58" s="181"/>
      <c r="G58" s="181">
        <f>'将来負担比率（分子）の構造'!J$50</f>
        <v>10541</v>
      </c>
      <c r="H58" s="181"/>
      <c r="I58" s="181"/>
      <c r="J58" s="181">
        <f>'将来負担比率（分子）の構造'!K$50</f>
        <v>9466</v>
      </c>
      <c r="K58" s="181"/>
      <c r="L58" s="181"/>
      <c r="M58" s="181">
        <f>'将来負担比率（分子）の構造'!L$50</f>
        <v>7728</v>
      </c>
      <c r="N58" s="181"/>
      <c r="O58" s="181"/>
      <c r="P58" s="181">
        <f>'将来負担比率（分子）の構造'!M$50</f>
        <v>7948</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c r="A62" s="181" t="s">
        <v>35</v>
      </c>
      <c r="B62" s="181">
        <f>'将来負担比率（分子）の構造'!I$45</f>
        <v>985</v>
      </c>
      <c r="C62" s="181"/>
      <c r="D62" s="181"/>
      <c r="E62" s="181">
        <f>'将来負担比率（分子）の構造'!J$45</f>
        <v>946</v>
      </c>
      <c r="F62" s="181"/>
      <c r="G62" s="181"/>
      <c r="H62" s="181">
        <f>'将来負担比率（分子）の構造'!K$45</f>
        <v>858</v>
      </c>
      <c r="I62" s="181"/>
      <c r="J62" s="181"/>
      <c r="K62" s="181">
        <f>'将来負担比率（分子）の構造'!L$45</f>
        <v>706</v>
      </c>
      <c r="L62" s="181"/>
      <c r="M62" s="181"/>
      <c r="N62" s="181">
        <f>'将来負担比率（分子）の構造'!M$45</f>
        <v>720</v>
      </c>
      <c r="O62" s="181"/>
      <c r="P62" s="181"/>
    </row>
    <row r="63" spans="1:16">
      <c r="A63" s="181" t="s">
        <v>34</v>
      </c>
      <c r="B63" s="181">
        <f>'将来負担比率（分子）の構造'!I$44</f>
        <v>115</v>
      </c>
      <c r="C63" s="181"/>
      <c r="D63" s="181"/>
      <c r="E63" s="181">
        <f>'将来負担比率（分子）の構造'!J$44</f>
        <v>108</v>
      </c>
      <c r="F63" s="181"/>
      <c r="G63" s="181"/>
      <c r="H63" s="181">
        <f>'将来負担比率（分子）の構造'!K$44</f>
        <v>95</v>
      </c>
      <c r="I63" s="181"/>
      <c r="J63" s="181"/>
      <c r="K63" s="181">
        <f>'将来負担比率（分子）の構造'!L$44</f>
        <v>83</v>
      </c>
      <c r="L63" s="181"/>
      <c r="M63" s="181"/>
      <c r="N63" s="181">
        <f>'将来負担比率（分子）の構造'!M$44</f>
        <v>71</v>
      </c>
      <c r="O63" s="181"/>
      <c r="P63" s="181"/>
    </row>
    <row r="64" spans="1:16">
      <c r="A64" s="181" t="s">
        <v>33</v>
      </c>
      <c r="B64" s="181">
        <f>'将来負担比率（分子）の構造'!I$43</f>
        <v>1867</v>
      </c>
      <c r="C64" s="181"/>
      <c r="D64" s="181"/>
      <c r="E64" s="181">
        <f>'将来負担比率（分子）の構造'!J$43</f>
        <v>1808</v>
      </c>
      <c r="F64" s="181"/>
      <c r="G64" s="181"/>
      <c r="H64" s="181">
        <f>'将来負担比率（分子）の構造'!K$43</f>
        <v>1562</v>
      </c>
      <c r="I64" s="181"/>
      <c r="J64" s="181"/>
      <c r="K64" s="181">
        <f>'将来負担比率（分子）の構造'!L$43</f>
        <v>1434</v>
      </c>
      <c r="L64" s="181"/>
      <c r="M64" s="181"/>
      <c r="N64" s="181">
        <f>'将来負担比率（分子）の構造'!M$43</f>
        <v>1507</v>
      </c>
      <c r="O64" s="181"/>
      <c r="P64" s="181"/>
    </row>
    <row r="65" spans="1:16">
      <c r="A65" s="181" t="s">
        <v>32</v>
      </c>
      <c r="B65" s="181">
        <f>'将来負担比率（分子）の構造'!I$42</f>
        <v>2</v>
      </c>
      <c r="C65" s="181"/>
      <c r="D65" s="181"/>
      <c r="E65" s="181">
        <f>'将来負担比率（分子）の構造'!J$42</f>
        <v>6</v>
      </c>
      <c r="F65" s="181"/>
      <c r="G65" s="181"/>
      <c r="H65" s="181">
        <f>'将来負担比率（分子）の構造'!K$42</f>
        <v>4</v>
      </c>
      <c r="I65" s="181"/>
      <c r="J65" s="181"/>
      <c r="K65" s="181">
        <f>'将来負担比率（分子）の構造'!L$42</f>
        <v>2</v>
      </c>
      <c r="L65" s="181"/>
      <c r="M65" s="181"/>
      <c r="N65" s="181">
        <f>'将来負担比率（分子）の構造'!M$42</f>
        <v>1</v>
      </c>
      <c r="O65" s="181"/>
      <c r="P65" s="181"/>
    </row>
    <row r="66" spans="1:16">
      <c r="A66" s="181" t="s">
        <v>31</v>
      </c>
      <c r="B66" s="181">
        <f>'将来負担比率（分子）の構造'!I$41</f>
        <v>12705</v>
      </c>
      <c r="C66" s="181"/>
      <c r="D66" s="181"/>
      <c r="E66" s="181">
        <f>'将来負担比率（分子）の構造'!J$41</f>
        <v>12637</v>
      </c>
      <c r="F66" s="181"/>
      <c r="G66" s="181"/>
      <c r="H66" s="181">
        <f>'将来負担比率（分子）の構造'!K$41</f>
        <v>12005</v>
      </c>
      <c r="I66" s="181"/>
      <c r="J66" s="181"/>
      <c r="K66" s="181">
        <f>'将来負担比率（分子）の構造'!L$41</f>
        <v>12246</v>
      </c>
      <c r="L66" s="181"/>
      <c r="M66" s="181"/>
      <c r="N66" s="181">
        <f>'将来負担比率（分子）の構造'!M$41</f>
        <v>12433</v>
      </c>
      <c r="O66" s="181"/>
      <c r="P66" s="181"/>
    </row>
    <row r="67" spans="1:16">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c r="A70" s="183" t="s">
        <v>76</v>
      </c>
      <c r="B70" s="183"/>
      <c r="C70" s="183"/>
      <c r="D70" s="183"/>
      <c r="E70" s="183"/>
      <c r="F70" s="183"/>
    </row>
    <row r="71" spans="1:16">
      <c r="A71" s="184"/>
      <c r="B71" s="184" t="str">
        <f>基金残高に係る経年分析!F54</f>
        <v>H30</v>
      </c>
      <c r="C71" s="184" t="str">
        <f>基金残高に係る経年分析!G54</f>
        <v>R01</v>
      </c>
      <c r="D71" s="184" t="str">
        <f>基金残高に係る経年分析!H54</f>
        <v>R02</v>
      </c>
    </row>
    <row r="72" spans="1:16">
      <c r="A72" s="184" t="s">
        <v>77</v>
      </c>
      <c r="B72" s="185">
        <f>基金残高に係る経年分析!F55</f>
        <v>4800</v>
      </c>
      <c r="C72" s="185">
        <f>基金残高に係る経年分析!G55</f>
        <v>4733</v>
      </c>
      <c r="D72" s="185">
        <f>基金残高に係る経年分析!H55</f>
        <v>4658</v>
      </c>
    </row>
    <row r="73" spans="1:16">
      <c r="A73" s="184" t="s">
        <v>78</v>
      </c>
      <c r="B73" s="185">
        <f>基金残高に係る経年分析!F56</f>
        <v>23</v>
      </c>
      <c r="C73" s="185">
        <f>基金残高に係る経年分析!G56</f>
        <v>23</v>
      </c>
      <c r="D73" s="185">
        <f>基金残高に係る経年分析!H56</f>
        <v>23</v>
      </c>
    </row>
    <row r="74" spans="1:16">
      <c r="A74" s="184" t="s">
        <v>79</v>
      </c>
      <c r="B74" s="185">
        <f>基金残高に係る経年分析!F57</f>
        <v>5441</v>
      </c>
      <c r="C74" s="185">
        <f>基金残高に係る経年分析!G57</f>
        <v>5489</v>
      </c>
      <c r="D74" s="185">
        <f>基金残高に係る経年分析!H57</f>
        <v>5928</v>
      </c>
    </row>
  </sheetData>
  <sheetProtection algorithmName="SHA-512" hashValue="CxSsfn4236EKclINhShNecDd+l9iqM9P79YwuS+Xod6hy7b7ZXSLN1lRQVI3dQa9VqDX2P66bygsb2R/QM6YvA==" saltValue="2OVZK2D5UH4F/Twe2/EQ/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2022-09-09T05:54:26Z</cp:lastPrinted>
  <dcterms:created xsi:type="dcterms:W3CDTF">2022-02-02T06:33:58Z</dcterms:created>
  <dcterms:modified xsi:type="dcterms:W3CDTF">2022-09-13T00:44:33Z</dcterms:modified>
  <cp:category/>
</cp:coreProperties>
</file>