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7.64\01財政課\共用\11　他機関からの通知・照会　　　（保存年限／H37.5）\02　県からの通知・照会\[財政状況資料集関係]\0907令和２年度財政状況資料集（追加分）の作成及び提出について\結合後回答データ\"/>
    </mc:Choice>
  </mc:AlternateContent>
  <bookViews>
    <workbookView xWindow="0" yWindow="0" windowWidth="15360" windowHeight="7350" tabRatio="81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l="1"/>
  <c r="AP63" i="12"/>
  <c r="AP23"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C35" i="10"/>
  <c r="CO34" i="10"/>
  <c r="BW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s="1"/>
  <c r="AM34" i="10"/>
  <c r="AM35" i="10" s="1"/>
  <c r="BE34" i="10" l="1"/>
</calcChain>
</file>

<file path=xl/sharedStrings.xml><?xml version="1.0" encoding="utf-8"?>
<sst xmlns="http://schemas.openxmlformats.org/spreadsheetml/2006/main" count="1087" uniqueCount="622">
  <si>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</si>
  <si>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</si>
  <si>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</si>
  <si>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</si>
  <si>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</si>
  <si>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</si>
  <si>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</si>
  <si>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</si>
  <si>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</si>
  <si>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</si>
  <si>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</si>
  <si>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</si>
  <si>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</si>
  <si>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</si>
  <si>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</si>
  <si>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</si>
  <si>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</si>
  <si>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</si>
  <si>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</si>
  <si>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</si>
  <si>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</si>
  <si>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</si>
  <si>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</si>
  <si>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</si>
  <si>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</si>
  <si>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</si>
  <si>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</si>
  <si>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</si>
  <si>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</si>
  <si>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</si>
  <si>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</si>
  <si>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</si>
  <si>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</si>
  <si>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</si>
  <si>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</si>
  <si>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</si>
  <si>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</si>
  <si>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</si>
  <si>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</si>
  <si>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</si>
  <si>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</si>
  <si>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</si>
  <si>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</si>
  <si>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</si>
  <si>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</si>
  <si>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</si>
  <si>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</si>
  <si>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</si>
  <si>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</si>
  <si>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</si>
  <si>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</si>
  <si>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</si>
  <si>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</si>
  <si>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</si>
  <si>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</si>
  <si>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</si>
  <si>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</si>
  <si>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</si>
  <si>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</si>
  <si>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</si>
  <si>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</si>
  <si>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</si>
  <si>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</si>
  <si>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</si>
  <si>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</si>
  <si>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</si>
  <si>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</si>
  <si>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</si>
  <si>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</si>
  <si>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</si>
  <si>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</si>
  <si>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</si>
  <si>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</si>
  <si>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</si>
  <si>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</si>
  <si>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</si>
  <si>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</si>
  <si>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</si>
  <si>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</si>
  <si>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</si>
  <si>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</si>
  <si>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</si>
  <si>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</si>
  <si>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</si>
  <si>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</si>
  <si>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</si>
  <si>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</si>
  <si>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</si>
  <si>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</si>
  <si>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</si>
  <si>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</si>
  <si>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</si>
  <si>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</si>
  <si>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</si>
  <si>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</si>
  <si>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</si>
  <si>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</si>
  <si>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東広島市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</si>
  <si>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</si>
  <si>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</si>
  <si>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</si>
  <si>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</si>
  <si>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</si>
  <si>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</si>
  <si>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</si>
  <si>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</si>
  <si>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</si>
  <si>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</si>
  <si>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</si>
  <si>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</si>
  <si>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</si>
  <si>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</si>
  <si>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</si>
  <si>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</si>
  <si>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</si>
  <si>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</si>
  <si>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</si>
  <si>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</si>
  <si>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</si>
  <si>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</si>
  <si>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</si>
  <si>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</si>
  <si>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</si>
  <si>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</si>
  <si>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</si>
  <si>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</si>
  <si>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</si>
  <si>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</si>
  <si>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</si>
  <si>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</si>
  <si>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</si>
  <si>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</si>
  <si>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</si>
  <si>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</si>
  <si>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</si>
  <si>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</si>
  <si>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</si>
  <si>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</si>
  <si>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</si>
  <si>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</si>
  <si>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</si>
  <si>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</si>
  <si>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</si>
  <si>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</si>
  <si>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</si>
  <si>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</si>
  <si>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</si>
  <si>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</si>
  <si>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</si>
  <si>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</si>
  <si>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</si>
  <si>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</si>
  <si>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</si>
  <si>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</si>
  <si>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</si>
  <si>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</si>
  <si>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</si>
  <si>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</si>
  <si>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</si>
  <si>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</si>
  <si>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</si>
  <si>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</si>
  <si>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</si>
  <si>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</si>
  <si>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</si>
  <si>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</si>
  <si>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</si>
  <si>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</si>
  <si>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</si>
  <si>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</si>
  <si>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</si>
  <si>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</si>
  <si>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</si>
  <si>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</si>
  <si>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</si>
  <si>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</si>
  <si>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</si>
  <si>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</si>
  <si>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</si>
  <si>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</si>
  <si>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</si>
  <si>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</si>
  <si>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</si>
  <si>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</si>
  <si>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</si>
  <si>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</si>
  <si>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</si>
  <si>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</si>
  <si>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</si>
  <si>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</si>
  <si>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</si>
  <si>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</si>
  <si>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</si>
  <si>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</si>
  <si>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</si>
  <si>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</si>
  <si>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</si>
  <si>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</si>
  <si>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</si>
  <si>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</si>
  <si>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</si>
  <si>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</si>
  <si>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</si>
  <si>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</si>
  <si>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</si>
  <si>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</si>
  <si>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</si>
  <si>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</si>
  <si>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</si>
  <si>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</si>
  <si>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</si>
  <si>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</si>
  <si>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</si>
  <si>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</si>
  <si>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</si>
  <si>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</si>
  <si>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</si>
  <si>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</si>
  <si>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広島県東広島市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</si>
  <si>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</si>
  <si>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</si>
  <si>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</si>
  <si>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</si>
  <si>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</si>
  <si>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</si>
  <si>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</si>
  <si>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</si>
  <si>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</si>
  <si>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</si>
  <si>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</si>
  <si>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</si>
  <si>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</si>
  <si>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</si>
  <si>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</si>
  <si>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</si>
  <si>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</si>
  <si>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</si>
  <si>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</si>
  <si>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</si>
  <si>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</si>
  <si>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</si>
  <si>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</si>
  <si>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</si>
  <si>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</si>
  <si>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</si>
  <si>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</si>
  <si>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</si>
  <si>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</si>
  <si>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</si>
  <si>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</si>
  <si>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</si>
  <si>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</si>
  <si>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</si>
  <si>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</si>
  <si>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</si>
  <si>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</si>
  <si>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</si>
  <si>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</si>
  <si>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</si>
  <si>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</si>
  <si>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</si>
  <si>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</si>
  <si>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</si>
  <si>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</si>
  <si>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</si>
  <si>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</si>
  <si>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</si>
  <si>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</si>
  <si>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</si>
  <si>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</si>
  <si>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</si>
  <si>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</si>
  <si>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</si>
  <si>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</si>
  <si>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</si>
  <si>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</si>
  <si>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</si>
  <si>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</si>
  <si>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</si>
  <si>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</si>
  <si>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</si>
  <si>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</si>
  <si>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</si>
  <si>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</si>
  <si>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</si>
  <si>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</si>
  <si>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</si>
  <si>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</si>
  <si>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</si>
  <si>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</si>
  <si>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</si>
  <si>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</si>
  <si>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</si>
  <si>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</si>
  <si>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</si>
  <si>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</si>
  <si>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</si>
  <si>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</si>
  <si>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</si>
  <si>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</si>
  <si>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</si>
  <si>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</si>
  <si>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</si>
  <si>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</si>
  <si>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</si>
  <si>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</si>
  <si>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</si>
  <si>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</si>
  <si>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</si>
  <si>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</si>
  <si>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</si>
  <si>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</si>
  <si>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</si>
  <si>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</si>
  <si>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</si>
  <si>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</si>
  <si>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</si>
  <si>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</si>
  <si>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</si>
  <si>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</si>
  <si>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</si>
  <si>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</si>
  <si>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</si>
  <si>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</si>
  <si>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</si>
  <si>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</si>
  <si>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</si>
  <si>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</si>
  <si>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</si>
  <si>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</si>
  <si>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</si>
  <si>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</si>
  <si>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</si>
  <si>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</si>
  <si>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</si>
  <si>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</si>
  <si>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</si>
  <si>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</si>
  <si>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</si>
  <si>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</si>
  <si>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</si>
  <si>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</si>
  <si>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</si>
  <si>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</si>
  <si>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</si>
  <si>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</si>
  <si>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</si>
  <si>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</si>
  <si>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</si>
  <si>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</si>
  <si>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</si>
  <si>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</si>
  <si>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</si>
  <si>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</si>
  <si>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</si>
  <si>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</si>
  <si>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</si>
  <si>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</si>
  <si>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</si>
  <si>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</si>
  <si>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</si>
  <si>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</si>
  <si>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</si>
  <si>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</si>
  <si>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</si>
  <si>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</si>
  <si>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</si>
  <si>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</si>
  <si>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</si>
  <si>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</si>
  <si>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</si>
  <si>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</si>
  <si>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</si>
  <si>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広島県東広島市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</si>
  <si>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</si>
  <si>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</si>
  <si>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</si>
  <si>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</si>
  <si>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</si>
  <si>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</si>
  <si>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</si>
  <si>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</si>
  <si>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</si>
  <si>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</si>
  <si>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</si>
  <si>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</si>
  <si>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</si>
  <si>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</si>
  <si>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</si>
  <si>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</si>
  <si>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</si>
  <si>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</si>
  <si>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</si>
  <si>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</si>
  <si>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</si>
  <si>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ひがしひろしま墓園管理事業特別会計</t>
    <phoneticPr fontId="5"/>
  </si>
  <si>
    <t>八本松駅前土地区画整理事業特別会計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</si>
  <si>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</si>
  <si>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</si>
  <si>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</si>
  <si>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</si>
  <si>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</si>
  <si>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</si>
  <si>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</si>
  <si>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</si>
  <si>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</si>
  <si>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</si>
  <si>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</si>
  <si>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</si>
  <si>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</si>
  <si>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</si>
  <si>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</si>
  <si>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</si>
  <si>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</si>
  <si>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</si>
  <si>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t>
    <phoneticPr fontId="5"/>
  </si>
  <si>
    <t>水道事業会計</t>
    <phoneticPr fontId="5"/>
  </si>
  <si>
    <t>法適用企業</t>
    <phoneticPr fontId="5"/>
  </si>
  <si>
    <t>下水道事業会計</t>
    <phoneticPr fontId="5"/>
  </si>
  <si>
    <t>特定地域生活排水処理事業特別会計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</si>
  <si>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</si>
  <si>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</si>
  <si>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</si>
  <si>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</si>
  <si>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</si>
  <si>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</si>
  <si>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</si>
  <si>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</si>
  <si>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</si>
  <si>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</si>
  <si>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</si>
  <si>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</si>
  <si>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</si>
  <si>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</si>
  <si>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</si>
  <si>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</si>
  <si>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</si>
  <si>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</si>
  <si>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</si>
  <si>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</si>
  <si>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</si>
  <si>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</si>
  <si>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</si>
  <si>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</si>
  <si>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</si>
  <si>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</si>
  <si>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</si>
  <si>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</si>
  <si>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</si>
  <si>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</si>
  <si>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</si>
  <si>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</si>
  <si>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</si>
  <si>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</si>
  <si>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</si>
  <si>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</si>
  <si>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</si>
  <si>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</si>
  <si>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</si>
  <si>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</si>
  <si>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</si>
  <si>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</si>
  <si>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</si>
  <si>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</si>
  <si>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</si>
  <si>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</si>
  <si>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</si>
  <si>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</si>
  <si>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</si>
  <si>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</si>
  <si>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</si>
  <si>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</si>
  <si>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</si>
  <si>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</si>
  <si>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</si>
  <si>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</si>
  <si>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</si>
  <si>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</si>
  <si>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</si>
  <si>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</si>
  <si>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</si>
  <si>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</si>
  <si>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</si>
  <si>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</si>
  <si>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</si>
  <si>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</si>
  <si>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</si>
  <si>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</si>
  <si>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</si>
  <si>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</si>
  <si>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</si>
  <si>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</si>
  <si>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</si>
  <si>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</si>
  <si>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</si>
  <si>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</si>
  <si>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</si>
  <si>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</si>
  <si>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</si>
  <si>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</si>
  <si>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</si>
  <si>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</si>
  <si>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</si>
  <si>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</si>
  <si>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</si>
  <si>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</si>
  <si>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</si>
  <si>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</si>
  <si>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</si>
  <si>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</si>
  <si>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</si>
  <si>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</si>
  <si>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</si>
  <si>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</si>
  <si>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</si>
  <si>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</si>
  <si>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</si>
  <si>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</si>
  <si>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</si>
  <si>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</si>
  <si>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</si>
  <si>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</si>
  <si>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</si>
  <si>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</si>
  <si>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</si>
  <si>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</si>
  <si>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</si>
  <si>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</si>
  <si>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</si>
  <si>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</si>
  <si>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</si>
  <si>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</si>
  <si>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</si>
  <si>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</si>
  <si>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</si>
  <si>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</si>
  <si>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</si>
  <si>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</si>
  <si>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</si>
  <si>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</si>
  <si>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</si>
  <si>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</si>
  <si>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</si>
  <si>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</si>
  <si>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</si>
  <si>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</si>
  <si>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</si>
  <si>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</si>
  <si>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</si>
  <si>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</si>
  <si>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</si>
  <si>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</si>
  <si>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</si>
  <si>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</si>
  <si>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</si>
  <si>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</si>
  <si>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</si>
  <si>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</si>
  <si>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</si>
  <si>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</si>
  <si>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</si>
  <si>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</si>
  <si>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</si>
  <si>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</si>
  <si>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</si>
  <si>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</si>
  <si>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</si>
  <si>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</si>
  <si>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</si>
  <si>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</si>
  <si>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</si>
  <si>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2.24</t>
  </si>
  <si>
    <t>水道事業会計</t>
  </si>
  <si>
    <t>一般会計</t>
  </si>
  <si>
    <t>下水道事業会計</t>
  </si>
  <si>
    <t>介護保険特別会計(保険事業勘定)</t>
  </si>
  <si>
    <t>国民健康保険特別会計</t>
  </si>
  <si>
    <t>後期高齢者医療特別会計</t>
  </si>
  <si>
    <t>住宅新築資金等貸付事業特別会計</t>
  </si>
  <si>
    <t>ひがしひろしま墓園管理事業特別会計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</si>
  <si>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</si>
  <si>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</si>
  <si>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</si>
  <si>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</si>
  <si>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</si>
  <si>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</si>
  <si>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</si>
  <si>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</si>
  <si>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</si>
  <si>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</si>
  <si>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</si>
  <si>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</si>
  <si>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</si>
  <si>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</si>
  <si>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</si>
  <si>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</si>
  <si>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東広島流通センター</t>
    <rPh sb="0" eb="3">
      <t>ヒガシヒロシマ</t>
    </rPh>
    <rPh sb="3" eb="5">
      <t>リュウツウ</t>
    </rPh>
    <phoneticPr fontId="2"/>
  </si>
  <si>
    <t>東広島市土地開発公社</t>
    <rPh sb="0" eb="4">
      <t>ヒガシヒロシマシ</t>
    </rPh>
    <rPh sb="4" eb="6">
      <t>トチ</t>
    </rPh>
    <rPh sb="6" eb="8">
      <t>カイハツ</t>
    </rPh>
    <rPh sb="8" eb="10">
      <t>コウシャ</t>
    </rPh>
    <phoneticPr fontId="2"/>
  </si>
  <si>
    <t>東広島市教育文化振興事業団</t>
    <rPh sb="0" eb="4">
      <t>ヒガシヒロシマシ</t>
    </rPh>
    <rPh sb="4" eb="6">
      <t>キョウイク</t>
    </rPh>
    <rPh sb="6" eb="8">
      <t>ブンカ</t>
    </rPh>
    <rPh sb="8" eb="10">
      <t>シンコウ</t>
    </rPh>
    <rPh sb="10" eb="13">
      <t>ジギョウダン</t>
    </rPh>
    <phoneticPr fontId="2"/>
  </si>
  <si>
    <t>東広島スマートエネルギー株式会社</t>
    <rPh sb="0" eb="3">
      <t>ヒガシヒロシマ</t>
    </rPh>
    <rPh sb="12" eb="14">
      <t>カブシキ</t>
    </rPh>
    <rPh sb="14" eb="16">
      <t>カイシャ</t>
    </rPh>
    <phoneticPr fontId="2"/>
  </si>
  <si>
    <t>-</t>
    <phoneticPr fontId="2"/>
  </si>
  <si>
    <t>-</t>
    <phoneticPr fontId="2"/>
  </si>
  <si>
    <t>-</t>
    <phoneticPr fontId="2"/>
  </si>
  <si>
    <t>-</t>
    <phoneticPr fontId="2"/>
  </si>
  <si>
    <t>地域振興基金</t>
    <rPh sb="0" eb="2">
      <t>チイキ</t>
    </rPh>
    <rPh sb="2" eb="4">
      <t>シンコウ</t>
    </rPh>
    <rPh sb="4" eb="6">
      <t>キキン</t>
    </rPh>
    <phoneticPr fontId="2"/>
  </si>
  <si>
    <t>公共施設総合管理基金</t>
    <rPh sb="0" eb="2">
      <t>コウキョウ</t>
    </rPh>
    <rPh sb="2" eb="4">
      <t>シセツ</t>
    </rPh>
    <rPh sb="4" eb="6">
      <t>ソウゴウ</t>
    </rPh>
    <rPh sb="6" eb="8">
      <t>カンリ</t>
    </rPh>
    <rPh sb="8" eb="10">
      <t>キキン</t>
    </rPh>
    <phoneticPr fontId="2"/>
  </si>
  <si>
    <t>都市基盤整備基金</t>
    <rPh sb="0" eb="2">
      <t>トシ</t>
    </rPh>
    <rPh sb="2" eb="4">
      <t>キバン</t>
    </rPh>
    <rPh sb="4" eb="6">
      <t>セイビ</t>
    </rPh>
    <rPh sb="6" eb="8">
      <t>キキン</t>
    </rPh>
    <phoneticPr fontId="2"/>
  </si>
  <si>
    <t>文化体育施設建設基金</t>
    <rPh sb="0" eb="2">
      <t>ブンカ</t>
    </rPh>
    <rPh sb="2" eb="4">
      <t>タイイク</t>
    </rPh>
    <rPh sb="4" eb="6">
      <t>シセツ</t>
    </rPh>
    <rPh sb="6" eb="8">
      <t>ケンセツ</t>
    </rPh>
    <rPh sb="8" eb="10">
      <t>キキン</t>
    </rPh>
    <phoneticPr fontId="2"/>
  </si>
  <si>
    <t>文化振興基金</t>
    <rPh sb="0" eb="2">
      <t>ブンカ</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</si>
  <si>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</si>
  <si>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</si>
  <si>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</si>
  <si>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に引き続き、充当可能財源等が将来負担額を上回っており、算出されていない。有形固定資産減価償却率は類似団体の平均を下回っている。今後、施設等の老朽化が進むことにより、一時的に財政負担が集中することも考えられるため、公共施設等総合管理計画に基づき、適切な長寿命化対策や更新事業を実施し、財政負担の軽減及び平準化に努める。</t>
    <rPh sb="0" eb="2">
      <t>ショウライ</t>
    </rPh>
    <rPh sb="2" eb="4">
      <t>フタン</t>
    </rPh>
    <rPh sb="4" eb="6">
      <t>ヒリツ</t>
    </rPh>
    <rPh sb="8" eb="11">
      <t>ゼンネンド</t>
    </rPh>
    <rPh sb="12" eb="13">
      <t>ヒ</t>
    </rPh>
    <rPh sb="14" eb="15">
      <t>ツヅ</t>
    </rPh>
    <rPh sb="17" eb="19">
      <t>ジュウトウ</t>
    </rPh>
    <rPh sb="19" eb="21">
      <t>カノウ</t>
    </rPh>
    <rPh sb="21" eb="23">
      <t>ザイゲン</t>
    </rPh>
    <rPh sb="23" eb="24">
      <t>トウ</t>
    </rPh>
    <rPh sb="25" eb="27">
      <t>ショウライ</t>
    </rPh>
    <rPh sb="27" eb="29">
      <t>フタン</t>
    </rPh>
    <rPh sb="29" eb="30">
      <t>ガク</t>
    </rPh>
    <rPh sb="31" eb="33">
      <t>ウワマワ</t>
    </rPh>
    <rPh sb="38" eb="40">
      <t>サンシュツ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</si>
  <si>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</si>
  <si>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</si>
  <si>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</si>
  <si>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</si>
  <si>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</si>
  <si>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</si>
  <si>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将来負担比率は、前年度に引き続き、充当可能財源等が将来負担額を上回っており、算出されていない。実質公債費比率については、</t>
    </r>
    <r>
      <rPr>
        <sz val="11"/>
        <rFont val="ＭＳ Ｐゴシック"/>
        <family val="3"/>
        <charset val="128"/>
      </rPr>
      <t>公債費に準じる債務負担行為としてＰＦＩ事業に係る経費などが増となったことから、単年度の比率は上昇し、3年</t>
    </r>
    <r>
      <rPr>
        <sz val="11"/>
        <color indexed="8"/>
        <rFont val="ＭＳ Ｐゴシック"/>
        <family val="3"/>
        <charset val="128"/>
      </rPr>
      <t>間平均では0.5ポイント増加し、1.0%となった。今後も大型事業の実施や災害復旧事業費の借入により地方債の発行額も多額となる見込みであることから、将来への負担を考慮した地方債の発行に努める。</t>
    </r>
    <rPh sb="0" eb="2">
      <t>ショウライ</t>
    </rPh>
    <rPh sb="2" eb="4">
      <t>フタン</t>
    </rPh>
    <rPh sb="4" eb="6">
      <t>ヒリツ</t>
    </rPh>
    <rPh sb="8" eb="11">
      <t>ゼンネンド</t>
    </rPh>
    <rPh sb="12" eb="13">
      <t>ヒ</t>
    </rPh>
    <rPh sb="14" eb="15">
      <t>ツヅ</t>
    </rPh>
    <rPh sb="17" eb="19">
      <t>ジュウトウ</t>
    </rPh>
    <rPh sb="19" eb="21">
      <t>カノウ</t>
    </rPh>
    <rPh sb="21" eb="23">
      <t>ザイゲン</t>
    </rPh>
    <rPh sb="23" eb="24">
      <t>トウ</t>
    </rPh>
    <rPh sb="25" eb="27">
      <t>ショウライ</t>
    </rPh>
    <rPh sb="27" eb="29">
      <t>フタン</t>
    </rPh>
    <rPh sb="29" eb="30">
      <t>ガク</t>
    </rPh>
    <rPh sb="31" eb="33">
      <t>ウワマワ</t>
    </rPh>
    <rPh sb="38" eb="40">
      <t>サンシュツ</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</si>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</sst>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AAB9-4B67-946D-7011621869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68698</c:v>
                </c:pt>
                <c:pt idx="1">
                  <c:v>53909</c:v>
                </c:pt>
                <c:pt idx="2">
                  <c:v>36558</c:v>
                </c:pt>
                <c:pt idx="3">
                  <c:v>46426</c:v>
                </c:pt>
                <c:pt idx="4">
                  <c:v>59986</c:v>
                </c:pt>
              </c:numCache>
            </c:numRef>
          </c:val>
          <c:smooth val="0"/>
          <c:extLst>
            <c:ext xmlns:c16="http://schemas.microsoft.com/office/drawing/2014/chart" uri="{C3380CC4-5D6E-409C-BE32-E72D297353CC}">
              <c16:uniqueId val="{00000001-AAB9-4B67-946D-7011621869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1.1100000000000001</c:v>
                </c:pt>
                <c:pt idx="1">
                  <c:v>2.76</c:v>
                </c:pt>
                <c:pt idx="2">
                  <c:v>1.84</c:v>
                </c:pt>
                <c:pt idx="3">
                  <c:v>7.86</c:v>
                </c:pt>
                <c:pt idx="4">
                  <c:v>5.24</c:v>
                </c:pt>
              </c:numCache>
            </c:numRef>
          </c:val>
          <c:extLst>
            <c:ext xmlns:c16="http://schemas.microsoft.com/office/drawing/2014/chart" uri="{C3380CC4-5D6E-409C-BE32-E72D297353CC}">
              <c16:uniqueId val="{00000000-C1FB-4DE2-A310-08D24B5578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30.83</c:v>
                </c:pt>
                <c:pt idx="1">
                  <c:v>30.11</c:v>
                </c:pt>
                <c:pt idx="2">
                  <c:v>29.18</c:v>
                </c:pt>
                <c:pt idx="3">
                  <c:v>29.58</c:v>
                </c:pt>
                <c:pt idx="4">
                  <c:v>32.49</c:v>
                </c:pt>
              </c:numCache>
            </c:numRef>
          </c:val>
          <c:extLst>
            <c:ext xmlns:c16="http://schemas.microsoft.com/office/drawing/2014/chart" uri="{C3380CC4-5D6E-409C-BE32-E72D297353CC}">
              <c16:uniqueId val="{00000001-C1FB-4DE2-A310-08D24B5578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0.22</c:v>
                </c:pt>
                <c:pt idx="1">
                  <c:v>3.17</c:v>
                </c:pt>
                <c:pt idx="2">
                  <c:v>-2.2400000000000002</c:v>
                </c:pt>
                <c:pt idx="3">
                  <c:v>7</c:v>
                </c:pt>
                <c:pt idx="4">
                  <c:v>2.13</c:v>
                </c:pt>
              </c:numCache>
            </c:numRef>
          </c:val>
          <c:smooth val="0"/>
          <c:extLst>
            <c:ext xmlns:c16="http://schemas.microsoft.com/office/drawing/2014/chart" uri="{C3380CC4-5D6E-409C-BE32-E72D297353CC}">
              <c16:uniqueId val="{00000002-C1FB-4DE2-A310-08D24B5578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0.03</c:v>
                </c:pt>
                <c:pt idx="8">
                  <c:v>#N/A</c:v>
                </c:pt>
                <c:pt idx="9">
                  <c:v>0</c:v>
                </c:pt>
              </c:numCache>
            </c:numRef>
          </c:val>
          <c:extLst>
            <c:ext xmlns:c16="http://schemas.microsoft.com/office/drawing/2014/chart" uri="{C3380CC4-5D6E-409C-BE32-E72D297353CC}">
              <c16:uniqueId val="{00000000-87A8-405E-A7ED-AF0C21D0F9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A8-405E-A7ED-AF0C21D0F949}"/>
            </c:ext>
          </c:extLst>
        </c:ser>
        <c:ser>
          <c:idx val="2"/>
          <c:order val="2"/>
          <c:tx>
            <c:strRef>
              <c:f>データシート!$A$29</c:f>
              <c:strCache>
                <c:ptCount val="1"/>
                <c:pt idx="0">
                  <c:v>ひがしひろしま墓園管理事業特別会計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7A8-405E-A7ED-AF0C21D0F949}"/>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7A8-405E-A7ED-AF0C21D0F94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0.2</c:v>
                </c:pt>
                <c:pt idx="4">
                  <c:v>#N/A</c:v>
                </c:pt>
                <c:pt idx="5">
                  <c:v>0.05</c:v>
                </c:pt>
                <c:pt idx="6">
                  <c:v>#N/A</c:v>
                </c:pt>
                <c:pt idx="7">
                  <c:v>0.05</c:v>
                </c:pt>
                <c:pt idx="8">
                  <c:v>#N/A</c:v>
                </c:pt>
                <c:pt idx="9">
                  <c:v>0.04</c:v>
                </c:pt>
              </c:numCache>
            </c:numRef>
          </c:val>
          <c:extLst>
            <c:ext xmlns:c16="http://schemas.microsoft.com/office/drawing/2014/chart" uri="{C3380CC4-5D6E-409C-BE32-E72D297353CC}">
              <c16:uniqueId val="{00000004-87A8-405E-A7ED-AF0C21D0F94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0.16</c:v>
                </c:pt>
                <c:pt idx="2">
                  <c:v>#N/A</c:v>
                </c:pt>
                <c:pt idx="3">
                  <c:v>1.18</c:v>
                </c:pt>
                <c:pt idx="4">
                  <c:v>#N/A</c:v>
                </c:pt>
                <c:pt idx="5">
                  <c:v>0.09</c:v>
                </c:pt>
                <c:pt idx="6">
                  <c:v>#N/A</c:v>
                </c:pt>
                <c:pt idx="7">
                  <c:v>0.05</c:v>
                </c:pt>
                <c:pt idx="8">
                  <c:v>#N/A</c:v>
                </c:pt>
                <c:pt idx="9">
                  <c:v>0.32</c:v>
                </c:pt>
              </c:numCache>
            </c:numRef>
          </c:val>
          <c:extLst>
            <c:ext xmlns:c16="http://schemas.microsoft.com/office/drawing/2014/chart" uri="{C3380CC4-5D6E-409C-BE32-E72D297353CC}">
              <c16:uniqueId val="{00000005-87A8-405E-A7ED-AF0C21D0F94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c:v>
                </c:pt>
                <c:pt idx="2">
                  <c:v>#N/A</c:v>
                </c:pt>
                <c:pt idx="3">
                  <c:v>0.22</c:v>
                </c:pt>
                <c:pt idx="4">
                  <c:v>#N/A</c:v>
                </c:pt>
                <c:pt idx="5">
                  <c:v>0.25</c:v>
                </c:pt>
                <c:pt idx="6">
                  <c:v>#N/A</c:v>
                </c:pt>
                <c:pt idx="7">
                  <c:v>0.06</c:v>
                </c:pt>
                <c:pt idx="8">
                  <c:v>#N/A</c:v>
                </c:pt>
                <c:pt idx="9">
                  <c:v>0.62</c:v>
                </c:pt>
              </c:numCache>
            </c:numRef>
          </c:val>
          <c:extLst>
            <c:ext xmlns:c16="http://schemas.microsoft.com/office/drawing/2014/chart" uri="{C3380CC4-5D6E-409C-BE32-E72D297353CC}">
              <c16:uniqueId val="{00000006-87A8-405E-A7ED-AF0C21D0F94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0.91</c:v>
                </c:pt>
                <c:pt idx="2">
                  <c:v>#N/A</c:v>
                </c:pt>
                <c:pt idx="3">
                  <c:v>1.49</c:v>
                </c:pt>
                <c:pt idx="4">
                  <c:v>#N/A</c:v>
                </c:pt>
                <c:pt idx="5">
                  <c:v>1.51</c:v>
                </c:pt>
                <c:pt idx="6">
                  <c:v>#N/A</c:v>
                </c:pt>
                <c:pt idx="7">
                  <c:v>1.46</c:v>
                </c:pt>
                <c:pt idx="8">
                  <c:v>#N/A</c:v>
                </c:pt>
                <c:pt idx="9">
                  <c:v>1.99</c:v>
                </c:pt>
              </c:numCache>
            </c:numRef>
          </c:val>
          <c:extLst>
            <c:ext xmlns:c16="http://schemas.microsoft.com/office/drawing/2014/chart" uri="{C3380CC4-5D6E-409C-BE32-E72D297353CC}">
              <c16:uniqueId val="{00000007-87A8-405E-A7ED-AF0C21D0F94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1.1100000000000001</c:v>
                </c:pt>
                <c:pt idx="2">
                  <c:v>#N/A</c:v>
                </c:pt>
                <c:pt idx="3">
                  <c:v>2.76</c:v>
                </c:pt>
                <c:pt idx="4">
                  <c:v>#N/A</c:v>
                </c:pt>
                <c:pt idx="5">
                  <c:v>1.84</c:v>
                </c:pt>
                <c:pt idx="6">
                  <c:v>#N/A</c:v>
                </c:pt>
                <c:pt idx="7">
                  <c:v>7.86</c:v>
                </c:pt>
                <c:pt idx="8">
                  <c:v>#N/A</c:v>
                </c:pt>
                <c:pt idx="9">
                  <c:v>5.23</c:v>
                </c:pt>
              </c:numCache>
            </c:numRef>
          </c:val>
          <c:extLst>
            <c:ext xmlns:c16="http://schemas.microsoft.com/office/drawing/2014/chart" uri="{C3380CC4-5D6E-409C-BE32-E72D297353CC}">
              <c16:uniqueId val="{00000008-87A8-405E-A7ED-AF0C21D0F94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10.95</c:v>
                </c:pt>
                <c:pt idx="2">
                  <c:v>#N/A</c:v>
                </c:pt>
                <c:pt idx="3">
                  <c:v>11.26</c:v>
                </c:pt>
                <c:pt idx="4">
                  <c:v>#N/A</c:v>
                </c:pt>
                <c:pt idx="5">
                  <c:v>14.14</c:v>
                </c:pt>
                <c:pt idx="6">
                  <c:v>#N/A</c:v>
                </c:pt>
                <c:pt idx="7">
                  <c:v>14.62</c:v>
                </c:pt>
                <c:pt idx="8">
                  <c:v>#N/A</c:v>
                </c:pt>
                <c:pt idx="9">
                  <c:v>14.86</c:v>
                </c:pt>
              </c:numCache>
            </c:numRef>
          </c:val>
          <c:extLst>
            <c:ext xmlns:c16="http://schemas.microsoft.com/office/drawing/2014/chart" uri="{C3380CC4-5D6E-409C-BE32-E72D297353CC}">
              <c16:uniqueId val="{00000009-87A8-405E-A7ED-AF0C21D0F9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8731</c:v>
                </c:pt>
                <c:pt idx="5">
                  <c:v>9205</c:v>
                </c:pt>
                <c:pt idx="8">
                  <c:v>9198</c:v>
                </c:pt>
                <c:pt idx="11">
                  <c:v>9346</c:v>
                </c:pt>
                <c:pt idx="14">
                  <c:v>9089</c:v>
                </c:pt>
              </c:numCache>
            </c:numRef>
          </c:val>
          <c:extLst>
            <c:ext xmlns:c16="http://schemas.microsoft.com/office/drawing/2014/chart" uri="{C3380CC4-5D6E-409C-BE32-E72D297353CC}">
              <c16:uniqueId val="{00000000-61DA-41E7-AC85-7019FD1525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DA-41E7-AC85-7019FD1525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50</c:v>
                </c:pt>
                <c:pt idx="3">
                  <c:v>10</c:v>
                </c:pt>
                <c:pt idx="6">
                  <c:v>5</c:v>
                </c:pt>
                <c:pt idx="9">
                  <c:v>4</c:v>
                </c:pt>
                <c:pt idx="12">
                  <c:v>110</c:v>
                </c:pt>
              </c:numCache>
            </c:numRef>
          </c:val>
          <c:extLst>
            <c:ext xmlns:c16="http://schemas.microsoft.com/office/drawing/2014/chart" uri="{C3380CC4-5D6E-409C-BE32-E72D297353CC}">
              <c16:uniqueId val="{00000002-61DA-41E7-AC85-7019FD1525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278</c:v>
                </c:pt>
                <c:pt idx="3">
                  <c:v>281</c:v>
                </c:pt>
                <c:pt idx="6">
                  <c:v>282</c:v>
                </c:pt>
                <c:pt idx="9">
                  <c:v>268</c:v>
                </c:pt>
                <c:pt idx="12">
                  <c:v>206</c:v>
                </c:pt>
              </c:numCache>
            </c:numRef>
          </c:val>
          <c:extLst>
            <c:ext xmlns:c16="http://schemas.microsoft.com/office/drawing/2014/chart" uri="{C3380CC4-5D6E-409C-BE32-E72D297353CC}">
              <c16:uniqueId val="{00000003-61DA-41E7-AC85-7019FD1525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928</c:v>
                </c:pt>
                <c:pt idx="3">
                  <c:v>878</c:v>
                </c:pt>
                <c:pt idx="6">
                  <c:v>676</c:v>
                </c:pt>
                <c:pt idx="9">
                  <c:v>585</c:v>
                </c:pt>
                <c:pt idx="12">
                  <c:v>481</c:v>
                </c:pt>
              </c:numCache>
            </c:numRef>
          </c:val>
          <c:extLst>
            <c:ext xmlns:c16="http://schemas.microsoft.com/office/drawing/2014/chart" uri="{C3380CC4-5D6E-409C-BE32-E72D297353CC}">
              <c16:uniqueId val="{00000004-61DA-41E7-AC85-7019FD1525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DA-41E7-AC85-7019FD1525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DA-41E7-AC85-7019FD1525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7610</c:v>
                </c:pt>
                <c:pt idx="3">
                  <c:v>8099</c:v>
                </c:pt>
                <c:pt idx="6">
                  <c:v>8427</c:v>
                </c:pt>
                <c:pt idx="9">
                  <c:v>8861</c:v>
                </c:pt>
                <c:pt idx="12">
                  <c:v>8895</c:v>
                </c:pt>
              </c:numCache>
            </c:numRef>
          </c:val>
          <c:extLst>
            <c:ext xmlns:c16="http://schemas.microsoft.com/office/drawing/2014/chart" uri="{C3380CC4-5D6E-409C-BE32-E72D297353CC}">
              <c16:uniqueId val="{00000007-61DA-41E7-AC85-7019FD1525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135</c:v>
                </c:pt>
                <c:pt idx="2">
                  <c:v>#N/A</c:v>
                </c:pt>
                <c:pt idx="3">
                  <c:v>#N/A</c:v>
                </c:pt>
                <c:pt idx="4">
                  <c:v>63</c:v>
                </c:pt>
                <c:pt idx="5">
                  <c:v>#N/A</c:v>
                </c:pt>
                <c:pt idx="6">
                  <c:v>#N/A</c:v>
                </c:pt>
                <c:pt idx="7">
                  <c:v>192</c:v>
                </c:pt>
                <c:pt idx="8">
                  <c:v>#N/A</c:v>
                </c:pt>
                <c:pt idx="9">
                  <c:v>#N/A</c:v>
                </c:pt>
                <c:pt idx="10">
                  <c:v>372</c:v>
                </c:pt>
                <c:pt idx="11">
                  <c:v>#N/A</c:v>
                </c:pt>
                <c:pt idx="12">
                  <c:v>#N/A</c:v>
                </c:pt>
                <c:pt idx="13">
                  <c:v>603</c:v>
                </c:pt>
                <c:pt idx="14">
                  <c:v>#N/A</c:v>
                </c:pt>
              </c:numCache>
            </c:numRef>
          </c:val>
          <c:smooth val="0"/>
          <c:extLst>
            <c:ext xmlns:c16="http://schemas.microsoft.com/office/drawing/2014/chart" uri="{C3380CC4-5D6E-409C-BE32-E72D297353CC}">
              <c16:uniqueId val="{00000008-61DA-41E7-AC85-7019FD1525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83054</c:v>
                </c:pt>
                <c:pt idx="5">
                  <c:v>79274</c:v>
                </c:pt>
                <c:pt idx="8">
                  <c:v>76483</c:v>
                </c:pt>
                <c:pt idx="11">
                  <c:v>73558</c:v>
                </c:pt>
                <c:pt idx="14">
                  <c:v>73390</c:v>
                </c:pt>
              </c:numCache>
            </c:numRef>
          </c:val>
          <c:extLst>
            <c:ext xmlns:c16="http://schemas.microsoft.com/office/drawing/2014/chart" uri="{C3380CC4-5D6E-409C-BE32-E72D297353CC}">
              <c16:uniqueId val="{00000000-35AC-47CE-8E4D-84C2DD4A31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10434</c:v>
                </c:pt>
                <c:pt idx="5">
                  <c:v>11982</c:v>
                </c:pt>
                <c:pt idx="8">
                  <c:v>10773</c:v>
                </c:pt>
                <c:pt idx="11">
                  <c:v>10010</c:v>
                </c:pt>
                <c:pt idx="14">
                  <c:v>8646</c:v>
                </c:pt>
              </c:numCache>
            </c:numRef>
          </c:val>
          <c:extLst>
            <c:ext xmlns:c16="http://schemas.microsoft.com/office/drawing/2014/chart" uri="{C3380CC4-5D6E-409C-BE32-E72D297353CC}">
              <c16:uniqueId val="{00000001-35AC-47CE-8E4D-84C2DD4A31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27524</c:v>
                </c:pt>
                <c:pt idx="5">
                  <c:v>27892</c:v>
                </c:pt>
                <c:pt idx="8">
                  <c:v>27884</c:v>
                </c:pt>
                <c:pt idx="11">
                  <c:v>28189</c:v>
                </c:pt>
                <c:pt idx="14">
                  <c:v>29608</c:v>
                </c:pt>
              </c:numCache>
            </c:numRef>
          </c:val>
          <c:extLst>
            <c:ext xmlns:c16="http://schemas.microsoft.com/office/drawing/2014/chart" uri="{C3380CC4-5D6E-409C-BE32-E72D297353CC}">
              <c16:uniqueId val="{00000002-35AC-47CE-8E4D-84C2DD4A31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AC-47CE-8E4D-84C2DD4A31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AC-47CE-8E4D-84C2DD4A31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266</c:v>
                </c:pt>
                <c:pt idx="3">
                  <c:v>0</c:v>
                </c:pt>
                <c:pt idx="6">
                  <c:v>0</c:v>
                </c:pt>
                <c:pt idx="9">
                  <c:v>0</c:v>
                </c:pt>
                <c:pt idx="12">
                  <c:v>1</c:v>
                </c:pt>
              </c:numCache>
            </c:numRef>
          </c:val>
          <c:extLst>
            <c:ext xmlns:c16="http://schemas.microsoft.com/office/drawing/2014/chart" uri="{C3380CC4-5D6E-409C-BE32-E72D297353CC}">
              <c16:uniqueId val="{00000005-35AC-47CE-8E4D-84C2DD4A31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9836</c:v>
                </c:pt>
                <c:pt idx="3">
                  <c:v>9716</c:v>
                </c:pt>
                <c:pt idx="6">
                  <c:v>9102</c:v>
                </c:pt>
                <c:pt idx="9">
                  <c:v>8922</c:v>
                </c:pt>
                <c:pt idx="12">
                  <c:v>9001</c:v>
                </c:pt>
              </c:numCache>
            </c:numRef>
          </c:val>
          <c:extLst>
            <c:ext xmlns:c16="http://schemas.microsoft.com/office/drawing/2014/chart" uri="{C3380CC4-5D6E-409C-BE32-E72D297353CC}">
              <c16:uniqueId val="{00000006-35AC-47CE-8E4D-84C2DD4A31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1047</c:v>
                </c:pt>
                <c:pt idx="3">
                  <c:v>1007</c:v>
                </c:pt>
                <c:pt idx="6">
                  <c:v>1136</c:v>
                </c:pt>
                <c:pt idx="9">
                  <c:v>2559</c:v>
                </c:pt>
                <c:pt idx="12">
                  <c:v>10995</c:v>
                </c:pt>
              </c:numCache>
            </c:numRef>
          </c:val>
          <c:extLst>
            <c:ext xmlns:c16="http://schemas.microsoft.com/office/drawing/2014/chart" uri="{C3380CC4-5D6E-409C-BE32-E72D297353CC}">
              <c16:uniqueId val="{00000007-35AC-47CE-8E4D-84C2DD4A31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12346</c:v>
                </c:pt>
                <c:pt idx="3">
                  <c:v>11297</c:v>
                </c:pt>
                <c:pt idx="6">
                  <c:v>10066</c:v>
                </c:pt>
                <c:pt idx="9">
                  <c:v>8578</c:v>
                </c:pt>
                <c:pt idx="12">
                  <c:v>6853</c:v>
                </c:pt>
              </c:numCache>
            </c:numRef>
          </c:val>
          <c:extLst>
            <c:ext xmlns:c16="http://schemas.microsoft.com/office/drawing/2014/chart" uri="{C3380CC4-5D6E-409C-BE32-E72D297353CC}">
              <c16:uniqueId val="{00000008-35AC-47CE-8E4D-84C2DD4A31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1335</c:v>
                </c:pt>
                <c:pt idx="3">
                  <c:v>1314</c:v>
                </c:pt>
                <c:pt idx="6">
                  <c:v>559</c:v>
                </c:pt>
                <c:pt idx="9">
                  <c:v>4080</c:v>
                </c:pt>
                <c:pt idx="12">
                  <c:v>1768</c:v>
                </c:pt>
              </c:numCache>
            </c:numRef>
          </c:val>
          <c:extLst>
            <c:ext xmlns:c16="http://schemas.microsoft.com/office/drawing/2014/chart" uri="{C3380CC4-5D6E-409C-BE32-E72D297353CC}">
              <c16:uniqueId val="{00000009-35AC-47CE-8E4D-84C2DD4A31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82987</c:v>
                </c:pt>
                <c:pt idx="3">
                  <c:v>78562</c:v>
                </c:pt>
                <c:pt idx="6">
                  <c:v>77132</c:v>
                </c:pt>
                <c:pt idx="9">
                  <c:v>74519</c:v>
                </c:pt>
                <c:pt idx="12">
                  <c:v>74894</c:v>
                </c:pt>
              </c:numCache>
            </c:numRef>
          </c:val>
          <c:extLst>
            <c:ext xmlns:c16="http://schemas.microsoft.com/office/drawing/2014/chart" uri="{C3380CC4-5D6E-409C-BE32-E72D297353CC}">
              <c16:uniqueId val="{0000000A-35AC-47CE-8E4D-84C2DD4A31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5AC-47CE-8E4D-84C2DD4A31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12824</c:v>
                </c:pt>
                <c:pt idx="1">
                  <c:v>13249</c:v>
                </c:pt>
                <c:pt idx="2">
                  <c:v>15266</c:v>
                </c:pt>
              </c:numCache>
            </c:numRef>
          </c:val>
          <c:extLst>
            <c:ext xmlns:c16="http://schemas.microsoft.com/office/drawing/2014/chart" uri="{C3380CC4-5D6E-409C-BE32-E72D297353CC}">
              <c16:uniqueId val="{00000000-4074-44AD-A5E8-6EAD7D30FD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2162</c:v>
                </c:pt>
                <c:pt idx="1">
                  <c:v>2163</c:v>
                </c:pt>
                <c:pt idx="2">
                  <c:v>2165</c:v>
                </c:pt>
              </c:numCache>
            </c:numRef>
          </c:val>
          <c:extLst>
            <c:ext xmlns:c16="http://schemas.microsoft.com/office/drawing/2014/chart" uri="{C3380CC4-5D6E-409C-BE32-E72D297353CC}">
              <c16:uniqueId val="{00000001-4074-44AD-A5E8-6EAD7D30FD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11943</c:v>
                </c:pt>
                <c:pt idx="1">
                  <c:v>11692</c:v>
                </c:pt>
                <c:pt idx="2">
                  <c:v>10943</c:v>
                </c:pt>
              </c:numCache>
            </c:numRef>
          </c:val>
          <c:extLst>
            <c:ext xmlns:c16="http://schemas.microsoft.com/office/drawing/2014/chart" uri="{C3380CC4-5D6E-409C-BE32-E72D297353CC}">
              <c16:uniqueId val="{00000002-4074-44AD-A5E8-6EAD7D30FD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{F265640A-4E88-448B-BD99-3FBA03D4B7E1}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3A6-4AB2-A1A2-7DDE7F448A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{7983B4A8-9710-4A78-A552-9D69F7016FE7}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A6-4AB2-A1A2-7DDE7F448A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{B1269B2B-E177-419A-97C1-E89A6FE90781}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A6-4AB2-A1A2-7DDE7F448A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{0DBFF066-26E5-49DC-8A10-C81EB58E648F}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A6-4AB2-A1A2-7DDE7F448A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{9250E69D-756C-45D7-940A-9DF43E28F15F}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A6-4AB2-A1A2-7DDE7F448A9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{52BAEB3B-5A6B-47FB-BFF1-5BEC46637706}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3A6-4AB2-A1A2-7DDE7F448A9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{A2C31B82-1383-4A17-93A7-761E402DDF3B}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3A6-4AB2-A1A2-7DDE7F448A9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{A9ADA88F-39EE-41A8-BCEC-C1E818179B4A}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3A6-4AB2-A1A2-7DDE7F448A9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{D75DF7A4-3E90-4CDF-A760-95434AEB8855}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3A6-4AB2-A1A2-7DDE7F448A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40.1</c:v>
                </c:pt>
                <c:pt idx="8">
                  <c:v>41.5</c:v>
                </c:pt>
                <c:pt idx="16">
                  <c:v>43.5</c:v>
                </c:pt>
                <c:pt idx="24">
                  <c:v>45.2</c:v>
                </c:pt>
                <c:pt idx="32">
                  <c:v>46.1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3A6-4AB2-A1A2-7DDE7F448A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{75F2EE8B-5970-45D0-A695-E898D3B950A0}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3A6-4AB2-A1A2-7DDE7F448A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{F26D3D34-D069-4DA0-9082-F7732EA73B27}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A6-4AB2-A1A2-7DDE7F448A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{F8E2058C-A99A-40AF-B2F1-A2122B3C80B5}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A6-4AB2-A1A2-7DDE7F448A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{2EA9F3CF-C5E2-4929-9D7F-FD843FA7137C}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A6-4AB2-A1A2-7DDE7F448A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{AD5C09C1-93C9-468E-B04B-4C321B8B00CE}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A6-4AB2-A1A2-7DDE7F448A9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{18B281F5-1DD5-4778-941A-85FF26F0F9ED}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3A6-4AB2-A1A2-7DDE7F448A9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{2C502881-4734-4EC9-ADE6-B752653712BA}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3A6-4AB2-A1A2-7DDE7F448A9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{EC012DF6-D9EB-4702-9981-5958E6B355B5}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3A6-4AB2-A1A2-7DDE7F448A9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{B2D494A2-1A3F-456A-BAC4-A3C23936108F}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3A6-4AB2-A1A2-7DDE7F448A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63A6-4AB2-A1A2-7DDE7F448A93}"/>
            </c:ext>
          </c:extLst>
        </c:ser>
        <c:dLbls>
          <c:showLegendKey val="0"/>
          <c:showVal val="1"/>
          <c:showCatName val="0"/>
          <c:showSerName val="0"/>
          <c:showPercent val="0"/>
          <c:showBubbleSize val="0"/>
        </c:dLbls>
        <c:axId val="46179840"/>
        <c:axId val="46181760"/>
      </c:scatterChart>
      <c:valAx>
        <c:axId val="46179840"/>
        <c:scaling>
          <c:orientation val="maxMin"/>
          <c:max val="60"/>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{EF5CD596-B047-4F6A-83A6-C868D0691607}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A8F-4021-8391-850D590B04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{06F522F8-51C7-4864-A77E-96E989C5508A}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8F-4021-8391-850D590B04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{FFCB65FD-5155-45A6-8EFE-E228563A7860}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8F-4021-8391-850D590B04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{C75E066A-EA7A-4445-9D00-B95EB77672F7}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8F-4021-8391-850D590B04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{08B0A598-93DF-41F1-8C56-D1D7ADD901BC}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8F-4021-8391-850D590B045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{94222DFD-327A-4AD3-A3EF-DC0561A465F5}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A8F-4021-8391-850D590B045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{40751549-EE95-49D6-90D1-5310A2FFFFD0}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A8F-4021-8391-850D590B045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{12BDA062-CD93-4102-960D-B3EFFF94AFD4}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A8F-4021-8391-850D590B045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{F51C2447-8F10-4439-9A33-180AC91BC9DE}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A8F-4021-8391-850D590B04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0.8</c:v>
                </c:pt>
                <c:pt idx="16">
                  <c:v>0.3</c:v>
                </c:pt>
                <c:pt idx="24">
                  <c:v>0.5</c:v>
                </c:pt>
                <c:pt idx="32">
                  <c:v>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A8F-4021-8391-850D590B04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{B95CAD5A-6990-449C-9093-F4BF51DCD713}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A8F-4021-8391-850D590B04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{58615C59-6B8E-4B17-A45A-8D94DEB6B106}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8F-4021-8391-850D590B04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{61580B7A-33C7-4AAE-BC19-46B9E85675F7}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8F-4021-8391-850D590B04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{036B5767-98E5-48DF-802B-20A8869E834A}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8F-4021-8391-850D590B04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{72A912ED-A78A-442A-AAE3-314F25BB912E}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8F-4021-8391-850D590B045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{182EADC1-F035-4D08-9AAA-81846FC77D2E}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A8F-4021-8391-850D590B045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{1DCC0AE0-B8C7-4EBF-867B-19EEE4C47989}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A8F-4021-8391-850D590B045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{6B399F61-42C6-44FE-B389-47803B2ECBCF}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A8F-4021-8391-850D590B045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{43D57D9F-96F6-4F63-B2EE-0B87CF5EAC60}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A8F-4021-8391-850D590B04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EA8F-4021-8391-850D590B045E}"/>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令和２年度において、実質公債費比率の分子が増加した主な要因は、小中学校の空調整備ＰＦＩ事業により、債務負担行為に基づく支出額が増加したためである。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利子負担が大きくなるため、満期一括償還地方債を発行していない。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19</a:t>
          </a:r>
          <a:r>
            <a:rPr kumimoji="1" lang="ja-JP" altLang="en-US" sz="1400">
              <a:solidFill>
                <a:sysClr val="windowText" lastClr="000000"/>
              </a:solidFill>
              <a:latin typeface="ＭＳ ゴシック" pitchFamily="49" charset="-128"/>
              <a:ea typeface="ＭＳ ゴシック" pitchFamily="49" charset="-128"/>
            </a:rPr>
            <a:t>年度から継続して実施してきた繰上償還による地方債現在高の減少により、引き続き充当可能財源等が将来負担額を上回っていることから、比率は算出されていない。</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一方で、令和２年度は、小中学校の整備や災害復旧事業により、地方債現在高が増加したほか、廃棄物処理施設の建設により、組合等負担等見込額が大幅に増加した。</a:t>
          </a:r>
        </a:p>
        <a:p>
          <a:r>
            <a:rPr kumimoji="1" lang="ja-JP" altLang="en-US" sz="1400">
              <a:solidFill>
                <a:sysClr val="windowText" lastClr="000000"/>
              </a:solidFill>
              <a:latin typeface="ＭＳ ゴシック" pitchFamily="49" charset="-128"/>
              <a:ea typeface="ＭＳ ゴシック" pitchFamily="49" charset="-128"/>
            </a:rPr>
            <a:t>　今後も、将来世代に大きな負担を残さないよう、地方債の発行を適切に抑制するとともに、交付税算入措置のある地方債の発行を優先するなど、財政の健全化に努める。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広島県東広島市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中山間地域等対策、小学校通学支援及び大学イノベーション創出環境整備等に充てるために、地域振興基金を約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億円取り崩したものの、令和元年度決算剰余金の確定に伴い財政調整基金を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億円積み立てたこと等により、全体として、約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決算剰余金の積立てにより、財政調整基金残高を一定程度確保するとともに、その他特定目的基金については、積極的に活用していく。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　：　過疎地域自立促進特別事業として発行した過疎対策事業債やふるさと寄附金等を積み立て、地域振興に要する資金に充てるもの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・公共施設総合管理基金　：　建築物である公共施設の整備、建替え及び修繕に要する経費の財源に充てるもの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・都市基盤整備基金　：　公共交通網、区画整理、環境施設等の都市基盤の整備に要する資金に充てるもの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・文化体育施設建設基金　：　文化体育施設の建設に要する資金に充てるもの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・文化振興基金　：　芸術及び文化の振興に要する経費の財源に充てるもの</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・地域振興基金：過疎対策事業債及び寄附金等を積み立てたものの、中山間地域対策、小学校通学支援及び大学イノベーション創出環境整備等により約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億円取り崩したことにより減少した。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・公共施設総合管理基金：小中学校施設や生涯学習施設の改修等に伴い、約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億円を取り崩したことにより減少した。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過疎対策事業債により積み立てた部分については、過疎計画に基づき取り崩し、事業費に充てることとしているほか、ふるさと寄附金により積み立てたものについては、積み立てた翌年度に寄附の趣旨に応じて取り崩し、事業費に充てることとしている。また、合併特例事業債により積み立てたものについては、利子相当額を取り崩し、事業費に充てること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・公共施設総合管理基金：増大している公共施設の整備、建替え及び修繕に要する経費に充てることとしている。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令和元年度決算剰余金の確定に伴い財政調整基金を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億円積み立てたこと等により、全体として、約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近年、決算剰余金の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は公債費の繰上償還に充てていたが、財政調整基金残高を一定程度確保するため、財政状況や執行状況を勘案しながら、基金の積立てを判断する。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基金利子を積み立てたことにより増加した。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合併特例事業債の償還等により公債費負担が増加していることによる財源不足を補うため、財政調整基金の残高を考慮しながら取り崩していく。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189,369
181,536
635.16
111,433,971
107,339,059
2,462,064
46,990,123
74,638,656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latin typeface="ＭＳ Ｐゴシック" panose="020B0600070205080204" pitchFamily="50" charset="-128"/>
              <a:ea typeface="ＭＳ Ｐゴシック" panose="020B0600070205080204" pitchFamily="50" charset="-128"/>
            </a:rPr>
            <a:t>令和２年度の有形固定資産減価償却率は４６</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１％で、前年度と比べて０．９ポイント増加しており、施設等の新規整備や更新に比べ、老朽化した施設が増加していると考えられるが、類似団体の平均を下回っている。</a:t>
          </a:r>
          <a:endParaRPr lang="en-US" altLang="ja-JP">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今後は、令和４年３月に改定した第２次東広島市公共施設等総合管理計画に基づき、長寿命化対策を実施していく。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75" name="直線コネクタ 74"/>
        <xdr:cNvCxnSpPr/>
      </xdr:nvCxnSpPr>
      <xdr:spPr>
        <a:xfrm flipV="1">
          <a:off x="4760595" y="5532332"/>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6"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7" name="直線コネクタ 76"/>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78" name="有形固定資産減価償却率最大値テキスト"/>
        <xdr:cNvSpPr txBox="1"/>
      </xdr:nvSpPr>
      <xdr:spPr>
        <a:xfrm>
          <a:off x="4813300" y="5307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79" name="直線コネクタ 78"/>
        <xdr:cNvCxnSpPr/>
      </xdr:nvCxnSpPr>
      <xdr:spPr>
        <a:xfrm>
          <a:off x="4673600" y="553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169774</xdr:rowOff>
    </xdr:from>
    <xdr:ext cx="405111" cy="259045"/>
    <xdr:sp macro="" textlink="">
      <xdr:nvSpPr>
        <xdr:cNvPr id="80" name="有形固定資産減価償却率平均値テキスト"/>
        <xdr:cNvSpPr txBox="1"/>
      </xdr:nvSpPr>
      <xdr:spPr>
        <a:xfrm>
          <a:off x="4813300" y="5913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81" name="フローチャート: 判断 80"/>
        <xdr:cNvSpPr/>
      </xdr:nvSpPr>
      <xdr:spPr>
        <a:xfrm>
          <a:off x="47117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82" name="フローチャート: 判断 8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3" name="フローチャート: 判断 82"/>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84" name="フローチャート: 判断 83"/>
        <xdr:cNvSpPr/>
      </xdr:nvSpPr>
      <xdr:spPr>
        <a:xfrm>
          <a:off x="2476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5" name="フローチャート: 判断 84"/>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80857</xdr:rowOff>
    </xdr:from>
    <xdr:to>
      <xdr:col>23</xdr:col>
      <xdr:colOff>136525</xdr:colOff>
      <xdr:row>28</xdr:row>
      <xdr:rowOff>11007</xdr:rowOff>
    </xdr:to>
    <xdr:sp macro="" textlink="">
      <xdr:nvSpPr>
        <xdr:cNvPr id="91" name="楕円 90"/>
        <xdr:cNvSpPr/>
      </xdr:nvSpPr>
      <xdr:spPr>
        <a:xfrm>
          <a:off x="4711700" y="54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33884</xdr:rowOff>
    </xdr:from>
    <xdr:ext cx="405111" cy="259045"/>
    <xdr:sp macro="" textlink="">
      <xdr:nvSpPr>
        <xdr:cNvPr id="92" name="有形固定資産減価償却率該当値テキスト"/>
        <xdr:cNvSpPr txBox="1"/>
      </xdr:nvSpPr>
      <xdr:spPr>
        <a:xfrm>
          <a:off x="4813300" y="543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48472</xdr:rowOff>
    </xdr:from>
    <xdr:to>
      <xdr:col>19</xdr:col>
      <xdr:colOff>187325</xdr:colOff>
      <xdr:row>27</xdr:row>
      <xdr:rowOff>150072</xdr:rowOff>
    </xdr:to>
    <xdr:sp macro="" textlink="">
      <xdr:nvSpPr>
        <xdr:cNvPr id="93" name="楕円 92"/>
        <xdr:cNvSpPr/>
      </xdr:nvSpPr>
      <xdr:spPr>
        <a:xfrm>
          <a:off x="4000500" y="544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99272</xdr:rowOff>
    </xdr:from>
    <xdr:to>
      <xdr:col>23</xdr:col>
      <xdr:colOff>85725</xdr:colOff>
      <xdr:row>27</xdr:row>
      <xdr:rowOff>131657</xdr:rowOff>
    </xdr:to>
    <xdr:cxnSp macro="">
      <xdr:nvCxnSpPr>
        <xdr:cNvPr id="94" name="直線コネクタ 93"/>
        <xdr:cNvCxnSpPr/>
      </xdr:nvCxnSpPr>
      <xdr:spPr>
        <a:xfrm>
          <a:off x="4051300" y="5499947"/>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158750</xdr:rowOff>
    </xdr:from>
    <xdr:to>
      <xdr:col>15</xdr:col>
      <xdr:colOff>187325</xdr:colOff>
      <xdr:row>27</xdr:row>
      <xdr:rowOff>88900</xdr:rowOff>
    </xdr:to>
    <xdr:sp macro="" textlink="">
      <xdr:nvSpPr>
        <xdr:cNvPr id="95" name="楕円 94"/>
        <xdr:cNvSpPr/>
      </xdr:nvSpPr>
      <xdr:spPr>
        <a:xfrm>
          <a:off x="3238500" y="5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38100</xdr:rowOff>
    </xdr:from>
    <xdr:to>
      <xdr:col>19</xdr:col>
      <xdr:colOff>136525</xdr:colOff>
      <xdr:row>27</xdr:row>
      <xdr:rowOff>99272</xdr:rowOff>
    </xdr:to>
    <xdr:cxnSp macro="">
      <xdr:nvCxnSpPr>
        <xdr:cNvPr id="96" name="直線コネクタ 95"/>
        <xdr:cNvCxnSpPr/>
      </xdr:nvCxnSpPr>
      <xdr:spPr>
        <a:xfrm>
          <a:off x="3289300" y="543877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86783</xdr:rowOff>
    </xdr:from>
    <xdr:to>
      <xdr:col>11</xdr:col>
      <xdr:colOff>187325</xdr:colOff>
      <xdr:row>27</xdr:row>
      <xdr:rowOff>16933</xdr:rowOff>
    </xdr:to>
    <xdr:sp macro="" textlink="">
      <xdr:nvSpPr>
        <xdr:cNvPr id="97" name="楕円 96"/>
        <xdr:cNvSpPr/>
      </xdr:nvSpPr>
      <xdr:spPr>
        <a:xfrm>
          <a:off x="2476500" y="531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137583</xdr:rowOff>
    </xdr:from>
    <xdr:to>
      <xdr:col>15</xdr:col>
      <xdr:colOff>136525</xdr:colOff>
      <xdr:row>27</xdr:row>
      <xdr:rowOff>38100</xdr:rowOff>
    </xdr:to>
    <xdr:cxnSp macro="">
      <xdr:nvCxnSpPr>
        <xdr:cNvPr id="98" name="直線コネクタ 97"/>
        <xdr:cNvCxnSpPr/>
      </xdr:nvCxnSpPr>
      <xdr:spPr>
        <a:xfrm>
          <a:off x="2527300" y="5366808"/>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36407</xdr:rowOff>
    </xdr:from>
    <xdr:to>
      <xdr:col>7</xdr:col>
      <xdr:colOff>187325</xdr:colOff>
      <xdr:row>26</xdr:row>
      <xdr:rowOff>138007</xdr:rowOff>
    </xdr:to>
    <xdr:sp macro="" textlink="">
      <xdr:nvSpPr>
        <xdr:cNvPr id="99" name="楕円 98"/>
        <xdr:cNvSpPr/>
      </xdr:nvSpPr>
      <xdr:spPr>
        <a:xfrm>
          <a:off x="1714500" y="52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87207</xdr:rowOff>
    </xdr:from>
    <xdr:to>
      <xdr:col>11</xdr:col>
      <xdr:colOff>136525</xdr:colOff>
      <xdr:row>26</xdr:row>
      <xdr:rowOff>137583</xdr:rowOff>
    </xdr:to>
    <xdr:cxnSp macro="">
      <xdr:nvCxnSpPr>
        <xdr:cNvPr id="100" name="直線コネクタ 99"/>
        <xdr:cNvCxnSpPr/>
      </xdr:nvCxnSpPr>
      <xdr:spPr>
        <a:xfrm>
          <a:off x="1765300" y="531643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152205</xdr:rowOff>
    </xdr:from>
    <xdr:ext cx="405111" cy="259045"/>
    <xdr:sp macro="" textlink="">
      <xdr:nvSpPr>
        <xdr:cNvPr id="101" name="n_1aveValue有形固定資産減価償却率"/>
        <xdr:cNvSpPr txBox="1"/>
      </xdr:nvSpPr>
      <xdr:spPr>
        <a:xfrm>
          <a:off x="38360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102" name="n_2aveValue有形固定資産減価償却率"/>
        <xdr:cNvSpPr txBox="1"/>
      </xdr:nvSpPr>
      <xdr:spPr>
        <a:xfrm>
          <a:off x="3086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76640</xdr:rowOff>
    </xdr:from>
    <xdr:ext cx="405111" cy="259045"/>
    <xdr:sp macro="" textlink="">
      <xdr:nvSpPr>
        <xdr:cNvPr id="103" name="n_3aveValue有形固定資産減価償却率"/>
        <xdr:cNvSpPr txBox="1"/>
      </xdr:nvSpPr>
      <xdr:spPr>
        <a:xfrm>
          <a:off x="23247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104" name="n_4aveValue有形固定資産減価償却率"/>
        <xdr:cNvSpPr txBox="1"/>
      </xdr:nvSpPr>
      <xdr:spPr>
        <a:xfrm>
          <a:off x="1562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166599</xdr:rowOff>
    </xdr:from>
    <xdr:ext cx="405111" cy="259045"/>
    <xdr:sp macro="" textlink="">
      <xdr:nvSpPr>
        <xdr:cNvPr id="105" name="n_1mainValue有形固定資産減価償却率"/>
        <xdr:cNvSpPr txBox="1"/>
      </xdr:nvSpPr>
      <xdr:spPr>
        <a:xfrm>
          <a:off x="3836044" y="522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105427</xdr:rowOff>
    </xdr:from>
    <xdr:ext cx="405111" cy="259045"/>
    <xdr:sp macro="" textlink="">
      <xdr:nvSpPr>
        <xdr:cNvPr id="106" name="n_2mainValue有形固定資産減価償却率"/>
        <xdr:cNvSpPr txBox="1"/>
      </xdr:nvSpPr>
      <xdr:spPr>
        <a:xfrm>
          <a:off x="3086744" y="51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33460</xdr:rowOff>
    </xdr:from>
    <xdr:ext cx="405111" cy="259045"/>
    <xdr:sp macro="" textlink="">
      <xdr:nvSpPr>
        <xdr:cNvPr id="107" name="n_3mainValue有形固定資産減価償却率"/>
        <xdr:cNvSpPr txBox="1"/>
      </xdr:nvSpPr>
      <xdr:spPr>
        <a:xfrm>
          <a:off x="2324744" y="5091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154534</xdr:rowOff>
    </xdr:from>
    <xdr:ext cx="405111" cy="259045"/>
    <xdr:sp macro="" textlink="">
      <xdr:nvSpPr>
        <xdr:cNvPr id="108" name="n_4mainValue有形固定資産減価償却率"/>
        <xdr:cNvSpPr txBox="1"/>
      </xdr:nvSpPr>
      <xdr:spPr>
        <a:xfrm>
          <a:off x="1562744" y="5040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類似団体平均を下回っている。主な要因として、分子について、令和２年度は小中学校の整備や災害復旧事業により、地方債現在高が増加したものの、他団体に比べ充当可能基金が多かったこと、分母については、地方税の増等により経常一般財源が増となったことが考えられる。 </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39" name="直線コネクタ 138"/>
        <xdr:cNvCxnSpPr/>
      </xdr:nvCxnSpPr>
      <xdr:spPr>
        <a:xfrm flipV="1">
          <a:off x="14793595" y="5261428"/>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40" name="債務償還比率最小値テキスト"/>
        <xdr:cNvSpPr txBox="1"/>
      </xdr:nvSpPr>
      <xdr:spPr>
        <a:xfrm>
          <a:off x="14846300" y="66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41" name="直線コネクタ 140"/>
        <xdr:cNvCxnSpPr/>
      </xdr:nvCxnSpPr>
      <xdr:spPr>
        <a:xfrm>
          <a:off x="14706600" y="663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73169</xdr:rowOff>
    </xdr:from>
    <xdr:ext cx="469744" cy="259045"/>
    <xdr:sp macro="" textlink="">
      <xdr:nvSpPr>
        <xdr:cNvPr id="144" name="債務償還比率平均値テキスト"/>
        <xdr:cNvSpPr txBox="1"/>
      </xdr:nvSpPr>
      <xdr:spPr>
        <a:xfrm>
          <a:off x="14846300" y="5988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45" name="フローチャート: 判断 144"/>
        <xdr:cNvSpPr/>
      </xdr:nvSpPr>
      <xdr:spPr>
        <a:xfrm>
          <a:off x="14744700" y="60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46" name="フローチャート: 判断 145"/>
        <xdr:cNvSpPr/>
      </xdr:nvSpPr>
      <xdr:spPr>
        <a:xfrm>
          <a:off x="140335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47" name="フローチャート: 判断 146"/>
        <xdr:cNvSpPr/>
      </xdr:nvSpPr>
      <xdr:spPr>
        <a:xfrm>
          <a:off x="13271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48" name="フローチャート: 判断 147"/>
        <xdr:cNvSpPr/>
      </xdr:nvSpPr>
      <xdr:spPr>
        <a:xfrm>
          <a:off x="12509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49" name="フローチャート: 判断 148"/>
        <xdr:cNvSpPr/>
      </xdr:nvSpPr>
      <xdr:spPr>
        <a:xfrm>
          <a:off x="11747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146830</xdr:rowOff>
    </xdr:from>
    <xdr:to>
      <xdr:col>76</xdr:col>
      <xdr:colOff>73025</xdr:colOff>
      <xdr:row>30</xdr:row>
      <xdr:rowOff>76980</xdr:rowOff>
    </xdr:to>
    <xdr:sp macro="" textlink="">
      <xdr:nvSpPr>
        <xdr:cNvPr id="155" name="楕円 154"/>
        <xdr:cNvSpPr/>
      </xdr:nvSpPr>
      <xdr:spPr>
        <a:xfrm>
          <a:off x="14744700" y="58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169707</xdr:rowOff>
    </xdr:from>
    <xdr:ext cx="469744" cy="259045"/>
    <xdr:sp macro="" textlink="">
      <xdr:nvSpPr>
        <xdr:cNvPr id="156" name="債務償還比率該当値テキスト"/>
        <xdr:cNvSpPr txBox="1"/>
      </xdr:nvSpPr>
      <xdr:spPr>
        <a:xfrm>
          <a:off x="14846300" y="574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2830</xdr:rowOff>
    </xdr:from>
    <xdr:to>
      <xdr:col>72</xdr:col>
      <xdr:colOff>123825</xdr:colOff>
      <xdr:row>30</xdr:row>
      <xdr:rowOff>104430</xdr:rowOff>
    </xdr:to>
    <xdr:sp macro="" textlink="">
      <xdr:nvSpPr>
        <xdr:cNvPr id="157" name="楕円 156"/>
        <xdr:cNvSpPr/>
      </xdr:nvSpPr>
      <xdr:spPr>
        <a:xfrm>
          <a:off x="14033500" y="59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26180</xdr:rowOff>
    </xdr:from>
    <xdr:to>
      <xdr:col>76</xdr:col>
      <xdr:colOff>22225</xdr:colOff>
      <xdr:row>30</xdr:row>
      <xdr:rowOff>53630</xdr:rowOff>
    </xdr:to>
    <xdr:cxnSp macro="">
      <xdr:nvCxnSpPr>
        <xdr:cNvPr id="158" name="直線コネクタ 157"/>
        <xdr:cNvCxnSpPr/>
      </xdr:nvCxnSpPr>
      <xdr:spPr>
        <a:xfrm flipV="1">
          <a:off x="14084300" y="5941205"/>
          <a:ext cx="711200" cy="2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97790</xdr:rowOff>
    </xdr:from>
    <xdr:to>
      <xdr:col>68</xdr:col>
      <xdr:colOff>123825</xdr:colOff>
      <xdr:row>30</xdr:row>
      <xdr:rowOff>27940</xdr:rowOff>
    </xdr:to>
    <xdr:sp macro="" textlink="">
      <xdr:nvSpPr>
        <xdr:cNvPr id="159" name="楕円 158"/>
        <xdr:cNvSpPr/>
      </xdr:nvSpPr>
      <xdr:spPr>
        <a:xfrm>
          <a:off x="13271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148590</xdr:rowOff>
    </xdr:from>
    <xdr:to>
      <xdr:col>72</xdr:col>
      <xdr:colOff>73025</xdr:colOff>
      <xdr:row>30</xdr:row>
      <xdr:rowOff>53630</xdr:rowOff>
    </xdr:to>
    <xdr:cxnSp macro="">
      <xdr:nvCxnSpPr>
        <xdr:cNvPr id="160" name="直線コネクタ 159"/>
        <xdr:cNvCxnSpPr/>
      </xdr:nvCxnSpPr>
      <xdr:spPr>
        <a:xfrm>
          <a:off x="13322300" y="5892165"/>
          <a:ext cx="7620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28122</xdr:rowOff>
    </xdr:from>
    <xdr:to>
      <xdr:col>64</xdr:col>
      <xdr:colOff>123825</xdr:colOff>
      <xdr:row>30</xdr:row>
      <xdr:rowOff>129722</xdr:rowOff>
    </xdr:to>
    <xdr:sp macro="" textlink="">
      <xdr:nvSpPr>
        <xdr:cNvPr id="161" name="楕円 160"/>
        <xdr:cNvSpPr/>
      </xdr:nvSpPr>
      <xdr:spPr>
        <a:xfrm>
          <a:off x="12509500" y="59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148590</xdr:rowOff>
    </xdr:from>
    <xdr:to>
      <xdr:col>68</xdr:col>
      <xdr:colOff>73025</xdr:colOff>
      <xdr:row>30</xdr:row>
      <xdr:rowOff>78922</xdr:rowOff>
    </xdr:to>
    <xdr:cxnSp macro="">
      <xdr:nvCxnSpPr>
        <xdr:cNvPr id="162" name="直線コネクタ 161"/>
        <xdr:cNvCxnSpPr/>
      </xdr:nvCxnSpPr>
      <xdr:spPr>
        <a:xfrm flipV="1">
          <a:off x="12560300" y="5892165"/>
          <a:ext cx="762000" cy="10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136534</xdr:rowOff>
    </xdr:from>
    <xdr:to>
      <xdr:col>60</xdr:col>
      <xdr:colOff>123825</xdr:colOff>
      <xdr:row>31</xdr:row>
      <xdr:rowOff>66684</xdr:rowOff>
    </xdr:to>
    <xdr:sp macro="" textlink="">
      <xdr:nvSpPr>
        <xdr:cNvPr id="163" name="楕円 162"/>
        <xdr:cNvSpPr/>
      </xdr:nvSpPr>
      <xdr:spPr>
        <a:xfrm>
          <a:off x="11747500" y="60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78922</xdr:rowOff>
    </xdr:from>
    <xdr:to>
      <xdr:col>64</xdr:col>
      <xdr:colOff>73025</xdr:colOff>
      <xdr:row>31</xdr:row>
      <xdr:rowOff>15884</xdr:rowOff>
    </xdr:to>
    <xdr:cxnSp macro="">
      <xdr:nvCxnSpPr>
        <xdr:cNvPr id="164" name="直線コネクタ 163"/>
        <xdr:cNvCxnSpPr/>
      </xdr:nvCxnSpPr>
      <xdr:spPr>
        <a:xfrm flipV="1">
          <a:off x="11798300" y="5993947"/>
          <a:ext cx="762000" cy="10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47324</xdr:rowOff>
    </xdr:from>
    <xdr:ext cx="469744" cy="259045"/>
    <xdr:sp macro="" textlink="">
      <xdr:nvSpPr>
        <xdr:cNvPr id="165" name="n_1aveValue債務償還比率"/>
        <xdr:cNvSpPr txBox="1"/>
      </xdr:nvSpPr>
      <xdr:spPr>
        <a:xfrm>
          <a:off x="13836727" y="613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30515</xdr:rowOff>
    </xdr:from>
    <xdr:ext cx="469744" cy="259045"/>
    <xdr:sp macro="" textlink="">
      <xdr:nvSpPr>
        <xdr:cNvPr id="166" name="n_2aveValue債務償還比率"/>
        <xdr:cNvSpPr txBox="1"/>
      </xdr:nvSpPr>
      <xdr:spPr>
        <a:xfrm>
          <a:off x="13087427"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66601</xdr:rowOff>
    </xdr:from>
    <xdr:ext cx="469744" cy="259045"/>
    <xdr:sp macro="" textlink="">
      <xdr:nvSpPr>
        <xdr:cNvPr id="167" name="n_3aveValue債務償還比率"/>
        <xdr:cNvSpPr txBox="1"/>
      </xdr:nvSpPr>
      <xdr:spPr>
        <a:xfrm>
          <a:off x="12325427" y="61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104538</xdr:rowOff>
    </xdr:from>
    <xdr:ext cx="469744" cy="259045"/>
    <xdr:sp macro="" textlink="">
      <xdr:nvSpPr>
        <xdr:cNvPr id="168" name="n_4aveValue債務償還比率"/>
        <xdr:cNvSpPr txBox="1"/>
      </xdr:nvSpPr>
      <xdr:spPr>
        <a:xfrm>
          <a:off x="11563427" y="61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120957</xdr:rowOff>
    </xdr:from>
    <xdr:ext cx="469744" cy="259045"/>
    <xdr:sp macro="" textlink="">
      <xdr:nvSpPr>
        <xdr:cNvPr id="169" name="n_1mainValue債務償還比率"/>
        <xdr:cNvSpPr txBox="1"/>
      </xdr:nvSpPr>
      <xdr:spPr>
        <a:xfrm>
          <a:off x="13836727" y="569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44467</xdr:rowOff>
    </xdr:from>
    <xdr:ext cx="469744" cy="259045"/>
    <xdr:sp macro="" textlink="">
      <xdr:nvSpPr>
        <xdr:cNvPr id="170" name="n_2mainValue債務償還比率"/>
        <xdr:cNvSpPr txBox="1"/>
      </xdr:nvSpPr>
      <xdr:spPr>
        <a:xfrm>
          <a:off x="13087427" y="56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146249</xdr:rowOff>
    </xdr:from>
    <xdr:ext cx="469744" cy="259045"/>
    <xdr:sp macro="" textlink="">
      <xdr:nvSpPr>
        <xdr:cNvPr id="171" name="n_3mainValue債務償還比率"/>
        <xdr:cNvSpPr txBox="1"/>
      </xdr:nvSpPr>
      <xdr:spPr>
        <a:xfrm>
          <a:off x="12325427" y="571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83211</xdr:rowOff>
    </xdr:from>
    <xdr:ext cx="469744" cy="259045"/>
    <xdr:sp macro="" textlink="">
      <xdr:nvSpPr>
        <xdr:cNvPr id="172" name="n_4mainValue債務償還比率"/>
        <xdr:cNvSpPr txBox="1"/>
      </xdr:nvSpPr>
      <xdr:spPr>
        <a:xfrm>
          <a:off x="11563427" y="582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189,369
181,536
635.16
111,433,971
107,339,059
2,462,064
46,990,123
74,638,656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25054</xdr:rowOff>
    </xdr:from>
    <xdr:ext cx="405111" cy="259045"/>
    <xdr:sp macro="" textlink="">
      <xdr:nvSpPr>
        <xdr:cNvPr id="63" name="【道路】&#10;有形固定資産減価償却率平均値テキスト"/>
        <xdr:cNvSpPr txBox="1"/>
      </xdr:nvSpPr>
      <xdr:spPr>
        <a:xfrm>
          <a:off x="4673600" y="6540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4" name="楕円 73"/>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128287</xdr:rowOff>
    </xdr:from>
    <xdr:ext cx="405111" cy="259045"/>
    <xdr:sp macro="" textlink="">
      <xdr:nvSpPr>
        <xdr:cNvPr id="75" name="【道路】&#10;有形固定資産減価償却率該当値テキスト"/>
        <xdr:cNvSpPr txBox="1"/>
      </xdr:nvSpPr>
      <xdr:spPr>
        <a:xfrm>
          <a:off x="4673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100511</xdr:rowOff>
    </xdr:from>
    <xdr:to>
      <xdr:col>20</xdr:col>
      <xdr:colOff>38100</xdr:colOff>
      <xdr:row>37</xdr:row>
      <xdr:rowOff>30661</xdr:rowOff>
    </xdr:to>
    <xdr:sp macro="" textlink="">
      <xdr:nvSpPr>
        <xdr:cNvPr id="76" name="楕円 75"/>
        <xdr:cNvSpPr/>
      </xdr:nvSpPr>
      <xdr:spPr>
        <a:xfrm>
          <a:off x="3746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151311</xdr:rowOff>
    </xdr:from>
    <xdr:to>
      <xdr:col>24</xdr:col>
      <xdr:colOff>63500</xdr:colOff>
      <xdr:row>36</xdr:row>
      <xdr:rowOff>156210</xdr:rowOff>
    </xdr:to>
    <xdr:cxnSp macro="">
      <xdr:nvCxnSpPr>
        <xdr:cNvPr id="77" name="直線コネクタ 76"/>
        <xdr:cNvCxnSpPr/>
      </xdr:nvCxnSpPr>
      <xdr:spPr>
        <a:xfrm>
          <a:off x="3797300" y="632351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8" name="楕円 77"/>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151311</xdr:rowOff>
    </xdr:to>
    <xdr:cxnSp macro="">
      <xdr:nvCxnSpPr>
        <xdr:cNvPr id="79" name="直線コネクタ 78"/>
        <xdr:cNvCxnSpPr/>
      </xdr:nvCxnSpPr>
      <xdr:spPr>
        <a:xfrm>
          <a:off x="2908300" y="629412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38463</xdr:rowOff>
    </xdr:from>
    <xdr:to>
      <xdr:col>10</xdr:col>
      <xdr:colOff>165100</xdr:colOff>
      <xdr:row>36</xdr:row>
      <xdr:rowOff>140063</xdr:rowOff>
    </xdr:to>
    <xdr:sp macro="" textlink="">
      <xdr:nvSpPr>
        <xdr:cNvPr id="80" name="楕円 79"/>
        <xdr:cNvSpPr/>
      </xdr:nvSpPr>
      <xdr:spPr>
        <a:xfrm>
          <a:off x="1968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89263</xdr:rowOff>
    </xdr:from>
    <xdr:to>
      <xdr:col>15</xdr:col>
      <xdr:colOff>50800</xdr:colOff>
      <xdr:row>36</xdr:row>
      <xdr:rowOff>121920</xdr:rowOff>
    </xdr:to>
    <xdr:cxnSp macro="">
      <xdr:nvCxnSpPr>
        <xdr:cNvPr id="81" name="直線コネクタ 80"/>
        <xdr:cNvCxnSpPr/>
      </xdr:nvCxnSpPr>
      <xdr:spPr>
        <a:xfrm>
          <a:off x="2019300" y="62614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9072</xdr:rowOff>
    </xdr:from>
    <xdr:to>
      <xdr:col>6</xdr:col>
      <xdr:colOff>38100</xdr:colOff>
      <xdr:row>36</xdr:row>
      <xdr:rowOff>110672</xdr:rowOff>
    </xdr:to>
    <xdr:sp macro="" textlink="">
      <xdr:nvSpPr>
        <xdr:cNvPr id="82" name="楕円 81"/>
        <xdr:cNvSpPr/>
      </xdr:nvSpPr>
      <xdr:spPr>
        <a:xfrm>
          <a:off x="1079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59872</xdr:rowOff>
    </xdr:from>
    <xdr:to>
      <xdr:col>10</xdr:col>
      <xdr:colOff>114300</xdr:colOff>
      <xdr:row>36</xdr:row>
      <xdr:rowOff>89263</xdr:rowOff>
    </xdr:to>
    <xdr:cxnSp macro="">
      <xdr:nvCxnSpPr>
        <xdr:cNvPr id="83" name="直線コネクタ 82"/>
        <xdr:cNvCxnSpPr/>
      </xdr:nvCxnSpPr>
      <xdr:spPr>
        <a:xfrm>
          <a:off x="1130300" y="62320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160581</xdr:rowOff>
    </xdr:from>
    <xdr:ext cx="405111" cy="259045"/>
    <xdr:sp macro="" textlink="">
      <xdr:nvSpPr>
        <xdr:cNvPr id="84" name="n_1aveValue【道路】&#10;有形固定資産減価償却率"/>
        <xdr:cNvSpPr txBox="1"/>
      </xdr:nvSpPr>
      <xdr:spPr>
        <a:xfrm>
          <a:off x="3582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86" name="n_3aveValue【道路】&#10;有形固定資産減価償却率"/>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93634</xdr:rowOff>
    </xdr:from>
    <xdr:ext cx="405111" cy="259045"/>
    <xdr:sp macro="" textlink="">
      <xdr:nvSpPr>
        <xdr:cNvPr id="87" name="n_4aveValue【道路】&#10;有形固定資産減価償却率"/>
        <xdr:cNvSpPr txBox="1"/>
      </xdr:nvSpPr>
      <xdr:spPr>
        <a:xfrm>
          <a:off x="927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47188</xdr:rowOff>
    </xdr:from>
    <xdr:ext cx="405111" cy="259045"/>
    <xdr:sp macro="" textlink="">
      <xdr:nvSpPr>
        <xdr:cNvPr id="88" name="n_1mainValue【道路】&#10;有形固定資産減価償却率"/>
        <xdr:cNvSpPr txBox="1"/>
      </xdr:nvSpPr>
      <xdr:spPr>
        <a:xfrm>
          <a:off x="3582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9" name="n_2mainValue【道路】&#10;有形固定資産減価償却率"/>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156590</xdr:rowOff>
    </xdr:from>
    <xdr:ext cx="405111" cy="259045"/>
    <xdr:sp macro="" textlink="">
      <xdr:nvSpPr>
        <xdr:cNvPr id="90" name="n_3mainValue【道路】&#10;有形固定資産減価償却率"/>
        <xdr:cNvSpPr txBox="1"/>
      </xdr:nvSpPr>
      <xdr:spPr>
        <a:xfrm>
          <a:off x="1816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127199</xdr:rowOff>
    </xdr:from>
    <xdr:ext cx="405111" cy="259045"/>
    <xdr:sp macro="" textlink="">
      <xdr:nvSpPr>
        <xdr:cNvPr id="91" name="n_4mainValue【道路】&#10;有形固定資産減価償却率"/>
        <xdr:cNvSpPr txBox="1"/>
      </xdr:nvSpPr>
      <xdr:spPr>
        <a:xfrm>
          <a:off x="927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8" name="直線コネクタ 117"/>
        <xdr:cNvCxnSpPr/>
      </xdr:nvCxnSpPr>
      <xdr:spPr>
        <a:xfrm flipV="1">
          <a:off x="10476865" y="6123867"/>
          <a:ext cx="0" cy="94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9" name="【道路】&#10;一人当たり延長最小値テキスト"/>
        <xdr:cNvSpPr txBox="1"/>
      </xdr:nvSpPr>
      <xdr:spPr>
        <a:xfrm>
          <a:off x="10515600" y="70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20" name="直線コネクタ 119"/>
        <xdr:cNvCxnSpPr/>
      </xdr:nvCxnSpPr>
      <xdr:spPr>
        <a:xfrm>
          <a:off x="10388600" y="70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21" name="【道路】&#10;一人当たり延長最大値テキスト"/>
        <xdr:cNvSpPr txBox="1"/>
      </xdr:nvSpPr>
      <xdr:spPr>
        <a:xfrm>
          <a:off x="10515600" y="58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22" name="直線コネクタ 121"/>
        <xdr:cNvCxnSpPr/>
      </xdr:nvCxnSpPr>
      <xdr:spPr>
        <a:xfrm>
          <a:off x="10388600" y="6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169616</xdr:rowOff>
    </xdr:from>
    <xdr:ext cx="469744" cy="259045"/>
    <xdr:sp macro="" textlink="">
      <xdr:nvSpPr>
        <xdr:cNvPr id="123" name="【道路】&#10;一人当たり延長平均値テキスト"/>
        <xdr:cNvSpPr txBox="1"/>
      </xdr:nvSpPr>
      <xdr:spPr>
        <a:xfrm>
          <a:off x="10515600" y="651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4" name="フローチャート: 判断 123"/>
        <xdr:cNvSpPr/>
      </xdr:nvSpPr>
      <xdr:spPr>
        <a:xfrm>
          <a:off x="10426700" y="653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5" name="フローチャート: 判断 124"/>
        <xdr:cNvSpPr/>
      </xdr:nvSpPr>
      <xdr:spPr>
        <a:xfrm>
          <a:off x="9588500" y="64315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6" name="フローチャート: 判断 125"/>
        <xdr:cNvSpPr/>
      </xdr:nvSpPr>
      <xdr:spPr>
        <a:xfrm>
          <a:off x="8699500" y="643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7" name="フローチャート: 判断 126"/>
        <xdr:cNvSpPr/>
      </xdr:nvSpPr>
      <xdr:spPr>
        <a:xfrm>
          <a:off x="7810500" y="64405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8" name="フローチャート: 判断 127"/>
        <xdr:cNvSpPr/>
      </xdr:nvSpPr>
      <xdr:spPr>
        <a:xfrm>
          <a:off x="6921500" y="569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110962</xdr:rowOff>
    </xdr:from>
    <xdr:to>
      <xdr:col>55</xdr:col>
      <xdr:colOff>50800</xdr:colOff>
      <xdr:row>37</xdr:row>
      <xdr:rowOff>41112</xdr:rowOff>
    </xdr:to>
    <xdr:sp macro="" textlink="">
      <xdr:nvSpPr>
        <xdr:cNvPr id="134" name="楕円 133"/>
        <xdr:cNvSpPr/>
      </xdr:nvSpPr>
      <xdr:spPr>
        <a:xfrm>
          <a:off x="10426700" y="628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133839</xdr:rowOff>
    </xdr:from>
    <xdr:ext cx="534377" cy="259045"/>
    <xdr:sp macro="" textlink="">
      <xdr:nvSpPr>
        <xdr:cNvPr id="135" name="【道路】&#10;一人当たり延長該当値テキスト"/>
        <xdr:cNvSpPr txBox="1"/>
      </xdr:nvSpPr>
      <xdr:spPr>
        <a:xfrm>
          <a:off x="10515600" y="613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104430</xdr:rowOff>
    </xdr:from>
    <xdr:to>
      <xdr:col>50</xdr:col>
      <xdr:colOff>165100</xdr:colOff>
      <xdr:row>37</xdr:row>
      <xdr:rowOff>34580</xdr:rowOff>
    </xdr:to>
    <xdr:sp macro="" textlink="">
      <xdr:nvSpPr>
        <xdr:cNvPr id="136" name="楕円 135"/>
        <xdr:cNvSpPr/>
      </xdr:nvSpPr>
      <xdr:spPr>
        <a:xfrm>
          <a:off x="9588500" y="62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155230</xdr:rowOff>
    </xdr:from>
    <xdr:to>
      <xdr:col>55</xdr:col>
      <xdr:colOff>0</xdr:colOff>
      <xdr:row>36</xdr:row>
      <xdr:rowOff>161762</xdr:rowOff>
    </xdr:to>
    <xdr:cxnSp macro="">
      <xdr:nvCxnSpPr>
        <xdr:cNvPr id="137" name="直線コネクタ 136"/>
        <xdr:cNvCxnSpPr/>
      </xdr:nvCxnSpPr>
      <xdr:spPr>
        <a:xfrm>
          <a:off x="9639300" y="632743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99858</xdr:rowOff>
    </xdr:from>
    <xdr:to>
      <xdr:col>46</xdr:col>
      <xdr:colOff>38100</xdr:colOff>
      <xdr:row>37</xdr:row>
      <xdr:rowOff>30008</xdr:rowOff>
    </xdr:to>
    <xdr:sp macro="" textlink="">
      <xdr:nvSpPr>
        <xdr:cNvPr id="138" name="楕円 137"/>
        <xdr:cNvSpPr/>
      </xdr:nvSpPr>
      <xdr:spPr>
        <a:xfrm>
          <a:off x="8699500" y="62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150658</xdr:rowOff>
    </xdr:from>
    <xdr:to>
      <xdr:col>50</xdr:col>
      <xdr:colOff>114300</xdr:colOff>
      <xdr:row>36</xdr:row>
      <xdr:rowOff>155230</xdr:rowOff>
    </xdr:to>
    <xdr:cxnSp macro="">
      <xdr:nvCxnSpPr>
        <xdr:cNvPr id="139" name="直線コネクタ 138"/>
        <xdr:cNvCxnSpPr/>
      </xdr:nvCxnSpPr>
      <xdr:spPr>
        <a:xfrm>
          <a:off x="8750300" y="63228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92565</xdr:rowOff>
    </xdr:from>
    <xdr:to>
      <xdr:col>41</xdr:col>
      <xdr:colOff>101600</xdr:colOff>
      <xdr:row>37</xdr:row>
      <xdr:rowOff>22715</xdr:rowOff>
    </xdr:to>
    <xdr:sp macro="" textlink="">
      <xdr:nvSpPr>
        <xdr:cNvPr id="140" name="楕円 139"/>
        <xdr:cNvSpPr/>
      </xdr:nvSpPr>
      <xdr:spPr>
        <a:xfrm>
          <a:off x="7810500" y="62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143365</xdr:rowOff>
    </xdr:from>
    <xdr:to>
      <xdr:col>45</xdr:col>
      <xdr:colOff>177800</xdr:colOff>
      <xdr:row>36</xdr:row>
      <xdr:rowOff>150658</xdr:rowOff>
    </xdr:to>
    <xdr:cxnSp macro="">
      <xdr:nvCxnSpPr>
        <xdr:cNvPr id="141" name="直線コネクタ 140"/>
        <xdr:cNvCxnSpPr/>
      </xdr:nvCxnSpPr>
      <xdr:spPr>
        <a:xfrm>
          <a:off x="7861300" y="6315565"/>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90170</xdr:rowOff>
    </xdr:from>
    <xdr:to>
      <xdr:col>36</xdr:col>
      <xdr:colOff>165100</xdr:colOff>
      <xdr:row>37</xdr:row>
      <xdr:rowOff>20320</xdr:rowOff>
    </xdr:to>
    <xdr:sp macro="" textlink="">
      <xdr:nvSpPr>
        <xdr:cNvPr id="142" name="楕円 141"/>
        <xdr:cNvSpPr/>
      </xdr:nvSpPr>
      <xdr:spPr>
        <a:xfrm>
          <a:off x="6921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140970</xdr:rowOff>
    </xdr:from>
    <xdr:to>
      <xdr:col>41</xdr:col>
      <xdr:colOff>50800</xdr:colOff>
      <xdr:row>36</xdr:row>
      <xdr:rowOff>143365</xdr:rowOff>
    </xdr:to>
    <xdr:cxnSp macro="">
      <xdr:nvCxnSpPr>
        <xdr:cNvPr id="143" name="直線コネクタ 142"/>
        <xdr:cNvCxnSpPr/>
      </xdr:nvCxnSpPr>
      <xdr:spPr>
        <a:xfrm>
          <a:off x="6972300" y="6313170"/>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9161</xdr:rowOff>
    </xdr:from>
    <xdr:ext cx="534377" cy="259045"/>
    <xdr:sp macro="" textlink="">
      <xdr:nvSpPr>
        <xdr:cNvPr id="144" name="n_1aveValue【道路】&#10;一人当たり延長"/>
        <xdr:cNvSpPr txBox="1"/>
      </xdr:nvSpPr>
      <xdr:spPr>
        <a:xfrm>
          <a:off x="9359411" y="65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14604</xdr:rowOff>
    </xdr:from>
    <xdr:ext cx="534377" cy="259045"/>
    <xdr:sp macro="" textlink="">
      <xdr:nvSpPr>
        <xdr:cNvPr id="145" name="n_2aveValue【道路】&#10;一人当たり延長"/>
        <xdr:cNvSpPr txBox="1"/>
      </xdr:nvSpPr>
      <xdr:spPr>
        <a:xfrm>
          <a:off x="8483111" y="65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18196</xdr:rowOff>
    </xdr:from>
    <xdr:ext cx="534377" cy="259045"/>
    <xdr:sp macro="" textlink="">
      <xdr:nvSpPr>
        <xdr:cNvPr id="146" name="n_3aveValue【道路】&#10;一人当たり延長"/>
        <xdr:cNvSpPr txBox="1"/>
      </xdr:nvSpPr>
      <xdr:spPr>
        <a:xfrm>
          <a:off x="7594111" y="65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7" name="n_4aveValue【道路】&#10;一人当たり延長"/>
        <xdr:cNvSpPr txBox="1"/>
      </xdr:nvSpPr>
      <xdr:spPr>
        <a:xfrm>
          <a:off x="6705111" y="5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51107</xdr:rowOff>
    </xdr:from>
    <xdr:ext cx="534377" cy="259045"/>
    <xdr:sp macro="" textlink="">
      <xdr:nvSpPr>
        <xdr:cNvPr id="148" name="n_1mainValue【道路】&#10;一人当たり延長"/>
        <xdr:cNvSpPr txBox="1"/>
      </xdr:nvSpPr>
      <xdr:spPr>
        <a:xfrm>
          <a:off x="9359411" y="605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46535</xdr:rowOff>
    </xdr:from>
    <xdr:ext cx="534377" cy="259045"/>
    <xdr:sp macro="" textlink="">
      <xdr:nvSpPr>
        <xdr:cNvPr id="149" name="n_2mainValue【道路】&#10;一人当たり延長"/>
        <xdr:cNvSpPr txBox="1"/>
      </xdr:nvSpPr>
      <xdr:spPr>
        <a:xfrm>
          <a:off x="8483111" y="604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39242</xdr:rowOff>
    </xdr:from>
    <xdr:ext cx="534377" cy="259045"/>
    <xdr:sp macro="" textlink="">
      <xdr:nvSpPr>
        <xdr:cNvPr id="150" name="n_3mainValue【道路】&#10;一人当たり延長"/>
        <xdr:cNvSpPr txBox="1"/>
      </xdr:nvSpPr>
      <xdr:spPr>
        <a:xfrm>
          <a:off x="7594111" y="603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11447</xdr:rowOff>
    </xdr:from>
    <xdr:ext cx="534377" cy="259045"/>
    <xdr:sp macro="" textlink="">
      <xdr:nvSpPr>
        <xdr:cNvPr id="151" name="n_4mainValue【道路】&#10;一人当たり延長"/>
        <xdr:cNvSpPr txBox="1"/>
      </xdr:nvSpPr>
      <xdr:spPr>
        <a:xfrm>
          <a:off x="6705111" y="63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4" name="テキスト ボックス 17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148590</xdr:rowOff>
    </xdr:from>
    <xdr:to>
      <xdr:col>24</xdr:col>
      <xdr:colOff>62865</xdr:colOff>
      <xdr:row>64</xdr:row>
      <xdr:rowOff>148590</xdr:rowOff>
    </xdr:to>
    <xdr:cxnSp macro="">
      <xdr:nvCxnSpPr>
        <xdr:cNvPr id="176" name="直線コネクタ 175"/>
        <xdr:cNvCxnSpPr/>
      </xdr:nvCxnSpPr>
      <xdr:spPr>
        <a:xfrm flipV="1">
          <a:off x="4634865" y="992124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152417</xdr:rowOff>
    </xdr:from>
    <xdr:ext cx="405111" cy="259045"/>
    <xdr:sp macro="" textlink="">
      <xdr:nvSpPr>
        <xdr:cNvPr id="177" name="【橋りょう・トンネル】&#10;有形固定資産減価償却率最小値テキスト"/>
        <xdr:cNvSpPr txBox="1"/>
      </xdr:nvSpPr>
      <xdr:spPr>
        <a:xfrm>
          <a:off x="4673600" y="1112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148590</xdr:rowOff>
    </xdr:from>
    <xdr:to>
      <xdr:col>24</xdr:col>
      <xdr:colOff>152400</xdr:colOff>
      <xdr:row>64</xdr:row>
      <xdr:rowOff>148590</xdr:rowOff>
    </xdr:to>
    <xdr:cxnSp macro="">
      <xdr:nvCxnSpPr>
        <xdr:cNvPr id="178" name="直線コネクタ 177"/>
        <xdr:cNvCxnSpPr/>
      </xdr:nvCxnSpPr>
      <xdr:spPr>
        <a:xfrm>
          <a:off x="4546600" y="1112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95267</xdr:rowOff>
    </xdr:from>
    <xdr:ext cx="405111" cy="259045"/>
    <xdr:sp macro="" textlink="">
      <xdr:nvSpPr>
        <xdr:cNvPr id="179" name="【橋りょう・トンネル】&#10;有形固定資産減価償却率最大値テキスト"/>
        <xdr:cNvSpPr txBox="1"/>
      </xdr:nvSpPr>
      <xdr:spPr>
        <a:xfrm>
          <a:off x="4673600" y="969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148590</xdr:rowOff>
    </xdr:from>
    <xdr:to>
      <xdr:col>24</xdr:col>
      <xdr:colOff>152400</xdr:colOff>
      <xdr:row>57</xdr:row>
      <xdr:rowOff>148590</xdr:rowOff>
    </xdr:to>
    <xdr:cxnSp macro="">
      <xdr:nvCxnSpPr>
        <xdr:cNvPr id="180" name="直線コネクタ 179"/>
        <xdr:cNvCxnSpPr/>
      </xdr:nvCxnSpPr>
      <xdr:spPr>
        <a:xfrm>
          <a:off x="4546600" y="992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114317</xdr:rowOff>
    </xdr:from>
    <xdr:ext cx="405111" cy="259045"/>
    <xdr:sp macro="" textlink="">
      <xdr:nvSpPr>
        <xdr:cNvPr id="181" name="【橋りょう・トンネル】&#10;有形固定資産減価償却率平均値テキスト"/>
        <xdr:cNvSpPr txBox="1"/>
      </xdr:nvSpPr>
      <xdr:spPr>
        <a:xfrm>
          <a:off x="4673600" y="10572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135890</xdr:rowOff>
    </xdr:from>
    <xdr:to>
      <xdr:col>24</xdr:col>
      <xdr:colOff>114300</xdr:colOff>
      <xdr:row>62</xdr:row>
      <xdr:rowOff>66040</xdr:rowOff>
    </xdr:to>
    <xdr:sp macro="" textlink="">
      <xdr:nvSpPr>
        <xdr:cNvPr id="182" name="フローチャート: 判断 181"/>
        <xdr:cNvSpPr/>
      </xdr:nvSpPr>
      <xdr:spPr>
        <a:xfrm>
          <a:off x="4584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113030</xdr:rowOff>
    </xdr:from>
    <xdr:to>
      <xdr:col>20</xdr:col>
      <xdr:colOff>38100</xdr:colOff>
      <xdr:row>62</xdr:row>
      <xdr:rowOff>43180</xdr:rowOff>
    </xdr:to>
    <xdr:sp macro="" textlink="">
      <xdr:nvSpPr>
        <xdr:cNvPr id="183" name="フローチャート: 判断 182"/>
        <xdr:cNvSpPr/>
      </xdr:nvSpPr>
      <xdr:spPr>
        <a:xfrm>
          <a:off x="3746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59690</xdr:rowOff>
    </xdr:from>
    <xdr:to>
      <xdr:col>15</xdr:col>
      <xdr:colOff>101600</xdr:colOff>
      <xdr:row>61</xdr:row>
      <xdr:rowOff>161290</xdr:rowOff>
    </xdr:to>
    <xdr:sp macro="" textlink="">
      <xdr:nvSpPr>
        <xdr:cNvPr id="184" name="フローチャート: 判断 183"/>
        <xdr:cNvSpPr/>
      </xdr:nvSpPr>
      <xdr:spPr>
        <a:xfrm>
          <a:off x="2857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6350</xdr:rowOff>
    </xdr:from>
    <xdr:to>
      <xdr:col>10</xdr:col>
      <xdr:colOff>165100</xdr:colOff>
      <xdr:row>61</xdr:row>
      <xdr:rowOff>107950</xdr:rowOff>
    </xdr:to>
    <xdr:sp macro="" textlink="">
      <xdr:nvSpPr>
        <xdr:cNvPr id="185" name="フローチャート: 判断 184"/>
        <xdr:cNvSpPr/>
      </xdr:nvSpPr>
      <xdr:spPr>
        <a:xfrm>
          <a:off x="196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143510</xdr:rowOff>
    </xdr:from>
    <xdr:to>
      <xdr:col>6</xdr:col>
      <xdr:colOff>38100</xdr:colOff>
      <xdr:row>61</xdr:row>
      <xdr:rowOff>73660</xdr:rowOff>
    </xdr:to>
    <xdr:sp macro="" textlink="">
      <xdr:nvSpPr>
        <xdr:cNvPr id="186" name="フローチャート: 判断 185"/>
        <xdr:cNvSpPr/>
      </xdr:nvSpPr>
      <xdr:spPr>
        <a:xfrm>
          <a:off x="1079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92" name="楕円 191"/>
        <xdr:cNvSpPr/>
      </xdr:nvSpPr>
      <xdr:spPr>
        <a:xfrm>
          <a:off x="4584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50817</xdr:rowOff>
    </xdr:from>
    <xdr:ext cx="405111" cy="259045"/>
    <xdr:sp macro="" textlink="">
      <xdr:nvSpPr>
        <xdr:cNvPr id="193" name="【橋りょう・トンネル】&#10;有形固定資産減価償却率該当値テキスト"/>
        <xdr:cNvSpPr txBox="1"/>
      </xdr:nvSpPr>
      <xdr:spPr>
        <a:xfrm>
          <a:off x="4673600" y="982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63500</xdr:rowOff>
    </xdr:from>
    <xdr:to>
      <xdr:col>20</xdr:col>
      <xdr:colOff>38100</xdr:colOff>
      <xdr:row>57</xdr:row>
      <xdr:rowOff>165100</xdr:rowOff>
    </xdr:to>
    <xdr:sp macro="" textlink="">
      <xdr:nvSpPr>
        <xdr:cNvPr id="194" name="楕円 193"/>
        <xdr:cNvSpPr/>
      </xdr:nvSpPr>
      <xdr:spPr>
        <a:xfrm>
          <a:off x="3746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114300</xdr:rowOff>
    </xdr:from>
    <xdr:to>
      <xdr:col>24</xdr:col>
      <xdr:colOff>63500</xdr:colOff>
      <xdr:row>57</xdr:row>
      <xdr:rowOff>148590</xdr:rowOff>
    </xdr:to>
    <xdr:cxnSp macro="">
      <xdr:nvCxnSpPr>
        <xdr:cNvPr id="195" name="直線コネクタ 194"/>
        <xdr:cNvCxnSpPr/>
      </xdr:nvCxnSpPr>
      <xdr:spPr>
        <a:xfrm>
          <a:off x="3797300" y="98869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170180</xdr:rowOff>
    </xdr:from>
    <xdr:to>
      <xdr:col>15</xdr:col>
      <xdr:colOff>101600</xdr:colOff>
      <xdr:row>57</xdr:row>
      <xdr:rowOff>100330</xdr:rowOff>
    </xdr:to>
    <xdr:sp macro="" textlink="">
      <xdr:nvSpPr>
        <xdr:cNvPr id="196" name="楕円 195"/>
        <xdr:cNvSpPr/>
      </xdr:nvSpPr>
      <xdr:spPr>
        <a:xfrm>
          <a:off x="2857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49530</xdr:rowOff>
    </xdr:from>
    <xdr:to>
      <xdr:col>19</xdr:col>
      <xdr:colOff>177800</xdr:colOff>
      <xdr:row>57</xdr:row>
      <xdr:rowOff>114300</xdr:rowOff>
    </xdr:to>
    <xdr:cxnSp macro="">
      <xdr:nvCxnSpPr>
        <xdr:cNvPr id="197" name="直線コネクタ 196"/>
        <xdr:cNvCxnSpPr/>
      </xdr:nvCxnSpPr>
      <xdr:spPr>
        <a:xfrm>
          <a:off x="2908300" y="98221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109220</xdr:rowOff>
    </xdr:from>
    <xdr:to>
      <xdr:col>10</xdr:col>
      <xdr:colOff>165100</xdr:colOff>
      <xdr:row>57</xdr:row>
      <xdr:rowOff>39370</xdr:rowOff>
    </xdr:to>
    <xdr:sp macro="" textlink="">
      <xdr:nvSpPr>
        <xdr:cNvPr id="198" name="楕円 197"/>
        <xdr:cNvSpPr/>
      </xdr:nvSpPr>
      <xdr:spPr>
        <a:xfrm>
          <a:off x="1968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160020</xdr:rowOff>
    </xdr:from>
    <xdr:to>
      <xdr:col>15</xdr:col>
      <xdr:colOff>50800</xdr:colOff>
      <xdr:row>57</xdr:row>
      <xdr:rowOff>49530</xdr:rowOff>
    </xdr:to>
    <xdr:cxnSp macro="">
      <xdr:nvCxnSpPr>
        <xdr:cNvPr id="199" name="直線コネクタ 198"/>
        <xdr:cNvCxnSpPr/>
      </xdr:nvCxnSpPr>
      <xdr:spPr>
        <a:xfrm>
          <a:off x="2019300" y="9761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52070</xdr:rowOff>
    </xdr:from>
    <xdr:to>
      <xdr:col>6</xdr:col>
      <xdr:colOff>38100</xdr:colOff>
      <xdr:row>56</xdr:row>
      <xdr:rowOff>153670</xdr:rowOff>
    </xdr:to>
    <xdr:sp macro="" textlink="">
      <xdr:nvSpPr>
        <xdr:cNvPr id="200" name="楕円 199"/>
        <xdr:cNvSpPr/>
      </xdr:nvSpPr>
      <xdr:spPr>
        <a:xfrm>
          <a:off x="1079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102870</xdr:rowOff>
    </xdr:from>
    <xdr:to>
      <xdr:col>10</xdr:col>
      <xdr:colOff>114300</xdr:colOff>
      <xdr:row>56</xdr:row>
      <xdr:rowOff>160020</xdr:rowOff>
    </xdr:to>
    <xdr:cxnSp macro="">
      <xdr:nvCxnSpPr>
        <xdr:cNvPr id="201" name="直線コネクタ 200"/>
        <xdr:cNvCxnSpPr/>
      </xdr:nvCxnSpPr>
      <xdr:spPr>
        <a:xfrm>
          <a:off x="1130300" y="97040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34307</xdr:rowOff>
    </xdr:from>
    <xdr:ext cx="405111" cy="259045"/>
    <xdr:sp macro="" textlink="">
      <xdr:nvSpPr>
        <xdr:cNvPr id="202" name="n_1aveValue【橋りょう・トンネル】&#10;有形固定資産減価償却率"/>
        <xdr:cNvSpPr txBox="1"/>
      </xdr:nvSpPr>
      <xdr:spPr>
        <a:xfrm>
          <a:off x="35820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203" name="n_2aveValue【橋りょう・トンネル】&#10;有形固定資産減価償却率"/>
        <xdr:cNvSpPr txBox="1"/>
      </xdr:nvSpPr>
      <xdr:spPr>
        <a:xfrm>
          <a:off x="2705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204" name="n_3aveValue【橋りょう・トンネル】&#10;有形固定資産減価償却率"/>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205" name="n_4aveValue【橋りょう・トンネル】&#10;有形固定資産減価償却率"/>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10177</xdr:rowOff>
    </xdr:from>
    <xdr:ext cx="405111" cy="259045"/>
    <xdr:sp macro="" textlink="">
      <xdr:nvSpPr>
        <xdr:cNvPr id="206" name="n_1mainValue【橋りょう・トンネル】&#10;有形固定資産減価償却率"/>
        <xdr:cNvSpPr txBox="1"/>
      </xdr:nvSpPr>
      <xdr:spPr>
        <a:xfrm>
          <a:off x="3582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116857</xdr:rowOff>
    </xdr:from>
    <xdr:ext cx="405111" cy="259045"/>
    <xdr:sp macro="" textlink="">
      <xdr:nvSpPr>
        <xdr:cNvPr id="207" name="n_2mainValue【橋りょう・トンネル】&#10;有形固定資産減価償却率"/>
        <xdr:cNvSpPr txBox="1"/>
      </xdr:nvSpPr>
      <xdr:spPr>
        <a:xfrm>
          <a:off x="2705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55897</xdr:rowOff>
    </xdr:from>
    <xdr:ext cx="405111" cy="259045"/>
    <xdr:sp macro="" textlink="">
      <xdr:nvSpPr>
        <xdr:cNvPr id="208" name="n_3mainValue【橋りょう・トンネル】&#10;有形固定資産減価償却率"/>
        <xdr:cNvSpPr txBox="1"/>
      </xdr:nvSpPr>
      <xdr:spPr>
        <a:xfrm>
          <a:off x="1816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170197</xdr:rowOff>
    </xdr:from>
    <xdr:ext cx="405111" cy="259045"/>
    <xdr:sp macro="" textlink="">
      <xdr:nvSpPr>
        <xdr:cNvPr id="209" name="n_4mainValue【橋りょう・トンネル】&#10;有形固定資産減価償却率"/>
        <xdr:cNvSpPr txBox="1"/>
      </xdr:nvSpPr>
      <xdr:spPr>
        <a:xfrm>
          <a:off x="927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1" name="テキスト ボックス 22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3" name="テキスト ボックス 22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5" name="テキスト ボックス 22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7" name="テキスト ボックス 22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9" name="テキスト ボックス 22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1" name="テキスト ボックス 23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3" name="テキスト ボックス 23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5" name="直線コネクタ 234"/>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6" name="【橋りょう・トンネル】&#10;一人当たり有形固定資産（償却資産）額最小値テキスト"/>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7" name="直線コネクタ 236"/>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8" name="【橋りょう・トンネル】&#10;一人当たり有形固定資産（償却資産）額最大値テキスト"/>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9" name="直線コネクタ 238"/>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18855</xdr:rowOff>
    </xdr:from>
    <xdr:ext cx="599010" cy="259045"/>
    <xdr:sp macro="" textlink="">
      <xdr:nvSpPr>
        <xdr:cNvPr id="240" name="【橋りょう・トンネル】&#10;一人当たり有形固定資産（償却資産）額平均値テキスト"/>
        <xdr:cNvSpPr txBox="1"/>
      </xdr:nvSpPr>
      <xdr:spPr>
        <a:xfrm>
          <a:off x="10515600" y="10648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41" name="フローチャート: 判断 240"/>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42" name="フローチャート: 判断 241"/>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43" name="フローチャート: 判断 242"/>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44" name="フローチャート: 判断 243"/>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5" name="フローチャート: 判断 244"/>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75841</xdr:rowOff>
    </xdr:from>
    <xdr:to>
      <xdr:col>55</xdr:col>
      <xdr:colOff>50800</xdr:colOff>
      <xdr:row>64</xdr:row>
      <xdr:rowOff>5991</xdr:rowOff>
    </xdr:to>
    <xdr:sp macro="" textlink="">
      <xdr:nvSpPr>
        <xdr:cNvPr id="251" name="楕円 250"/>
        <xdr:cNvSpPr/>
      </xdr:nvSpPr>
      <xdr:spPr>
        <a:xfrm>
          <a:off x="10426700" y="108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54268</xdr:rowOff>
    </xdr:from>
    <xdr:ext cx="599010" cy="259045"/>
    <xdr:sp macro="" textlink="">
      <xdr:nvSpPr>
        <xdr:cNvPr id="252" name="【橋りょう・トンネル】&#10;一人当たり有形固定資産（償却資産）額該当値テキスト"/>
        <xdr:cNvSpPr txBox="1"/>
      </xdr:nvSpPr>
      <xdr:spPr>
        <a:xfrm>
          <a:off x="10515600" y="1085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78695</xdr:rowOff>
    </xdr:from>
    <xdr:to>
      <xdr:col>50</xdr:col>
      <xdr:colOff>165100</xdr:colOff>
      <xdr:row>64</xdr:row>
      <xdr:rowOff>8845</xdr:rowOff>
    </xdr:to>
    <xdr:sp macro="" textlink="">
      <xdr:nvSpPr>
        <xdr:cNvPr id="253" name="楕円 252"/>
        <xdr:cNvSpPr/>
      </xdr:nvSpPr>
      <xdr:spPr>
        <a:xfrm>
          <a:off x="9588500" y="1088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126641</xdr:rowOff>
    </xdr:from>
    <xdr:to>
      <xdr:col>55</xdr:col>
      <xdr:colOff>0</xdr:colOff>
      <xdr:row>63</xdr:row>
      <xdr:rowOff>129495</xdr:rowOff>
    </xdr:to>
    <xdr:cxnSp macro="">
      <xdr:nvCxnSpPr>
        <xdr:cNvPr id="254" name="直線コネクタ 253"/>
        <xdr:cNvCxnSpPr/>
      </xdr:nvCxnSpPr>
      <xdr:spPr>
        <a:xfrm flipV="1">
          <a:off x="9639300" y="10927991"/>
          <a:ext cx="8382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77719</xdr:rowOff>
    </xdr:from>
    <xdr:to>
      <xdr:col>46</xdr:col>
      <xdr:colOff>38100</xdr:colOff>
      <xdr:row>64</xdr:row>
      <xdr:rowOff>7869</xdr:rowOff>
    </xdr:to>
    <xdr:sp macro="" textlink="">
      <xdr:nvSpPr>
        <xdr:cNvPr id="255" name="楕円 254"/>
        <xdr:cNvSpPr/>
      </xdr:nvSpPr>
      <xdr:spPr>
        <a:xfrm>
          <a:off x="8699500" y="108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128519</xdr:rowOff>
    </xdr:from>
    <xdr:to>
      <xdr:col>50</xdr:col>
      <xdr:colOff>114300</xdr:colOff>
      <xdr:row>63</xdr:row>
      <xdr:rowOff>129495</xdr:rowOff>
    </xdr:to>
    <xdr:cxnSp macro="">
      <xdr:nvCxnSpPr>
        <xdr:cNvPr id="256" name="直線コネクタ 255"/>
        <xdr:cNvCxnSpPr/>
      </xdr:nvCxnSpPr>
      <xdr:spPr>
        <a:xfrm>
          <a:off x="8750300" y="10929869"/>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77390</xdr:rowOff>
    </xdr:from>
    <xdr:to>
      <xdr:col>41</xdr:col>
      <xdr:colOff>101600</xdr:colOff>
      <xdr:row>64</xdr:row>
      <xdr:rowOff>7540</xdr:rowOff>
    </xdr:to>
    <xdr:sp macro="" textlink="">
      <xdr:nvSpPr>
        <xdr:cNvPr id="257" name="楕円 256"/>
        <xdr:cNvSpPr/>
      </xdr:nvSpPr>
      <xdr:spPr>
        <a:xfrm>
          <a:off x="7810500" y="108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128190</xdr:rowOff>
    </xdr:from>
    <xdr:to>
      <xdr:col>45</xdr:col>
      <xdr:colOff>177800</xdr:colOff>
      <xdr:row>63</xdr:row>
      <xdr:rowOff>128519</xdr:rowOff>
    </xdr:to>
    <xdr:cxnSp macro="">
      <xdr:nvCxnSpPr>
        <xdr:cNvPr id="258" name="直線コネクタ 257"/>
        <xdr:cNvCxnSpPr/>
      </xdr:nvCxnSpPr>
      <xdr:spPr>
        <a:xfrm>
          <a:off x="7861300" y="10929540"/>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77615</xdr:rowOff>
    </xdr:from>
    <xdr:to>
      <xdr:col>36</xdr:col>
      <xdr:colOff>165100</xdr:colOff>
      <xdr:row>64</xdr:row>
      <xdr:rowOff>7765</xdr:rowOff>
    </xdr:to>
    <xdr:sp macro="" textlink="">
      <xdr:nvSpPr>
        <xdr:cNvPr id="259" name="楕円 258"/>
        <xdr:cNvSpPr/>
      </xdr:nvSpPr>
      <xdr:spPr>
        <a:xfrm>
          <a:off x="6921500" y="108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128190</xdr:rowOff>
    </xdr:from>
    <xdr:to>
      <xdr:col>41</xdr:col>
      <xdr:colOff>50800</xdr:colOff>
      <xdr:row>63</xdr:row>
      <xdr:rowOff>128415</xdr:rowOff>
    </xdr:to>
    <xdr:cxnSp macro="">
      <xdr:nvCxnSpPr>
        <xdr:cNvPr id="260" name="直線コネクタ 259"/>
        <xdr:cNvCxnSpPr/>
      </xdr:nvCxnSpPr>
      <xdr:spPr>
        <a:xfrm flipV="1">
          <a:off x="6972300" y="10929540"/>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113969</xdr:rowOff>
    </xdr:from>
    <xdr:ext cx="599010" cy="259045"/>
    <xdr:sp macro="" textlink="">
      <xdr:nvSpPr>
        <xdr:cNvPr id="261" name="n_1aveValue【橋りょう・トンネル】&#10;一人当たり有形固定資産（償却資産）額"/>
        <xdr:cNvSpPr txBox="1"/>
      </xdr:nvSpPr>
      <xdr:spPr>
        <a:xfrm>
          <a:off x="9327095" y="1057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115254</xdr:rowOff>
    </xdr:from>
    <xdr:ext cx="599010" cy="259045"/>
    <xdr:sp macro="" textlink="">
      <xdr:nvSpPr>
        <xdr:cNvPr id="262" name="n_2aveValue【橋りょう・トンネル】&#10;一人当たり有形固定資産（償却資産）額"/>
        <xdr:cNvSpPr txBox="1"/>
      </xdr:nvSpPr>
      <xdr:spPr>
        <a:xfrm>
          <a:off x="84507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115887</xdr:rowOff>
    </xdr:from>
    <xdr:ext cx="599010" cy="259045"/>
    <xdr:sp macro="" textlink="">
      <xdr:nvSpPr>
        <xdr:cNvPr id="263" name="n_3aveValue【橋りょう・トンネル】&#10;一人当たり有形固定資産（償却資産）額"/>
        <xdr:cNvSpPr txBox="1"/>
      </xdr:nvSpPr>
      <xdr:spPr>
        <a:xfrm>
          <a:off x="7561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115630</xdr:rowOff>
    </xdr:from>
    <xdr:ext cx="599010" cy="259045"/>
    <xdr:sp macro="" textlink="">
      <xdr:nvSpPr>
        <xdr:cNvPr id="264" name="n_4aveValue【橋りょう・トンネル】&#10;一人当たり有形固定資産（償却資産）額"/>
        <xdr:cNvSpPr txBox="1"/>
      </xdr:nvSpPr>
      <xdr:spPr>
        <a:xfrm>
          <a:off x="6672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171422</xdr:rowOff>
    </xdr:from>
    <xdr:ext cx="599010" cy="259045"/>
    <xdr:sp macro="" textlink="">
      <xdr:nvSpPr>
        <xdr:cNvPr id="265" name="n_1mainValue【橋りょう・トンネル】&#10;一人当たり有形固定資産（償却資産）額"/>
        <xdr:cNvSpPr txBox="1"/>
      </xdr:nvSpPr>
      <xdr:spPr>
        <a:xfrm>
          <a:off x="9327095" y="1097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170446</xdr:rowOff>
    </xdr:from>
    <xdr:ext cx="599010" cy="259045"/>
    <xdr:sp macro="" textlink="">
      <xdr:nvSpPr>
        <xdr:cNvPr id="266" name="n_2mainValue【橋りょう・トンネル】&#10;一人当たり有形固定資産（償却資産）額"/>
        <xdr:cNvSpPr txBox="1"/>
      </xdr:nvSpPr>
      <xdr:spPr>
        <a:xfrm>
          <a:off x="8450795" y="1097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170117</xdr:rowOff>
    </xdr:from>
    <xdr:ext cx="599010" cy="259045"/>
    <xdr:sp macro="" textlink="">
      <xdr:nvSpPr>
        <xdr:cNvPr id="267" name="n_3mainValue【橋りょう・トンネル】&#10;一人当たり有形固定資産（償却資産）額"/>
        <xdr:cNvSpPr txBox="1"/>
      </xdr:nvSpPr>
      <xdr:spPr>
        <a:xfrm>
          <a:off x="7561795" y="1097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170342</xdr:rowOff>
    </xdr:from>
    <xdr:ext cx="599010" cy="259045"/>
    <xdr:sp macro="" textlink="">
      <xdr:nvSpPr>
        <xdr:cNvPr id="268" name="n_4mainValue【橋りょう・トンネル】&#10;一人当たり有形固定資産（償却資産）額"/>
        <xdr:cNvSpPr txBox="1"/>
      </xdr:nvSpPr>
      <xdr:spPr>
        <a:xfrm>
          <a:off x="6672795" y="1097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81" name="テキスト ボックス 28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1" name="テキスト ボックス 29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156211</xdr:rowOff>
    </xdr:from>
    <xdr:to>
      <xdr:col>24</xdr:col>
      <xdr:colOff>62865</xdr:colOff>
      <xdr:row>85</xdr:row>
      <xdr:rowOff>121920</xdr:rowOff>
    </xdr:to>
    <xdr:cxnSp macro="">
      <xdr:nvCxnSpPr>
        <xdr:cNvPr id="293" name="直線コネクタ 292"/>
        <xdr:cNvCxnSpPr/>
      </xdr:nvCxnSpPr>
      <xdr:spPr>
        <a:xfrm flipV="1">
          <a:off x="4634865" y="13700761"/>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125747</xdr:rowOff>
    </xdr:from>
    <xdr:ext cx="405111" cy="259045"/>
    <xdr:sp macro="" textlink="">
      <xdr:nvSpPr>
        <xdr:cNvPr id="294" name="【公営住宅】&#10;有形固定資産減価償却率最小値テキスト"/>
        <xdr:cNvSpPr txBox="1"/>
      </xdr:nvSpPr>
      <xdr:spPr>
        <a:xfrm>
          <a:off x="4673600"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121920</xdr:rowOff>
    </xdr:from>
    <xdr:to>
      <xdr:col>24</xdr:col>
      <xdr:colOff>152400</xdr:colOff>
      <xdr:row>85</xdr:row>
      <xdr:rowOff>121920</xdr:rowOff>
    </xdr:to>
    <xdr:cxnSp macro="">
      <xdr:nvCxnSpPr>
        <xdr:cNvPr id="295" name="直線コネクタ 294"/>
        <xdr:cNvCxnSpPr/>
      </xdr:nvCxnSpPr>
      <xdr:spPr>
        <a:xfrm>
          <a:off x="4546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102888</xdr:rowOff>
    </xdr:from>
    <xdr:ext cx="405111" cy="259045"/>
    <xdr:sp macro="" textlink="">
      <xdr:nvSpPr>
        <xdr:cNvPr id="296" name="【公営住宅】&#10;有形固定資産減価償却率最大値テキスト"/>
        <xdr:cNvSpPr txBox="1"/>
      </xdr:nvSpPr>
      <xdr:spPr>
        <a:xfrm>
          <a:off x="4673600" y="1347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156211</xdr:rowOff>
    </xdr:from>
    <xdr:to>
      <xdr:col>24</xdr:col>
      <xdr:colOff>152400</xdr:colOff>
      <xdr:row>79</xdr:row>
      <xdr:rowOff>156211</xdr:rowOff>
    </xdr:to>
    <xdr:cxnSp macro="">
      <xdr:nvCxnSpPr>
        <xdr:cNvPr id="297" name="直線コネクタ 296"/>
        <xdr:cNvCxnSpPr/>
      </xdr:nvCxnSpPr>
      <xdr:spPr>
        <a:xfrm>
          <a:off x="4546600" y="13700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98" name="【公営住宅】&#10;有形固定資産減価償却率平均値テキスト"/>
        <xdr:cNvSpPr txBox="1"/>
      </xdr:nvSpPr>
      <xdr:spPr>
        <a:xfrm>
          <a:off x="4673600" y="1415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9" name="フローチャート: 判断 298"/>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82550</xdr:rowOff>
    </xdr:from>
    <xdr:to>
      <xdr:col>20</xdr:col>
      <xdr:colOff>38100</xdr:colOff>
      <xdr:row>83</xdr:row>
      <xdr:rowOff>12700</xdr:rowOff>
    </xdr:to>
    <xdr:sp macro="" textlink="">
      <xdr:nvSpPr>
        <xdr:cNvPr id="300" name="フローチャート: 判断 299"/>
        <xdr:cNvSpPr/>
      </xdr:nvSpPr>
      <xdr:spPr>
        <a:xfrm>
          <a:off x="3746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301" name="フローチャート: 判断 300"/>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151130</xdr:rowOff>
    </xdr:from>
    <xdr:to>
      <xdr:col>10</xdr:col>
      <xdr:colOff>165100</xdr:colOff>
      <xdr:row>82</xdr:row>
      <xdr:rowOff>81280</xdr:rowOff>
    </xdr:to>
    <xdr:sp macro="" textlink="">
      <xdr:nvSpPr>
        <xdr:cNvPr id="302" name="フローチャート: 判断 301"/>
        <xdr:cNvSpPr/>
      </xdr:nvSpPr>
      <xdr:spPr>
        <a:xfrm>
          <a:off x="1968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17780</xdr:rowOff>
    </xdr:from>
    <xdr:to>
      <xdr:col>6</xdr:col>
      <xdr:colOff>38100</xdr:colOff>
      <xdr:row>82</xdr:row>
      <xdr:rowOff>119380</xdr:rowOff>
    </xdr:to>
    <xdr:sp macro="" textlink="">
      <xdr:nvSpPr>
        <xdr:cNvPr id="303" name="フローチャート: 判断 302"/>
        <xdr:cNvSpPr/>
      </xdr:nvSpPr>
      <xdr:spPr>
        <a:xfrm>
          <a:off x="1079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309" name="楕円 308"/>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310" name="【公営住宅】&#10;有形固定資産減価償却率該当値テキスト"/>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311" name="楕円 310"/>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82</xdr:row>
      <xdr:rowOff>49530</xdr:rowOff>
    </xdr:to>
    <xdr:cxnSp macro="">
      <xdr:nvCxnSpPr>
        <xdr:cNvPr id="312" name="直線コネクタ 311"/>
        <xdr:cNvCxnSpPr/>
      </xdr:nvCxnSpPr>
      <xdr:spPr>
        <a:xfrm>
          <a:off x="3797300" y="1382268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154939</xdr:rowOff>
    </xdr:from>
    <xdr:to>
      <xdr:col>15</xdr:col>
      <xdr:colOff>101600</xdr:colOff>
      <xdr:row>80</xdr:row>
      <xdr:rowOff>85089</xdr:rowOff>
    </xdr:to>
    <xdr:sp macro="" textlink="">
      <xdr:nvSpPr>
        <xdr:cNvPr id="313" name="楕円 312"/>
        <xdr:cNvSpPr/>
      </xdr:nvSpPr>
      <xdr:spPr>
        <a:xfrm>
          <a:off x="2857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34289</xdr:rowOff>
    </xdr:from>
    <xdr:to>
      <xdr:col>19</xdr:col>
      <xdr:colOff>177800</xdr:colOff>
      <xdr:row>80</xdr:row>
      <xdr:rowOff>106680</xdr:rowOff>
    </xdr:to>
    <xdr:cxnSp macro="">
      <xdr:nvCxnSpPr>
        <xdr:cNvPr id="314" name="直線コネクタ 313"/>
        <xdr:cNvCxnSpPr/>
      </xdr:nvCxnSpPr>
      <xdr:spPr>
        <a:xfrm>
          <a:off x="2908300" y="137502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78739</xdr:rowOff>
    </xdr:from>
    <xdr:to>
      <xdr:col>10</xdr:col>
      <xdr:colOff>165100</xdr:colOff>
      <xdr:row>80</xdr:row>
      <xdr:rowOff>8889</xdr:rowOff>
    </xdr:to>
    <xdr:sp macro="" textlink="">
      <xdr:nvSpPr>
        <xdr:cNvPr id="315" name="楕円 314"/>
        <xdr:cNvSpPr/>
      </xdr:nvSpPr>
      <xdr:spPr>
        <a:xfrm>
          <a:off x="1968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129539</xdr:rowOff>
    </xdr:from>
    <xdr:to>
      <xdr:col>15</xdr:col>
      <xdr:colOff>50800</xdr:colOff>
      <xdr:row>80</xdr:row>
      <xdr:rowOff>34289</xdr:rowOff>
    </xdr:to>
    <xdr:cxnSp macro="">
      <xdr:nvCxnSpPr>
        <xdr:cNvPr id="316" name="直線コネクタ 315"/>
        <xdr:cNvCxnSpPr/>
      </xdr:nvCxnSpPr>
      <xdr:spPr>
        <a:xfrm>
          <a:off x="2019300" y="136740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2539</xdr:rowOff>
    </xdr:from>
    <xdr:to>
      <xdr:col>6</xdr:col>
      <xdr:colOff>38100</xdr:colOff>
      <xdr:row>79</xdr:row>
      <xdr:rowOff>104139</xdr:rowOff>
    </xdr:to>
    <xdr:sp macro="" textlink="">
      <xdr:nvSpPr>
        <xdr:cNvPr id="317" name="楕円 316"/>
        <xdr:cNvSpPr/>
      </xdr:nvSpPr>
      <xdr:spPr>
        <a:xfrm>
          <a:off x="1079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53339</xdr:rowOff>
    </xdr:from>
    <xdr:to>
      <xdr:col>10</xdr:col>
      <xdr:colOff>114300</xdr:colOff>
      <xdr:row>79</xdr:row>
      <xdr:rowOff>129539</xdr:rowOff>
    </xdr:to>
    <xdr:cxnSp macro="">
      <xdr:nvCxnSpPr>
        <xdr:cNvPr id="318" name="直線コネクタ 317"/>
        <xdr:cNvCxnSpPr/>
      </xdr:nvCxnSpPr>
      <xdr:spPr>
        <a:xfrm>
          <a:off x="1130300" y="135978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3827</xdr:rowOff>
    </xdr:from>
    <xdr:ext cx="405111" cy="259045"/>
    <xdr:sp macro="" textlink="">
      <xdr:nvSpPr>
        <xdr:cNvPr id="319" name="n_1aveValue【公営住宅】&#10;有形固定資産減価償却率"/>
        <xdr:cNvSpPr txBox="1"/>
      </xdr:nvSpPr>
      <xdr:spPr>
        <a:xfrm>
          <a:off x="3582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20" name="n_2aveValue【公営住宅】&#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72407</xdr:rowOff>
    </xdr:from>
    <xdr:ext cx="405111" cy="259045"/>
    <xdr:sp macro="" textlink="">
      <xdr:nvSpPr>
        <xdr:cNvPr id="321" name="n_3aveValue【公営住宅】&#10;有形固定資産減価償却率"/>
        <xdr:cNvSpPr txBox="1"/>
      </xdr:nvSpPr>
      <xdr:spPr>
        <a:xfrm>
          <a:off x="1816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110507</xdr:rowOff>
    </xdr:from>
    <xdr:ext cx="405111" cy="259045"/>
    <xdr:sp macro="" textlink="">
      <xdr:nvSpPr>
        <xdr:cNvPr id="322" name="n_4aveValue【公営住宅】&#10;有形固定資産減価償却率"/>
        <xdr:cNvSpPr txBox="1"/>
      </xdr:nvSpPr>
      <xdr:spPr>
        <a:xfrm>
          <a:off x="927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323" name="n_1mainValue【公営住宅】&#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101616</xdr:rowOff>
    </xdr:from>
    <xdr:ext cx="405111" cy="259045"/>
    <xdr:sp macro="" textlink="">
      <xdr:nvSpPr>
        <xdr:cNvPr id="324" name="n_2mainValue【公営住宅】&#10;有形固定資産減価償却率"/>
        <xdr:cNvSpPr txBox="1"/>
      </xdr:nvSpPr>
      <xdr:spPr>
        <a:xfrm>
          <a:off x="2705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25416</xdr:rowOff>
    </xdr:from>
    <xdr:ext cx="405111" cy="259045"/>
    <xdr:sp macro="" textlink="">
      <xdr:nvSpPr>
        <xdr:cNvPr id="325" name="n_3mainValue【公営住宅】&#10;有形固定資産減価償却率"/>
        <xdr:cNvSpPr txBox="1"/>
      </xdr:nvSpPr>
      <xdr:spPr>
        <a:xfrm>
          <a:off x="1816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120666</xdr:rowOff>
    </xdr:from>
    <xdr:ext cx="405111" cy="259045"/>
    <xdr:sp macro="" textlink="">
      <xdr:nvSpPr>
        <xdr:cNvPr id="326" name="n_4mainValue【公営住宅】&#10;有形固定資産減価償却率"/>
        <xdr:cNvSpPr txBox="1"/>
      </xdr:nvSpPr>
      <xdr:spPr>
        <a:xfrm>
          <a:off x="9277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52" name="直線コネクタ 351"/>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53" name="【公営住宅】&#10;一人当たり面積最小値テキスト"/>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54" name="直線コネクタ 353"/>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5" name="【公営住宅】&#10;一人当たり面積最大値テキスト"/>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6" name="直線コネクタ 355"/>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134819</xdr:rowOff>
    </xdr:from>
    <xdr:ext cx="469744" cy="259045"/>
    <xdr:sp macro="" textlink="">
      <xdr:nvSpPr>
        <xdr:cNvPr id="357" name="【公営住宅】&#10;一人当たり面積平均値テキスト"/>
        <xdr:cNvSpPr txBox="1"/>
      </xdr:nvSpPr>
      <xdr:spPr>
        <a:xfrm>
          <a:off x="10515600" y="14193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8" name="フローチャート: 判断 357"/>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9" name="フローチャート: 判断 358"/>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60" name="フローチャート: 判断 359"/>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61" name="フローチャート: 判断 360"/>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62" name="フローチャート: 判断 361"/>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116839</xdr:rowOff>
    </xdr:from>
    <xdr:to>
      <xdr:col>55</xdr:col>
      <xdr:colOff>50800</xdr:colOff>
      <xdr:row>85</xdr:row>
      <xdr:rowOff>46989</xdr:rowOff>
    </xdr:to>
    <xdr:sp macro="" textlink="">
      <xdr:nvSpPr>
        <xdr:cNvPr id="368" name="楕円 367"/>
        <xdr:cNvSpPr/>
      </xdr:nvSpPr>
      <xdr:spPr>
        <a:xfrm>
          <a:off x="10426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95266</xdr:rowOff>
    </xdr:from>
    <xdr:ext cx="469744" cy="259045"/>
    <xdr:sp macro="" textlink="">
      <xdr:nvSpPr>
        <xdr:cNvPr id="369" name="【公営住宅】&#10;一人当たり面積該当値テキスト"/>
        <xdr:cNvSpPr txBox="1"/>
      </xdr:nvSpPr>
      <xdr:spPr>
        <a:xfrm>
          <a:off x="10515600"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108131</xdr:rowOff>
    </xdr:from>
    <xdr:to>
      <xdr:col>50</xdr:col>
      <xdr:colOff>165100</xdr:colOff>
      <xdr:row>85</xdr:row>
      <xdr:rowOff>38281</xdr:rowOff>
    </xdr:to>
    <xdr:sp macro="" textlink="">
      <xdr:nvSpPr>
        <xdr:cNvPr id="370" name="楕円 369"/>
        <xdr:cNvSpPr/>
      </xdr:nvSpPr>
      <xdr:spPr>
        <a:xfrm>
          <a:off x="9588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158931</xdr:rowOff>
    </xdr:from>
    <xdr:to>
      <xdr:col>55</xdr:col>
      <xdr:colOff>0</xdr:colOff>
      <xdr:row>84</xdr:row>
      <xdr:rowOff>167639</xdr:rowOff>
    </xdr:to>
    <xdr:cxnSp macro="">
      <xdr:nvCxnSpPr>
        <xdr:cNvPr id="371" name="直線コネクタ 370"/>
        <xdr:cNvCxnSpPr/>
      </xdr:nvCxnSpPr>
      <xdr:spPr>
        <a:xfrm>
          <a:off x="9639300" y="14560731"/>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105955</xdr:rowOff>
    </xdr:from>
    <xdr:to>
      <xdr:col>46</xdr:col>
      <xdr:colOff>38100</xdr:colOff>
      <xdr:row>85</xdr:row>
      <xdr:rowOff>36105</xdr:rowOff>
    </xdr:to>
    <xdr:sp macro="" textlink="">
      <xdr:nvSpPr>
        <xdr:cNvPr id="372" name="楕円 371"/>
        <xdr:cNvSpPr/>
      </xdr:nvSpPr>
      <xdr:spPr>
        <a:xfrm>
          <a:off x="8699500" y="1450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156755</xdr:rowOff>
    </xdr:from>
    <xdr:to>
      <xdr:col>50</xdr:col>
      <xdr:colOff>114300</xdr:colOff>
      <xdr:row>84</xdr:row>
      <xdr:rowOff>158931</xdr:rowOff>
    </xdr:to>
    <xdr:cxnSp macro="">
      <xdr:nvCxnSpPr>
        <xdr:cNvPr id="373" name="直線コネクタ 372"/>
        <xdr:cNvCxnSpPr/>
      </xdr:nvCxnSpPr>
      <xdr:spPr>
        <a:xfrm>
          <a:off x="8750300" y="145585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104866</xdr:rowOff>
    </xdr:from>
    <xdr:to>
      <xdr:col>41</xdr:col>
      <xdr:colOff>101600</xdr:colOff>
      <xdr:row>85</xdr:row>
      <xdr:rowOff>35016</xdr:rowOff>
    </xdr:to>
    <xdr:sp macro="" textlink="">
      <xdr:nvSpPr>
        <xdr:cNvPr id="374" name="楕円 373"/>
        <xdr:cNvSpPr/>
      </xdr:nvSpPr>
      <xdr:spPr>
        <a:xfrm>
          <a:off x="7810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155666</xdr:rowOff>
    </xdr:from>
    <xdr:to>
      <xdr:col>45</xdr:col>
      <xdr:colOff>177800</xdr:colOff>
      <xdr:row>84</xdr:row>
      <xdr:rowOff>156755</xdr:rowOff>
    </xdr:to>
    <xdr:cxnSp macro="">
      <xdr:nvCxnSpPr>
        <xdr:cNvPr id="375" name="直線コネクタ 374"/>
        <xdr:cNvCxnSpPr/>
      </xdr:nvCxnSpPr>
      <xdr:spPr>
        <a:xfrm>
          <a:off x="7861300" y="1455746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71120</xdr:rowOff>
    </xdr:from>
    <xdr:to>
      <xdr:col>36</xdr:col>
      <xdr:colOff>165100</xdr:colOff>
      <xdr:row>85</xdr:row>
      <xdr:rowOff>1270</xdr:rowOff>
    </xdr:to>
    <xdr:sp macro="" textlink="">
      <xdr:nvSpPr>
        <xdr:cNvPr id="376" name="楕円 375"/>
        <xdr:cNvSpPr/>
      </xdr:nvSpPr>
      <xdr:spPr>
        <a:xfrm>
          <a:off x="6921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121920</xdr:rowOff>
    </xdr:from>
    <xdr:to>
      <xdr:col>41</xdr:col>
      <xdr:colOff>50800</xdr:colOff>
      <xdr:row>84</xdr:row>
      <xdr:rowOff>155666</xdr:rowOff>
    </xdr:to>
    <xdr:cxnSp macro="">
      <xdr:nvCxnSpPr>
        <xdr:cNvPr id="377" name="直線コネクタ 376"/>
        <xdr:cNvCxnSpPr/>
      </xdr:nvCxnSpPr>
      <xdr:spPr>
        <a:xfrm>
          <a:off x="6972300" y="14523720"/>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21607</xdr:rowOff>
    </xdr:from>
    <xdr:ext cx="469744" cy="259045"/>
    <xdr:sp macro="" textlink="">
      <xdr:nvSpPr>
        <xdr:cNvPr id="378" name="n_1aveValue【公営住宅】&#10;一人当たり面積"/>
        <xdr:cNvSpPr txBox="1"/>
      </xdr:nvSpPr>
      <xdr:spPr>
        <a:xfrm>
          <a:off x="9391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22696</xdr:rowOff>
    </xdr:from>
    <xdr:ext cx="469744" cy="259045"/>
    <xdr:sp macro="" textlink="">
      <xdr:nvSpPr>
        <xdr:cNvPr id="379" name="n_2aveValue【公営住宅】&#10;一人当たり面積"/>
        <xdr:cNvSpPr txBox="1"/>
      </xdr:nvSpPr>
      <xdr:spPr>
        <a:xfrm>
          <a:off x="8515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22696</xdr:rowOff>
    </xdr:from>
    <xdr:ext cx="469744" cy="259045"/>
    <xdr:sp macro="" textlink="">
      <xdr:nvSpPr>
        <xdr:cNvPr id="380" name="n_3aveValue【公営住宅】&#10;一人当たり面積"/>
        <xdr:cNvSpPr txBox="1"/>
      </xdr:nvSpPr>
      <xdr:spPr>
        <a:xfrm>
          <a:off x="7626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35758</xdr:rowOff>
    </xdr:from>
    <xdr:ext cx="469744" cy="259045"/>
    <xdr:sp macro="" textlink="">
      <xdr:nvSpPr>
        <xdr:cNvPr id="381" name="n_4aveValue【公営住宅】&#10;一人当たり面積"/>
        <xdr:cNvSpPr txBox="1"/>
      </xdr:nvSpPr>
      <xdr:spPr>
        <a:xfrm>
          <a:off x="6737427" y="1409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29408</xdr:rowOff>
    </xdr:from>
    <xdr:ext cx="469744" cy="259045"/>
    <xdr:sp macro="" textlink="">
      <xdr:nvSpPr>
        <xdr:cNvPr id="382" name="n_1mainValue【公営住宅】&#10;一人当たり面積"/>
        <xdr:cNvSpPr txBox="1"/>
      </xdr:nvSpPr>
      <xdr:spPr>
        <a:xfrm>
          <a:off x="93917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27232</xdr:rowOff>
    </xdr:from>
    <xdr:ext cx="469744" cy="259045"/>
    <xdr:sp macro="" textlink="">
      <xdr:nvSpPr>
        <xdr:cNvPr id="383" name="n_2mainValue【公営住宅】&#10;一人当たり面積"/>
        <xdr:cNvSpPr txBox="1"/>
      </xdr:nvSpPr>
      <xdr:spPr>
        <a:xfrm>
          <a:off x="8515427" y="1460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26143</xdr:rowOff>
    </xdr:from>
    <xdr:ext cx="469744" cy="259045"/>
    <xdr:sp macro="" textlink="">
      <xdr:nvSpPr>
        <xdr:cNvPr id="384" name="n_3mainValue【公営住宅】&#10;一人当たり面積"/>
        <xdr:cNvSpPr txBox="1"/>
      </xdr:nvSpPr>
      <xdr:spPr>
        <a:xfrm>
          <a:off x="7626427"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163847</xdr:rowOff>
    </xdr:from>
    <xdr:ext cx="469744" cy="259045"/>
    <xdr:sp macro="" textlink="">
      <xdr:nvSpPr>
        <xdr:cNvPr id="385" name="n_4mainValue【公営住宅】&#10;一人当たり面積"/>
        <xdr:cNvSpPr txBox="1"/>
      </xdr:nvSpPr>
      <xdr:spPr>
        <a:xfrm>
          <a:off x="6737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4" name="テキスト ボックス 3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5" name="直線コネクタ 3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6" name="テキスト ボックス 39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7" name="直線コネクタ 39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8" name="テキスト ボックス 39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9" name="直線コネクタ 39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400" name="テキスト ボックス 39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1" name="直線コネクタ 40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2" name="テキスト ボックス 40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3" name="直線コネクタ 40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4" name="テキスト ボックス 40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5" name="直線コネクタ 40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6" name="テキスト ボックス 40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7" name="直線コネクタ 40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8" name="テキスト ボックス 40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9" name="直線コネクタ 40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1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107</xdr:row>
      <xdr:rowOff>134982</xdr:rowOff>
    </xdr:to>
    <xdr:cxnSp macro="">
      <xdr:nvCxnSpPr>
        <xdr:cNvPr id="411" name="直線コネクタ 410"/>
        <xdr:cNvCxnSpPr/>
      </xdr:nvCxnSpPr>
      <xdr:spPr>
        <a:xfrm flipV="1">
          <a:off x="4634865" y="17185277"/>
          <a:ext cx="0" cy="1294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138809</xdr:rowOff>
    </xdr:from>
    <xdr:ext cx="405111" cy="259045"/>
    <xdr:sp macro="" textlink="">
      <xdr:nvSpPr>
        <xdr:cNvPr id="412" name="【港湾・漁港】&#10;有形固定資産減価償却率最小値テキスト"/>
        <xdr:cNvSpPr txBox="1"/>
      </xdr:nvSpPr>
      <xdr:spPr>
        <a:xfrm>
          <a:off x="46736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134982</xdr:rowOff>
    </xdr:from>
    <xdr:to>
      <xdr:col>24</xdr:col>
      <xdr:colOff>152400</xdr:colOff>
      <xdr:row>107</xdr:row>
      <xdr:rowOff>134982</xdr:rowOff>
    </xdr:to>
    <xdr:cxnSp macro="">
      <xdr:nvCxnSpPr>
        <xdr:cNvPr id="413" name="直線コネクタ 412"/>
        <xdr:cNvCxnSpPr/>
      </xdr:nvCxnSpPr>
      <xdr:spPr>
        <a:xfrm>
          <a:off x="4546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414" name="【港湾・漁港】&#10;有形固定資産減価償却率最大値テキスト"/>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415" name="直線コネクタ 414"/>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167113</xdr:rowOff>
    </xdr:from>
    <xdr:ext cx="405111" cy="259045"/>
    <xdr:sp macro="" textlink="">
      <xdr:nvSpPr>
        <xdr:cNvPr id="416" name="【港湾・漁港】&#10;有形固定資産減価償却率平均値テキスト"/>
        <xdr:cNvSpPr txBox="1"/>
      </xdr:nvSpPr>
      <xdr:spPr>
        <a:xfrm>
          <a:off x="4673600" y="1834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17236</xdr:rowOff>
    </xdr:from>
    <xdr:to>
      <xdr:col>24</xdr:col>
      <xdr:colOff>114300</xdr:colOff>
      <xdr:row>107</xdr:row>
      <xdr:rowOff>118836</xdr:rowOff>
    </xdr:to>
    <xdr:sp macro="" textlink="">
      <xdr:nvSpPr>
        <xdr:cNvPr id="417" name="フローチャート: 判断 416"/>
        <xdr:cNvSpPr/>
      </xdr:nvSpPr>
      <xdr:spPr>
        <a:xfrm>
          <a:off x="4584700" y="1836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146231</xdr:rowOff>
    </xdr:from>
    <xdr:to>
      <xdr:col>20</xdr:col>
      <xdr:colOff>38100</xdr:colOff>
      <xdr:row>106</xdr:row>
      <xdr:rowOff>76381</xdr:rowOff>
    </xdr:to>
    <xdr:sp macro="" textlink="">
      <xdr:nvSpPr>
        <xdr:cNvPr id="418" name="フローチャート: 判断 417"/>
        <xdr:cNvSpPr/>
      </xdr:nvSpPr>
      <xdr:spPr>
        <a:xfrm>
          <a:off x="3746500" y="1814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129902</xdr:rowOff>
    </xdr:from>
    <xdr:to>
      <xdr:col>15</xdr:col>
      <xdr:colOff>101600</xdr:colOff>
      <xdr:row>106</xdr:row>
      <xdr:rowOff>60052</xdr:rowOff>
    </xdr:to>
    <xdr:sp macro="" textlink="">
      <xdr:nvSpPr>
        <xdr:cNvPr id="419" name="フローチャート: 判断 418"/>
        <xdr:cNvSpPr/>
      </xdr:nvSpPr>
      <xdr:spPr>
        <a:xfrm>
          <a:off x="2857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20" name="フローチャート: 判断 419"/>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98879</xdr:rowOff>
    </xdr:from>
    <xdr:to>
      <xdr:col>6</xdr:col>
      <xdr:colOff>38100</xdr:colOff>
      <xdr:row>106</xdr:row>
      <xdr:rowOff>29029</xdr:rowOff>
    </xdr:to>
    <xdr:sp macro="" textlink="">
      <xdr:nvSpPr>
        <xdr:cNvPr id="421" name="フローチャート: 判断 420"/>
        <xdr:cNvSpPr/>
      </xdr:nvSpPr>
      <xdr:spPr>
        <a:xfrm>
          <a:off x="1079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2" name="テキスト ボックス 4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164193</xdr:rowOff>
    </xdr:from>
    <xdr:to>
      <xdr:col>24</xdr:col>
      <xdr:colOff>114300</xdr:colOff>
      <xdr:row>100</xdr:row>
      <xdr:rowOff>94343</xdr:rowOff>
    </xdr:to>
    <xdr:sp macro="" textlink="">
      <xdr:nvSpPr>
        <xdr:cNvPr id="427" name="楕円 426"/>
        <xdr:cNvSpPr/>
      </xdr:nvSpPr>
      <xdr:spPr>
        <a:xfrm>
          <a:off x="45847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113954</xdr:rowOff>
    </xdr:from>
    <xdr:ext cx="340478" cy="259045"/>
    <xdr:sp macro="" textlink="">
      <xdr:nvSpPr>
        <xdr:cNvPr id="428" name="【港湾・漁港】&#10;有形固定資産減価償却率該当値テキスト"/>
        <xdr:cNvSpPr txBox="1"/>
      </xdr:nvSpPr>
      <xdr:spPr>
        <a:xfrm>
          <a:off x="4673600" y="17087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131536</xdr:rowOff>
    </xdr:from>
    <xdr:to>
      <xdr:col>20</xdr:col>
      <xdr:colOff>38100</xdr:colOff>
      <xdr:row>100</xdr:row>
      <xdr:rowOff>61686</xdr:rowOff>
    </xdr:to>
    <xdr:sp macro="" textlink="">
      <xdr:nvSpPr>
        <xdr:cNvPr id="429" name="楕円 428"/>
        <xdr:cNvSpPr/>
      </xdr:nvSpPr>
      <xdr:spPr>
        <a:xfrm>
          <a:off x="3746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10886</xdr:rowOff>
    </xdr:from>
    <xdr:to>
      <xdr:col>24</xdr:col>
      <xdr:colOff>63500</xdr:colOff>
      <xdr:row>100</xdr:row>
      <xdr:rowOff>43543</xdr:rowOff>
    </xdr:to>
    <xdr:cxnSp macro="">
      <xdr:nvCxnSpPr>
        <xdr:cNvPr id="430" name="直線コネクタ 429"/>
        <xdr:cNvCxnSpPr/>
      </xdr:nvCxnSpPr>
      <xdr:spPr>
        <a:xfrm>
          <a:off x="3797300" y="171558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98879</xdr:rowOff>
    </xdr:from>
    <xdr:to>
      <xdr:col>15</xdr:col>
      <xdr:colOff>101600</xdr:colOff>
      <xdr:row>100</xdr:row>
      <xdr:rowOff>29029</xdr:rowOff>
    </xdr:to>
    <xdr:sp macro="" textlink="">
      <xdr:nvSpPr>
        <xdr:cNvPr id="431" name="楕円 430"/>
        <xdr:cNvSpPr/>
      </xdr:nvSpPr>
      <xdr:spPr>
        <a:xfrm>
          <a:off x="2857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149679</xdr:rowOff>
    </xdr:from>
    <xdr:to>
      <xdr:col>19</xdr:col>
      <xdr:colOff>177800</xdr:colOff>
      <xdr:row>100</xdr:row>
      <xdr:rowOff>10886</xdr:rowOff>
    </xdr:to>
    <xdr:cxnSp macro="">
      <xdr:nvCxnSpPr>
        <xdr:cNvPr id="432" name="直線コネクタ 431"/>
        <xdr:cNvCxnSpPr/>
      </xdr:nvCxnSpPr>
      <xdr:spPr>
        <a:xfrm>
          <a:off x="2908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66221</xdr:rowOff>
    </xdr:from>
    <xdr:to>
      <xdr:col>10</xdr:col>
      <xdr:colOff>165100</xdr:colOff>
      <xdr:row>99</xdr:row>
      <xdr:rowOff>167821</xdr:rowOff>
    </xdr:to>
    <xdr:sp macro="" textlink="">
      <xdr:nvSpPr>
        <xdr:cNvPr id="433" name="楕円 432"/>
        <xdr:cNvSpPr/>
      </xdr:nvSpPr>
      <xdr:spPr>
        <a:xfrm>
          <a:off x="196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99</xdr:row>
      <xdr:rowOff>149679</xdr:rowOff>
    </xdr:to>
    <xdr:cxnSp macro="">
      <xdr:nvCxnSpPr>
        <xdr:cNvPr id="434" name="直線コネクタ 433"/>
        <xdr:cNvCxnSpPr/>
      </xdr:nvCxnSpPr>
      <xdr:spPr>
        <a:xfrm>
          <a:off x="2019300" y="17090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67508</xdr:rowOff>
    </xdr:from>
    <xdr:ext cx="405111" cy="259045"/>
    <xdr:sp macro="" textlink="">
      <xdr:nvSpPr>
        <xdr:cNvPr id="435" name="n_1aveValue【港湾・漁港】&#10;有形固定資産減価償却率"/>
        <xdr:cNvSpPr txBox="1"/>
      </xdr:nvSpPr>
      <xdr:spPr>
        <a:xfrm>
          <a:off x="35820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51179</xdr:rowOff>
    </xdr:from>
    <xdr:ext cx="405111" cy="259045"/>
    <xdr:sp macro="" textlink="">
      <xdr:nvSpPr>
        <xdr:cNvPr id="436" name="n_2aveValue【港湾・漁港】&#10;有形固定資産減価償却率"/>
        <xdr:cNvSpPr txBox="1"/>
      </xdr:nvSpPr>
      <xdr:spPr>
        <a:xfrm>
          <a:off x="2705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7" name="n_3aveValue【港湾・漁港】&#10;有形固定資産減価償却率"/>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45556</xdr:rowOff>
    </xdr:from>
    <xdr:ext cx="405111" cy="259045"/>
    <xdr:sp macro="" textlink="">
      <xdr:nvSpPr>
        <xdr:cNvPr id="438" name="n_4aveValue【港湾・漁港】&#10;有形固定資産減価償却率"/>
        <xdr:cNvSpPr txBox="1"/>
      </xdr:nvSpPr>
      <xdr:spPr>
        <a:xfrm>
          <a:off x="927744" y="1787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78213</xdr:rowOff>
    </xdr:from>
    <xdr:ext cx="340478" cy="259045"/>
    <xdr:sp macro="" textlink="">
      <xdr:nvSpPr>
        <xdr:cNvPr id="439" name="n_1mainValue【港湾・漁港】&#10;有形固定資産減価償却率"/>
        <xdr:cNvSpPr txBox="1"/>
      </xdr:nvSpPr>
      <xdr:spPr>
        <a:xfrm>
          <a:off x="36143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45556</xdr:rowOff>
    </xdr:from>
    <xdr:ext cx="340478" cy="259045"/>
    <xdr:sp macro="" textlink="">
      <xdr:nvSpPr>
        <xdr:cNvPr id="440" name="n_2mainValue【港湾・漁港】&#10;有形固定資産減価償却率"/>
        <xdr:cNvSpPr txBox="1"/>
      </xdr:nvSpPr>
      <xdr:spPr>
        <a:xfrm>
          <a:off x="2738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12898</xdr:rowOff>
    </xdr:from>
    <xdr:ext cx="340478" cy="259045"/>
    <xdr:sp macro="" textlink="">
      <xdr:nvSpPr>
        <xdr:cNvPr id="441" name="n_3mainValue【港湾・漁港】&#10;有形固定資産減価償却率"/>
        <xdr:cNvSpPr txBox="1"/>
      </xdr:nvSpPr>
      <xdr:spPr>
        <a:xfrm>
          <a:off x="1849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2" name="直線コネクタ 45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3" name="テキスト ボックス 452"/>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5" name="テキスト ボックス 45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6" name="直線コネクタ 45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48277</xdr:rowOff>
    </xdr:from>
    <xdr:ext cx="595419" cy="259045"/>
    <xdr:sp macro="" textlink="">
      <xdr:nvSpPr>
        <xdr:cNvPr id="457" name="テキスト ボックス 456"/>
        <xdr:cNvSpPr txBox="1"/>
      </xdr:nvSpPr>
      <xdr:spPr>
        <a:xfrm>
          <a:off x="600858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8168</xdr:rowOff>
    </xdr:from>
    <xdr:to>
      <xdr:col>54</xdr:col>
      <xdr:colOff>189865</xdr:colOff>
      <xdr:row>107</xdr:row>
      <xdr:rowOff>130453</xdr:rowOff>
    </xdr:to>
    <xdr:cxnSp macro="">
      <xdr:nvCxnSpPr>
        <xdr:cNvPr id="461" name="直線コネクタ 460"/>
        <xdr:cNvCxnSpPr/>
      </xdr:nvCxnSpPr>
      <xdr:spPr>
        <a:xfrm flipV="1">
          <a:off x="10476865" y="17324618"/>
          <a:ext cx="0" cy="115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134280</xdr:rowOff>
    </xdr:from>
    <xdr:ext cx="378565" cy="259045"/>
    <xdr:sp macro="" textlink="">
      <xdr:nvSpPr>
        <xdr:cNvPr id="462" name="【港湾・漁港】&#10;一人当たり有形固定資産（償却資産）額最小値テキスト"/>
        <xdr:cNvSpPr txBox="1"/>
      </xdr:nvSpPr>
      <xdr:spPr>
        <a:xfrm>
          <a:off x="10515600" y="1847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130453</xdr:rowOff>
    </xdr:from>
    <xdr:to>
      <xdr:col>55</xdr:col>
      <xdr:colOff>88900</xdr:colOff>
      <xdr:row>107</xdr:row>
      <xdr:rowOff>130453</xdr:rowOff>
    </xdr:to>
    <xdr:cxnSp macro="">
      <xdr:nvCxnSpPr>
        <xdr:cNvPr id="463" name="直線コネクタ 462"/>
        <xdr:cNvCxnSpPr/>
      </xdr:nvCxnSpPr>
      <xdr:spPr>
        <a:xfrm>
          <a:off x="10388600" y="1847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126295</xdr:rowOff>
    </xdr:from>
    <xdr:ext cx="599010" cy="259045"/>
    <xdr:sp macro="" textlink="">
      <xdr:nvSpPr>
        <xdr:cNvPr id="464" name="【港湾・漁港】&#10;一人当たり有形固定資産（償却資産）額最大値テキスト"/>
        <xdr:cNvSpPr txBox="1"/>
      </xdr:nvSpPr>
      <xdr:spPr>
        <a:xfrm>
          <a:off x="10515600" y="1709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8168</xdr:rowOff>
    </xdr:from>
    <xdr:to>
      <xdr:col>55</xdr:col>
      <xdr:colOff>88900</xdr:colOff>
      <xdr:row>101</xdr:row>
      <xdr:rowOff>8168</xdr:rowOff>
    </xdr:to>
    <xdr:cxnSp macro="">
      <xdr:nvCxnSpPr>
        <xdr:cNvPr id="465" name="直線コネクタ 464"/>
        <xdr:cNvCxnSpPr/>
      </xdr:nvCxnSpPr>
      <xdr:spPr>
        <a:xfrm>
          <a:off x="10388600" y="1732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22348</xdr:rowOff>
    </xdr:from>
    <xdr:ext cx="534377" cy="259045"/>
    <xdr:sp macro="" textlink="">
      <xdr:nvSpPr>
        <xdr:cNvPr id="466" name="【港湾・漁港】&#10;一人当たり有形固定資産（償却資産）額平均値テキスト"/>
        <xdr:cNvSpPr txBox="1"/>
      </xdr:nvSpPr>
      <xdr:spPr>
        <a:xfrm>
          <a:off x="10515600" y="18024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170921</xdr:rowOff>
    </xdr:from>
    <xdr:to>
      <xdr:col>55</xdr:col>
      <xdr:colOff>50800</xdr:colOff>
      <xdr:row>106</xdr:row>
      <xdr:rowOff>101071</xdr:rowOff>
    </xdr:to>
    <xdr:sp macro="" textlink="">
      <xdr:nvSpPr>
        <xdr:cNvPr id="467" name="フローチャート: 判断 466"/>
        <xdr:cNvSpPr/>
      </xdr:nvSpPr>
      <xdr:spPr>
        <a:xfrm>
          <a:off x="10426700" y="1817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159251</xdr:rowOff>
    </xdr:from>
    <xdr:to>
      <xdr:col>50</xdr:col>
      <xdr:colOff>165100</xdr:colOff>
      <xdr:row>105</xdr:row>
      <xdr:rowOff>89401</xdr:rowOff>
    </xdr:to>
    <xdr:sp macro="" textlink="">
      <xdr:nvSpPr>
        <xdr:cNvPr id="468" name="フローチャート: 判断 467"/>
        <xdr:cNvSpPr/>
      </xdr:nvSpPr>
      <xdr:spPr>
        <a:xfrm>
          <a:off x="9588500" y="1799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163801</xdr:rowOff>
    </xdr:from>
    <xdr:to>
      <xdr:col>46</xdr:col>
      <xdr:colOff>38100</xdr:colOff>
      <xdr:row>105</xdr:row>
      <xdr:rowOff>93951</xdr:rowOff>
    </xdr:to>
    <xdr:sp macro="" textlink="">
      <xdr:nvSpPr>
        <xdr:cNvPr id="469" name="フローチャート: 判断 468"/>
        <xdr:cNvSpPr/>
      </xdr:nvSpPr>
      <xdr:spPr>
        <a:xfrm>
          <a:off x="8699500" y="179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169583</xdr:rowOff>
    </xdr:from>
    <xdr:to>
      <xdr:col>41</xdr:col>
      <xdr:colOff>101600</xdr:colOff>
      <xdr:row>105</xdr:row>
      <xdr:rowOff>99733</xdr:rowOff>
    </xdr:to>
    <xdr:sp macro="" textlink="">
      <xdr:nvSpPr>
        <xdr:cNvPr id="470" name="フローチャート: 判断 469"/>
        <xdr:cNvSpPr/>
      </xdr:nvSpPr>
      <xdr:spPr>
        <a:xfrm>
          <a:off x="7810500" y="1800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78767</xdr:rowOff>
    </xdr:from>
    <xdr:to>
      <xdr:col>36</xdr:col>
      <xdr:colOff>165100</xdr:colOff>
      <xdr:row>105</xdr:row>
      <xdr:rowOff>8917</xdr:rowOff>
    </xdr:to>
    <xdr:sp macro="" textlink="">
      <xdr:nvSpPr>
        <xdr:cNvPr id="471" name="フローチャート: 判断 470"/>
        <xdr:cNvSpPr/>
      </xdr:nvSpPr>
      <xdr:spPr>
        <a:xfrm>
          <a:off x="6921500" y="179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79653</xdr:rowOff>
    </xdr:from>
    <xdr:to>
      <xdr:col>55</xdr:col>
      <xdr:colOff>50800</xdr:colOff>
      <xdr:row>108</xdr:row>
      <xdr:rowOff>9803</xdr:rowOff>
    </xdr:to>
    <xdr:sp macro="" textlink="">
      <xdr:nvSpPr>
        <xdr:cNvPr id="477" name="楕円 476"/>
        <xdr:cNvSpPr/>
      </xdr:nvSpPr>
      <xdr:spPr>
        <a:xfrm>
          <a:off x="10426700" y="184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166030</xdr:rowOff>
    </xdr:from>
    <xdr:ext cx="378565" cy="259045"/>
    <xdr:sp macro="" textlink="">
      <xdr:nvSpPr>
        <xdr:cNvPr id="478" name="【港湾・漁港】&#10;一人当たり有形固定資産（償却資産）額該当値テキスト"/>
        <xdr:cNvSpPr txBox="1"/>
      </xdr:nvSpPr>
      <xdr:spPr>
        <a:xfrm>
          <a:off x="10515600" y="18339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79646</xdr:rowOff>
    </xdr:from>
    <xdr:to>
      <xdr:col>50</xdr:col>
      <xdr:colOff>165100</xdr:colOff>
      <xdr:row>108</xdr:row>
      <xdr:rowOff>9796</xdr:rowOff>
    </xdr:to>
    <xdr:sp macro="" textlink="">
      <xdr:nvSpPr>
        <xdr:cNvPr id="479" name="楕円 478"/>
        <xdr:cNvSpPr/>
      </xdr:nvSpPr>
      <xdr:spPr>
        <a:xfrm>
          <a:off x="9588500" y="184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130446</xdr:rowOff>
    </xdr:from>
    <xdr:to>
      <xdr:col>55</xdr:col>
      <xdr:colOff>0</xdr:colOff>
      <xdr:row>107</xdr:row>
      <xdr:rowOff>130453</xdr:rowOff>
    </xdr:to>
    <xdr:cxnSp macro="">
      <xdr:nvCxnSpPr>
        <xdr:cNvPr id="480" name="直線コネクタ 479"/>
        <xdr:cNvCxnSpPr/>
      </xdr:nvCxnSpPr>
      <xdr:spPr>
        <a:xfrm>
          <a:off x="9639300" y="18475596"/>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79629</xdr:rowOff>
    </xdr:from>
    <xdr:to>
      <xdr:col>46</xdr:col>
      <xdr:colOff>38100</xdr:colOff>
      <xdr:row>108</xdr:row>
      <xdr:rowOff>9779</xdr:rowOff>
    </xdr:to>
    <xdr:sp macro="" textlink="">
      <xdr:nvSpPr>
        <xdr:cNvPr id="481" name="楕円 480"/>
        <xdr:cNvSpPr/>
      </xdr:nvSpPr>
      <xdr:spPr>
        <a:xfrm>
          <a:off x="8699500" y="184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130429</xdr:rowOff>
    </xdr:from>
    <xdr:to>
      <xdr:col>50</xdr:col>
      <xdr:colOff>114300</xdr:colOff>
      <xdr:row>107</xdr:row>
      <xdr:rowOff>130446</xdr:rowOff>
    </xdr:to>
    <xdr:cxnSp macro="">
      <xdr:nvCxnSpPr>
        <xdr:cNvPr id="482" name="直線コネクタ 481"/>
        <xdr:cNvCxnSpPr/>
      </xdr:nvCxnSpPr>
      <xdr:spPr>
        <a:xfrm>
          <a:off x="8750300" y="1847557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79612</xdr:rowOff>
    </xdr:from>
    <xdr:to>
      <xdr:col>41</xdr:col>
      <xdr:colOff>101600</xdr:colOff>
      <xdr:row>108</xdr:row>
      <xdr:rowOff>9762</xdr:rowOff>
    </xdr:to>
    <xdr:sp macro="" textlink="">
      <xdr:nvSpPr>
        <xdr:cNvPr id="483" name="楕円 482"/>
        <xdr:cNvSpPr/>
      </xdr:nvSpPr>
      <xdr:spPr>
        <a:xfrm>
          <a:off x="7810500" y="1842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130412</xdr:rowOff>
    </xdr:from>
    <xdr:to>
      <xdr:col>45</xdr:col>
      <xdr:colOff>177800</xdr:colOff>
      <xdr:row>107</xdr:row>
      <xdr:rowOff>130429</xdr:rowOff>
    </xdr:to>
    <xdr:cxnSp macro="">
      <xdr:nvCxnSpPr>
        <xdr:cNvPr id="484" name="直線コネクタ 483"/>
        <xdr:cNvCxnSpPr/>
      </xdr:nvCxnSpPr>
      <xdr:spPr>
        <a:xfrm>
          <a:off x="7861300" y="18475562"/>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105928</xdr:rowOff>
    </xdr:from>
    <xdr:ext cx="534377" cy="259045"/>
    <xdr:sp macro="" textlink="">
      <xdr:nvSpPr>
        <xdr:cNvPr id="485" name="n_1aveValue【港湾・漁港】&#10;一人当たり有形固定資産（償却資産）額"/>
        <xdr:cNvSpPr txBox="1"/>
      </xdr:nvSpPr>
      <xdr:spPr>
        <a:xfrm>
          <a:off x="9359411" y="177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110478</xdr:rowOff>
    </xdr:from>
    <xdr:ext cx="534377" cy="259045"/>
    <xdr:sp macro="" textlink="">
      <xdr:nvSpPr>
        <xdr:cNvPr id="486" name="n_2aveValue【港湾・漁港】&#10;一人当たり有形固定資産（償却資産）額"/>
        <xdr:cNvSpPr txBox="1"/>
      </xdr:nvSpPr>
      <xdr:spPr>
        <a:xfrm>
          <a:off x="8483111" y="177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116260</xdr:rowOff>
    </xdr:from>
    <xdr:ext cx="534377" cy="259045"/>
    <xdr:sp macro="" textlink="">
      <xdr:nvSpPr>
        <xdr:cNvPr id="487" name="n_3aveValue【港湾・漁港】&#10;一人当たり有形固定資産（償却資産）額"/>
        <xdr:cNvSpPr txBox="1"/>
      </xdr:nvSpPr>
      <xdr:spPr>
        <a:xfrm>
          <a:off x="7594111" y="1777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25444</xdr:rowOff>
    </xdr:from>
    <xdr:ext cx="534377" cy="259045"/>
    <xdr:sp macro="" textlink="">
      <xdr:nvSpPr>
        <xdr:cNvPr id="488" name="n_4aveValue【港湾・漁港】&#10;一人当たり有形固定資産（償却資産）額"/>
        <xdr:cNvSpPr txBox="1"/>
      </xdr:nvSpPr>
      <xdr:spPr>
        <a:xfrm>
          <a:off x="6705111" y="176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923</xdr:rowOff>
    </xdr:from>
    <xdr:ext cx="378565" cy="259045"/>
    <xdr:sp macro="" textlink="">
      <xdr:nvSpPr>
        <xdr:cNvPr id="489" name="n_1mainValue【港湾・漁港】&#10;一人当たり有形固定資産（償却資産）額"/>
        <xdr:cNvSpPr txBox="1"/>
      </xdr:nvSpPr>
      <xdr:spPr>
        <a:xfrm>
          <a:off x="9437317" y="1851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906</xdr:rowOff>
    </xdr:from>
    <xdr:ext cx="378565" cy="259045"/>
    <xdr:sp macro="" textlink="">
      <xdr:nvSpPr>
        <xdr:cNvPr id="490" name="n_2mainValue【港湾・漁港】&#10;一人当たり有形固定資産（償却資産）額"/>
        <xdr:cNvSpPr txBox="1"/>
      </xdr:nvSpPr>
      <xdr:spPr>
        <a:xfrm>
          <a:off x="8561017" y="1851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889</xdr:rowOff>
    </xdr:from>
    <xdr:ext cx="378565" cy="259045"/>
    <xdr:sp macro="" textlink="">
      <xdr:nvSpPr>
        <xdr:cNvPr id="491" name="n_3mainValue【港湾・漁港】&#10;一人当たり有形固定資産（償却資産）額"/>
        <xdr:cNvSpPr txBox="1"/>
      </xdr:nvSpPr>
      <xdr:spPr>
        <a:xfrm>
          <a:off x="7672017" y="1851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3" name="直線コネクタ 5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4" name="テキスト ボックス 50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5" name="直線コネクタ 5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6" name="テキスト ボックス 5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7" name="直線コネクタ 5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8" name="テキスト ボックス 5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9" name="直線コネクタ 5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0" name="テキスト ボックス 5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514" name="直線コネクタ 513"/>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515" name="【認定こども園・幼稚園・保育所】&#10;有形固定資産減価償却率最小値テキスト"/>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516" name="直線コネクタ 515"/>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517" name="【認定こども園・幼稚園・保育所】&#10;有形固定資産減価償却率最大値テキスト"/>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518" name="直線コネクタ 517"/>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16273</xdr:rowOff>
    </xdr:from>
    <xdr:ext cx="405111" cy="259045"/>
    <xdr:sp macro="" textlink="">
      <xdr:nvSpPr>
        <xdr:cNvPr id="519" name="【認定こども園・幼稚園・保育所】&#10;有形固定資産減価償却率平均値テキスト"/>
        <xdr:cNvSpPr txBox="1"/>
      </xdr:nvSpPr>
      <xdr:spPr>
        <a:xfrm>
          <a:off x="16357600" y="635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520" name="フローチャート: 判断 519"/>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521" name="フローチャート: 判断 520"/>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522" name="フローチャート: 判断 521"/>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523" name="フローチャート: 判断 522"/>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4" name="フローチャート: 判断 523"/>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164846</xdr:rowOff>
    </xdr:from>
    <xdr:to>
      <xdr:col>85</xdr:col>
      <xdr:colOff>177800</xdr:colOff>
      <xdr:row>42</xdr:row>
      <xdr:rowOff>94996</xdr:rowOff>
    </xdr:to>
    <xdr:sp macro="" textlink="">
      <xdr:nvSpPr>
        <xdr:cNvPr id="530" name="楕円 529"/>
        <xdr:cNvSpPr/>
      </xdr:nvSpPr>
      <xdr:spPr>
        <a:xfrm>
          <a:off x="16268700" y="71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79773</xdr:rowOff>
    </xdr:from>
    <xdr:ext cx="405111" cy="259045"/>
    <xdr:sp macro="" textlink="">
      <xdr:nvSpPr>
        <xdr:cNvPr id="531" name="【認定こども園・幼稚園・保育所】&#10;有形固定資産減価償却率該当値テキスト"/>
        <xdr:cNvSpPr txBox="1"/>
      </xdr:nvSpPr>
      <xdr:spPr>
        <a:xfrm>
          <a:off x="16357600" y="7109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112268</xdr:rowOff>
    </xdr:from>
    <xdr:to>
      <xdr:col>81</xdr:col>
      <xdr:colOff>101600</xdr:colOff>
      <xdr:row>42</xdr:row>
      <xdr:rowOff>42418</xdr:rowOff>
    </xdr:to>
    <xdr:sp macro="" textlink="">
      <xdr:nvSpPr>
        <xdr:cNvPr id="532" name="楕円 531"/>
        <xdr:cNvSpPr/>
      </xdr:nvSpPr>
      <xdr:spPr>
        <a:xfrm>
          <a:off x="154305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163068</xdr:rowOff>
    </xdr:from>
    <xdr:to>
      <xdr:col>85</xdr:col>
      <xdr:colOff>127000</xdr:colOff>
      <xdr:row>42</xdr:row>
      <xdr:rowOff>44196</xdr:rowOff>
    </xdr:to>
    <xdr:cxnSp macro="">
      <xdr:nvCxnSpPr>
        <xdr:cNvPr id="533" name="直線コネクタ 532"/>
        <xdr:cNvCxnSpPr/>
      </xdr:nvCxnSpPr>
      <xdr:spPr>
        <a:xfrm>
          <a:off x="15481300" y="719251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82550</xdr:rowOff>
    </xdr:from>
    <xdr:to>
      <xdr:col>76</xdr:col>
      <xdr:colOff>165100</xdr:colOff>
      <xdr:row>42</xdr:row>
      <xdr:rowOff>12700</xdr:rowOff>
    </xdr:to>
    <xdr:sp macro="" textlink="">
      <xdr:nvSpPr>
        <xdr:cNvPr id="534" name="楕円 533"/>
        <xdr:cNvSpPr/>
      </xdr:nvSpPr>
      <xdr:spPr>
        <a:xfrm>
          <a:off x="14541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133350</xdr:rowOff>
    </xdr:from>
    <xdr:to>
      <xdr:col>81</xdr:col>
      <xdr:colOff>50800</xdr:colOff>
      <xdr:row>41</xdr:row>
      <xdr:rowOff>163068</xdr:rowOff>
    </xdr:to>
    <xdr:cxnSp macro="">
      <xdr:nvCxnSpPr>
        <xdr:cNvPr id="535" name="直線コネクタ 534"/>
        <xdr:cNvCxnSpPr/>
      </xdr:nvCxnSpPr>
      <xdr:spPr>
        <a:xfrm>
          <a:off x="14592300" y="716280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39116</xdr:rowOff>
    </xdr:from>
    <xdr:to>
      <xdr:col>72</xdr:col>
      <xdr:colOff>38100</xdr:colOff>
      <xdr:row>41</xdr:row>
      <xdr:rowOff>140716</xdr:rowOff>
    </xdr:to>
    <xdr:sp macro="" textlink="">
      <xdr:nvSpPr>
        <xdr:cNvPr id="536" name="楕円 535"/>
        <xdr:cNvSpPr/>
      </xdr:nvSpPr>
      <xdr:spPr>
        <a:xfrm>
          <a:off x="13652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89916</xdr:rowOff>
    </xdr:from>
    <xdr:to>
      <xdr:col>76</xdr:col>
      <xdr:colOff>114300</xdr:colOff>
      <xdr:row>41</xdr:row>
      <xdr:rowOff>133350</xdr:rowOff>
    </xdr:to>
    <xdr:cxnSp macro="">
      <xdr:nvCxnSpPr>
        <xdr:cNvPr id="537" name="直線コネクタ 536"/>
        <xdr:cNvCxnSpPr/>
      </xdr:nvCxnSpPr>
      <xdr:spPr>
        <a:xfrm>
          <a:off x="13703300" y="71193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34544</xdr:rowOff>
    </xdr:from>
    <xdr:to>
      <xdr:col>67</xdr:col>
      <xdr:colOff>101600</xdr:colOff>
      <xdr:row>41</xdr:row>
      <xdr:rowOff>136144</xdr:rowOff>
    </xdr:to>
    <xdr:sp macro="" textlink="">
      <xdr:nvSpPr>
        <xdr:cNvPr id="538" name="楕円 537"/>
        <xdr:cNvSpPr/>
      </xdr:nvSpPr>
      <xdr:spPr>
        <a:xfrm>
          <a:off x="12763500" y="70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85344</xdr:rowOff>
    </xdr:from>
    <xdr:to>
      <xdr:col>71</xdr:col>
      <xdr:colOff>177800</xdr:colOff>
      <xdr:row>41</xdr:row>
      <xdr:rowOff>89916</xdr:rowOff>
    </xdr:to>
    <xdr:cxnSp macro="">
      <xdr:nvCxnSpPr>
        <xdr:cNvPr id="539" name="直線コネクタ 538"/>
        <xdr:cNvCxnSpPr/>
      </xdr:nvCxnSpPr>
      <xdr:spPr>
        <a:xfrm>
          <a:off x="12814300" y="71147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4081</xdr:rowOff>
    </xdr:from>
    <xdr:ext cx="405111" cy="259045"/>
    <xdr:sp macro="" textlink="">
      <xdr:nvSpPr>
        <xdr:cNvPr id="540" name="n_1aveValue【認定こども園・幼稚園・保育所】&#10;有形固定資産減価償却率"/>
        <xdr:cNvSpPr txBox="1"/>
      </xdr:nvSpPr>
      <xdr:spPr>
        <a:xfrm>
          <a:off x="15266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22369</xdr:rowOff>
    </xdr:from>
    <xdr:ext cx="405111" cy="259045"/>
    <xdr:sp macro="" textlink="">
      <xdr:nvSpPr>
        <xdr:cNvPr id="541" name="n_2aveValue【認定こども園・幼稚園・保育所】&#10;有形固定資産減価償却率"/>
        <xdr:cNvSpPr txBox="1"/>
      </xdr:nvSpPr>
      <xdr:spPr>
        <a:xfrm>
          <a:off x="14389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42943</xdr:rowOff>
    </xdr:from>
    <xdr:ext cx="405111" cy="259045"/>
    <xdr:sp macro="" textlink="">
      <xdr:nvSpPr>
        <xdr:cNvPr id="542" name="n_3aveValue【認定こども園・幼稚園・保育所】&#10;有形固定資産減価償却率"/>
        <xdr:cNvSpPr txBox="1"/>
      </xdr:nvSpPr>
      <xdr:spPr>
        <a:xfrm>
          <a:off x="13500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543" name="n_4aveValue【認定こども園・幼稚園・保育所】&#10;有形固定資産減価償却率"/>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33545</xdr:rowOff>
    </xdr:from>
    <xdr:ext cx="405111" cy="259045"/>
    <xdr:sp macro="" textlink="">
      <xdr:nvSpPr>
        <xdr:cNvPr id="544" name="n_1mainValue【認定こども園・幼稚園・保育所】&#10;有形固定資産減価償却率"/>
        <xdr:cNvSpPr txBox="1"/>
      </xdr:nvSpPr>
      <xdr:spPr>
        <a:xfrm>
          <a:off x="15266044" y="723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3827</xdr:rowOff>
    </xdr:from>
    <xdr:ext cx="405111" cy="259045"/>
    <xdr:sp macro="" textlink="">
      <xdr:nvSpPr>
        <xdr:cNvPr id="545" name="n_2mainValue【認定こども園・幼稚園・保育所】&#10;有形固定資産減価償却率"/>
        <xdr:cNvSpPr txBox="1"/>
      </xdr:nvSpPr>
      <xdr:spPr>
        <a:xfrm>
          <a:off x="14389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131843</xdr:rowOff>
    </xdr:from>
    <xdr:ext cx="405111" cy="259045"/>
    <xdr:sp macro="" textlink="">
      <xdr:nvSpPr>
        <xdr:cNvPr id="546" name="n_3mainValue【認定こども園・幼稚園・保育所】&#10;有形固定資産減価償却率"/>
        <xdr:cNvSpPr txBox="1"/>
      </xdr:nvSpPr>
      <xdr:spPr>
        <a:xfrm>
          <a:off x="13500744" y="716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127271</xdr:rowOff>
    </xdr:from>
    <xdr:ext cx="405111" cy="259045"/>
    <xdr:sp macro="" textlink="">
      <xdr:nvSpPr>
        <xdr:cNvPr id="547" name="n_4mainValue【認定こども園・幼稚園・保育所】&#10;有形固定資産減価償却率"/>
        <xdr:cNvSpPr txBox="1"/>
      </xdr:nvSpPr>
      <xdr:spPr>
        <a:xfrm>
          <a:off x="12611744" y="715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569" name="直線コネクタ 568"/>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570"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571" name="直線コネクタ 570"/>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572" name="【認定こども園・幼稚園・保育所】&#10;一人当たり面積最大値テキスト"/>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573" name="直線コネクタ 572"/>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16273</xdr:rowOff>
    </xdr:from>
    <xdr:ext cx="469744" cy="259045"/>
    <xdr:sp macro="" textlink="">
      <xdr:nvSpPr>
        <xdr:cNvPr id="574" name="【認定こども園・幼稚園・保育所】&#10;一人当たり面積平均値テキスト"/>
        <xdr:cNvSpPr txBox="1"/>
      </xdr:nvSpPr>
      <xdr:spPr>
        <a:xfrm>
          <a:off x="22199600" y="6359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575" name="フローチャート: 判断 574"/>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576" name="フローチャート: 判断 575"/>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577" name="フローチャート: 判断 576"/>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578" name="フローチャート: 判断 577"/>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579" name="フローチャート: 判断 578"/>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121412</xdr:rowOff>
    </xdr:from>
    <xdr:to>
      <xdr:col>116</xdr:col>
      <xdr:colOff>114300</xdr:colOff>
      <xdr:row>39</xdr:row>
      <xdr:rowOff>51562</xdr:rowOff>
    </xdr:to>
    <xdr:sp macro="" textlink="">
      <xdr:nvSpPr>
        <xdr:cNvPr id="585" name="楕円 584"/>
        <xdr:cNvSpPr/>
      </xdr:nvSpPr>
      <xdr:spPr>
        <a:xfrm>
          <a:off x="221107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99839</xdr:rowOff>
    </xdr:from>
    <xdr:ext cx="469744" cy="259045"/>
    <xdr:sp macro="" textlink="">
      <xdr:nvSpPr>
        <xdr:cNvPr id="586" name="【認定こども園・幼稚園・保育所】&#10;一人当たり面積該当値テキスト"/>
        <xdr:cNvSpPr txBox="1"/>
      </xdr:nvSpPr>
      <xdr:spPr>
        <a:xfrm>
          <a:off x="22199600"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121412</xdr:rowOff>
    </xdr:from>
    <xdr:to>
      <xdr:col>112</xdr:col>
      <xdr:colOff>38100</xdr:colOff>
      <xdr:row>39</xdr:row>
      <xdr:rowOff>51562</xdr:rowOff>
    </xdr:to>
    <xdr:sp macro="" textlink="">
      <xdr:nvSpPr>
        <xdr:cNvPr id="587" name="楕円 586"/>
        <xdr:cNvSpPr/>
      </xdr:nvSpPr>
      <xdr:spPr>
        <a:xfrm>
          <a:off x="2127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xdr:rowOff>
    </xdr:from>
    <xdr:to>
      <xdr:col>116</xdr:col>
      <xdr:colOff>63500</xdr:colOff>
      <xdr:row>39</xdr:row>
      <xdr:rowOff>762</xdr:rowOff>
    </xdr:to>
    <xdr:cxnSp macro="">
      <xdr:nvCxnSpPr>
        <xdr:cNvPr id="588" name="直線コネクタ 587"/>
        <xdr:cNvCxnSpPr/>
      </xdr:nvCxnSpPr>
      <xdr:spPr>
        <a:xfrm>
          <a:off x="21323300" y="6687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116840</xdr:rowOff>
    </xdr:from>
    <xdr:to>
      <xdr:col>107</xdr:col>
      <xdr:colOff>101600</xdr:colOff>
      <xdr:row>39</xdr:row>
      <xdr:rowOff>46990</xdr:rowOff>
    </xdr:to>
    <xdr:sp macro="" textlink="">
      <xdr:nvSpPr>
        <xdr:cNvPr id="589" name="楕円 588"/>
        <xdr:cNvSpPr/>
      </xdr:nvSpPr>
      <xdr:spPr>
        <a:xfrm>
          <a:off x="2038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39</xdr:row>
      <xdr:rowOff>762</xdr:rowOff>
    </xdr:to>
    <xdr:cxnSp macro="">
      <xdr:nvCxnSpPr>
        <xdr:cNvPr id="590" name="直線コネクタ 589"/>
        <xdr:cNvCxnSpPr/>
      </xdr:nvCxnSpPr>
      <xdr:spPr>
        <a:xfrm>
          <a:off x="20434300" y="6682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591" name="楕円 590"/>
        <xdr:cNvSpPr/>
      </xdr:nvSpPr>
      <xdr:spPr>
        <a:xfrm>
          <a:off x="19494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167640</xdr:rowOff>
    </xdr:from>
    <xdr:to>
      <xdr:col>107</xdr:col>
      <xdr:colOff>50800</xdr:colOff>
      <xdr:row>38</xdr:row>
      <xdr:rowOff>167640</xdr:rowOff>
    </xdr:to>
    <xdr:cxnSp macro="">
      <xdr:nvCxnSpPr>
        <xdr:cNvPr id="592" name="直線コネクタ 591"/>
        <xdr:cNvCxnSpPr/>
      </xdr:nvCxnSpPr>
      <xdr:spPr>
        <a:xfrm>
          <a:off x="19545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116840</xdr:rowOff>
    </xdr:from>
    <xdr:to>
      <xdr:col>98</xdr:col>
      <xdr:colOff>38100</xdr:colOff>
      <xdr:row>39</xdr:row>
      <xdr:rowOff>46990</xdr:rowOff>
    </xdr:to>
    <xdr:sp macro="" textlink="">
      <xdr:nvSpPr>
        <xdr:cNvPr id="593" name="楕円 592"/>
        <xdr:cNvSpPr/>
      </xdr:nvSpPr>
      <xdr:spPr>
        <a:xfrm>
          <a:off x="18605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167640</xdr:rowOff>
    </xdr:from>
    <xdr:to>
      <xdr:col>102</xdr:col>
      <xdr:colOff>114300</xdr:colOff>
      <xdr:row>38</xdr:row>
      <xdr:rowOff>167640</xdr:rowOff>
    </xdr:to>
    <xdr:cxnSp macro="">
      <xdr:nvCxnSpPr>
        <xdr:cNvPr id="594" name="直線コネクタ 593"/>
        <xdr:cNvCxnSpPr/>
      </xdr:nvCxnSpPr>
      <xdr:spPr>
        <a:xfrm>
          <a:off x="18656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129811</xdr:rowOff>
    </xdr:from>
    <xdr:ext cx="469744" cy="259045"/>
    <xdr:sp macro="" textlink="">
      <xdr:nvSpPr>
        <xdr:cNvPr id="595" name="n_1aveValue【認定こども園・幼稚園・保育所】&#10;一人当たり面積"/>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596" name="n_2ave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597" name="n_3aveValue【認定こども園・幼稚園・保育所】&#10;一人当たり面積"/>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6367</xdr:rowOff>
    </xdr:from>
    <xdr:ext cx="469744" cy="259045"/>
    <xdr:sp macro="" textlink="">
      <xdr:nvSpPr>
        <xdr:cNvPr id="598" name="n_4aveValue【認定こども園・幼稚園・保育所】&#10;一人当たり面積"/>
        <xdr:cNvSpPr txBox="1"/>
      </xdr:nvSpPr>
      <xdr:spPr>
        <a:xfrm>
          <a:off x="18421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42689</xdr:rowOff>
    </xdr:from>
    <xdr:ext cx="469744" cy="259045"/>
    <xdr:sp macro="" textlink="">
      <xdr:nvSpPr>
        <xdr:cNvPr id="599" name="n_1mainValue【認定こども園・幼稚園・保育所】&#10;一人当たり面積"/>
        <xdr:cNvSpPr txBox="1"/>
      </xdr:nvSpPr>
      <xdr:spPr>
        <a:xfrm>
          <a:off x="210757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macro="" textlink="">
      <xdr:nvSpPr>
        <xdr:cNvPr id="600" name="n_2mainValue【認定こども園・幼稚園・保育所】&#10;一人当たり面積"/>
        <xdr:cNvSpPr txBox="1"/>
      </xdr:nvSpPr>
      <xdr:spPr>
        <a:xfrm>
          <a:off x="20199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601" name="n_3mainValue【認定こども園・幼稚園・保育所】&#10;一人当たり面積"/>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38117</xdr:rowOff>
    </xdr:from>
    <xdr:ext cx="469744" cy="259045"/>
    <xdr:sp macro="" textlink="">
      <xdr:nvSpPr>
        <xdr:cNvPr id="602" name="n_4mainValue【認定こども園・幼稚園・保育所】&#10;一人当たり面積"/>
        <xdr:cNvSpPr txBox="1"/>
      </xdr:nvSpPr>
      <xdr:spPr>
        <a:xfrm>
          <a:off x="18421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3" name="テキスト ボックス 6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3" name="テキスト ボックス 6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625" name="直線コネクタ 624"/>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626" name="【学校施設】&#10;有形固定資産減価償却率最小値テキスト"/>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627" name="直線コネクタ 626"/>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628" name="【学校施設】&#10;有形固定資産減価償却率最大値テキスト"/>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629" name="直線コネクタ 628"/>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137939</xdr:rowOff>
    </xdr:from>
    <xdr:ext cx="405111" cy="259045"/>
    <xdr:sp macro="" textlink="">
      <xdr:nvSpPr>
        <xdr:cNvPr id="630" name="【学校施設】&#10;有形固定資産減価償却率平均値テキスト"/>
        <xdr:cNvSpPr txBox="1"/>
      </xdr:nvSpPr>
      <xdr:spPr>
        <a:xfrm>
          <a:off x="16357600" y="1008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631" name="フローチャート: 判断 630"/>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632" name="フローチャート: 判断 631"/>
        <xdr:cNvSpPr/>
      </xdr:nvSpPr>
      <xdr:spPr>
        <a:xfrm>
          <a:off x="15430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633" name="フローチャート: 判断 632"/>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34" name="フローチャート: 判断 633"/>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635" name="フローチャート: 判断 634"/>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125222</xdr:rowOff>
    </xdr:from>
    <xdr:to>
      <xdr:col>85</xdr:col>
      <xdr:colOff>177800</xdr:colOff>
      <xdr:row>58</xdr:row>
      <xdr:rowOff>55372</xdr:rowOff>
    </xdr:to>
    <xdr:sp macro="" textlink="">
      <xdr:nvSpPr>
        <xdr:cNvPr id="641" name="楕円 640"/>
        <xdr:cNvSpPr/>
      </xdr:nvSpPr>
      <xdr:spPr>
        <a:xfrm>
          <a:off x="162687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148099</xdr:rowOff>
    </xdr:from>
    <xdr:ext cx="405111" cy="259045"/>
    <xdr:sp macro="" textlink="">
      <xdr:nvSpPr>
        <xdr:cNvPr id="642" name="【学校施設】&#10;有形固定資産減価償却率該当値テキスト"/>
        <xdr:cNvSpPr txBox="1"/>
      </xdr:nvSpPr>
      <xdr:spPr>
        <a:xfrm>
          <a:off x="16357600" y="974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36068</xdr:rowOff>
    </xdr:from>
    <xdr:to>
      <xdr:col>81</xdr:col>
      <xdr:colOff>101600</xdr:colOff>
      <xdr:row>58</xdr:row>
      <xdr:rowOff>137668</xdr:rowOff>
    </xdr:to>
    <xdr:sp macro="" textlink="">
      <xdr:nvSpPr>
        <xdr:cNvPr id="643" name="楕円 642"/>
        <xdr:cNvSpPr/>
      </xdr:nvSpPr>
      <xdr:spPr>
        <a:xfrm>
          <a:off x="15430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xdr:rowOff>
    </xdr:from>
    <xdr:to>
      <xdr:col>85</xdr:col>
      <xdr:colOff>127000</xdr:colOff>
      <xdr:row>58</xdr:row>
      <xdr:rowOff>86868</xdr:rowOff>
    </xdr:to>
    <xdr:cxnSp macro="">
      <xdr:nvCxnSpPr>
        <xdr:cNvPr id="644" name="直線コネクタ 643"/>
        <xdr:cNvCxnSpPr/>
      </xdr:nvCxnSpPr>
      <xdr:spPr>
        <a:xfrm flipV="1">
          <a:off x="15481300" y="99486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102362</xdr:rowOff>
    </xdr:from>
    <xdr:to>
      <xdr:col>76</xdr:col>
      <xdr:colOff>165100</xdr:colOff>
      <xdr:row>58</xdr:row>
      <xdr:rowOff>32512</xdr:rowOff>
    </xdr:to>
    <xdr:sp macro="" textlink="">
      <xdr:nvSpPr>
        <xdr:cNvPr id="645" name="楕円 644"/>
        <xdr:cNvSpPr/>
      </xdr:nvSpPr>
      <xdr:spPr>
        <a:xfrm>
          <a:off x="145415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153162</xdr:rowOff>
    </xdr:from>
    <xdr:to>
      <xdr:col>81</xdr:col>
      <xdr:colOff>50800</xdr:colOff>
      <xdr:row>58</xdr:row>
      <xdr:rowOff>86868</xdr:rowOff>
    </xdr:to>
    <xdr:cxnSp macro="">
      <xdr:nvCxnSpPr>
        <xdr:cNvPr id="646" name="直線コネクタ 645"/>
        <xdr:cNvCxnSpPr/>
      </xdr:nvCxnSpPr>
      <xdr:spPr>
        <a:xfrm>
          <a:off x="14592300" y="99258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29210</xdr:rowOff>
    </xdr:from>
    <xdr:to>
      <xdr:col>72</xdr:col>
      <xdr:colOff>38100</xdr:colOff>
      <xdr:row>57</xdr:row>
      <xdr:rowOff>130810</xdr:rowOff>
    </xdr:to>
    <xdr:sp macro="" textlink="">
      <xdr:nvSpPr>
        <xdr:cNvPr id="647" name="楕円 646"/>
        <xdr:cNvSpPr/>
      </xdr:nvSpPr>
      <xdr:spPr>
        <a:xfrm>
          <a:off x="13652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80010</xdr:rowOff>
    </xdr:from>
    <xdr:to>
      <xdr:col>76</xdr:col>
      <xdr:colOff>114300</xdr:colOff>
      <xdr:row>57</xdr:row>
      <xdr:rowOff>153162</xdr:rowOff>
    </xdr:to>
    <xdr:cxnSp macro="">
      <xdr:nvCxnSpPr>
        <xdr:cNvPr id="648" name="直線コネクタ 647"/>
        <xdr:cNvCxnSpPr/>
      </xdr:nvCxnSpPr>
      <xdr:spPr>
        <a:xfrm>
          <a:off x="13703300" y="98526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31496</xdr:rowOff>
    </xdr:from>
    <xdr:to>
      <xdr:col>67</xdr:col>
      <xdr:colOff>101600</xdr:colOff>
      <xdr:row>58</xdr:row>
      <xdr:rowOff>133096</xdr:rowOff>
    </xdr:to>
    <xdr:sp macro="" textlink="">
      <xdr:nvSpPr>
        <xdr:cNvPr id="649" name="楕円 648"/>
        <xdr:cNvSpPr/>
      </xdr:nvSpPr>
      <xdr:spPr>
        <a:xfrm>
          <a:off x="12763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80010</xdr:rowOff>
    </xdr:from>
    <xdr:to>
      <xdr:col>71</xdr:col>
      <xdr:colOff>177800</xdr:colOff>
      <xdr:row>58</xdr:row>
      <xdr:rowOff>82296</xdr:rowOff>
    </xdr:to>
    <xdr:cxnSp macro="">
      <xdr:nvCxnSpPr>
        <xdr:cNvPr id="650" name="直線コネクタ 649"/>
        <xdr:cNvCxnSpPr/>
      </xdr:nvCxnSpPr>
      <xdr:spPr>
        <a:xfrm flipV="1">
          <a:off x="12814300" y="98526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94505</xdr:rowOff>
    </xdr:from>
    <xdr:ext cx="405111" cy="259045"/>
    <xdr:sp macro="" textlink="">
      <xdr:nvSpPr>
        <xdr:cNvPr id="651" name="n_1aveValue【学校施設】&#10;有形固定資産減価償却率"/>
        <xdr:cNvSpPr txBox="1"/>
      </xdr:nvSpPr>
      <xdr:spPr>
        <a:xfrm>
          <a:off x="152660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652" name="n_2aveValue【学校施設】&#10;有形固定資産減価償却率"/>
        <xdr:cNvSpPr txBox="1"/>
      </xdr:nvSpPr>
      <xdr:spPr>
        <a:xfrm>
          <a:off x="14389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653" name="n_3aveValue【学校施設】&#10;有形固定資産減価償却率"/>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654" name="n_4aveValue【学校施設】&#10;有形固定資産減価償却率"/>
        <xdr:cNvSpPr txBox="1"/>
      </xdr:nvSpPr>
      <xdr:spPr>
        <a:xfrm>
          <a:off x="12611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154195</xdr:rowOff>
    </xdr:from>
    <xdr:ext cx="405111" cy="259045"/>
    <xdr:sp macro="" textlink="">
      <xdr:nvSpPr>
        <xdr:cNvPr id="655" name="n_1mainValue【学校施設】&#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49039</xdr:rowOff>
    </xdr:from>
    <xdr:ext cx="405111" cy="259045"/>
    <xdr:sp macro="" textlink="">
      <xdr:nvSpPr>
        <xdr:cNvPr id="656" name="n_2mainValue【学校施設】&#10;有形固定資産減価償却率"/>
        <xdr:cNvSpPr txBox="1"/>
      </xdr:nvSpPr>
      <xdr:spPr>
        <a:xfrm>
          <a:off x="14389744" y="965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147337</xdr:rowOff>
    </xdr:from>
    <xdr:ext cx="405111" cy="259045"/>
    <xdr:sp macro="" textlink="">
      <xdr:nvSpPr>
        <xdr:cNvPr id="657" name="n_3mainValue【学校施設】&#10;有形固定資産減価償却率"/>
        <xdr:cNvSpPr txBox="1"/>
      </xdr:nvSpPr>
      <xdr:spPr>
        <a:xfrm>
          <a:off x="13500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149623</xdr:rowOff>
    </xdr:from>
    <xdr:ext cx="405111" cy="259045"/>
    <xdr:sp macro="" textlink="">
      <xdr:nvSpPr>
        <xdr:cNvPr id="658" name="n_4mainValue【学校施設】&#10;有形固定資産減価償却率"/>
        <xdr:cNvSpPr txBox="1"/>
      </xdr:nvSpPr>
      <xdr:spPr>
        <a:xfrm>
          <a:off x="126117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9" name="テキスト ボックス 6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70" name="直線コネクタ 669"/>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71" name="テキスト ボックス 670"/>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72" name="直線コネクタ 67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3" name="テキスト ボックス 67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74" name="直線コネクタ 673"/>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75" name="テキスト ボックス 674"/>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78" name="直線コネクタ 677"/>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79" name="テキスト ボックス 678"/>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0" name="直線コネクタ 67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1" name="テキスト ボックス 68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82" name="直線コネクタ 681"/>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83" name="テキスト ボックス 682"/>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687" name="直線コネクタ 686"/>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688"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689" name="直線コネクタ 688"/>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690" name="【学校施設】&#10;一人当たり面積最大値テキスト"/>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691" name="直線コネクタ 690"/>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46214</xdr:rowOff>
    </xdr:from>
    <xdr:ext cx="469744" cy="259045"/>
    <xdr:sp macro="" textlink="">
      <xdr:nvSpPr>
        <xdr:cNvPr id="692" name="【学校施設】&#10;一人当たり面積平均値テキスト"/>
        <xdr:cNvSpPr txBox="1"/>
      </xdr:nvSpPr>
      <xdr:spPr>
        <a:xfrm>
          <a:off x="22199600" y="10333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693" name="フローチャート: 判断 692"/>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694" name="フローチャート: 判断 693"/>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95" name="フローチャート: 判断 694"/>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96" name="フローチャート: 判断 695"/>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97" name="フローチャート: 判断 696"/>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14922</xdr:rowOff>
    </xdr:from>
    <xdr:to>
      <xdr:col>116</xdr:col>
      <xdr:colOff>114300</xdr:colOff>
      <xdr:row>57</xdr:row>
      <xdr:rowOff>116522</xdr:rowOff>
    </xdr:to>
    <xdr:sp macro="" textlink="">
      <xdr:nvSpPr>
        <xdr:cNvPr id="703" name="楕円 702"/>
        <xdr:cNvSpPr/>
      </xdr:nvSpPr>
      <xdr:spPr>
        <a:xfrm>
          <a:off x="22110700" y="9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37799</xdr:rowOff>
    </xdr:from>
    <xdr:ext cx="469744" cy="259045"/>
    <xdr:sp macro="" textlink="">
      <xdr:nvSpPr>
        <xdr:cNvPr id="704" name="【学校施設】&#10;一人当たり面積該当値テキスト"/>
        <xdr:cNvSpPr txBox="1"/>
      </xdr:nvSpPr>
      <xdr:spPr>
        <a:xfrm>
          <a:off x="22199600" y="963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137795</xdr:rowOff>
    </xdr:from>
    <xdr:to>
      <xdr:col>112</xdr:col>
      <xdr:colOff>38100</xdr:colOff>
      <xdr:row>59</xdr:row>
      <xdr:rowOff>67945</xdr:rowOff>
    </xdr:to>
    <xdr:sp macro="" textlink="">
      <xdr:nvSpPr>
        <xdr:cNvPr id="705" name="楕円 704"/>
        <xdr:cNvSpPr/>
      </xdr:nvSpPr>
      <xdr:spPr>
        <a:xfrm>
          <a:off x="21272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65722</xdr:rowOff>
    </xdr:from>
    <xdr:to>
      <xdr:col>116</xdr:col>
      <xdr:colOff>63500</xdr:colOff>
      <xdr:row>59</xdr:row>
      <xdr:rowOff>17145</xdr:rowOff>
    </xdr:to>
    <xdr:cxnSp macro="">
      <xdr:nvCxnSpPr>
        <xdr:cNvPr id="706" name="直線コネクタ 705"/>
        <xdr:cNvCxnSpPr/>
      </xdr:nvCxnSpPr>
      <xdr:spPr>
        <a:xfrm flipV="1">
          <a:off x="21323300" y="9838372"/>
          <a:ext cx="838200" cy="29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53499</xdr:rowOff>
    </xdr:from>
    <xdr:to>
      <xdr:col>107</xdr:col>
      <xdr:colOff>101600</xdr:colOff>
      <xdr:row>57</xdr:row>
      <xdr:rowOff>155099</xdr:rowOff>
    </xdr:to>
    <xdr:sp macro="" textlink="">
      <xdr:nvSpPr>
        <xdr:cNvPr id="707" name="楕円 706"/>
        <xdr:cNvSpPr/>
      </xdr:nvSpPr>
      <xdr:spPr>
        <a:xfrm>
          <a:off x="20383500" y="98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104299</xdr:rowOff>
    </xdr:from>
    <xdr:to>
      <xdr:col>111</xdr:col>
      <xdr:colOff>177800</xdr:colOff>
      <xdr:row>59</xdr:row>
      <xdr:rowOff>17145</xdr:rowOff>
    </xdr:to>
    <xdr:cxnSp macro="">
      <xdr:nvCxnSpPr>
        <xdr:cNvPr id="708" name="直線コネクタ 707"/>
        <xdr:cNvCxnSpPr/>
      </xdr:nvCxnSpPr>
      <xdr:spPr>
        <a:xfrm>
          <a:off x="20434300" y="9876949"/>
          <a:ext cx="889000" cy="2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144938</xdr:rowOff>
    </xdr:from>
    <xdr:to>
      <xdr:col>102</xdr:col>
      <xdr:colOff>165100</xdr:colOff>
      <xdr:row>59</xdr:row>
      <xdr:rowOff>75088</xdr:rowOff>
    </xdr:to>
    <xdr:sp macro="" textlink="">
      <xdr:nvSpPr>
        <xdr:cNvPr id="709" name="楕円 708"/>
        <xdr:cNvSpPr/>
      </xdr:nvSpPr>
      <xdr:spPr>
        <a:xfrm>
          <a:off x="19494500" y="1008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104299</xdr:rowOff>
    </xdr:from>
    <xdr:to>
      <xdr:col>107</xdr:col>
      <xdr:colOff>50800</xdr:colOff>
      <xdr:row>59</xdr:row>
      <xdr:rowOff>24288</xdr:rowOff>
    </xdr:to>
    <xdr:cxnSp macro="">
      <xdr:nvCxnSpPr>
        <xdr:cNvPr id="710" name="直線コネクタ 709"/>
        <xdr:cNvCxnSpPr/>
      </xdr:nvCxnSpPr>
      <xdr:spPr>
        <a:xfrm flipV="1">
          <a:off x="19545300" y="9876949"/>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9207</xdr:rowOff>
    </xdr:from>
    <xdr:to>
      <xdr:col>98</xdr:col>
      <xdr:colOff>38100</xdr:colOff>
      <xdr:row>60</xdr:row>
      <xdr:rowOff>110807</xdr:rowOff>
    </xdr:to>
    <xdr:sp macro="" textlink="">
      <xdr:nvSpPr>
        <xdr:cNvPr id="711" name="楕円 710"/>
        <xdr:cNvSpPr/>
      </xdr:nvSpPr>
      <xdr:spPr>
        <a:xfrm>
          <a:off x="18605500" y="102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24288</xdr:rowOff>
    </xdr:from>
    <xdr:to>
      <xdr:col>102</xdr:col>
      <xdr:colOff>114300</xdr:colOff>
      <xdr:row>60</xdr:row>
      <xdr:rowOff>60007</xdr:rowOff>
    </xdr:to>
    <xdr:cxnSp macro="">
      <xdr:nvCxnSpPr>
        <xdr:cNvPr id="712" name="直線コネクタ 711"/>
        <xdr:cNvCxnSpPr/>
      </xdr:nvCxnSpPr>
      <xdr:spPr>
        <a:xfrm flipV="1">
          <a:off x="18656300" y="10139838"/>
          <a:ext cx="889000" cy="20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169086</xdr:rowOff>
    </xdr:from>
    <xdr:ext cx="469744" cy="259045"/>
    <xdr:sp macro="" textlink="">
      <xdr:nvSpPr>
        <xdr:cNvPr id="713" name="n_1aveValue【学校施設】&#10;一人当たり面積"/>
        <xdr:cNvSpPr txBox="1"/>
      </xdr:nvSpPr>
      <xdr:spPr>
        <a:xfrm>
          <a:off x="21075727" y="1045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164799</xdr:rowOff>
    </xdr:from>
    <xdr:ext cx="469744" cy="259045"/>
    <xdr:sp macro="" textlink="">
      <xdr:nvSpPr>
        <xdr:cNvPr id="714" name="n_2aveValue【学校施設】&#10;一人当たり面積"/>
        <xdr:cNvSpPr txBox="1"/>
      </xdr:nvSpPr>
      <xdr:spPr>
        <a:xfrm>
          <a:off x="201994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27640</xdr:rowOff>
    </xdr:from>
    <xdr:ext cx="469744" cy="259045"/>
    <xdr:sp macro="" textlink="">
      <xdr:nvSpPr>
        <xdr:cNvPr id="715" name="n_3aveValue【学校施設】&#10;一人当たり面積"/>
        <xdr:cNvSpPr txBox="1"/>
      </xdr:nvSpPr>
      <xdr:spPr>
        <a:xfrm>
          <a:off x="19310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86218</xdr:rowOff>
    </xdr:from>
    <xdr:ext cx="469744" cy="259045"/>
    <xdr:sp macro="" textlink="">
      <xdr:nvSpPr>
        <xdr:cNvPr id="716" name="n_4aveValue【学校施設】&#10;一人当たり面積"/>
        <xdr:cNvSpPr txBox="1"/>
      </xdr:nvSpPr>
      <xdr:spPr>
        <a:xfrm>
          <a:off x="18421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84472</xdr:rowOff>
    </xdr:from>
    <xdr:ext cx="469744" cy="259045"/>
    <xdr:sp macro="" textlink="">
      <xdr:nvSpPr>
        <xdr:cNvPr id="717" name="n_1mainValue【学校施設】&#10;一人当たり面積"/>
        <xdr:cNvSpPr txBox="1"/>
      </xdr:nvSpPr>
      <xdr:spPr>
        <a:xfrm>
          <a:off x="21075727"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176</xdr:rowOff>
    </xdr:from>
    <xdr:ext cx="469744" cy="259045"/>
    <xdr:sp macro="" textlink="">
      <xdr:nvSpPr>
        <xdr:cNvPr id="718" name="n_2mainValue【学校施設】&#10;一人当たり面積"/>
        <xdr:cNvSpPr txBox="1"/>
      </xdr:nvSpPr>
      <xdr:spPr>
        <a:xfrm>
          <a:off x="20199427" y="96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91615</xdr:rowOff>
    </xdr:from>
    <xdr:ext cx="469744" cy="259045"/>
    <xdr:sp macro="" textlink="">
      <xdr:nvSpPr>
        <xdr:cNvPr id="719" name="n_3mainValue【学校施設】&#10;一人当たり面積"/>
        <xdr:cNvSpPr txBox="1"/>
      </xdr:nvSpPr>
      <xdr:spPr>
        <a:xfrm>
          <a:off x="19310427" y="986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127334</xdr:rowOff>
    </xdr:from>
    <xdr:ext cx="469744" cy="259045"/>
    <xdr:sp macro="" textlink="">
      <xdr:nvSpPr>
        <xdr:cNvPr id="720" name="n_4mainValue【学校施設】&#10;一人当たり面積"/>
        <xdr:cNvSpPr txBox="1"/>
      </xdr:nvSpPr>
      <xdr:spPr>
        <a:xfrm>
          <a:off x="18421427" y="1007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3" name="テキスト ボックス 73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1" name="テキスト ボックス 7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86</xdr:row>
      <xdr:rowOff>38100</xdr:rowOff>
    </xdr:to>
    <xdr:cxnSp macro="">
      <xdr:nvCxnSpPr>
        <xdr:cNvPr id="743" name="直線コネクタ 742"/>
        <xdr:cNvCxnSpPr/>
      </xdr:nvCxnSpPr>
      <xdr:spPr>
        <a:xfrm flipV="1">
          <a:off x="16318864"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44"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45" name="直線コネクタ 744"/>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746" name="【児童館】&#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747" name="直線コネクタ 746"/>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149623</xdr:rowOff>
    </xdr:from>
    <xdr:ext cx="405111" cy="259045"/>
    <xdr:sp macro="" textlink="">
      <xdr:nvSpPr>
        <xdr:cNvPr id="748" name="【児童館】&#10;有形固定資産減価償却率平均値テキスト"/>
        <xdr:cNvSpPr txBox="1"/>
      </xdr:nvSpPr>
      <xdr:spPr>
        <a:xfrm>
          <a:off x="16357600" y="1352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126746</xdr:rowOff>
    </xdr:from>
    <xdr:to>
      <xdr:col>85</xdr:col>
      <xdr:colOff>177800</xdr:colOff>
      <xdr:row>80</xdr:row>
      <xdr:rowOff>56896</xdr:rowOff>
    </xdr:to>
    <xdr:sp macro="" textlink="">
      <xdr:nvSpPr>
        <xdr:cNvPr id="749" name="フローチャート: 判断 748"/>
        <xdr:cNvSpPr/>
      </xdr:nvSpPr>
      <xdr:spPr>
        <a:xfrm>
          <a:off x="16268700" y="136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122174</xdr:rowOff>
    </xdr:from>
    <xdr:to>
      <xdr:col>81</xdr:col>
      <xdr:colOff>101600</xdr:colOff>
      <xdr:row>80</xdr:row>
      <xdr:rowOff>52324</xdr:rowOff>
    </xdr:to>
    <xdr:sp macro="" textlink="">
      <xdr:nvSpPr>
        <xdr:cNvPr id="750" name="フローチャート: 判断 749"/>
        <xdr:cNvSpPr/>
      </xdr:nvSpPr>
      <xdr:spPr>
        <a:xfrm>
          <a:off x="15430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87885</xdr:rowOff>
    </xdr:from>
    <xdr:to>
      <xdr:col>76</xdr:col>
      <xdr:colOff>165100</xdr:colOff>
      <xdr:row>80</xdr:row>
      <xdr:rowOff>18035</xdr:rowOff>
    </xdr:to>
    <xdr:sp macro="" textlink="">
      <xdr:nvSpPr>
        <xdr:cNvPr id="751" name="フローチャート: 判断 750"/>
        <xdr:cNvSpPr/>
      </xdr:nvSpPr>
      <xdr:spPr>
        <a:xfrm>
          <a:off x="14541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58165</xdr:rowOff>
    </xdr:from>
    <xdr:to>
      <xdr:col>72</xdr:col>
      <xdr:colOff>38100</xdr:colOff>
      <xdr:row>79</xdr:row>
      <xdr:rowOff>159765</xdr:rowOff>
    </xdr:to>
    <xdr:sp macro="" textlink="">
      <xdr:nvSpPr>
        <xdr:cNvPr id="752" name="フローチャート: 判断 751"/>
        <xdr:cNvSpPr/>
      </xdr:nvSpPr>
      <xdr:spPr>
        <a:xfrm>
          <a:off x="13652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23876</xdr:rowOff>
    </xdr:from>
    <xdr:to>
      <xdr:col>67</xdr:col>
      <xdr:colOff>101600</xdr:colOff>
      <xdr:row>78</xdr:row>
      <xdr:rowOff>125476</xdr:rowOff>
    </xdr:to>
    <xdr:sp macro="" textlink="">
      <xdr:nvSpPr>
        <xdr:cNvPr id="753" name="フローチャート: 判断 752"/>
        <xdr:cNvSpPr/>
      </xdr:nvSpPr>
      <xdr:spPr>
        <a:xfrm>
          <a:off x="12763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53594</xdr:rowOff>
    </xdr:from>
    <xdr:to>
      <xdr:col>85</xdr:col>
      <xdr:colOff>177800</xdr:colOff>
      <xdr:row>80</xdr:row>
      <xdr:rowOff>155194</xdr:rowOff>
    </xdr:to>
    <xdr:sp macro="" textlink="">
      <xdr:nvSpPr>
        <xdr:cNvPr id="759" name="楕円 758"/>
        <xdr:cNvSpPr/>
      </xdr:nvSpPr>
      <xdr:spPr>
        <a:xfrm>
          <a:off x="162687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32021</xdr:rowOff>
    </xdr:from>
    <xdr:ext cx="405111" cy="259045"/>
    <xdr:sp macro="" textlink="">
      <xdr:nvSpPr>
        <xdr:cNvPr id="760" name="【児童館】&#10;有形固定資産減価償却率該当値テキスト"/>
        <xdr:cNvSpPr txBox="1"/>
      </xdr:nvSpPr>
      <xdr:spPr>
        <a:xfrm>
          <a:off x="16357600"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28448</xdr:rowOff>
    </xdr:from>
    <xdr:to>
      <xdr:col>81</xdr:col>
      <xdr:colOff>101600</xdr:colOff>
      <xdr:row>80</xdr:row>
      <xdr:rowOff>130048</xdr:rowOff>
    </xdr:to>
    <xdr:sp macro="" textlink="">
      <xdr:nvSpPr>
        <xdr:cNvPr id="761" name="楕円 760"/>
        <xdr:cNvSpPr/>
      </xdr:nvSpPr>
      <xdr:spPr>
        <a:xfrm>
          <a:off x="15430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79248</xdr:rowOff>
    </xdr:from>
    <xdr:to>
      <xdr:col>85</xdr:col>
      <xdr:colOff>127000</xdr:colOff>
      <xdr:row>80</xdr:row>
      <xdr:rowOff>104394</xdr:rowOff>
    </xdr:to>
    <xdr:cxnSp macro="">
      <xdr:nvCxnSpPr>
        <xdr:cNvPr id="762" name="直線コネクタ 761"/>
        <xdr:cNvCxnSpPr/>
      </xdr:nvCxnSpPr>
      <xdr:spPr>
        <a:xfrm>
          <a:off x="15481300" y="1379524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140463</xdr:rowOff>
    </xdr:from>
    <xdr:to>
      <xdr:col>76</xdr:col>
      <xdr:colOff>165100</xdr:colOff>
      <xdr:row>80</xdr:row>
      <xdr:rowOff>70613</xdr:rowOff>
    </xdr:to>
    <xdr:sp macro="" textlink="">
      <xdr:nvSpPr>
        <xdr:cNvPr id="763" name="楕円 762"/>
        <xdr:cNvSpPr/>
      </xdr:nvSpPr>
      <xdr:spPr>
        <a:xfrm>
          <a:off x="145415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19813</xdr:rowOff>
    </xdr:from>
    <xdr:to>
      <xdr:col>81</xdr:col>
      <xdr:colOff>50800</xdr:colOff>
      <xdr:row>80</xdr:row>
      <xdr:rowOff>79248</xdr:rowOff>
    </xdr:to>
    <xdr:cxnSp macro="">
      <xdr:nvCxnSpPr>
        <xdr:cNvPr id="764" name="直線コネクタ 763"/>
        <xdr:cNvCxnSpPr/>
      </xdr:nvCxnSpPr>
      <xdr:spPr>
        <a:xfrm>
          <a:off x="14592300" y="137358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78739</xdr:rowOff>
    </xdr:from>
    <xdr:to>
      <xdr:col>72</xdr:col>
      <xdr:colOff>38100</xdr:colOff>
      <xdr:row>80</xdr:row>
      <xdr:rowOff>8889</xdr:rowOff>
    </xdr:to>
    <xdr:sp macro="" textlink="">
      <xdr:nvSpPr>
        <xdr:cNvPr id="765" name="楕円 764"/>
        <xdr:cNvSpPr/>
      </xdr:nvSpPr>
      <xdr:spPr>
        <a:xfrm>
          <a:off x="13652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129539</xdr:rowOff>
    </xdr:from>
    <xdr:to>
      <xdr:col>76</xdr:col>
      <xdr:colOff>114300</xdr:colOff>
      <xdr:row>80</xdr:row>
      <xdr:rowOff>19813</xdr:rowOff>
    </xdr:to>
    <xdr:cxnSp macro="">
      <xdr:nvCxnSpPr>
        <xdr:cNvPr id="766" name="直線コネクタ 765"/>
        <xdr:cNvCxnSpPr/>
      </xdr:nvCxnSpPr>
      <xdr:spPr>
        <a:xfrm>
          <a:off x="13703300" y="13674089"/>
          <a:ext cx="8890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19304</xdr:rowOff>
    </xdr:from>
    <xdr:to>
      <xdr:col>67</xdr:col>
      <xdr:colOff>101600</xdr:colOff>
      <xdr:row>79</xdr:row>
      <xdr:rowOff>120904</xdr:rowOff>
    </xdr:to>
    <xdr:sp macro="" textlink="">
      <xdr:nvSpPr>
        <xdr:cNvPr id="767" name="楕円 766"/>
        <xdr:cNvSpPr/>
      </xdr:nvSpPr>
      <xdr:spPr>
        <a:xfrm>
          <a:off x="12763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70104</xdr:rowOff>
    </xdr:from>
    <xdr:to>
      <xdr:col>71</xdr:col>
      <xdr:colOff>177800</xdr:colOff>
      <xdr:row>79</xdr:row>
      <xdr:rowOff>129539</xdr:rowOff>
    </xdr:to>
    <xdr:cxnSp macro="">
      <xdr:nvCxnSpPr>
        <xdr:cNvPr id="768" name="直線コネクタ 767"/>
        <xdr:cNvCxnSpPr/>
      </xdr:nvCxnSpPr>
      <xdr:spPr>
        <a:xfrm>
          <a:off x="12814300" y="1361465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68851</xdr:rowOff>
    </xdr:from>
    <xdr:ext cx="405111" cy="259045"/>
    <xdr:sp macro="" textlink="">
      <xdr:nvSpPr>
        <xdr:cNvPr id="769" name="n_1aveValue【児童館】&#10;有形固定資産減価償却率"/>
        <xdr:cNvSpPr txBox="1"/>
      </xdr:nvSpPr>
      <xdr:spPr>
        <a:xfrm>
          <a:off x="152660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34562</xdr:rowOff>
    </xdr:from>
    <xdr:ext cx="405111" cy="259045"/>
    <xdr:sp macro="" textlink="">
      <xdr:nvSpPr>
        <xdr:cNvPr id="770" name="n_2aveValue【児童館】&#10;有形固定資産減価償却率"/>
        <xdr:cNvSpPr txBox="1"/>
      </xdr:nvSpPr>
      <xdr:spPr>
        <a:xfrm>
          <a:off x="14389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4842</xdr:rowOff>
    </xdr:from>
    <xdr:ext cx="405111" cy="259045"/>
    <xdr:sp macro="" textlink="">
      <xdr:nvSpPr>
        <xdr:cNvPr id="771" name="n_3aveValue【児童館】&#10;有形固定資産減価償却率"/>
        <xdr:cNvSpPr txBox="1"/>
      </xdr:nvSpPr>
      <xdr:spPr>
        <a:xfrm>
          <a:off x="13500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142003</xdr:rowOff>
    </xdr:from>
    <xdr:ext cx="405111" cy="259045"/>
    <xdr:sp macro="" textlink="">
      <xdr:nvSpPr>
        <xdr:cNvPr id="772" name="n_4aveValue【児童館】&#10;有形固定資産減価償却率"/>
        <xdr:cNvSpPr txBox="1"/>
      </xdr:nvSpPr>
      <xdr:spPr>
        <a:xfrm>
          <a:off x="12611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121175</xdr:rowOff>
    </xdr:from>
    <xdr:ext cx="405111" cy="259045"/>
    <xdr:sp macro="" textlink="">
      <xdr:nvSpPr>
        <xdr:cNvPr id="773" name="n_1mainValue【児童館】&#10;有形固定資産減価償却率"/>
        <xdr:cNvSpPr txBox="1"/>
      </xdr:nvSpPr>
      <xdr:spPr>
        <a:xfrm>
          <a:off x="15266044" y="1383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61740</xdr:rowOff>
    </xdr:from>
    <xdr:ext cx="405111" cy="259045"/>
    <xdr:sp macro="" textlink="">
      <xdr:nvSpPr>
        <xdr:cNvPr id="774" name="n_2mainValue【児童館】&#10;有形固定資産減価償却率"/>
        <xdr:cNvSpPr txBox="1"/>
      </xdr:nvSpPr>
      <xdr:spPr>
        <a:xfrm>
          <a:off x="14389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xdr:rowOff>
    </xdr:from>
    <xdr:ext cx="405111" cy="259045"/>
    <xdr:sp macro="" textlink="">
      <xdr:nvSpPr>
        <xdr:cNvPr id="775" name="n_3mainValue【児童館】&#10;有形固定資産減価償却率"/>
        <xdr:cNvSpPr txBox="1"/>
      </xdr:nvSpPr>
      <xdr:spPr>
        <a:xfrm>
          <a:off x="135007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112031</xdr:rowOff>
    </xdr:from>
    <xdr:ext cx="405111" cy="259045"/>
    <xdr:sp macro="" textlink="">
      <xdr:nvSpPr>
        <xdr:cNvPr id="776" name="n_4mainValue【児童館】&#10;有形固定資産減価償却率"/>
        <xdr:cNvSpPr txBox="1"/>
      </xdr:nvSpPr>
      <xdr:spPr>
        <a:xfrm>
          <a:off x="12611744" y="13656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800" name="直線コネクタ 799"/>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801"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802" name="直線コネクタ 801"/>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803"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4" name="直線コネクタ 803"/>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805"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06" name="フローチャート: 判断 8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07" name="フローチャート: 判断 80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8" name="フローチャート: 判断 807"/>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09" name="フローチャート: 判断 808"/>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10" name="フローチャート: 判断 809"/>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16" name="楕円 815"/>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7"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18" name="楕円 817"/>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19" name="直線コネクタ 818"/>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20" name="楕円 819"/>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821" name="直線コネクタ 820"/>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22" name="楕円 821"/>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23" name="直線コネクタ 822"/>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24" name="楕円 823"/>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25" name="直線コネクタ 824"/>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26"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7"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28"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9" name="n_4ave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30"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31"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32"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33"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4" name="テキスト ボックス 8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6" name="テキスト ボックス 85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108</xdr:row>
      <xdr:rowOff>106680</xdr:rowOff>
    </xdr:to>
    <xdr:cxnSp macro="">
      <xdr:nvCxnSpPr>
        <xdr:cNvPr id="858" name="直線コネクタ 857"/>
        <xdr:cNvCxnSpPr/>
      </xdr:nvCxnSpPr>
      <xdr:spPr>
        <a:xfrm flipV="1">
          <a:off x="16318864" y="171183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859"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860" name="直線コネクタ 859"/>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405111" cy="259045"/>
    <xdr:sp macro="" textlink="">
      <xdr:nvSpPr>
        <xdr:cNvPr id="861" name="【公民館】&#10;有形固定資産減価償却率最大値テキスト"/>
        <xdr:cNvSpPr txBox="1"/>
      </xdr:nvSpPr>
      <xdr:spPr>
        <a:xfrm>
          <a:off x="16357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62" name="直線コネクタ 861"/>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30497</xdr:rowOff>
    </xdr:from>
    <xdr:ext cx="405111" cy="259045"/>
    <xdr:sp macro="" textlink="">
      <xdr:nvSpPr>
        <xdr:cNvPr id="863" name="【公民館】&#10;有形固定資産減価償却率平均値テキスト"/>
        <xdr:cNvSpPr txBox="1"/>
      </xdr:nvSpPr>
      <xdr:spPr>
        <a:xfrm>
          <a:off x="16357600" y="1751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864" name="フローチャート: 判断 863"/>
        <xdr:cNvSpPr/>
      </xdr:nvSpPr>
      <xdr:spPr>
        <a:xfrm>
          <a:off x="162687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10161</xdr:rowOff>
    </xdr:from>
    <xdr:to>
      <xdr:col>81</xdr:col>
      <xdr:colOff>101600</xdr:colOff>
      <xdr:row>102</xdr:row>
      <xdr:rowOff>111761</xdr:rowOff>
    </xdr:to>
    <xdr:sp macro="" textlink="">
      <xdr:nvSpPr>
        <xdr:cNvPr id="865" name="フローチャート: 判断 864"/>
        <xdr:cNvSpPr/>
      </xdr:nvSpPr>
      <xdr:spPr>
        <a:xfrm>
          <a:off x="15430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866" name="フローチャート: 判断 865"/>
        <xdr:cNvSpPr/>
      </xdr:nvSpPr>
      <xdr:spPr>
        <a:xfrm>
          <a:off x="14541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867" name="フローチャート: 判断 866"/>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10161</xdr:rowOff>
    </xdr:from>
    <xdr:to>
      <xdr:col>67</xdr:col>
      <xdr:colOff>101600</xdr:colOff>
      <xdr:row>102</xdr:row>
      <xdr:rowOff>111761</xdr:rowOff>
    </xdr:to>
    <xdr:sp macro="" textlink="">
      <xdr:nvSpPr>
        <xdr:cNvPr id="868" name="フローチャート: 判断 867"/>
        <xdr:cNvSpPr/>
      </xdr:nvSpPr>
      <xdr:spPr>
        <a:xfrm>
          <a:off x="12763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143511</xdr:rowOff>
    </xdr:from>
    <xdr:to>
      <xdr:col>85</xdr:col>
      <xdr:colOff>177800</xdr:colOff>
      <xdr:row>102</xdr:row>
      <xdr:rowOff>73661</xdr:rowOff>
    </xdr:to>
    <xdr:sp macro="" textlink="">
      <xdr:nvSpPr>
        <xdr:cNvPr id="874" name="楕円 873"/>
        <xdr:cNvSpPr/>
      </xdr:nvSpPr>
      <xdr:spPr>
        <a:xfrm>
          <a:off x="162687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166388</xdr:rowOff>
    </xdr:from>
    <xdr:ext cx="405111" cy="259045"/>
    <xdr:sp macro="" textlink="">
      <xdr:nvSpPr>
        <xdr:cNvPr id="875" name="【公民館】&#10;有形固定資産減価償却率該当値テキスト"/>
        <xdr:cNvSpPr txBox="1"/>
      </xdr:nvSpPr>
      <xdr:spPr>
        <a:xfrm>
          <a:off x="16357600"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143511</xdr:rowOff>
    </xdr:from>
    <xdr:to>
      <xdr:col>81</xdr:col>
      <xdr:colOff>101600</xdr:colOff>
      <xdr:row>102</xdr:row>
      <xdr:rowOff>73661</xdr:rowOff>
    </xdr:to>
    <xdr:sp macro="" textlink="">
      <xdr:nvSpPr>
        <xdr:cNvPr id="876" name="楕円 875"/>
        <xdr:cNvSpPr/>
      </xdr:nvSpPr>
      <xdr:spPr>
        <a:xfrm>
          <a:off x="15430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22861</xdr:rowOff>
    </xdr:from>
    <xdr:to>
      <xdr:col>85</xdr:col>
      <xdr:colOff>127000</xdr:colOff>
      <xdr:row>102</xdr:row>
      <xdr:rowOff>22861</xdr:rowOff>
    </xdr:to>
    <xdr:cxnSp macro="">
      <xdr:nvCxnSpPr>
        <xdr:cNvPr id="877" name="直線コネクタ 876"/>
        <xdr:cNvCxnSpPr/>
      </xdr:nvCxnSpPr>
      <xdr:spPr>
        <a:xfrm>
          <a:off x="15481300" y="17510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120650</xdr:rowOff>
    </xdr:from>
    <xdr:to>
      <xdr:col>76</xdr:col>
      <xdr:colOff>165100</xdr:colOff>
      <xdr:row>102</xdr:row>
      <xdr:rowOff>50800</xdr:rowOff>
    </xdr:to>
    <xdr:sp macro="" textlink="">
      <xdr:nvSpPr>
        <xdr:cNvPr id="878" name="楕円 877"/>
        <xdr:cNvSpPr/>
      </xdr:nvSpPr>
      <xdr:spPr>
        <a:xfrm>
          <a:off x="14541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0</xdr:rowOff>
    </xdr:from>
    <xdr:to>
      <xdr:col>81</xdr:col>
      <xdr:colOff>50800</xdr:colOff>
      <xdr:row>102</xdr:row>
      <xdr:rowOff>22861</xdr:rowOff>
    </xdr:to>
    <xdr:cxnSp macro="">
      <xdr:nvCxnSpPr>
        <xdr:cNvPr id="879" name="直線コネクタ 878"/>
        <xdr:cNvCxnSpPr/>
      </xdr:nvCxnSpPr>
      <xdr:spPr>
        <a:xfrm>
          <a:off x="14592300" y="17487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90170</xdr:rowOff>
    </xdr:from>
    <xdr:to>
      <xdr:col>72</xdr:col>
      <xdr:colOff>38100</xdr:colOff>
      <xdr:row>102</xdr:row>
      <xdr:rowOff>20320</xdr:rowOff>
    </xdr:to>
    <xdr:sp macro="" textlink="">
      <xdr:nvSpPr>
        <xdr:cNvPr id="880" name="楕円 879"/>
        <xdr:cNvSpPr/>
      </xdr:nvSpPr>
      <xdr:spPr>
        <a:xfrm>
          <a:off x="13652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140970</xdr:rowOff>
    </xdr:from>
    <xdr:to>
      <xdr:col>76</xdr:col>
      <xdr:colOff>114300</xdr:colOff>
      <xdr:row>102</xdr:row>
      <xdr:rowOff>0</xdr:rowOff>
    </xdr:to>
    <xdr:cxnSp macro="">
      <xdr:nvCxnSpPr>
        <xdr:cNvPr id="881" name="直線コネクタ 880"/>
        <xdr:cNvCxnSpPr/>
      </xdr:nvCxnSpPr>
      <xdr:spPr>
        <a:xfrm>
          <a:off x="13703300" y="17457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86361</xdr:rowOff>
    </xdr:from>
    <xdr:to>
      <xdr:col>67</xdr:col>
      <xdr:colOff>101600</xdr:colOff>
      <xdr:row>103</xdr:row>
      <xdr:rowOff>16511</xdr:rowOff>
    </xdr:to>
    <xdr:sp macro="" textlink="">
      <xdr:nvSpPr>
        <xdr:cNvPr id="882" name="楕円 881"/>
        <xdr:cNvSpPr/>
      </xdr:nvSpPr>
      <xdr:spPr>
        <a:xfrm>
          <a:off x="12763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140970</xdr:rowOff>
    </xdr:from>
    <xdr:to>
      <xdr:col>71</xdr:col>
      <xdr:colOff>177800</xdr:colOff>
      <xdr:row>102</xdr:row>
      <xdr:rowOff>137161</xdr:rowOff>
    </xdr:to>
    <xdr:cxnSp macro="">
      <xdr:nvCxnSpPr>
        <xdr:cNvPr id="883" name="直線コネクタ 882"/>
        <xdr:cNvCxnSpPr/>
      </xdr:nvCxnSpPr>
      <xdr:spPr>
        <a:xfrm flipV="1">
          <a:off x="12814300" y="174574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102888</xdr:rowOff>
    </xdr:from>
    <xdr:ext cx="405111" cy="259045"/>
    <xdr:sp macro="" textlink="">
      <xdr:nvSpPr>
        <xdr:cNvPr id="884" name="n_1aveValue【公民館】&#10;有形固定資産減価償却率"/>
        <xdr:cNvSpPr txBox="1"/>
      </xdr:nvSpPr>
      <xdr:spPr>
        <a:xfrm>
          <a:off x="152660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68597</xdr:rowOff>
    </xdr:from>
    <xdr:ext cx="405111" cy="259045"/>
    <xdr:sp macro="" textlink="">
      <xdr:nvSpPr>
        <xdr:cNvPr id="885" name="n_2aveValue【公民館】&#10;有形固定資産減価償却率"/>
        <xdr:cNvSpPr txBox="1"/>
      </xdr:nvSpPr>
      <xdr:spPr>
        <a:xfrm>
          <a:off x="14389744" y="1755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106697</xdr:rowOff>
    </xdr:from>
    <xdr:ext cx="405111" cy="259045"/>
    <xdr:sp macro="" textlink="">
      <xdr:nvSpPr>
        <xdr:cNvPr id="886" name="n_3aveValue【公民館】&#10;有形固定資産減価償却率"/>
        <xdr:cNvSpPr txBox="1"/>
      </xdr:nvSpPr>
      <xdr:spPr>
        <a:xfrm>
          <a:off x="13500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128288</xdr:rowOff>
    </xdr:from>
    <xdr:ext cx="405111" cy="259045"/>
    <xdr:sp macro="" textlink="">
      <xdr:nvSpPr>
        <xdr:cNvPr id="887" name="n_4aveValue【公民館】&#10;有形固定資産減価償却率"/>
        <xdr:cNvSpPr txBox="1"/>
      </xdr:nvSpPr>
      <xdr:spPr>
        <a:xfrm>
          <a:off x="12611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90188</xdr:rowOff>
    </xdr:from>
    <xdr:ext cx="405111" cy="259045"/>
    <xdr:sp macro="" textlink="">
      <xdr:nvSpPr>
        <xdr:cNvPr id="888" name="n_1mainValue【公民館】&#10;有形固定資産減価償却率"/>
        <xdr:cNvSpPr txBox="1"/>
      </xdr:nvSpPr>
      <xdr:spPr>
        <a:xfrm>
          <a:off x="152660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67327</xdr:rowOff>
    </xdr:from>
    <xdr:ext cx="405111" cy="259045"/>
    <xdr:sp macro="" textlink="">
      <xdr:nvSpPr>
        <xdr:cNvPr id="889" name="n_2mainValue【公民館】&#10;有形固定資産減価償却率"/>
        <xdr:cNvSpPr txBox="1"/>
      </xdr:nvSpPr>
      <xdr:spPr>
        <a:xfrm>
          <a:off x="14389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36847</xdr:rowOff>
    </xdr:from>
    <xdr:ext cx="405111" cy="259045"/>
    <xdr:sp macro="" textlink="">
      <xdr:nvSpPr>
        <xdr:cNvPr id="890" name="n_3mainValue【公民館】&#10;有形固定資産減価償却率"/>
        <xdr:cNvSpPr txBox="1"/>
      </xdr:nvSpPr>
      <xdr:spPr>
        <a:xfrm>
          <a:off x="135007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7638</xdr:rowOff>
    </xdr:from>
    <xdr:ext cx="405111" cy="259045"/>
    <xdr:sp macro="" textlink="">
      <xdr:nvSpPr>
        <xdr:cNvPr id="891" name="n_4mainValue【公民館】&#10;有形固定資産減価償却率"/>
        <xdr:cNvSpPr txBox="1"/>
      </xdr:nvSpPr>
      <xdr:spPr>
        <a:xfrm>
          <a:off x="12611744" y="176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2" name="直線コネクタ 9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3" name="テキスト ボックス 9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4" name="直線コネクタ 9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5" name="テキスト ボックス 9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6" name="直線コネクタ 9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7" name="テキスト ボックス 9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8" name="直線コネクタ 9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9" name="テキスト ボックス 9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913" name="直線コネクタ 912"/>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914"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915" name="直線コネクタ 91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916" name="【公民館】&#10;一人当たり面積最大値テキスト"/>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917" name="直線コネクタ 916"/>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70121</xdr:rowOff>
    </xdr:from>
    <xdr:ext cx="469744" cy="259045"/>
    <xdr:sp macro="" textlink="">
      <xdr:nvSpPr>
        <xdr:cNvPr id="918" name="【公民館】&#10;一人当たり面積平均値テキスト"/>
        <xdr:cNvSpPr txBox="1"/>
      </xdr:nvSpPr>
      <xdr:spPr>
        <a:xfrm>
          <a:off x="22199600" y="1807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919" name="フローチャート: 判断 918"/>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20" name="フローチャート: 判断 919"/>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21" name="フローチャート: 判断 920"/>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922" name="フローチャート: 判断 921"/>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923" name="フローチャート: 判断 922"/>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50546</xdr:rowOff>
    </xdr:from>
    <xdr:to>
      <xdr:col>116</xdr:col>
      <xdr:colOff>114300</xdr:colOff>
      <xdr:row>101</xdr:row>
      <xdr:rowOff>152146</xdr:rowOff>
    </xdr:to>
    <xdr:sp macro="" textlink="">
      <xdr:nvSpPr>
        <xdr:cNvPr id="929" name="楕円 928"/>
        <xdr:cNvSpPr/>
      </xdr:nvSpPr>
      <xdr:spPr>
        <a:xfrm>
          <a:off x="221107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3573</xdr:rowOff>
    </xdr:from>
    <xdr:ext cx="469744" cy="259045"/>
    <xdr:sp macro="" textlink="">
      <xdr:nvSpPr>
        <xdr:cNvPr id="930" name="【公民館】&#10;一人当たり面積該当値テキスト"/>
        <xdr:cNvSpPr txBox="1"/>
      </xdr:nvSpPr>
      <xdr:spPr>
        <a:xfrm>
          <a:off x="22199600" y="173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18542</xdr:rowOff>
    </xdr:from>
    <xdr:to>
      <xdr:col>112</xdr:col>
      <xdr:colOff>38100</xdr:colOff>
      <xdr:row>101</xdr:row>
      <xdr:rowOff>120142</xdr:rowOff>
    </xdr:to>
    <xdr:sp macro="" textlink="">
      <xdr:nvSpPr>
        <xdr:cNvPr id="931" name="楕円 930"/>
        <xdr:cNvSpPr/>
      </xdr:nvSpPr>
      <xdr:spPr>
        <a:xfrm>
          <a:off x="21272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69342</xdr:rowOff>
    </xdr:from>
    <xdr:to>
      <xdr:col>116</xdr:col>
      <xdr:colOff>63500</xdr:colOff>
      <xdr:row>101</xdr:row>
      <xdr:rowOff>101346</xdr:rowOff>
    </xdr:to>
    <xdr:cxnSp macro="">
      <xdr:nvCxnSpPr>
        <xdr:cNvPr id="932" name="直線コネクタ 931"/>
        <xdr:cNvCxnSpPr/>
      </xdr:nvCxnSpPr>
      <xdr:spPr>
        <a:xfrm>
          <a:off x="21323300" y="173857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144272</xdr:rowOff>
    </xdr:from>
    <xdr:to>
      <xdr:col>107</xdr:col>
      <xdr:colOff>101600</xdr:colOff>
      <xdr:row>101</xdr:row>
      <xdr:rowOff>74422</xdr:rowOff>
    </xdr:to>
    <xdr:sp macro="" textlink="">
      <xdr:nvSpPr>
        <xdr:cNvPr id="933" name="楕円 932"/>
        <xdr:cNvSpPr/>
      </xdr:nvSpPr>
      <xdr:spPr>
        <a:xfrm>
          <a:off x="20383500" y="172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23622</xdr:rowOff>
    </xdr:from>
    <xdr:to>
      <xdr:col>111</xdr:col>
      <xdr:colOff>177800</xdr:colOff>
      <xdr:row>101</xdr:row>
      <xdr:rowOff>69342</xdr:rowOff>
    </xdr:to>
    <xdr:cxnSp macro="">
      <xdr:nvCxnSpPr>
        <xdr:cNvPr id="934" name="直線コネクタ 933"/>
        <xdr:cNvCxnSpPr/>
      </xdr:nvCxnSpPr>
      <xdr:spPr>
        <a:xfrm>
          <a:off x="20434300" y="17340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112268</xdr:rowOff>
    </xdr:from>
    <xdr:to>
      <xdr:col>102</xdr:col>
      <xdr:colOff>165100</xdr:colOff>
      <xdr:row>101</xdr:row>
      <xdr:rowOff>42418</xdr:rowOff>
    </xdr:to>
    <xdr:sp macro="" textlink="">
      <xdr:nvSpPr>
        <xdr:cNvPr id="935" name="楕円 934"/>
        <xdr:cNvSpPr/>
      </xdr:nvSpPr>
      <xdr:spPr>
        <a:xfrm>
          <a:off x="194945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163068</xdr:rowOff>
    </xdr:from>
    <xdr:to>
      <xdr:col>107</xdr:col>
      <xdr:colOff>50800</xdr:colOff>
      <xdr:row>101</xdr:row>
      <xdr:rowOff>23622</xdr:rowOff>
    </xdr:to>
    <xdr:cxnSp macro="">
      <xdr:nvCxnSpPr>
        <xdr:cNvPr id="936" name="直線コネクタ 935"/>
        <xdr:cNvCxnSpPr/>
      </xdr:nvCxnSpPr>
      <xdr:spPr>
        <a:xfrm>
          <a:off x="19545300" y="17308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130556</xdr:rowOff>
    </xdr:from>
    <xdr:to>
      <xdr:col>98</xdr:col>
      <xdr:colOff>38100</xdr:colOff>
      <xdr:row>101</xdr:row>
      <xdr:rowOff>60706</xdr:rowOff>
    </xdr:to>
    <xdr:sp macro="" textlink="">
      <xdr:nvSpPr>
        <xdr:cNvPr id="937" name="楕円 936"/>
        <xdr:cNvSpPr/>
      </xdr:nvSpPr>
      <xdr:spPr>
        <a:xfrm>
          <a:off x="18605500" y="172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163068</xdr:rowOff>
    </xdr:from>
    <xdr:to>
      <xdr:col>102</xdr:col>
      <xdr:colOff>114300</xdr:colOff>
      <xdr:row>101</xdr:row>
      <xdr:rowOff>9906</xdr:rowOff>
    </xdr:to>
    <xdr:cxnSp macro="">
      <xdr:nvCxnSpPr>
        <xdr:cNvPr id="938" name="直線コネクタ 937"/>
        <xdr:cNvCxnSpPr/>
      </xdr:nvCxnSpPr>
      <xdr:spPr>
        <a:xfrm flipV="1">
          <a:off x="18656300" y="17308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39" name="n_1aveValue【公民館】&#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940"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147845</xdr:rowOff>
    </xdr:from>
    <xdr:ext cx="469744" cy="259045"/>
    <xdr:sp macro="" textlink="">
      <xdr:nvSpPr>
        <xdr:cNvPr id="941" name="n_3aveValue【公民館】&#10;一人当たり面積"/>
        <xdr:cNvSpPr txBox="1"/>
      </xdr:nvSpPr>
      <xdr:spPr>
        <a:xfrm>
          <a:off x="19310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134129</xdr:rowOff>
    </xdr:from>
    <xdr:ext cx="469744" cy="259045"/>
    <xdr:sp macro="" textlink="">
      <xdr:nvSpPr>
        <xdr:cNvPr id="942" name="n_4aveValue【公民館】&#10;一人当たり面積"/>
        <xdr:cNvSpPr txBox="1"/>
      </xdr:nvSpPr>
      <xdr:spPr>
        <a:xfrm>
          <a:off x="18421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136669</xdr:rowOff>
    </xdr:from>
    <xdr:ext cx="469744" cy="259045"/>
    <xdr:sp macro="" textlink="">
      <xdr:nvSpPr>
        <xdr:cNvPr id="943" name="n_1mainValue【公民館】&#10;一人当たり面積"/>
        <xdr:cNvSpPr txBox="1"/>
      </xdr:nvSpPr>
      <xdr:spPr>
        <a:xfrm>
          <a:off x="21075727" y="1711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90949</xdr:rowOff>
    </xdr:from>
    <xdr:ext cx="469744" cy="259045"/>
    <xdr:sp macro="" textlink="">
      <xdr:nvSpPr>
        <xdr:cNvPr id="944" name="n_2mainValue【公民館】&#10;一人当たり面積"/>
        <xdr:cNvSpPr txBox="1"/>
      </xdr:nvSpPr>
      <xdr:spPr>
        <a:xfrm>
          <a:off x="20199427" y="1706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58945</xdr:rowOff>
    </xdr:from>
    <xdr:ext cx="469744" cy="259045"/>
    <xdr:sp macro="" textlink="">
      <xdr:nvSpPr>
        <xdr:cNvPr id="945" name="n_3mainValue【公民館】&#10;一人当たり面積"/>
        <xdr:cNvSpPr txBox="1"/>
      </xdr:nvSpPr>
      <xdr:spPr>
        <a:xfrm>
          <a:off x="19310427" y="1703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77233</xdr:rowOff>
    </xdr:from>
    <xdr:ext cx="469744" cy="259045"/>
    <xdr:sp macro="" textlink="">
      <xdr:nvSpPr>
        <xdr:cNvPr id="946" name="n_4mainValue【公民館】&#10;一人当たり面積"/>
        <xdr:cNvSpPr txBox="1"/>
      </xdr:nvSpPr>
      <xdr:spPr>
        <a:xfrm>
          <a:off x="18421427" y="1705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有形固定資産減価償却率は認定こども園・幼稚園・保育所が類似団体と比較して特にが高くなっており、その他有形固定資産減価償却率については類似団体と同程度か下回る水準で推移している。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施設の大半は昭和の時代に建てられており、老朽化が進んでいる。今後は、将来の児童数等を考慮し、迅速かつ適切な施設更新を行う必要がある。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公民館の一人当たり面積は類似団体で最も大きく、県平均も上回っている。適切な維持管理及び修繕を計画的に実施することで、経年劣化の進行を抑制し、施設の長寿命化を図っていく。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令和４年３月に改定した第２次東広島市公共施設等総合管理計画に基づき、公共施設の建替えや統廃合等を含め、今後も適切に進めていく。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189,369
181,536
635.16
111,433,971
107,339,059
2,462,064
46,990,123
74,638,656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103141</xdr:rowOff>
    </xdr:from>
    <xdr:ext cx="405111" cy="259045"/>
    <xdr:sp macro="" textlink="">
      <xdr:nvSpPr>
        <xdr:cNvPr id="60" name="【図書館】&#10;有形固定資産減価償却率平均値テキスト"/>
        <xdr:cNvSpPr txBox="1"/>
      </xdr:nvSpPr>
      <xdr:spPr>
        <a:xfrm>
          <a:off x="4673600" y="6275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1" name="楕円 70"/>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2" name="【図書館】&#10;有形固定資産減価償却率該当値テキスト"/>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3" name="楕円 72"/>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38</xdr:row>
      <xdr:rowOff>53340</xdr:rowOff>
    </xdr:to>
    <xdr:cxnSp macro="">
      <xdr:nvCxnSpPr>
        <xdr:cNvPr id="74" name="直線コネクタ 73"/>
        <xdr:cNvCxnSpPr/>
      </xdr:nvCxnSpPr>
      <xdr:spPr>
        <a:xfrm>
          <a:off x="3797300" y="6477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5" name="楕円 74"/>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133350</xdr:rowOff>
    </xdr:to>
    <xdr:cxnSp macro="">
      <xdr:nvCxnSpPr>
        <xdr:cNvPr id="76" name="直線コネクタ 75"/>
        <xdr:cNvCxnSpPr/>
      </xdr:nvCxnSpPr>
      <xdr:spPr>
        <a:xfrm>
          <a:off x="2908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77" name="楕円 76"/>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133350</xdr:rowOff>
    </xdr:to>
    <xdr:cxnSp macro="">
      <xdr:nvCxnSpPr>
        <xdr:cNvPr id="78" name="直線コネクタ 77"/>
        <xdr:cNvCxnSpPr/>
      </xdr:nvCxnSpPr>
      <xdr:spPr>
        <a:xfrm>
          <a:off x="2019300" y="643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162560</xdr:rowOff>
    </xdr:from>
    <xdr:to>
      <xdr:col>6</xdr:col>
      <xdr:colOff>38100</xdr:colOff>
      <xdr:row>37</xdr:row>
      <xdr:rowOff>92710</xdr:rowOff>
    </xdr:to>
    <xdr:sp macro="" textlink="">
      <xdr:nvSpPr>
        <xdr:cNvPr id="79" name="楕円 78"/>
        <xdr:cNvSpPr/>
      </xdr:nvSpPr>
      <xdr:spPr>
        <a:xfrm>
          <a:off x="107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41910</xdr:rowOff>
    </xdr:from>
    <xdr:to>
      <xdr:col>10</xdr:col>
      <xdr:colOff>114300</xdr:colOff>
      <xdr:row>37</xdr:row>
      <xdr:rowOff>87630</xdr:rowOff>
    </xdr:to>
    <xdr:cxnSp macro="">
      <xdr:nvCxnSpPr>
        <xdr:cNvPr id="80" name="直線コネクタ 79"/>
        <xdr:cNvCxnSpPr/>
      </xdr:nvCxnSpPr>
      <xdr:spPr>
        <a:xfrm>
          <a:off x="1130300" y="6385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134383</xdr:rowOff>
    </xdr:from>
    <xdr:ext cx="405111" cy="259045"/>
    <xdr:sp macro="" textlink="">
      <xdr:nvSpPr>
        <xdr:cNvPr id="81" name="n_1aveValue【図書館】&#10;有形固定資産減価償却率"/>
        <xdr:cNvSpPr txBox="1"/>
      </xdr:nvSpPr>
      <xdr:spPr>
        <a:xfrm>
          <a:off x="35820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84091</xdr:rowOff>
    </xdr:from>
    <xdr:ext cx="405111" cy="259045"/>
    <xdr:sp macro="" textlink="">
      <xdr:nvSpPr>
        <xdr:cNvPr id="82" name="n_2aveValue【図書館】&#10;有形固定資産減価償却率"/>
        <xdr:cNvSpPr txBox="1"/>
      </xdr:nvSpPr>
      <xdr:spPr>
        <a:xfrm>
          <a:off x="2705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3" name="n_3aveValue【図書館】&#10;有形固定資産減価償却率"/>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4" name="n_4aveValue【図書館】&#10;有形固定資産減価償却率"/>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3827</xdr:rowOff>
    </xdr:from>
    <xdr:ext cx="405111" cy="259045"/>
    <xdr:sp macro="" textlink="">
      <xdr:nvSpPr>
        <xdr:cNvPr id="85" name="n_1main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6" name="n_2mainValue【図書館】&#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7" name="n_3mainValue【図書館】&#10;有形固定資産減価償却率"/>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8" name="n_4mainValue【図書館】&#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162577</xdr:rowOff>
    </xdr:from>
    <xdr:ext cx="469744" cy="259045"/>
    <xdr:sp macro="" textlink="">
      <xdr:nvSpPr>
        <xdr:cNvPr id="115" name="【図書館】&#10;一人当たり面積平均値テキスト"/>
        <xdr:cNvSpPr txBox="1"/>
      </xdr:nvSpPr>
      <xdr:spPr>
        <a:xfrm>
          <a:off x="105156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7" name="フローチャート: 判断 116"/>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9" name="フローチャート: 判断 118"/>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20" name="フローチャート: 判断 119"/>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71120</xdr:rowOff>
    </xdr:from>
    <xdr:to>
      <xdr:col>55</xdr:col>
      <xdr:colOff>50800</xdr:colOff>
      <xdr:row>39</xdr:row>
      <xdr:rowOff>1270</xdr:rowOff>
    </xdr:to>
    <xdr:sp macro="" textlink="">
      <xdr:nvSpPr>
        <xdr:cNvPr id="126" name="楕円 125"/>
        <xdr:cNvSpPr/>
      </xdr:nvSpPr>
      <xdr:spPr>
        <a:xfrm>
          <a:off x="10426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49547</xdr:rowOff>
    </xdr:from>
    <xdr:ext cx="469744" cy="259045"/>
    <xdr:sp macro="" textlink="">
      <xdr:nvSpPr>
        <xdr:cNvPr id="127" name="【図書館】&#10;一人当たり面積該当値テキスト"/>
        <xdr:cNvSpPr txBox="1"/>
      </xdr:nvSpPr>
      <xdr:spPr>
        <a:xfrm>
          <a:off x="10515600"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71120</xdr:rowOff>
    </xdr:from>
    <xdr:to>
      <xdr:col>50</xdr:col>
      <xdr:colOff>165100</xdr:colOff>
      <xdr:row>39</xdr:row>
      <xdr:rowOff>1270</xdr:rowOff>
    </xdr:to>
    <xdr:sp macro="" textlink="">
      <xdr:nvSpPr>
        <xdr:cNvPr id="128" name="楕円 127"/>
        <xdr:cNvSpPr/>
      </xdr:nvSpPr>
      <xdr:spPr>
        <a:xfrm>
          <a:off x="958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121920</xdr:rowOff>
    </xdr:from>
    <xdr:to>
      <xdr:col>55</xdr:col>
      <xdr:colOff>0</xdr:colOff>
      <xdr:row>38</xdr:row>
      <xdr:rowOff>121920</xdr:rowOff>
    </xdr:to>
    <xdr:cxnSp macro="">
      <xdr:nvCxnSpPr>
        <xdr:cNvPr id="129" name="直線コネクタ 128"/>
        <xdr:cNvCxnSpPr/>
      </xdr:nvCxnSpPr>
      <xdr:spPr>
        <a:xfrm>
          <a:off x="9639300" y="663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71120</xdr:rowOff>
    </xdr:from>
    <xdr:to>
      <xdr:col>46</xdr:col>
      <xdr:colOff>38100</xdr:colOff>
      <xdr:row>39</xdr:row>
      <xdr:rowOff>1270</xdr:rowOff>
    </xdr:to>
    <xdr:sp macro="" textlink="">
      <xdr:nvSpPr>
        <xdr:cNvPr id="130" name="楕円 129"/>
        <xdr:cNvSpPr/>
      </xdr:nvSpPr>
      <xdr:spPr>
        <a:xfrm>
          <a:off x="869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121920</xdr:rowOff>
    </xdr:from>
    <xdr:to>
      <xdr:col>50</xdr:col>
      <xdr:colOff>114300</xdr:colOff>
      <xdr:row>38</xdr:row>
      <xdr:rowOff>121920</xdr:rowOff>
    </xdr:to>
    <xdr:cxnSp macro="">
      <xdr:nvCxnSpPr>
        <xdr:cNvPr id="131" name="直線コネクタ 130"/>
        <xdr:cNvCxnSpPr/>
      </xdr:nvCxnSpPr>
      <xdr:spPr>
        <a:xfrm>
          <a:off x="8750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48260</xdr:rowOff>
    </xdr:from>
    <xdr:to>
      <xdr:col>41</xdr:col>
      <xdr:colOff>101600</xdr:colOff>
      <xdr:row>38</xdr:row>
      <xdr:rowOff>149860</xdr:rowOff>
    </xdr:to>
    <xdr:sp macro="" textlink="">
      <xdr:nvSpPr>
        <xdr:cNvPr id="132" name="楕円 131"/>
        <xdr:cNvSpPr/>
      </xdr:nvSpPr>
      <xdr:spPr>
        <a:xfrm>
          <a:off x="781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99060</xdr:rowOff>
    </xdr:from>
    <xdr:to>
      <xdr:col>45</xdr:col>
      <xdr:colOff>177800</xdr:colOff>
      <xdr:row>38</xdr:row>
      <xdr:rowOff>121920</xdr:rowOff>
    </xdr:to>
    <xdr:cxnSp macro="">
      <xdr:nvCxnSpPr>
        <xdr:cNvPr id="133" name="直線コネクタ 132"/>
        <xdr:cNvCxnSpPr/>
      </xdr:nvCxnSpPr>
      <xdr:spPr>
        <a:xfrm>
          <a:off x="7861300" y="6614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34" name="楕円 133"/>
        <xdr:cNvSpPr/>
      </xdr:nvSpPr>
      <xdr:spPr>
        <a:xfrm>
          <a:off x="692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99060</xdr:rowOff>
    </xdr:from>
    <xdr:to>
      <xdr:col>41</xdr:col>
      <xdr:colOff>50800</xdr:colOff>
      <xdr:row>38</xdr:row>
      <xdr:rowOff>99060</xdr:rowOff>
    </xdr:to>
    <xdr:cxnSp macro="">
      <xdr:nvCxnSpPr>
        <xdr:cNvPr id="135" name="直線コネクタ 134"/>
        <xdr:cNvCxnSpPr/>
      </xdr:nvCxnSpPr>
      <xdr:spPr>
        <a:xfrm>
          <a:off x="6972300" y="661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86377</xdr:rowOff>
    </xdr:from>
    <xdr:ext cx="469744" cy="259045"/>
    <xdr:sp macro="" textlink="">
      <xdr:nvSpPr>
        <xdr:cNvPr id="136"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7" name="n_2ave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109237</xdr:rowOff>
    </xdr:from>
    <xdr:ext cx="469744" cy="259045"/>
    <xdr:sp macro="" textlink="">
      <xdr:nvSpPr>
        <xdr:cNvPr id="138" name="n_3aveValue【図書館】&#10;一人当たり面積"/>
        <xdr:cNvSpPr txBox="1"/>
      </xdr:nvSpPr>
      <xdr:spPr>
        <a:xfrm>
          <a:off x="7626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39" name="n_4aveValue【図書館】&#10;一人当たり面積"/>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163847</xdr:rowOff>
    </xdr:from>
    <xdr:ext cx="469744" cy="259045"/>
    <xdr:sp macro="" textlink="">
      <xdr:nvSpPr>
        <xdr:cNvPr id="140" name="n_1mainValue【図書館】&#10;一人当たり面積"/>
        <xdr:cNvSpPr txBox="1"/>
      </xdr:nvSpPr>
      <xdr:spPr>
        <a:xfrm>
          <a:off x="9391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163847</xdr:rowOff>
    </xdr:from>
    <xdr:ext cx="469744" cy="259045"/>
    <xdr:sp macro="" textlink="">
      <xdr:nvSpPr>
        <xdr:cNvPr id="141" name="n_2mainValue【図書館】&#10;一人当たり面積"/>
        <xdr:cNvSpPr txBox="1"/>
      </xdr:nvSpPr>
      <xdr:spPr>
        <a:xfrm>
          <a:off x="8515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42" name="n_3mainValue【図書館】&#10;一人当たり面積"/>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3" name="n_4mainValue【図書館】&#10;一人当たり面積"/>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73"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5" name="フローチャート: 判断 174"/>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6" name="フローチャート: 判断 175"/>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7" name="フローチャート: 判断 176"/>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8" name="フローチャート: 判断 177"/>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82550</xdr:rowOff>
    </xdr:from>
    <xdr:to>
      <xdr:col>24</xdr:col>
      <xdr:colOff>114300</xdr:colOff>
      <xdr:row>61</xdr:row>
      <xdr:rowOff>12700</xdr:rowOff>
    </xdr:to>
    <xdr:sp macro="" textlink="">
      <xdr:nvSpPr>
        <xdr:cNvPr id="184" name="楕円 183"/>
        <xdr:cNvSpPr/>
      </xdr:nvSpPr>
      <xdr:spPr>
        <a:xfrm>
          <a:off x="4584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60977</xdr:rowOff>
    </xdr:from>
    <xdr:ext cx="405111" cy="259045"/>
    <xdr:sp macro="" textlink="">
      <xdr:nvSpPr>
        <xdr:cNvPr id="185" name="【体育館・プール】&#10;有形固定資産減価償却率該当値テキスト"/>
        <xdr:cNvSpPr txBox="1"/>
      </xdr:nvSpPr>
      <xdr:spPr>
        <a:xfrm>
          <a:off x="46736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44450</xdr:rowOff>
    </xdr:from>
    <xdr:to>
      <xdr:col>20</xdr:col>
      <xdr:colOff>38100</xdr:colOff>
      <xdr:row>60</xdr:row>
      <xdr:rowOff>146050</xdr:rowOff>
    </xdr:to>
    <xdr:sp macro="" textlink="">
      <xdr:nvSpPr>
        <xdr:cNvPr id="186" name="楕円 185"/>
        <xdr:cNvSpPr/>
      </xdr:nvSpPr>
      <xdr:spPr>
        <a:xfrm>
          <a:off x="3746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95250</xdr:rowOff>
    </xdr:from>
    <xdr:to>
      <xdr:col>24</xdr:col>
      <xdr:colOff>63500</xdr:colOff>
      <xdr:row>60</xdr:row>
      <xdr:rowOff>133350</xdr:rowOff>
    </xdr:to>
    <xdr:cxnSp macro="">
      <xdr:nvCxnSpPr>
        <xdr:cNvPr id="187" name="直線コネクタ 186"/>
        <xdr:cNvCxnSpPr/>
      </xdr:nvCxnSpPr>
      <xdr:spPr>
        <a:xfrm>
          <a:off x="3797300" y="10382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88" name="楕円 187"/>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95250</xdr:rowOff>
    </xdr:to>
    <xdr:cxnSp macro="">
      <xdr:nvCxnSpPr>
        <xdr:cNvPr id="189" name="直線コネクタ 188"/>
        <xdr:cNvCxnSpPr/>
      </xdr:nvCxnSpPr>
      <xdr:spPr>
        <a:xfrm>
          <a:off x="2908300" y="10344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90" name="楕円 189"/>
        <xdr:cNvSpPr/>
      </xdr:nvSpPr>
      <xdr:spPr>
        <a:xfrm>
          <a:off x="1968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57150</xdr:rowOff>
    </xdr:to>
    <xdr:cxnSp macro="">
      <xdr:nvCxnSpPr>
        <xdr:cNvPr id="191" name="直線コネクタ 190"/>
        <xdr:cNvCxnSpPr/>
      </xdr:nvCxnSpPr>
      <xdr:spPr>
        <a:xfrm>
          <a:off x="2019300" y="10306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103505</xdr:rowOff>
    </xdr:from>
    <xdr:to>
      <xdr:col>6</xdr:col>
      <xdr:colOff>38100</xdr:colOff>
      <xdr:row>60</xdr:row>
      <xdr:rowOff>33655</xdr:rowOff>
    </xdr:to>
    <xdr:sp macro="" textlink="">
      <xdr:nvSpPr>
        <xdr:cNvPr id="192" name="楕円 191"/>
        <xdr:cNvSpPr/>
      </xdr:nvSpPr>
      <xdr:spPr>
        <a:xfrm>
          <a:off x="1079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154305</xdr:rowOff>
    </xdr:from>
    <xdr:to>
      <xdr:col>10</xdr:col>
      <xdr:colOff>114300</xdr:colOff>
      <xdr:row>60</xdr:row>
      <xdr:rowOff>19050</xdr:rowOff>
    </xdr:to>
    <xdr:cxnSp macro="">
      <xdr:nvCxnSpPr>
        <xdr:cNvPr id="193" name="直線コネクタ 192"/>
        <xdr:cNvCxnSpPr/>
      </xdr:nvCxnSpPr>
      <xdr:spPr>
        <a:xfrm>
          <a:off x="1130300" y="102698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4" name="n_1aveValue【体育館・プー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5" name="n_2aveValue【体育館・プー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96" name="n_3ave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197" name="n_4aveValue【体育館・プール】&#10;有形固定資産減価償却率"/>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137177</xdr:rowOff>
    </xdr:from>
    <xdr:ext cx="405111" cy="259045"/>
    <xdr:sp macro="" textlink="">
      <xdr:nvSpPr>
        <xdr:cNvPr id="198" name="n_1mainValue【体育館・プール】&#10;有形固定資産減価償却率"/>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99" name="n_2mainValue【体育館・プール】&#10;有形固定資産減価償却率"/>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60977</xdr:rowOff>
    </xdr:from>
    <xdr:ext cx="405111" cy="259045"/>
    <xdr:sp macro="" textlink="">
      <xdr:nvSpPr>
        <xdr:cNvPr id="200" name="n_3mainValue【体育館・プール】&#10;有形固定資産減価償却率"/>
        <xdr:cNvSpPr txBox="1"/>
      </xdr:nvSpPr>
      <xdr:spPr>
        <a:xfrm>
          <a:off x="1816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24782</xdr:rowOff>
    </xdr:from>
    <xdr:ext cx="405111" cy="259045"/>
    <xdr:sp macro="" textlink="">
      <xdr:nvSpPr>
        <xdr:cNvPr id="201" name="n_4mainValue【体育館・プール】&#10;有形固定資産減価償却率"/>
        <xdr:cNvSpPr txBox="1"/>
      </xdr:nvSpPr>
      <xdr:spPr>
        <a:xfrm>
          <a:off x="927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8653</xdr:rowOff>
    </xdr:from>
    <xdr:ext cx="469744" cy="259045"/>
    <xdr:sp macro="" textlink="">
      <xdr:nvSpPr>
        <xdr:cNvPr id="228" name="【体育館・プール】&#10;一人当たり面積平均値テキスト"/>
        <xdr:cNvSpPr txBox="1"/>
      </xdr:nvSpPr>
      <xdr:spPr>
        <a:xfrm>
          <a:off x="10515600" y="1012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0" name="フローチャート: 判断 229"/>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1" name="フローチャート: 判断 230"/>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32" name="フローチャート: 判断 231"/>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33" name="フローチャート: 判断 232"/>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39" name="楕円 238"/>
        <xdr:cNvSpPr/>
      </xdr:nvSpPr>
      <xdr:spPr>
        <a:xfrm>
          <a:off x="10426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64787</xdr:rowOff>
    </xdr:from>
    <xdr:ext cx="469744" cy="259045"/>
    <xdr:sp macro="" textlink="">
      <xdr:nvSpPr>
        <xdr:cNvPr id="240" name="【体育館・プール】&#10;一人当たり面積該当値テキスト"/>
        <xdr:cNvSpPr txBox="1"/>
      </xdr:nvSpPr>
      <xdr:spPr>
        <a:xfrm>
          <a:off x="10515600"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33782</xdr:rowOff>
    </xdr:from>
    <xdr:to>
      <xdr:col>50</xdr:col>
      <xdr:colOff>165100</xdr:colOff>
      <xdr:row>59</xdr:row>
      <xdr:rowOff>135382</xdr:rowOff>
    </xdr:to>
    <xdr:sp macro="" textlink="">
      <xdr:nvSpPr>
        <xdr:cNvPr id="241" name="楕円 240"/>
        <xdr:cNvSpPr/>
      </xdr:nvSpPr>
      <xdr:spPr>
        <a:xfrm>
          <a:off x="9588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84582</xdr:rowOff>
    </xdr:from>
    <xdr:to>
      <xdr:col>55</xdr:col>
      <xdr:colOff>0</xdr:colOff>
      <xdr:row>60</xdr:row>
      <xdr:rowOff>137160</xdr:rowOff>
    </xdr:to>
    <xdr:cxnSp macro="">
      <xdr:nvCxnSpPr>
        <xdr:cNvPr id="242" name="直線コネクタ 241"/>
        <xdr:cNvCxnSpPr/>
      </xdr:nvCxnSpPr>
      <xdr:spPr>
        <a:xfrm>
          <a:off x="9639300" y="10200132"/>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29210</xdr:rowOff>
    </xdr:from>
    <xdr:to>
      <xdr:col>46</xdr:col>
      <xdr:colOff>38100</xdr:colOff>
      <xdr:row>59</xdr:row>
      <xdr:rowOff>130810</xdr:rowOff>
    </xdr:to>
    <xdr:sp macro="" textlink="">
      <xdr:nvSpPr>
        <xdr:cNvPr id="243" name="楕円 242"/>
        <xdr:cNvSpPr/>
      </xdr:nvSpPr>
      <xdr:spPr>
        <a:xfrm>
          <a:off x="869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80010</xdr:rowOff>
    </xdr:from>
    <xdr:to>
      <xdr:col>50</xdr:col>
      <xdr:colOff>114300</xdr:colOff>
      <xdr:row>59</xdr:row>
      <xdr:rowOff>84582</xdr:rowOff>
    </xdr:to>
    <xdr:cxnSp macro="">
      <xdr:nvCxnSpPr>
        <xdr:cNvPr id="244" name="直線コネクタ 243"/>
        <xdr:cNvCxnSpPr/>
      </xdr:nvCxnSpPr>
      <xdr:spPr>
        <a:xfrm>
          <a:off x="8750300" y="101955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24638</xdr:rowOff>
    </xdr:from>
    <xdr:to>
      <xdr:col>41</xdr:col>
      <xdr:colOff>101600</xdr:colOff>
      <xdr:row>59</xdr:row>
      <xdr:rowOff>126238</xdr:rowOff>
    </xdr:to>
    <xdr:sp macro="" textlink="">
      <xdr:nvSpPr>
        <xdr:cNvPr id="245" name="楕円 244"/>
        <xdr:cNvSpPr/>
      </xdr:nvSpPr>
      <xdr:spPr>
        <a:xfrm>
          <a:off x="7810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75438</xdr:rowOff>
    </xdr:from>
    <xdr:to>
      <xdr:col>45</xdr:col>
      <xdr:colOff>177800</xdr:colOff>
      <xdr:row>59</xdr:row>
      <xdr:rowOff>80010</xdr:rowOff>
    </xdr:to>
    <xdr:cxnSp macro="">
      <xdr:nvCxnSpPr>
        <xdr:cNvPr id="246" name="直線コネクタ 245"/>
        <xdr:cNvCxnSpPr/>
      </xdr:nvCxnSpPr>
      <xdr:spPr>
        <a:xfrm>
          <a:off x="7861300" y="101909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6350</xdr:rowOff>
    </xdr:from>
    <xdr:to>
      <xdr:col>36</xdr:col>
      <xdr:colOff>165100</xdr:colOff>
      <xdr:row>59</xdr:row>
      <xdr:rowOff>107950</xdr:rowOff>
    </xdr:to>
    <xdr:sp macro="" textlink="">
      <xdr:nvSpPr>
        <xdr:cNvPr id="247" name="楕円 246"/>
        <xdr:cNvSpPr/>
      </xdr:nvSpPr>
      <xdr:spPr>
        <a:xfrm>
          <a:off x="692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57150</xdr:rowOff>
    </xdr:from>
    <xdr:to>
      <xdr:col>41</xdr:col>
      <xdr:colOff>50800</xdr:colOff>
      <xdr:row>59</xdr:row>
      <xdr:rowOff>75438</xdr:rowOff>
    </xdr:to>
    <xdr:cxnSp macro="">
      <xdr:nvCxnSpPr>
        <xdr:cNvPr id="248" name="直線コネクタ 247"/>
        <xdr:cNvCxnSpPr/>
      </xdr:nvCxnSpPr>
      <xdr:spPr>
        <a:xfrm>
          <a:off x="6972300" y="101727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14495</xdr:rowOff>
    </xdr:from>
    <xdr:ext cx="469744" cy="259045"/>
    <xdr:sp macro="" textlink="">
      <xdr:nvSpPr>
        <xdr:cNvPr id="249" name="n_1aveValue【体育館・プール】&#10;一人当たり面積"/>
        <xdr:cNvSpPr txBox="1"/>
      </xdr:nvSpPr>
      <xdr:spPr>
        <a:xfrm>
          <a:off x="9391727" y="103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50" name="n_2aveValue【体育館・プール】&#10;一人当たり面積"/>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23639</xdr:rowOff>
    </xdr:from>
    <xdr:ext cx="469744" cy="259045"/>
    <xdr:sp macro="" textlink="">
      <xdr:nvSpPr>
        <xdr:cNvPr id="251" name="n_3aveValue【体育館・プール】&#10;一人当たり面積"/>
        <xdr:cNvSpPr txBox="1"/>
      </xdr:nvSpPr>
      <xdr:spPr>
        <a:xfrm>
          <a:off x="7626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41927</xdr:rowOff>
    </xdr:from>
    <xdr:ext cx="469744" cy="259045"/>
    <xdr:sp macro="" textlink="">
      <xdr:nvSpPr>
        <xdr:cNvPr id="252" name="n_4aveValue【体育館・プール】&#10;一人当たり面積"/>
        <xdr:cNvSpPr txBox="1"/>
      </xdr:nvSpPr>
      <xdr:spPr>
        <a:xfrm>
          <a:off x="6737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151909</xdr:rowOff>
    </xdr:from>
    <xdr:ext cx="469744" cy="259045"/>
    <xdr:sp macro="" textlink="">
      <xdr:nvSpPr>
        <xdr:cNvPr id="253" name="n_1mainValue【体育館・プール】&#10;一人当たり面積"/>
        <xdr:cNvSpPr txBox="1"/>
      </xdr:nvSpPr>
      <xdr:spPr>
        <a:xfrm>
          <a:off x="9391727" y="992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147337</xdr:rowOff>
    </xdr:from>
    <xdr:ext cx="469744" cy="259045"/>
    <xdr:sp macro="" textlink="">
      <xdr:nvSpPr>
        <xdr:cNvPr id="254" name="n_2mainValue【体育館・プール】&#10;一人当たり面積"/>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142765</xdr:rowOff>
    </xdr:from>
    <xdr:ext cx="469744" cy="259045"/>
    <xdr:sp macro="" textlink="">
      <xdr:nvSpPr>
        <xdr:cNvPr id="255" name="n_3mainValue【体育館・プール】&#10;一人当たり面積"/>
        <xdr:cNvSpPr txBox="1"/>
      </xdr:nvSpPr>
      <xdr:spPr>
        <a:xfrm>
          <a:off x="7626427" y="991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124477</xdr:rowOff>
    </xdr:from>
    <xdr:ext cx="469744" cy="259045"/>
    <xdr:sp macro="" textlink="">
      <xdr:nvSpPr>
        <xdr:cNvPr id="256" name="n_4mainValue【体育館・プール】&#10;一人当たり面積"/>
        <xdr:cNvSpPr txBox="1"/>
      </xdr:nvSpPr>
      <xdr:spPr>
        <a:xfrm>
          <a:off x="6737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9" name="テキスト ボックス 26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9" name="テキスト ボックス 27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83" name="直線コネクタ 282"/>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84" name="【福祉施設】&#10;有形固定資産減価償却率最小値テキスト"/>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85" name="直線コネクタ 284"/>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86" name="【福祉施設】&#10;有形固定資産減価償却率最大値テキスト"/>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87" name="直線コネクタ 286"/>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153869</xdr:rowOff>
    </xdr:from>
    <xdr:ext cx="405111" cy="259045"/>
    <xdr:sp macro="" textlink="">
      <xdr:nvSpPr>
        <xdr:cNvPr id="288" name="【福祉施設】&#10;有形固定資産減価償却率平均値テキスト"/>
        <xdr:cNvSpPr txBox="1"/>
      </xdr:nvSpPr>
      <xdr:spPr>
        <a:xfrm>
          <a:off x="4673600" y="1369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89" name="フローチャート: 判断 288"/>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90" name="フローチャート: 判断 28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91" name="フローチャート: 判断 290"/>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92" name="フローチャート: 判断 291"/>
        <xdr:cNvSpPr/>
      </xdr:nvSpPr>
      <xdr:spPr>
        <a:xfrm>
          <a:off x="1968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28121</xdr:rowOff>
    </xdr:from>
    <xdr:to>
      <xdr:col>6</xdr:col>
      <xdr:colOff>38100</xdr:colOff>
      <xdr:row>79</xdr:row>
      <xdr:rowOff>129721</xdr:rowOff>
    </xdr:to>
    <xdr:sp macro="" textlink="">
      <xdr:nvSpPr>
        <xdr:cNvPr id="293" name="フローチャート: 判断 292"/>
        <xdr:cNvSpPr/>
      </xdr:nvSpPr>
      <xdr:spPr>
        <a:xfrm>
          <a:off x="1079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36286</xdr:rowOff>
    </xdr:from>
    <xdr:to>
      <xdr:col>24</xdr:col>
      <xdr:colOff>114300</xdr:colOff>
      <xdr:row>82</xdr:row>
      <xdr:rowOff>137886</xdr:rowOff>
    </xdr:to>
    <xdr:sp macro="" textlink="">
      <xdr:nvSpPr>
        <xdr:cNvPr id="299" name="楕円 298"/>
        <xdr:cNvSpPr/>
      </xdr:nvSpPr>
      <xdr:spPr>
        <a:xfrm>
          <a:off x="4584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14713</xdr:rowOff>
    </xdr:from>
    <xdr:ext cx="405111" cy="259045"/>
    <xdr:sp macro="" textlink="">
      <xdr:nvSpPr>
        <xdr:cNvPr id="300" name="【福祉施設】&#10;有形固定資産減価償却率該当値テキスト"/>
        <xdr:cNvSpPr txBox="1"/>
      </xdr:nvSpPr>
      <xdr:spPr>
        <a:xfrm>
          <a:off x="4673600"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134257</xdr:rowOff>
    </xdr:from>
    <xdr:to>
      <xdr:col>20</xdr:col>
      <xdr:colOff>38100</xdr:colOff>
      <xdr:row>83</xdr:row>
      <xdr:rowOff>64407</xdr:rowOff>
    </xdr:to>
    <xdr:sp macro="" textlink="">
      <xdr:nvSpPr>
        <xdr:cNvPr id="301" name="楕円 300"/>
        <xdr:cNvSpPr/>
      </xdr:nvSpPr>
      <xdr:spPr>
        <a:xfrm>
          <a:off x="3746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87086</xdr:rowOff>
    </xdr:from>
    <xdr:to>
      <xdr:col>24</xdr:col>
      <xdr:colOff>63500</xdr:colOff>
      <xdr:row>83</xdr:row>
      <xdr:rowOff>13607</xdr:rowOff>
    </xdr:to>
    <xdr:cxnSp macro="">
      <xdr:nvCxnSpPr>
        <xdr:cNvPr id="302" name="直線コネクタ 301"/>
        <xdr:cNvCxnSpPr/>
      </xdr:nvCxnSpPr>
      <xdr:spPr>
        <a:xfrm flipV="1">
          <a:off x="3797300" y="141459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68943</xdr:rowOff>
    </xdr:from>
    <xdr:to>
      <xdr:col>15</xdr:col>
      <xdr:colOff>101600</xdr:colOff>
      <xdr:row>82</xdr:row>
      <xdr:rowOff>170543</xdr:rowOff>
    </xdr:to>
    <xdr:sp macro="" textlink="">
      <xdr:nvSpPr>
        <xdr:cNvPr id="303" name="楕円 302"/>
        <xdr:cNvSpPr/>
      </xdr:nvSpPr>
      <xdr:spPr>
        <a:xfrm>
          <a:off x="2857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119743</xdr:rowOff>
    </xdr:from>
    <xdr:to>
      <xdr:col>19</xdr:col>
      <xdr:colOff>177800</xdr:colOff>
      <xdr:row>83</xdr:row>
      <xdr:rowOff>13607</xdr:rowOff>
    </xdr:to>
    <xdr:cxnSp macro="">
      <xdr:nvCxnSpPr>
        <xdr:cNvPr id="304" name="直線コネクタ 303"/>
        <xdr:cNvCxnSpPr/>
      </xdr:nvCxnSpPr>
      <xdr:spPr>
        <a:xfrm>
          <a:off x="2908300" y="14178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83638</xdr:rowOff>
    </xdr:from>
    <xdr:to>
      <xdr:col>10</xdr:col>
      <xdr:colOff>165100</xdr:colOff>
      <xdr:row>84</xdr:row>
      <xdr:rowOff>13788</xdr:rowOff>
    </xdr:to>
    <xdr:sp macro="" textlink="">
      <xdr:nvSpPr>
        <xdr:cNvPr id="305" name="楕円 304"/>
        <xdr:cNvSpPr/>
      </xdr:nvSpPr>
      <xdr:spPr>
        <a:xfrm>
          <a:off x="1968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119743</xdr:rowOff>
    </xdr:from>
    <xdr:to>
      <xdr:col>15</xdr:col>
      <xdr:colOff>50800</xdr:colOff>
      <xdr:row>83</xdr:row>
      <xdr:rowOff>134438</xdr:rowOff>
    </xdr:to>
    <xdr:cxnSp macro="">
      <xdr:nvCxnSpPr>
        <xdr:cNvPr id="306" name="直線コネクタ 305"/>
        <xdr:cNvCxnSpPr/>
      </xdr:nvCxnSpPr>
      <xdr:spPr>
        <a:xfrm flipV="1">
          <a:off x="2019300" y="14178643"/>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54248</xdr:rowOff>
    </xdr:from>
    <xdr:to>
      <xdr:col>6</xdr:col>
      <xdr:colOff>38100</xdr:colOff>
      <xdr:row>83</xdr:row>
      <xdr:rowOff>155848</xdr:rowOff>
    </xdr:to>
    <xdr:sp macro="" textlink="">
      <xdr:nvSpPr>
        <xdr:cNvPr id="307" name="楕円 306"/>
        <xdr:cNvSpPr/>
      </xdr:nvSpPr>
      <xdr:spPr>
        <a:xfrm>
          <a:off x="1079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105048</xdr:rowOff>
    </xdr:from>
    <xdr:to>
      <xdr:col>10</xdr:col>
      <xdr:colOff>114300</xdr:colOff>
      <xdr:row>83</xdr:row>
      <xdr:rowOff>134438</xdr:rowOff>
    </xdr:to>
    <xdr:cxnSp macro="">
      <xdr:nvCxnSpPr>
        <xdr:cNvPr id="308" name="直線コネクタ 307"/>
        <xdr:cNvCxnSpPr/>
      </xdr:nvCxnSpPr>
      <xdr:spPr>
        <a:xfrm>
          <a:off x="1130300" y="143353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2557</xdr:rowOff>
    </xdr:from>
    <xdr:ext cx="405111" cy="259045"/>
    <xdr:sp macro="" textlink="">
      <xdr:nvSpPr>
        <xdr:cNvPr id="309" name="n_1aveValue【福祉施設】&#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310" name="n_2aveValue【福祉施設】&#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102161</xdr:rowOff>
    </xdr:from>
    <xdr:ext cx="405111" cy="259045"/>
    <xdr:sp macro="" textlink="">
      <xdr:nvSpPr>
        <xdr:cNvPr id="311" name="n_3aveValue【福祉施設】&#10;有形固定資産減価償却率"/>
        <xdr:cNvSpPr txBox="1"/>
      </xdr:nvSpPr>
      <xdr:spPr>
        <a:xfrm>
          <a:off x="1816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146248</xdr:rowOff>
    </xdr:from>
    <xdr:ext cx="405111" cy="259045"/>
    <xdr:sp macro="" textlink="">
      <xdr:nvSpPr>
        <xdr:cNvPr id="312" name="n_4aveValue【福祉施設】&#10;有形固定資産減価償却率"/>
        <xdr:cNvSpPr txBox="1"/>
      </xdr:nvSpPr>
      <xdr:spPr>
        <a:xfrm>
          <a:off x="927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55534</xdr:rowOff>
    </xdr:from>
    <xdr:ext cx="405111" cy="259045"/>
    <xdr:sp macro="" textlink="">
      <xdr:nvSpPr>
        <xdr:cNvPr id="313" name="n_1mainValue【福祉施設】&#10;有形固定資産減価償却率"/>
        <xdr:cNvSpPr txBox="1"/>
      </xdr:nvSpPr>
      <xdr:spPr>
        <a:xfrm>
          <a:off x="3582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161670</xdr:rowOff>
    </xdr:from>
    <xdr:ext cx="405111" cy="259045"/>
    <xdr:sp macro="" textlink="">
      <xdr:nvSpPr>
        <xdr:cNvPr id="314" name="n_2mainValue【福祉施設】&#10;有形固定資産減価償却率"/>
        <xdr:cNvSpPr txBox="1"/>
      </xdr:nvSpPr>
      <xdr:spPr>
        <a:xfrm>
          <a:off x="2705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mainValue【福祉施設】&#10;有形固定資産減価償却率"/>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146975</xdr:rowOff>
    </xdr:from>
    <xdr:ext cx="405111" cy="259045"/>
    <xdr:sp macro="" textlink="">
      <xdr:nvSpPr>
        <xdr:cNvPr id="316" name="n_4mainValue【福祉施設】&#10;有形固定資産減価償却率"/>
        <xdr:cNvSpPr txBox="1"/>
      </xdr:nvSpPr>
      <xdr:spPr>
        <a:xfrm>
          <a:off x="927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7" name="直線コネクタ 32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8" name="テキスト ボックス 32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1" name="直線コネクタ 33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2" name="テキスト ボックス 33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5" name="直線コネクタ 33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6" name="テキスト ボックス 335"/>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39" name="直線コネクタ 33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0" name="テキスト ボックス 339"/>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44" name="直線コネクタ 343"/>
        <xdr:cNvCxnSpPr/>
      </xdr:nvCxnSpPr>
      <xdr:spPr>
        <a:xfrm flipV="1">
          <a:off x="10476865" y="134016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5"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6" name="直線コネクタ 345"/>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47" name="【福祉施設】&#10;一人当たり面積最大値テキスト"/>
        <xdr:cNvSpPr txBox="1"/>
      </xdr:nvSpPr>
      <xdr:spPr>
        <a:xfrm>
          <a:off x="105156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48" name="直線コネクタ 347"/>
        <xdr:cNvCxnSpPr/>
      </xdr:nvCxnSpPr>
      <xdr:spPr>
        <a:xfrm>
          <a:off x="10388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89552</xdr:rowOff>
    </xdr:from>
    <xdr:ext cx="469744" cy="259045"/>
    <xdr:sp macro="" textlink="">
      <xdr:nvSpPr>
        <xdr:cNvPr id="349" name="【福祉施設】&#10;一人当たり面積平均値テキスト"/>
        <xdr:cNvSpPr txBox="1"/>
      </xdr:nvSpPr>
      <xdr:spPr>
        <a:xfrm>
          <a:off x="10515600" y="14148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50" name="フローチャート: 判断 349"/>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51" name="フローチャート: 判断 350"/>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xdr:rowOff>
    </xdr:from>
    <xdr:to>
      <xdr:col>46</xdr:col>
      <xdr:colOff>38100</xdr:colOff>
      <xdr:row>82</xdr:row>
      <xdr:rowOff>117475</xdr:rowOff>
    </xdr:to>
    <xdr:sp macro="" textlink="">
      <xdr:nvSpPr>
        <xdr:cNvPr id="352" name="フローチャート: 判断 351"/>
        <xdr:cNvSpPr/>
      </xdr:nvSpPr>
      <xdr:spPr>
        <a:xfrm>
          <a:off x="8699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25400</xdr:rowOff>
    </xdr:from>
    <xdr:to>
      <xdr:col>41</xdr:col>
      <xdr:colOff>101600</xdr:colOff>
      <xdr:row>82</xdr:row>
      <xdr:rowOff>127000</xdr:rowOff>
    </xdr:to>
    <xdr:sp macro="" textlink="">
      <xdr:nvSpPr>
        <xdr:cNvPr id="353" name="フローチャート: 判断 352"/>
        <xdr:cNvSpPr/>
      </xdr:nvSpPr>
      <xdr:spPr>
        <a:xfrm>
          <a:off x="781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54" name="フローチャート: 判断 353"/>
        <xdr:cNvSpPr/>
      </xdr:nvSpPr>
      <xdr:spPr>
        <a:xfrm>
          <a:off x="692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15875</xdr:rowOff>
    </xdr:from>
    <xdr:to>
      <xdr:col>55</xdr:col>
      <xdr:colOff>50800</xdr:colOff>
      <xdr:row>82</xdr:row>
      <xdr:rowOff>117475</xdr:rowOff>
    </xdr:to>
    <xdr:sp macro="" textlink="">
      <xdr:nvSpPr>
        <xdr:cNvPr id="360" name="楕円 359"/>
        <xdr:cNvSpPr/>
      </xdr:nvSpPr>
      <xdr:spPr>
        <a:xfrm>
          <a:off x="10426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38752</xdr:rowOff>
    </xdr:from>
    <xdr:ext cx="469744" cy="259045"/>
    <xdr:sp macro="" textlink="">
      <xdr:nvSpPr>
        <xdr:cNvPr id="361" name="【福祉施設】&#10;一人当たり面積該当値テキスト"/>
        <xdr:cNvSpPr txBox="1"/>
      </xdr:nvSpPr>
      <xdr:spPr>
        <a:xfrm>
          <a:off x="10515600" y="1392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53975</xdr:rowOff>
    </xdr:from>
    <xdr:to>
      <xdr:col>50</xdr:col>
      <xdr:colOff>165100</xdr:colOff>
      <xdr:row>81</xdr:row>
      <xdr:rowOff>155575</xdr:rowOff>
    </xdr:to>
    <xdr:sp macro="" textlink="">
      <xdr:nvSpPr>
        <xdr:cNvPr id="362" name="楕円 361"/>
        <xdr:cNvSpPr/>
      </xdr:nvSpPr>
      <xdr:spPr>
        <a:xfrm>
          <a:off x="9588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104775</xdr:rowOff>
    </xdr:from>
    <xdr:to>
      <xdr:col>55</xdr:col>
      <xdr:colOff>0</xdr:colOff>
      <xdr:row>82</xdr:row>
      <xdr:rowOff>66675</xdr:rowOff>
    </xdr:to>
    <xdr:cxnSp macro="">
      <xdr:nvCxnSpPr>
        <xdr:cNvPr id="363" name="直線コネクタ 362"/>
        <xdr:cNvCxnSpPr/>
      </xdr:nvCxnSpPr>
      <xdr:spPr>
        <a:xfrm>
          <a:off x="9639300" y="1399222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92075</xdr:rowOff>
    </xdr:from>
    <xdr:to>
      <xdr:col>46</xdr:col>
      <xdr:colOff>38100</xdr:colOff>
      <xdr:row>81</xdr:row>
      <xdr:rowOff>22225</xdr:rowOff>
    </xdr:to>
    <xdr:sp macro="" textlink="">
      <xdr:nvSpPr>
        <xdr:cNvPr id="364" name="楕円 363"/>
        <xdr:cNvSpPr/>
      </xdr:nvSpPr>
      <xdr:spPr>
        <a:xfrm>
          <a:off x="8699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142875</xdr:rowOff>
    </xdr:from>
    <xdr:to>
      <xdr:col>50</xdr:col>
      <xdr:colOff>114300</xdr:colOff>
      <xdr:row>81</xdr:row>
      <xdr:rowOff>104775</xdr:rowOff>
    </xdr:to>
    <xdr:cxnSp macro="">
      <xdr:nvCxnSpPr>
        <xdr:cNvPr id="365" name="直線コネクタ 364"/>
        <xdr:cNvCxnSpPr/>
      </xdr:nvCxnSpPr>
      <xdr:spPr>
        <a:xfrm>
          <a:off x="8750300" y="138588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25400</xdr:rowOff>
    </xdr:from>
    <xdr:to>
      <xdr:col>41</xdr:col>
      <xdr:colOff>101600</xdr:colOff>
      <xdr:row>81</xdr:row>
      <xdr:rowOff>127000</xdr:rowOff>
    </xdr:to>
    <xdr:sp macro="" textlink="">
      <xdr:nvSpPr>
        <xdr:cNvPr id="366" name="楕円 365"/>
        <xdr:cNvSpPr/>
      </xdr:nvSpPr>
      <xdr:spPr>
        <a:xfrm>
          <a:off x="7810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142875</xdr:rowOff>
    </xdr:from>
    <xdr:to>
      <xdr:col>45</xdr:col>
      <xdr:colOff>177800</xdr:colOff>
      <xdr:row>81</xdr:row>
      <xdr:rowOff>76200</xdr:rowOff>
    </xdr:to>
    <xdr:cxnSp macro="">
      <xdr:nvCxnSpPr>
        <xdr:cNvPr id="367" name="直線コネクタ 366"/>
        <xdr:cNvCxnSpPr/>
      </xdr:nvCxnSpPr>
      <xdr:spPr>
        <a:xfrm flipV="1">
          <a:off x="7861300" y="138588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15875</xdr:rowOff>
    </xdr:from>
    <xdr:to>
      <xdr:col>36</xdr:col>
      <xdr:colOff>165100</xdr:colOff>
      <xdr:row>81</xdr:row>
      <xdr:rowOff>117475</xdr:rowOff>
    </xdr:to>
    <xdr:sp macro="" textlink="">
      <xdr:nvSpPr>
        <xdr:cNvPr id="368" name="楕円 367"/>
        <xdr:cNvSpPr/>
      </xdr:nvSpPr>
      <xdr:spPr>
        <a:xfrm>
          <a:off x="6921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66675</xdr:rowOff>
    </xdr:from>
    <xdr:to>
      <xdr:col>41</xdr:col>
      <xdr:colOff>50800</xdr:colOff>
      <xdr:row>81</xdr:row>
      <xdr:rowOff>76200</xdr:rowOff>
    </xdr:to>
    <xdr:cxnSp macro="">
      <xdr:nvCxnSpPr>
        <xdr:cNvPr id="369" name="直線コネクタ 368"/>
        <xdr:cNvCxnSpPr/>
      </xdr:nvCxnSpPr>
      <xdr:spPr>
        <a:xfrm>
          <a:off x="6972300" y="13954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118127</xdr:rowOff>
    </xdr:from>
    <xdr:ext cx="469744" cy="259045"/>
    <xdr:sp macro="" textlink="">
      <xdr:nvSpPr>
        <xdr:cNvPr id="370" name="n_1aveValue【福祉施設】&#10;一人当たり面積"/>
        <xdr:cNvSpPr txBox="1"/>
      </xdr:nvSpPr>
      <xdr:spPr>
        <a:xfrm>
          <a:off x="9391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108602</xdr:rowOff>
    </xdr:from>
    <xdr:ext cx="469744" cy="259045"/>
    <xdr:sp macro="" textlink="">
      <xdr:nvSpPr>
        <xdr:cNvPr id="371" name="n_2aveValue【福祉施設】&#10;一人当たり面積"/>
        <xdr:cNvSpPr txBox="1"/>
      </xdr:nvSpPr>
      <xdr:spPr>
        <a:xfrm>
          <a:off x="8515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118127</xdr:rowOff>
    </xdr:from>
    <xdr:ext cx="469744" cy="259045"/>
    <xdr:sp macro="" textlink="">
      <xdr:nvSpPr>
        <xdr:cNvPr id="372" name="n_3aveValue【福祉施設】&#10;一人当たり面積"/>
        <xdr:cNvSpPr txBox="1"/>
      </xdr:nvSpPr>
      <xdr:spPr>
        <a:xfrm>
          <a:off x="7626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80027</xdr:rowOff>
    </xdr:from>
    <xdr:ext cx="469744" cy="259045"/>
    <xdr:sp macro="" textlink="">
      <xdr:nvSpPr>
        <xdr:cNvPr id="373" name="n_4aveValue【福祉施設】&#10;一人当たり面積"/>
        <xdr:cNvSpPr txBox="1"/>
      </xdr:nvSpPr>
      <xdr:spPr>
        <a:xfrm>
          <a:off x="6737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652</xdr:rowOff>
    </xdr:from>
    <xdr:ext cx="469744" cy="259045"/>
    <xdr:sp macro="" textlink="">
      <xdr:nvSpPr>
        <xdr:cNvPr id="374" name="n_1mainValue【福祉施設】&#10;一人当たり面積"/>
        <xdr:cNvSpPr txBox="1"/>
      </xdr:nvSpPr>
      <xdr:spPr>
        <a:xfrm>
          <a:off x="9391727" y="1371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38752</xdr:rowOff>
    </xdr:from>
    <xdr:ext cx="469744" cy="259045"/>
    <xdr:sp macro="" textlink="">
      <xdr:nvSpPr>
        <xdr:cNvPr id="375" name="n_2mainValue【福祉施設】&#10;一人当たり面積"/>
        <xdr:cNvSpPr txBox="1"/>
      </xdr:nvSpPr>
      <xdr:spPr>
        <a:xfrm>
          <a:off x="8515427" y="1358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143527</xdr:rowOff>
    </xdr:from>
    <xdr:ext cx="469744" cy="259045"/>
    <xdr:sp macro="" textlink="">
      <xdr:nvSpPr>
        <xdr:cNvPr id="376" name="n_3mainValue【福祉施設】&#10;一人当たり面積"/>
        <xdr:cNvSpPr txBox="1"/>
      </xdr:nvSpPr>
      <xdr:spPr>
        <a:xfrm>
          <a:off x="7626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134002</xdr:rowOff>
    </xdr:from>
    <xdr:ext cx="469744" cy="259045"/>
    <xdr:sp macro="" textlink="">
      <xdr:nvSpPr>
        <xdr:cNvPr id="377" name="n_4mainValue【福祉施設】&#10;一人当たり面積"/>
        <xdr:cNvSpPr txBox="1"/>
      </xdr:nvSpPr>
      <xdr:spPr>
        <a:xfrm>
          <a:off x="6737427" y="136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50074</xdr:rowOff>
    </xdr:from>
    <xdr:to>
      <xdr:col>24</xdr:col>
      <xdr:colOff>62865</xdr:colOff>
      <xdr:row>109</xdr:row>
      <xdr:rowOff>30480</xdr:rowOff>
    </xdr:to>
    <xdr:cxnSp macro="">
      <xdr:nvCxnSpPr>
        <xdr:cNvPr id="403" name="直線コネクタ 402"/>
        <xdr:cNvCxnSpPr/>
      </xdr:nvCxnSpPr>
      <xdr:spPr>
        <a:xfrm flipV="1">
          <a:off x="4634865" y="17366524"/>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4" name="【市民会館】&#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5" name="直線コネクタ 404"/>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168201</xdr:rowOff>
    </xdr:from>
    <xdr:ext cx="405111" cy="259045"/>
    <xdr:sp macro="" textlink="">
      <xdr:nvSpPr>
        <xdr:cNvPr id="406" name="【市民会館】&#10;有形固定資産減価償却率最大値テキスト"/>
        <xdr:cNvSpPr txBox="1"/>
      </xdr:nvSpPr>
      <xdr:spPr>
        <a:xfrm>
          <a:off x="4673600" y="17141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50074</xdr:rowOff>
    </xdr:from>
    <xdr:to>
      <xdr:col>24</xdr:col>
      <xdr:colOff>152400</xdr:colOff>
      <xdr:row>101</xdr:row>
      <xdr:rowOff>50074</xdr:rowOff>
    </xdr:to>
    <xdr:cxnSp macro="">
      <xdr:nvCxnSpPr>
        <xdr:cNvPr id="407" name="直線コネクタ 406"/>
        <xdr:cNvCxnSpPr/>
      </xdr:nvCxnSpPr>
      <xdr:spPr>
        <a:xfrm>
          <a:off x="4546600" y="173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408"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409" name="フローチャート: 判断 408"/>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53158</xdr:rowOff>
    </xdr:from>
    <xdr:to>
      <xdr:col>20</xdr:col>
      <xdr:colOff>38100</xdr:colOff>
      <xdr:row>104</xdr:row>
      <xdr:rowOff>154758</xdr:rowOff>
    </xdr:to>
    <xdr:sp macro="" textlink="">
      <xdr:nvSpPr>
        <xdr:cNvPr id="410" name="フローチャート: 判断 409"/>
        <xdr:cNvSpPr/>
      </xdr:nvSpPr>
      <xdr:spPr>
        <a:xfrm>
          <a:off x="3746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4173</xdr:rowOff>
    </xdr:from>
    <xdr:to>
      <xdr:col>15</xdr:col>
      <xdr:colOff>101600</xdr:colOff>
      <xdr:row>104</xdr:row>
      <xdr:rowOff>105773</xdr:rowOff>
    </xdr:to>
    <xdr:sp macro="" textlink="">
      <xdr:nvSpPr>
        <xdr:cNvPr id="411" name="フローチャート: 判断 410"/>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146231</xdr:rowOff>
    </xdr:from>
    <xdr:to>
      <xdr:col>10</xdr:col>
      <xdr:colOff>165100</xdr:colOff>
      <xdr:row>104</xdr:row>
      <xdr:rowOff>76381</xdr:rowOff>
    </xdr:to>
    <xdr:sp macro="" textlink="">
      <xdr:nvSpPr>
        <xdr:cNvPr id="412" name="フローチャート: 判断 411"/>
        <xdr:cNvSpPr/>
      </xdr:nvSpPr>
      <xdr:spPr>
        <a:xfrm>
          <a:off x="1968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3" name="フローチャート: 判断 412"/>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170724</xdr:rowOff>
    </xdr:from>
    <xdr:to>
      <xdr:col>24</xdr:col>
      <xdr:colOff>114300</xdr:colOff>
      <xdr:row>101</xdr:row>
      <xdr:rowOff>100874</xdr:rowOff>
    </xdr:to>
    <xdr:sp macro="" textlink="">
      <xdr:nvSpPr>
        <xdr:cNvPr id="419" name="楕円 418"/>
        <xdr:cNvSpPr/>
      </xdr:nvSpPr>
      <xdr:spPr>
        <a:xfrm>
          <a:off x="45847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123751</xdr:rowOff>
    </xdr:from>
    <xdr:ext cx="405111" cy="259045"/>
    <xdr:sp macro="" textlink="">
      <xdr:nvSpPr>
        <xdr:cNvPr id="420" name="【市民会館】&#10;有形固定資産減価償却率該当値テキスト"/>
        <xdr:cNvSpPr txBox="1"/>
      </xdr:nvSpPr>
      <xdr:spPr>
        <a:xfrm>
          <a:off x="4673600" y="1726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102144</xdr:rowOff>
    </xdr:from>
    <xdr:to>
      <xdr:col>20</xdr:col>
      <xdr:colOff>38100</xdr:colOff>
      <xdr:row>101</xdr:row>
      <xdr:rowOff>32294</xdr:rowOff>
    </xdr:to>
    <xdr:sp macro="" textlink="">
      <xdr:nvSpPr>
        <xdr:cNvPr id="421" name="楕円 420"/>
        <xdr:cNvSpPr/>
      </xdr:nvSpPr>
      <xdr:spPr>
        <a:xfrm>
          <a:off x="3746500" y="172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152944</xdr:rowOff>
    </xdr:from>
    <xdr:to>
      <xdr:col>24</xdr:col>
      <xdr:colOff>63500</xdr:colOff>
      <xdr:row>101</xdr:row>
      <xdr:rowOff>50074</xdr:rowOff>
    </xdr:to>
    <xdr:cxnSp macro="">
      <xdr:nvCxnSpPr>
        <xdr:cNvPr id="422" name="直線コネクタ 421"/>
        <xdr:cNvCxnSpPr/>
      </xdr:nvCxnSpPr>
      <xdr:spPr>
        <a:xfrm>
          <a:off x="3797300" y="172979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33564</xdr:rowOff>
    </xdr:from>
    <xdr:to>
      <xdr:col>15</xdr:col>
      <xdr:colOff>101600</xdr:colOff>
      <xdr:row>100</xdr:row>
      <xdr:rowOff>135164</xdr:rowOff>
    </xdr:to>
    <xdr:sp macro="" textlink="">
      <xdr:nvSpPr>
        <xdr:cNvPr id="423" name="楕円 422"/>
        <xdr:cNvSpPr/>
      </xdr:nvSpPr>
      <xdr:spPr>
        <a:xfrm>
          <a:off x="2857500" y="171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84364</xdr:rowOff>
    </xdr:from>
    <xdr:to>
      <xdr:col>19</xdr:col>
      <xdr:colOff>177800</xdr:colOff>
      <xdr:row>100</xdr:row>
      <xdr:rowOff>152944</xdr:rowOff>
    </xdr:to>
    <xdr:cxnSp macro="">
      <xdr:nvCxnSpPr>
        <xdr:cNvPr id="424" name="直線コネクタ 423"/>
        <xdr:cNvCxnSpPr/>
      </xdr:nvCxnSpPr>
      <xdr:spPr>
        <a:xfrm>
          <a:off x="2908300" y="172293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134801</xdr:rowOff>
    </xdr:from>
    <xdr:to>
      <xdr:col>10</xdr:col>
      <xdr:colOff>165100</xdr:colOff>
      <xdr:row>100</xdr:row>
      <xdr:rowOff>64951</xdr:rowOff>
    </xdr:to>
    <xdr:sp macro="" textlink="">
      <xdr:nvSpPr>
        <xdr:cNvPr id="425" name="楕円 424"/>
        <xdr:cNvSpPr/>
      </xdr:nvSpPr>
      <xdr:spPr>
        <a:xfrm>
          <a:off x="1968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14151</xdr:rowOff>
    </xdr:from>
    <xdr:to>
      <xdr:col>15</xdr:col>
      <xdr:colOff>50800</xdr:colOff>
      <xdr:row>100</xdr:row>
      <xdr:rowOff>84364</xdr:rowOff>
    </xdr:to>
    <xdr:cxnSp macro="">
      <xdr:nvCxnSpPr>
        <xdr:cNvPr id="426" name="直線コネクタ 425"/>
        <xdr:cNvCxnSpPr/>
      </xdr:nvCxnSpPr>
      <xdr:spPr>
        <a:xfrm>
          <a:off x="2019300" y="1715915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66221</xdr:rowOff>
    </xdr:from>
    <xdr:to>
      <xdr:col>6</xdr:col>
      <xdr:colOff>38100</xdr:colOff>
      <xdr:row>99</xdr:row>
      <xdr:rowOff>167821</xdr:rowOff>
    </xdr:to>
    <xdr:sp macro="" textlink="">
      <xdr:nvSpPr>
        <xdr:cNvPr id="427" name="楕円 426"/>
        <xdr:cNvSpPr/>
      </xdr:nvSpPr>
      <xdr:spPr>
        <a:xfrm>
          <a:off x="1079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117021</xdr:rowOff>
    </xdr:from>
    <xdr:to>
      <xdr:col>10</xdr:col>
      <xdr:colOff>114300</xdr:colOff>
      <xdr:row>100</xdr:row>
      <xdr:rowOff>14151</xdr:rowOff>
    </xdr:to>
    <xdr:cxnSp macro="">
      <xdr:nvCxnSpPr>
        <xdr:cNvPr id="428" name="直線コネクタ 427"/>
        <xdr:cNvCxnSpPr/>
      </xdr:nvCxnSpPr>
      <xdr:spPr>
        <a:xfrm>
          <a:off x="1130300" y="1709057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145885</xdr:rowOff>
    </xdr:from>
    <xdr:ext cx="405111" cy="259045"/>
    <xdr:sp macro="" textlink="">
      <xdr:nvSpPr>
        <xdr:cNvPr id="429" name="n_1aveValue【市民会館】&#10;有形固定資産減価償却率"/>
        <xdr:cNvSpPr txBox="1"/>
      </xdr:nvSpPr>
      <xdr:spPr>
        <a:xfrm>
          <a:off x="35820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96900</xdr:rowOff>
    </xdr:from>
    <xdr:ext cx="405111" cy="259045"/>
    <xdr:sp macro="" textlink="">
      <xdr:nvSpPr>
        <xdr:cNvPr id="430" name="n_2aveValue【市民会館】&#10;有形固定資産減価償却率"/>
        <xdr:cNvSpPr txBox="1"/>
      </xdr:nvSpPr>
      <xdr:spPr>
        <a:xfrm>
          <a:off x="2705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67508</xdr:rowOff>
    </xdr:from>
    <xdr:ext cx="405111" cy="259045"/>
    <xdr:sp macro="" textlink="">
      <xdr:nvSpPr>
        <xdr:cNvPr id="431" name="n_3aveValue【市民会館】&#10;有形固定資産減価償却率"/>
        <xdr:cNvSpPr txBox="1"/>
      </xdr:nvSpPr>
      <xdr:spPr>
        <a:xfrm>
          <a:off x="1816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2" name="n_4aveValue【市民会館】&#10;有形固定資産減価償却率"/>
        <xdr:cNvSpPr txBox="1"/>
      </xdr:nvSpPr>
      <xdr:spPr>
        <a:xfrm>
          <a:off x="927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48821</xdr:rowOff>
    </xdr:from>
    <xdr:ext cx="405111" cy="259045"/>
    <xdr:sp macro="" textlink="">
      <xdr:nvSpPr>
        <xdr:cNvPr id="433" name="n_1mainValue【市民会館】&#10;有形固定資産減価償却率"/>
        <xdr:cNvSpPr txBox="1"/>
      </xdr:nvSpPr>
      <xdr:spPr>
        <a:xfrm>
          <a:off x="3582044" y="1702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151691</xdr:rowOff>
    </xdr:from>
    <xdr:ext cx="340478" cy="259045"/>
    <xdr:sp macro="" textlink="">
      <xdr:nvSpPr>
        <xdr:cNvPr id="434" name="n_2mainValue【市民会館】&#10;有形固定資産減価償却率"/>
        <xdr:cNvSpPr txBox="1"/>
      </xdr:nvSpPr>
      <xdr:spPr>
        <a:xfrm>
          <a:off x="2738061" y="1695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81478</xdr:rowOff>
    </xdr:from>
    <xdr:ext cx="340478" cy="259045"/>
    <xdr:sp macro="" textlink="">
      <xdr:nvSpPr>
        <xdr:cNvPr id="435" name="n_3mainValue【市民会館】&#10;有形固定資産減価償却率"/>
        <xdr:cNvSpPr txBox="1"/>
      </xdr:nvSpPr>
      <xdr:spPr>
        <a:xfrm>
          <a:off x="1849061" y="1688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12898</xdr:rowOff>
    </xdr:from>
    <xdr:ext cx="340478" cy="259045"/>
    <xdr:sp macro="" textlink="">
      <xdr:nvSpPr>
        <xdr:cNvPr id="436" name="n_4mainValue【市民会館】&#10;有形固定資産減価償却率"/>
        <xdr:cNvSpPr txBox="1"/>
      </xdr:nvSpPr>
      <xdr:spPr>
        <a:xfrm>
          <a:off x="960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8" name="テキスト ボックス 44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0" name="テキスト ボックス 44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2" name="テキスト ボックス 45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4" name="テキスト ボックス 45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58" name="直線コネクタ 457"/>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59" name="【市民会館】&#10;一人当たり面積最小値テキスト"/>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60" name="直線コネクタ 459"/>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1"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2" name="直線コネクタ 461"/>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63"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4" name="フローチャート: 判断 463"/>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65" name="フローチャート: 判断 464"/>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66" name="フローチャート: 判断 465"/>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7" name="フローチャート: 判断 466"/>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68" name="フローチャート: 判断 467"/>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474" name="楕円 473"/>
        <xdr:cNvSpPr/>
      </xdr:nvSpPr>
      <xdr:spPr>
        <a:xfrm>
          <a:off x="10426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26688</xdr:rowOff>
    </xdr:from>
    <xdr:ext cx="469744" cy="259045"/>
    <xdr:sp macro="" textlink="">
      <xdr:nvSpPr>
        <xdr:cNvPr id="475" name="【市民会館】&#10;一人当たり面積該当値テキスト"/>
        <xdr:cNvSpPr txBox="1"/>
      </xdr:nvSpPr>
      <xdr:spPr>
        <a:xfrm>
          <a:off x="10515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43687</xdr:rowOff>
    </xdr:from>
    <xdr:to>
      <xdr:col>50</xdr:col>
      <xdr:colOff>165100</xdr:colOff>
      <xdr:row>106</xdr:row>
      <xdr:rowOff>145287</xdr:rowOff>
    </xdr:to>
    <xdr:sp macro="" textlink="">
      <xdr:nvSpPr>
        <xdr:cNvPr id="476" name="楕円 475"/>
        <xdr:cNvSpPr/>
      </xdr:nvSpPr>
      <xdr:spPr>
        <a:xfrm>
          <a:off x="9588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94487</xdr:rowOff>
    </xdr:from>
    <xdr:to>
      <xdr:col>55</xdr:col>
      <xdr:colOff>0</xdr:colOff>
      <xdr:row>106</xdr:row>
      <xdr:rowOff>99061</xdr:rowOff>
    </xdr:to>
    <xdr:cxnSp macro="">
      <xdr:nvCxnSpPr>
        <xdr:cNvPr id="477" name="直線コネクタ 476"/>
        <xdr:cNvCxnSpPr/>
      </xdr:nvCxnSpPr>
      <xdr:spPr>
        <a:xfrm>
          <a:off x="9639300" y="182681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43687</xdr:rowOff>
    </xdr:from>
    <xdr:to>
      <xdr:col>46</xdr:col>
      <xdr:colOff>38100</xdr:colOff>
      <xdr:row>106</xdr:row>
      <xdr:rowOff>145287</xdr:rowOff>
    </xdr:to>
    <xdr:sp macro="" textlink="">
      <xdr:nvSpPr>
        <xdr:cNvPr id="478" name="楕円 477"/>
        <xdr:cNvSpPr/>
      </xdr:nvSpPr>
      <xdr:spPr>
        <a:xfrm>
          <a:off x="8699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94487</xdr:rowOff>
    </xdr:from>
    <xdr:to>
      <xdr:col>50</xdr:col>
      <xdr:colOff>114300</xdr:colOff>
      <xdr:row>106</xdr:row>
      <xdr:rowOff>94487</xdr:rowOff>
    </xdr:to>
    <xdr:cxnSp macro="">
      <xdr:nvCxnSpPr>
        <xdr:cNvPr id="479" name="直線コネクタ 478"/>
        <xdr:cNvCxnSpPr/>
      </xdr:nvCxnSpPr>
      <xdr:spPr>
        <a:xfrm>
          <a:off x="8750300" y="1826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43687</xdr:rowOff>
    </xdr:from>
    <xdr:to>
      <xdr:col>41</xdr:col>
      <xdr:colOff>101600</xdr:colOff>
      <xdr:row>106</xdr:row>
      <xdr:rowOff>145287</xdr:rowOff>
    </xdr:to>
    <xdr:sp macro="" textlink="">
      <xdr:nvSpPr>
        <xdr:cNvPr id="480" name="楕円 479"/>
        <xdr:cNvSpPr/>
      </xdr:nvSpPr>
      <xdr:spPr>
        <a:xfrm>
          <a:off x="7810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94487</xdr:rowOff>
    </xdr:from>
    <xdr:to>
      <xdr:col>45</xdr:col>
      <xdr:colOff>177800</xdr:colOff>
      <xdr:row>106</xdr:row>
      <xdr:rowOff>94487</xdr:rowOff>
    </xdr:to>
    <xdr:cxnSp macro="">
      <xdr:nvCxnSpPr>
        <xdr:cNvPr id="481" name="直線コネクタ 480"/>
        <xdr:cNvCxnSpPr/>
      </xdr:nvCxnSpPr>
      <xdr:spPr>
        <a:xfrm>
          <a:off x="7861300" y="1826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39115</xdr:rowOff>
    </xdr:from>
    <xdr:to>
      <xdr:col>36</xdr:col>
      <xdr:colOff>165100</xdr:colOff>
      <xdr:row>106</xdr:row>
      <xdr:rowOff>140715</xdr:rowOff>
    </xdr:to>
    <xdr:sp macro="" textlink="">
      <xdr:nvSpPr>
        <xdr:cNvPr id="482" name="楕円 481"/>
        <xdr:cNvSpPr/>
      </xdr:nvSpPr>
      <xdr:spPr>
        <a:xfrm>
          <a:off x="6921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89915</xdr:rowOff>
    </xdr:from>
    <xdr:to>
      <xdr:col>41</xdr:col>
      <xdr:colOff>50800</xdr:colOff>
      <xdr:row>106</xdr:row>
      <xdr:rowOff>94487</xdr:rowOff>
    </xdr:to>
    <xdr:cxnSp macro="">
      <xdr:nvCxnSpPr>
        <xdr:cNvPr id="483" name="直線コネクタ 482"/>
        <xdr:cNvCxnSpPr/>
      </xdr:nvCxnSpPr>
      <xdr:spPr>
        <a:xfrm>
          <a:off x="6972300" y="1826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120666</xdr:rowOff>
    </xdr:from>
    <xdr:ext cx="469744" cy="259045"/>
    <xdr:sp macro="" textlink="">
      <xdr:nvSpPr>
        <xdr:cNvPr id="484"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125240</xdr:rowOff>
    </xdr:from>
    <xdr:ext cx="469744" cy="259045"/>
    <xdr:sp macro="" textlink="">
      <xdr:nvSpPr>
        <xdr:cNvPr id="485" name="n_2aveValue【市民会館】&#10;一人当たり面積"/>
        <xdr:cNvSpPr txBox="1"/>
      </xdr:nvSpPr>
      <xdr:spPr>
        <a:xfrm>
          <a:off x="8515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486" name="n_3aveValue【市民会館】&#10;一人当たり面積"/>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148099</xdr:rowOff>
    </xdr:from>
    <xdr:ext cx="469744" cy="259045"/>
    <xdr:sp macro="" textlink="">
      <xdr:nvSpPr>
        <xdr:cNvPr id="487" name="n_4aveValue【市民会館】&#10;一人当たり面積"/>
        <xdr:cNvSpPr txBox="1"/>
      </xdr:nvSpPr>
      <xdr:spPr>
        <a:xfrm>
          <a:off x="6737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136414</xdr:rowOff>
    </xdr:from>
    <xdr:ext cx="469744" cy="259045"/>
    <xdr:sp macro="" textlink="">
      <xdr:nvSpPr>
        <xdr:cNvPr id="488" name="n_1mainValue【市民会館】&#10;一人当たり面積"/>
        <xdr:cNvSpPr txBox="1"/>
      </xdr:nvSpPr>
      <xdr:spPr>
        <a:xfrm>
          <a:off x="93917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136414</xdr:rowOff>
    </xdr:from>
    <xdr:ext cx="469744" cy="259045"/>
    <xdr:sp macro="" textlink="">
      <xdr:nvSpPr>
        <xdr:cNvPr id="489" name="n_2mainValue【市民会館】&#10;一人当たり面積"/>
        <xdr:cNvSpPr txBox="1"/>
      </xdr:nvSpPr>
      <xdr:spPr>
        <a:xfrm>
          <a:off x="8515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136414</xdr:rowOff>
    </xdr:from>
    <xdr:ext cx="469744" cy="259045"/>
    <xdr:sp macro="" textlink="">
      <xdr:nvSpPr>
        <xdr:cNvPr id="490" name="n_3mainValue【市民会館】&#10;一人当たり面積"/>
        <xdr:cNvSpPr txBox="1"/>
      </xdr:nvSpPr>
      <xdr:spPr>
        <a:xfrm>
          <a:off x="7626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131842</xdr:rowOff>
    </xdr:from>
    <xdr:ext cx="469744" cy="259045"/>
    <xdr:sp macro="" textlink="">
      <xdr:nvSpPr>
        <xdr:cNvPr id="491" name="n_4mainValue【市民会館】&#10;一人当たり面積"/>
        <xdr:cNvSpPr txBox="1"/>
      </xdr:nvSpPr>
      <xdr:spPr>
        <a:xfrm>
          <a:off x="6737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0" name="テキスト ボックス 5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0" name="テキスト ボックス 5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50619</xdr:rowOff>
    </xdr:from>
    <xdr:to>
      <xdr:col>85</xdr:col>
      <xdr:colOff>126364</xdr:colOff>
      <xdr:row>64</xdr:row>
      <xdr:rowOff>0</xdr:rowOff>
    </xdr:to>
    <xdr:cxnSp macro="">
      <xdr:nvCxnSpPr>
        <xdr:cNvPr id="534" name="直線コネクタ 533"/>
        <xdr:cNvCxnSpPr/>
      </xdr:nvCxnSpPr>
      <xdr:spPr>
        <a:xfrm flipV="1">
          <a:off x="16318864" y="948036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5"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6" name="直線コネクタ 535"/>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168746</xdr:rowOff>
    </xdr:from>
    <xdr:ext cx="405111" cy="259045"/>
    <xdr:sp macro="" textlink="">
      <xdr:nvSpPr>
        <xdr:cNvPr id="537" name="【保健センター・保健所】&#10;有形固定資産減価償却率最大値テキスト"/>
        <xdr:cNvSpPr txBox="1"/>
      </xdr:nvSpPr>
      <xdr:spPr>
        <a:xfrm>
          <a:off x="16357600" y="925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50619</xdr:rowOff>
    </xdr:from>
    <xdr:to>
      <xdr:col>86</xdr:col>
      <xdr:colOff>25400</xdr:colOff>
      <xdr:row>55</xdr:row>
      <xdr:rowOff>50619</xdr:rowOff>
    </xdr:to>
    <xdr:cxnSp macro="">
      <xdr:nvCxnSpPr>
        <xdr:cNvPr id="538" name="直線コネクタ 537"/>
        <xdr:cNvCxnSpPr/>
      </xdr:nvCxnSpPr>
      <xdr:spPr>
        <a:xfrm>
          <a:off x="16230600" y="948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151328</xdr:rowOff>
    </xdr:from>
    <xdr:ext cx="405111" cy="259045"/>
    <xdr:sp macro="" textlink="">
      <xdr:nvSpPr>
        <xdr:cNvPr id="539" name="【保健センター・保健所】&#10;有形固定資産減価償却率平均値テキスト"/>
        <xdr:cNvSpPr txBox="1"/>
      </xdr:nvSpPr>
      <xdr:spPr>
        <a:xfrm>
          <a:off x="16357600" y="992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540" name="フローチャート: 判断 539"/>
        <xdr:cNvSpPr/>
      </xdr:nvSpPr>
      <xdr:spPr>
        <a:xfrm>
          <a:off x="16268700" y="99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127181</xdr:rowOff>
    </xdr:from>
    <xdr:to>
      <xdr:col>81</xdr:col>
      <xdr:colOff>101600</xdr:colOff>
      <xdr:row>58</xdr:row>
      <xdr:rowOff>57331</xdr:rowOff>
    </xdr:to>
    <xdr:sp macro="" textlink="">
      <xdr:nvSpPr>
        <xdr:cNvPr id="541" name="フローチャート: 判断 540"/>
        <xdr:cNvSpPr/>
      </xdr:nvSpPr>
      <xdr:spPr>
        <a:xfrm>
          <a:off x="15430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163104</xdr:rowOff>
    </xdr:from>
    <xdr:to>
      <xdr:col>76</xdr:col>
      <xdr:colOff>165100</xdr:colOff>
      <xdr:row>58</xdr:row>
      <xdr:rowOff>93254</xdr:rowOff>
    </xdr:to>
    <xdr:sp macro="" textlink="">
      <xdr:nvSpPr>
        <xdr:cNvPr id="542" name="フローチャート: 判断 541"/>
        <xdr:cNvSpPr/>
      </xdr:nvSpPr>
      <xdr:spPr>
        <a:xfrm>
          <a:off x="14541500" y="993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94524</xdr:rowOff>
    </xdr:from>
    <xdr:to>
      <xdr:col>72</xdr:col>
      <xdr:colOff>38100</xdr:colOff>
      <xdr:row>58</xdr:row>
      <xdr:rowOff>24674</xdr:rowOff>
    </xdr:to>
    <xdr:sp macro="" textlink="">
      <xdr:nvSpPr>
        <xdr:cNvPr id="543" name="フローチャート: 判断 542"/>
        <xdr:cNvSpPr/>
      </xdr:nvSpPr>
      <xdr:spPr>
        <a:xfrm>
          <a:off x="13652500" y="98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104322</xdr:rowOff>
    </xdr:from>
    <xdr:to>
      <xdr:col>67</xdr:col>
      <xdr:colOff>101600</xdr:colOff>
      <xdr:row>58</xdr:row>
      <xdr:rowOff>34472</xdr:rowOff>
    </xdr:to>
    <xdr:sp macro="" textlink="">
      <xdr:nvSpPr>
        <xdr:cNvPr id="544" name="フローチャート: 判断 543"/>
        <xdr:cNvSpPr/>
      </xdr:nvSpPr>
      <xdr:spPr>
        <a:xfrm>
          <a:off x="12763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114119</xdr:rowOff>
    </xdr:from>
    <xdr:to>
      <xdr:col>85</xdr:col>
      <xdr:colOff>177800</xdr:colOff>
      <xdr:row>58</xdr:row>
      <xdr:rowOff>44269</xdr:rowOff>
    </xdr:to>
    <xdr:sp macro="" textlink="">
      <xdr:nvSpPr>
        <xdr:cNvPr id="550" name="楕円 549"/>
        <xdr:cNvSpPr/>
      </xdr:nvSpPr>
      <xdr:spPr>
        <a:xfrm>
          <a:off x="162687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136996</xdr:rowOff>
    </xdr:from>
    <xdr:ext cx="405111" cy="259045"/>
    <xdr:sp macro="" textlink="">
      <xdr:nvSpPr>
        <xdr:cNvPr id="551" name="【保健センター・保健所】&#10;有形固定資産減価償却率該当値テキスト"/>
        <xdr:cNvSpPr txBox="1"/>
      </xdr:nvSpPr>
      <xdr:spPr>
        <a:xfrm>
          <a:off x="16357600"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58601</xdr:rowOff>
    </xdr:from>
    <xdr:to>
      <xdr:col>81</xdr:col>
      <xdr:colOff>101600</xdr:colOff>
      <xdr:row>57</xdr:row>
      <xdr:rowOff>160201</xdr:rowOff>
    </xdr:to>
    <xdr:sp macro="" textlink="">
      <xdr:nvSpPr>
        <xdr:cNvPr id="552" name="楕円 551"/>
        <xdr:cNvSpPr/>
      </xdr:nvSpPr>
      <xdr:spPr>
        <a:xfrm>
          <a:off x="15430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109401</xdr:rowOff>
    </xdr:from>
    <xdr:to>
      <xdr:col>85</xdr:col>
      <xdr:colOff>127000</xdr:colOff>
      <xdr:row>57</xdr:row>
      <xdr:rowOff>164919</xdr:rowOff>
    </xdr:to>
    <xdr:cxnSp macro="">
      <xdr:nvCxnSpPr>
        <xdr:cNvPr id="553" name="直線コネクタ 552"/>
        <xdr:cNvCxnSpPr/>
      </xdr:nvCxnSpPr>
      <xdr:spPr>
        <a:xfrm>
          <a:off x="15481300" y="98820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164737</xdr:rowOff>
    </xdr:from>
    <xdr:to>
      <xdr:col>76</xdr:col>
      <xdr:colOff>165100</xdr:colOff>
      <xdr:row>57</xdr:row>
      <xdr:rowOff>94887</xdr:rowOff>
    </xdr:to>
    <xdr:sp macro="" textlink="">
      <xdr:nvSpPr>
        <xdr:cNvPr id="554" name="楕円 553"/>
        <xdr:cNvSpPr/>
      </xdr:nvSpPr>
      <xdr:spPr>
        <a:xfrm>
          <a:off x="14541500" y="97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44087</xdr:rowOff>
    </xdr:from>
    <xdr:to>
      <xdr:col>81</xdr:col>
      <xdr:colOff>50800</xdr:colOff>
      <xdr:row>57</xdr:row>
      <xdr:rowOff>109401</xdr:rowOff>
    </xdr:to>
    <xdr:cxnSp macro="">
      <xdr:nvCxnSpPr>
        <xdr:cNvPr id="555" name="直線コネクタ 554"/>
        <xdr:cNvCxnSpPr/>
      </xdr:nvCxnSpPr>
      <xdr:spPr>
        <a:xfrm>
          <a:off x="14592300" y="98167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99423</xdr:rowOff>
    </xdr:from>
    <xdr:to>
      <xdr:col>72</xdr:col>
      <xdr:colOff>38100</xdr:colOff>
      <xdr:row>57</xdr:row>
      <xdr:rowOff>29573</xdr:rowOff>
    </xdr:to>
    <xdr:sp macro="" textlink="">
      <xdr:nvSpPr>
        <xdr:cNvPr id="556" name="楕円 555"/>
        <xdr:cNvSpPr/>
      </xdr:nvSpPr>
      <xdr:spPr>
        <a:xfrm>
          <a:off x="13652500" y="97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150223</xdr:rowOff>
    </xdr:from>
    <xdr:to>
      <xdr:col>76</xdr:col>
      <xdr:colOff>114300</xdr:colOff>
      <xdr:row>57</xdr:row>
      <xdr:rowOff>44087</xdr:rowOff>
    </xdr:to>
    <xdr:cxnSp macro="">
      <xdr:nvCxnSpPr>
        <xdr:cNvPr id="557" name="直線コネクタ 556"/>
        <xdr:cNvCxnSpPr/>
      </xdr:nvCxnSpPr>
      <xdr:spPr>
        <a:xfrm>
          <a:off x="13703300" y="97514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34109</xdr:rowOff>
    </xdr:from>
    <xdr:to>
      <xdr:col>67</xdr:col>
      <xdr:colOff>101600</xdr:colOff>
      <xdr:row>56</xdr:row>
      <xdr:rowOff>135709</xdr:rowOff>
    </xdr:to>
    <xdr:sp macro="" textlink="">
      <xdr:nvSpPr>
        <xdr:cNvPr id="558" name="楕円 557"/>
        <xdr:cNvSpPr/>
      </xdr:nvSpPr>
      <xdr:spPr>
        <a:xfrm>
          <a:off x="12763500" y="96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84909</xdr:rowOff>
    </xdr:from>
    <xdr:to>
      <xdr:col>71</xdr:col>
      <xdr:colOff>177800</xdr:colOff>
      <xdr:row>56</xdr:row>
      <xdr:rowOff>150223</xdr:rowOff>
    </xdr:to>
    <xdr:cxnSp macro="">
      <xdr:nvCxnSpPr>
        <xdr:cNvPr id="559" name="直線コネクタ 558"/>
        <xdr:cNvCxnSpPr/>
      </xdr:nvCxnSpPr>
      <xdr:spPr>
        <a:xfrm>
          <a:off x="12814300" y="968610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48458</xdr:rowOff>
    </xdr:from>
    <xdr:ext cx="405111" cy="259045"/>
    <xdr:sp macro="" textlink="">
      <xdr:nvSpPr>
        <xdr:cNvPr id="560" name="n_1aveValue【保健センター・保健所】&#10;有形固定資産減価償却率"/>
        <xdr:cNvSpPr txBox="1"/>
      </xdr:nvSpPr>
      <xdr:spPr>
        <a:xfrm>
          <a:off x="15266044" y="999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84381</xdr:rowOff>
    </xdr:from>
    <xdr:ext cx="405111" cy="259045"/>
    <xdr:sp macro="" textlink="">
      <xdr:nvSpPr>
        <xdr:cNvPr id="561" name="n_2aveValue【保健センター・保健所】&#10;有形固定資産減価償却率"/>
        <xdr:cNvSpPr txBox="1"/>
      </xdr:nvSpPr>
      <xdr:spPr>
        <a:xfrm>
          <a:off x="14389744" y="1002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15801</xdr:rowOff>
    </xdr:from>
    <xdr:ext cx="405111" cy="259045"/>
    <xdr:sp macro="" textlink="">
      <xdr:nvSpPr>
        <xdr:cNvPr id="562" name="n_3aveValue【保健センター・保健所】&#10;有形固定資産減価償却率"/>
        <xdr:cNvSpPr txBox="1"/>
      </xdr:nvSpPr>
      <xdr:spPr>
        <a:xfrm>
          <a:off x="13500744" y="995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25599</xdr:rowOff>
    </xdr:from>
    <xdr:ext cx="405111" cy="259045"/>
    <xdr:sp macro="" textlink="">
      <xdr:nvSpPr>
        <xdr:cNvPr id="563" name="n_4aveValue【保健センター・保健所】&#10;有形固定資産減価償却率"/>
        <xdr:cNvSpPr txBox="1"/>
      </xdr:nvSpPr>
      <xdr:spPr>
        <a:xfrm>
          <a:off x="12611744" y="996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5278</xdr:rowOff>
    </xdr:from>
    <xdr:ext cx="405111" cy="259045"/>
    <xdr:sp macro="" textlink="">
      <xdr:nvSpPr>
        <xdr:cNvPr id="564" name="n_1mainValue【保健センター・保健所】&#10;有形固定資産減価償却率"/>
        <xdr:cNvSpPr txBox="1"/>
      </xdr:nvSpPr>
      <xdr:spPr>
        <a:xfrm>
          <a:off x="152660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111414</xdr:rowOff>
    </xdr:from>
    <xdr:ext cx="405111" cy="259045"/>
    <xdr:sp macro="" textlink="">
      <xdr:nvSpPr>
        <xdr:cNvPr id="565" name="n_2mainValue【保健センター・保健所】&#10;有形固定資産減価償却率"/>
        <xdr:cNvSpPr txBox="1"/>
      </xdr:nvSpPr>
      <xdr:spPr>
        <a:xfrm>
          <a:off x="14389744" y="954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46100</xdr:rowOff>
    </xdr:from>
    <xdr:ext cx="405111" cy="259045"/>
    <xdr:sp macro="" textlink="">
      <xdr:nvSpPr>
        <xdr:cNvPr id="566" name="n_3mainValue【保健センター・保健所】&#10;有形固定資産減価償却率"/>
        <xdr:cNvSpPr txBox="1"/>
      </xdr:nvSpPr>
      <xdr:spPr>
        <a:xfrm>
          <a:off x="13500744" y="947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152236</xdr:rowOff>
    </xdr:from>
    <xdr:ext cx="405111" cy="259045"/>
    <xdr:sp macro="" textlink="">
      <xdr:nvSpPr>
        <xdr:cNvPr id="567" name="n_4mainValue【保健センター・保健所】&#10;有形固定資産減価償却率"/>
        <xdr:cNvSpPr txBox="1"/>
      </xdr:nvSpPr>
      <xdr:spPr>
        <a:xfrm>
          <a:off x="12611744" y="941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593" name="直線コネクタ 592"/>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94"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95" name="直線コネクタ 594"/>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96"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97" name="直線コネクタ 596"/>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96355</xdr:rowOff>
    </xdr:from>
    <xdr:ext cx="469744" cy="259045"/>
    <xdr:sp macro="" textlink="">
      <xdr:nvSpPr>
        <xdr:cNvPr id="598" name="【保健センター・保健所】&#10;一人当たり面積平均値テキスト"/>
        <xdr:cNvSpPr txBox="1"/>
      </xdr:nvSpPr>
      <xdr:spPr>
        <a:xfrm>
          <a:off x="22199600" y="1072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599" name="フローチャート: 判断 598"/>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600" name="フローチャート: 判断 599"/>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601" name="フローチャート: 判断 600"/>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602" name="フローチャート: 判断 601"/>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603" name="フローチャート: 判断 602"/>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93435</xdr:rowOff>
    </xdr:from>
    <xdr:to>
      <xdr:col>116</xdr:col>
      <xdr:colOff>114300</xdr:colOff>
      <xdr:row>62</xdr:row>
      <xdr:rowOff>23585</xdr:rowOff>
    </xdr:to>
    <xdr:sp macro="" textlink="">
      <xdr:nvSpPr>
        <xdr:cNvPr id="609" name="楕円 608"/>
        <xdr:cNvSpPr/>
      </xdr:nvSpPr>
      <xdr:spPr>
        <a:xfrm>
          <a:off x="221107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116312</xdr:rowOff>
    </xdr:from>
    <xdr:ext cx="469744" cy="259045"/>
    <xdr:sp macro="" textlink="">
      <xdr:nvSpPr>
        <xdr:cNvPr id="610" name="【保健センター・保健所】&#10;一人当たり面積該当値テキスト"/>
        <xdr:cNvSpPr txBox="1"/>
      </xdr:nvSpPr>
      <xdr:spPr>
        <a:xfrm>
          <a:off x="22199600"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93435</xdr:rowOff>
    </xdr:from>
    <xdr:to>
      <xdr:col>112</xdr:col>
      <xdr:colOff>38100</xdr:colOff>
      <xdr:row>62</xdr:row>
      <xdr:rowOff>23585</xdr:rowOff>
    </xdr:to>
    <xdr:sp macro="" textlink="">
      <xdr:nvSpPr>
        <xdr:cNvPr id="611" name="楕円 610"/>
        <xdr:cNvSpPr/>
      </xdr:nvSpPr>
      <xdr:spPr>
        <a:xfrm>
          <a:off x="21272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144235</xdr:rowOff>
    </xdr:from>
    <xdr:to>
      <xdr:col>116</xdr:col>
      <xdr:colOff>63500</xdr:colOff>
      <xdr:row>61</xdr:row>
      <xdr:rowOff>144235</xdr:rowOff>
    </xdr:to>
    <xdr:cxnSp macro="">
      <xdr:nvCxnSpPr>
        <xdr:cNvPr id="612" name="直線コネクタ 611"/>
        <xdr:cNvCxnSpPr/>
      </xdr:nvCxnSpPr>
      <xdr:spPr>
        <a:xfrm>
          <a:off x="21323300" y="10602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82550</xdr:rowOff>
    </xdr:from>
    <xdr:to>
      <xdr:col>107</xdr:col>
      <xdr:colOff>101600</xdr:colOff>
      <xdr:row>62</xdr:row>
      <xdr:rowOff>12700</xdr:rowOff>
    </xdr:to>
    <xdr:sp macro="" textlink="">
      <xdr:nvSpPr>
        <xdr:cNvPr id="613" name="楕円 612"/>
        <xdr:cNvSpPr/>
      </xdr:nvSpPr>
      <xdr:spPr>
        <a:xfrm>
          <a:off x="2038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133350</xdr:rowOff>
    </xdr:from>
    <xdr:to>
      <xdr:col>111</xdr:col>
      <xdr:colOff>177800</xdr:colOff>
      <xdr:row>61</xdr:row>
      <xdr:rowOff>144235</xdr:rowOff>
    </xdr:to>
    <xdr:cxnSp macro="">
      <xdr:nvCxnSpPr>
        <xdr:cNvPr id="614" name="直線コネクタ 613"/>
        <xdr:cNvCxnSpPr/>
      </xdr:nvCxnSpPr>
      <xdr:spPr>
        <a:xfrm>
          <a:off x="20434300" y="105918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15" name="楕円 614"/>
        <xdr:cNvSpPr/>
      </xdr:nvSpPr>
      <xdr:spPr>
        <a:xfrm>
          <a:off x="19494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133350</xdr:rowOff>
    </xdr:from>
    <xdr:to>
      <xdr:col>107</xdr:col>
      <xdr:colOff>50800</xdr:colOff>
      <xdr:row>61</xdr:row>
      <xdr:rowOff>133350</xdr:rowOff>
    </xdr:to>
    <xdr:cxnSp macro="">
      <xdr:nvCxnSpPr>
        <xdr:cNvPr id="616" name="直線コネクタ 615"/>
        <xdr:cNvCxnSpPr/>
      </xdr:nvCxnSpPr>
      <xdr:spPr>
        <a:xfrm>
          <a:off x="19545300" y="1059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82550</xdr:rowOff>
    </xdr:from>
    <xdr:to>
      <xdr:col>98</xdr:col>
      <xdr:colOff>38100</xdr:colOff>
      <xdr:row>62</xdr:row>
      <xdr:rowOff>12700</xdr:rowOff>
    </xdr:to>
    <xdr:sp macro="" textlink="">
      <xdr:nvSpPr>
        <xdr:cNvPr id="617" name="楕円 616"/>
        <xdr:cNvSpPr/>
      </xdr:nvSpPr>
      <xdr:spPr>
        <a:xfrm>
          <a:off x="18605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133350</xdr:rowOff>
    </xdr:from>
    <xdr:to>
      <xdr:col>102</xdr:col>
      <xdr:colOff>114300</xdr:colOff>
      <xdr:row>61</xdr:row>
      <xdr:rowOff>133350</xdr:rowOff>
    </xdr:to>
    <xdr:cxnSp macro="">
      <xdr:nvCxnSpPr>
        <xdr:cNvPr id="618" name="直線コネクタ 617"/>
        <xdr:cNvCxnSpPr/>
      </xdr:nvCxnSpPr>
      <xdr:spPr>
        <a:xfrm>
          <a:off x="18656300" y="1059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39205</xdr:rowOff>
    </xdr:from>
    <xdr:ext cx="469744" cy="259045"/>
    <xdr:sp macro="" textlink="">
      <xdr:nvSpPr>
        <xdr:cNvPr id="619" name="n_1aveValue【保健センター・保健所】&#10;一人当たり面積"/>
        <xdr:cNvSpPr txBox="1"/>
      </xdr:nvSpPr>
      <xdr:spPr>
        <a:xfrm>
          <a:off x="21075727" y="108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620" name="n_2aveValue【保健センター・保健所】&#10;一人当たり面積"/>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621" name="n_3aveValue【保健センター・保健所】&#10;一人当たり面積"/>
        <xdr:cNvSpPr txBox="1"/>
      </xdr:nvSpPr>
      <xdr:spPr>
        <a:xfrm>
          <a:off x="19310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93634</xdr:rowOff>
    </xdr:from>
    <xdr:ext cx="469744" cy="259045"/>
    <xdr:sp macro="" textlink="">
      <xdr:nvSpPr>
        <xdr:cNvPr id="622" name="n_4aveValue【保健センター・保健所】&#10;一人当たり面積"/>
        <xdr:cNvSpPr txBox="1"/>
      </xdr:nvSpPr>
      <xdr:spPr>
        <a:xfrm>
          <a:off x="18421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40112</xdr:rowOff>
    </xdr:from>
    <xdr:ext cx="469744" cy="259045"/>
    <xdr:sp macro="" textlink="">
      <xdr:nvSpPr>
        <xdr:cNvPr id="623" name="n_1mainValue【保健センター・保健所】&#10;一人当たり面積"/>
        <xdr:cNvSpPr txBox="1"/>
      </xdr:nvSpPr>
      <xdr:spPr>
        <a:xfrm>
          <a:off x="21075727"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24" name="n_2main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25" name="n_3main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29227</xdr:rowOff>
    </xdr:from>
    <xdr:ext cx="469744" cy="259045"/>
    <xdr:sp macro="" textlink="">
      <xdr:nvSpPr>
        <xdr:cNvPr id="626" name="n_4mainValue【保健センター・保健所】&#10;一人当たり面積"/>
        <xdr:cNvSpPr txBox="1"/>
      </xdr:nvSpPr>
      <xdr:spPr>
        <a:xfrm>
          <a:off x="18421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8" name="直線コネクタ 6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9" name="テキスト ボックス 638"/>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0" name="直線コネクタ 6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1" name="テキスト ボックス 6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2" name="直線コネクタ 6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3" name="テキスト ボックス 6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4" name="直線コネクタ 6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5" name="テキスト ボックス 6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7" name="テキスト ボックス 64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649" name="直線コネクタ 648"/>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650" name="【消防施設】&#10;有形固定資産減価償却率最小値テキスト"/>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651" name="直線コネクタ 650"/>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652" name="【消防施設】&#10;有形固定資産減価償却率最大値テキスト"/>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653" name="直線コネクタ 652"/>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654"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55" name="フローチャート: 判断 654"/>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656" name="フローチャート: 判断 655"/>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657" name="フローチャート: 判断 656"/>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658" name="フローチャート: 判断 657"/>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659" name="フローチャート: 判断 658"/>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10161</xdr:rowOff>
    </xdr:from>
    <xdr:to>
      <xdr:col>85</xdr:col>
      <xdr:colOff>177800</xdr:colOff>
      <xdr:row>80</xdr:row>
      <xdr:rowOff>111761</xdr:rowOff>
    </xdr:to>
    <xdr:sp macro="" textlink="">
      <xdr:nvSpPr>
        <xdr:cNvPr id="665" name="楕円 664"/>
        <xdr:cNvSpPr/>
      </xdr:nvSpPr>
      <xdr:spPr>
        <a:xfrm>
          <a:off x="16268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33038</xdr:rowOff>
    </xdr:from>
    <xdr:ext cx="405111" cy="259045"/>
    <xdr:sp macro="" textlink="">
      <xdr:nvSpPr>
        <xdr:cNvPr id="666" name="【消防施設】&#10;有形固定資産減価償却率該当値テキスト"/>
        <xdr:cNvSpPr txBox="1"/>
      </xdr:nvSpPr>
      <xdr:spPr>
        <a:xfrm>
          <a:off x="16357600"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129032</xdr:rowOff>
    </xdr:from>
    <xdr:to>
      <xdr:col>81</xdr:col>
      <xdr:colOff>101600</xdr:colOff>
      <xdr:row>80</xdr:row>
      <xdr:rowOff>59182</xdr:rowOff>
    </xdr:to>
    <xdr:sp macro="" textlink="">
      <xdr:nvSpPr>
        <xdr:cNvPr id="667" name="楕円 666"/>
        <xdr:cNvSpPr/>
      </xdr:nvSpPr>
      <xdr:spPr>
        <a:xfrm>
          <a:off x="154305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8382</xdr:rowOff>
    </xdr:from>
    <xdr:to>
      <xdr:col>85</xdr:col>
      <xdr:colOff>127000</xdr:colOff>
      <xdr:row>80</xdr:row>
      <xdr:rowOff>60961</xdr:rowOff>
    </xdr:to>
    <xdr:cxnSp macro="">
      <xdr:nvCxnSpPr>
        <xdr:cNvPr id="668" name="直線コネクタ 667"/>
        <xdr:cNvCxnSpPr/>
      </xdr:nvCxnSpPr>
      <xdr:spPr>
        <a:xfrm>
          <a:off x="15481300" y="13724382"/>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76454</xdr:rowOff>
    </xdr:from>
    <xdr:to>
      <xdr:col>76</xdr:col>
      <xdr:colOff>165100</xdr:colOff>
      <xdr:row>80</xdr:row>
      <xdr:rowOff>6604</xdr:rowOff>
    </xdr:to>
    <xdr:sp macro="" textlink="">
      <xdr:nvSpPr>
        <xdr:cNvPr id="669" name="楕円 668"/>
        <xdr:cNvSpPr/>
      </xdr:nvSpPr>
      <xdr:spPr>
        <a:xfrm>
          <a:off x="145415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127254</xdr:rowOff>
    </xdr:from>
    <xdr:to>
      <xdr:col>81</xdr:col>
      <xdr:colOff>50800</xdr:colOff>
      <xdr:row>80</xdr:row>
      <xdr:rowOff>8382</xdr:rowOff>
    </xdr:to>
    <xdr:cxnSp macro="">
      <xdr:nvCxnSpPr>
        <xdr:cNvPr id="670" name="直線コネクタ 669"/>
        <xdr:cNvCxnSpPr/>
      </xdr:nvCxnSpPr>
      <xdr:spPr>
        <a:xfrm>
          <a:off x="14592300" y="1367180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30735</xdr:rowOff>
    </xdr:from>
    <xdr:to>
      <xdr:col>72</xdr:col>
      <xdr:colOff>38100</xdr:colOff>
      <xdr:row>79</xdr:row>
      <xdr:rowOff>132335</xdr:rowOff>
    </xdr:to>
    <xdr:sp macro="" textlink="">
      <xdr:nvSpPr>
        <xdr:cNvPr id="671" name="楕円 670"/>
        <xdr:cNvSpPr/>
      </xdr:nvSpPr>
      <xdr:spPr>
        <a:xfrm>
          <a:off x="13652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81535</xdr:rowOff>
    </xdr:from>
    <xdr:to>
      <xdr:col>76</xdr:col>
      <xdr:colOff>114300</xdr:colOff>
      <xdr:row>79</xdr:row>
      <xdr:rowOff>127254</xdr:rowOff>
    </xdr:to>
    <xdr:cxnSp macro="">
      <xdr:nvCxnSpPr>
        <xdr:cNvPr id="672" name="直線コネクタ 671"/>
        <xdr:cNvCxnSpPr/>
      </xdr:nvCxnSpPr>
      <xdr:spPr>
        <a:xfrm>
          <a:off x="13703300" y="136260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154178</xdr:rowOff>
    </xdr:from>
    <xdr:to>
      <xdr:col>67</xdr:col>
      <xdr:colOff>101600</xdr:colOff>
      <xdr:row>79</xdr:row>
      <xdr:rowOff>84328</xdr:rowOff>
    </xdr:to>
    <xdr:sp macro="" textlink="">
      <xdr:nvSpPr>
        <xdr:cNvPr id="673" name="楕円 672"/>
        <xdr:cNvSpPr/>
      </xdr:nvSpPr>
      <xdr:spPr>
        <a:xfrm>
          <a:off x="127635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33528</xdr:rowOff>
    </xdr:from>
    <xdr:to>
      <xdr:col>71</xdr:col>
      <xdr:colOff>177800</xdr:colOff>
      <xdr:row>79</xdr:row>
      <xdr:rowOff>81535</xdr:rowOff>
    </xdr:to>
    <xdr:cxnSp macro="">
      <xdr:nvCxnSpPr>
        <xdr:cNvPr id="674" name="直線コネクタ 673"/>
        <xdr:cNvCxnSpPr/>
      </xdr:nvCxnSpPr>
      <xdr:spPr>
        <a:xfrm>
          <a:off x="12814300" y="135780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93742</xdr:rowOff>
    </xdr:from>
    <xdr:ext cx="405111" cy="259045"/>
    <xdr:sp macro="" textlink="">
      <xdr:nvSpPr>
        <xdr:cNvPr id="675" name="n_1aveValue【消防施設】&#10;有形固定資産減価償却率"/>
        <xdr:cNvSpPr txBox="1"/>
      </xdr:nvSpPr>
      <xdr:spPr>
        <a:xfrm>
          <a:off x="152660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93742</xdr:rowOff>
    </xdr:from>
    <xdr:ext cx="405111" cy="259045"/>
    <xdr:sp macro="" textlink="">
      <xdr:nvSpPr>
        <xdr:cNvPr id="676" name="n_2aveValue【消防施設】&#10;有形固定資産減価償却率"/>
        <xdr:cNvSpPr txBox="1"/>
      </xdr:nvSpPr>
      <xdr:spPr>
        <a:xfrm>
          <a:off x="143897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57166</xdr:rowOff>
    </xdr:from>
    <xdr:ext cx="405111" cy="259045"/>
    <xdr:sp macro="" textlink="">
      <xdr:nvSpPr>
        <xdr:cNvPr id="677" name="n_3aveValue【消防施設】&#10;有形固定資産減価償却率"/>
        <xdr:cNvSpPr txBox="1"/>
      </xdr:nvSpPr>
      <xdr:spPr>
        <a:xfrm>
          <a:off x="13500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13733</xdr:rowOff>
    </xdr:from>
    <xdr:ext cx="405111" cy="259045"/>
    <xdr:sp macro="" textlink="">
      <xdr:nvSpPr>
        <xdr:cNvPr id="678" name="n_4aveValue【消防施設】&#10;有形固定資産減価償却率"/>
        <xdr:cNvSpPr txBox="1"/>
      </xdr:nvSpPr>
      <xdr:spPr>
        <a:xfrm>
          <a:off x="12611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75709</xdr:rowOff>
    </xdr:from>
    <xdr:ext cx="405111" cy="259045"/>
    <xdr:sp macro="" textlink="">
      <xdr:nvSpPr>
        <xdr:cNvPr id="679" name="n_1mainValue【消防施設】&#10;有形固定資産減価償却率"/>
        <xdr:cNvSpPr txBox="1"/>
      </xdr:nvSpPr>
      <xdr:spPr>
        <a:xfrm>
          <a:off x="15266044" y="134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23131</xdr:rowOff>
    </xdr:from>
    <xdr:ext cx="405111" cy="259045"/>
    <xdr:sp macro="" textlink="">
      <xdr:nvSpPr>
        <xdr:cNvPr id="680" name="n_2mainValue【消防施設】&#10;有形固定資産減価償却率"/>
        <xdr:cNvSpPr txBox="1"/>
      </xdr:nvSpPr>
      <xdr:spPr>
        <a:xfrm>
          <a:off x="14389744" y="133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148862</xdr:rowOff>
    </xdr:from>
    <xdr:ext cx="405111" cy="259045"/>
    <xdr:sp macro="" textlink="">
      <xdr:nvSpPr>
        <xdr:cNvPr id="681" name="n_3mainValue【消防施設】&#10;有形固定資産減価償却率"/>
        <xdr:cNvSpPr txBox="1"/>
      </xdr:nvSpPr>
      <xdr:spPr>
        <a:xfrm>
          <a:off x="13500744" y="1335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100855</xdr:rowOff>
    </xdr:from>
    <xdr:ext cx="405111" cy="259045"/>
    <xdr:sp macro="" textlink="">
      <xdr:nvSpPr>
        <xdr:cNvPr id="682" name="n_4mainValue【消防施設】&#10;有形固定資産減価償却率"/>
        <xdr:cNvSpPr txBox="1"/>
      </xdr:nvSpPr>
      <xdr:spPr>
        <a:xfrm>
          <a:off x="12611744" y="1330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704" name="直線コネクタ 703"/>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705"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706" name="直線コネクタ 705"/>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7"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08" name="直線コネクタ 707"/>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709"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10" name="フローチャート: 判断 709"/>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711" name="フローチャート: 判断 710"/>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712" name="フローチャート: 判断 711"/>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713" name="フローチャート: 判断 712"/>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714" name="フローチャート: 判断 713"/>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53594</xdr:rowOff>
    </xdr:from>
    <xdr:to>
      <xdr:col>116</xdr:col>
      <xdr:colOff>114300</xdr:colOff>
      <xdr:row>79</xdr:row>
      <xdr:rowOff>155194</xdr:rowOff>
    </xdr:to>
    <xdr:sp macro="" textlink="">
      <xdr:nvSpPr>
        <xdr:cNvPr id="720" name="楕円 719"/>
        <xdr:cNvSpPr/>
      </xdr:nvSpPr>
      <xdr:spPr>
        <a:xfrm>
          <a:off x="221107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6621</xdr:rowOff>
    </xdr:from>
    <xdr:ext cx="469744" cy="259045"/>
    <xdr:sp macro="" textlink="">
      <xdr:nvSpPr>
        <xdr:cNvPr id="721" name="【消防施設】&#10;一人当たり面積該当値テキスト"/>
        <xdr:cNvSpPr txBox="1"/>
      </xdr:nvSpPr>
      <xdr:spPr>
        <a:xfrm>
          <a:off x="22199600" y="1355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58165</xdr:rowOff>
    </xdr:from>
    <xdr:to>
      <xdr:col>112</xdr:col>
      <xdr:colOff>38100</xdr:colOff>
      <xdr:row>79</xdr:row>
      <xdr:rowOff>159765</xdr:rowOff>
    </xdr:to>
    <xdr:sp macro="" textlink="">
      <xdr:nvSpPr>
        <xdr:cNvPr id="722" name="楕円 721"/>
        <xdr:cNvSpPr/>
      </xdr:nvSpPr>
      <xdr:spPr>
        <a:xfrm>
          <a:off x="21272500" y="136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104394</xdr:rowOff>
    </xdr:from>
    <xdr:to>
      <xdr:col>116</xdr:col>
      <xdr:colOff>63500</xdr:colOff>
      <xdr:row>79</xdr:row>
      <xdr:rowOff>108965</xdr:rowOff>
    </xdr:to>
    <xdr:cxnSp macro="">
      <xdr:nvCxnSpPr>
        <xdr:cNvPr id="723" name="直線コネクタ 722"/>
        <xdr:cNvCxnSpPr/>
      </xdr:nvCxnSpPr>
      <xdr:spPr>
        <a:xfrm flipV="1">
          <a:off x="21323300" y="136489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53594</xdr:rowOff>
    </xdr:from>
    <xdr:to>
      <xdr:col>107</xdr:col>
      <xdr:colOff>101600</xdr:colOff>
      <xdr:row>79</xdr:row>
      <xdr:rowOff>155194</xdr:rowOff>
    </xdr:to>
    <xdr:sp macro="" textlink="">
      <xdr:nvSpPr>
        <xdr:cNvPr id="724" name="楕円 723"/>
        <xdr:cNvSpPr/>
      </xdr:nvSpPr>
      <xdr:spPr>
        <a:xfrm>
          <a:off x="20383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104394</xdr:rowOff>
    </xdr:from>
    <xdr:to>
      <xdr:col>111</xdr:col>
      <xdr:colOff>177800</xdr:colOff>
      <xdr:row>79</xdr:row>
      <xdr:rowOff>108965</xdr:rowOff>
    </xdr:to>
    <xdr:cxnSp macro="">
      <xdr:nvCxnSpPr>
        <xdr:cNvPr id="725" name="直線コネクタ 724"/>
        <xdr:cNvCxnSpPr/>
      </xdr:nvCxnSpPr>
      <xdr:spPr>
        <a:xfrm>
          <a:off x="20434300" y="13648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49022</xdr:rowOff>
    </xdr:from>
    <xdr:to>
      <xdr:col>102</xdr:col>
      <xdr:colOff>165100</xdr:colOff>
      <xdr:row>79</xdr:row>
      <xdr:rowOff>150622</xdr:rowOff>
    </xdr:to>
    <xdr:sp macro="" textlink="">
      <xdr:nvSpPr>
        <xdr:cNvPr id="726" name="楕円 725"/>
        <xdr:cNvSpPr/>
      </xdr:nvSpPr>
      <xdr:spPr>
        <a:xfrm>
          <a:off x="194945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99822</xdr:rowOff>
    </xdr:from>
    <xdr:to>
      <xdr:col>107</xdr:col>
      <xdr:colOff>50800</xdr:colOff>
      <xdr:row>79</xdr:row>
      <xdr:rowOff>104394</xdr:rowOff>
    </xdr:to>
    <xdr:cxnSp macro="">
      <xdr:nvCxnSpPr>
        <xdr:cNvPr id="727" name="直線コネクタ 726"/>
        <xdr:cNvCxnSpPr/>
      </xdr:nvCxnSpPr>
      <xdr:spPr>
        <a:xfrm>
          <a:off x="19545300" y="13644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39878</xdr:rowOff>
    </xdr:from>
    <xdr:to>
      <xdr:col>98</xdr:col>
      <xdr:colOff>38100</xdr:colOff>
      <xdr:row>79</xdr:row>
      <xdr:rowOff>141478</xdr:rowOff>
    </xdr:to>
    <xdr:sp macro="" textlink="">
      <xdr:nvSpPr>
        <xdr:cNvPr id="728" name="楕円 727"/>
        <xdr:cNvSpPr/>
      </xdr:nvSpPr>
      <xdr:spPr>
        <a:xfrm>
          <a:off x="18605500" y="135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90678</xdr:rowOff>
    </xdr:from>
    <xdr:to>
      <xdr:col>102</xdr:col>
      <xdr:colOff>114300</xdr:colOff>
      <xdr:row>79</xdr:row>
      <xdr:rowOff>99822</xdr:rowOff>
    </xdr:to>
    <xdr:cxnSp macro="">
      <xdr:nvCxnSpPr>
        <xdr:cNvPr id="729" name="直線コネクタ 728"/>
        <xdr:cNvCxnSpPr/>
      </xdr:nvCxnSpPr>
      <xdr:spPr>
        <a:xfrm>
          <a:off x="18656300" y="13635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30"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731" name="n_2aveValue【消防施設】&#10;一人当たり面積"/>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43451</xdr:rowOff>
    </xdr:from>
    <xdr:ext cx="469744" cy="259045"/>
    <xdr:sp macro="" textlink="">
      <xdr:nvSpPr>
        <xdr:cNvPr id="732" name="n_3aveValue【消防施設】&#10;一人当たり面積"/>
        <xdr:cNvSpPr txBox="1"/>
      </xdr:nvSpPr>
      <xdr:spPr>
        <a:xfrm>
          <a:off x="19310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75455</xdr:rowOff>
    </xdr:from>
    <xdr:ext cx="469744" cy="259045"/>
    <xdr:sp macro="" textlink="">
      <xdr:nvSpPr>
        <xdr:cNvPr id="733" name="n_4aveValue【消防施設】&#10;一人当たり面積"/>
        <xdr:cNvSpPr txBox="1"/>
      </xdr:nvSpPr>
      <xdr:spPr>
        <a:xfrm>
          <a:off x="18421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4842</xdr:rowOff>
    </xdr:from>
    <xdr:ext cx="469744" cy="259045"/>
    <xdr:sp macro="" textlink="">
      <xdr:nvSpPr>
        <xdr:cNvPr id="734" name="n_1mainValue【消防施設】&#10;一人当たり面積"/>
        <xdr:cNvSpPr txBox="1"/>
      </xdr:nvSpPr>
      <xdr:spPr>
        <a:xfrm>
          <a:off x="21075727" y="1337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271</xdr:rowOff>
    </xdr:from>
    <xdr:ext cx="469744" cy="259045"/>
    <xdr:sp macro="" textlink="">
      <xdr:nvSpPr>
        <xdr:cNvPr id="735" name="n_2mainValue【消防施設】&#10;一人当たり面積"/>
        <xdr:cNvSpPr txBox="1"/>
      </xdr:nvSpPr>
      <xdr:spPr>
        <a:xfrm>
          <a:off x="20199427"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167149</xdr:rowOff>
    </xdr:from>
    <xdr:ext cx="469744" cy="259045"/>
    <xdr:sp macro="" textlink="">
      <xdr:nvSpPr>
        <xdr:cNvPr id="736" name="n_3mainValue【消防施設】&#10;一人当たり面積"/>
        <xdr:cNvSpPr txBox="1"/>
      </xdr:nvSpPr>
      <xdr:spPr>
        <a:xfrm>
          <a:off x="19310427" y="133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158005</xdr:rowOff>
    </xdr:from>
    <xdr:ext cx="469744" cy="259045"/>
    <xdr:sp macro="" textlink="">
      <xdr:nvSpPr>
        <xdr:cNvPr id="737" name="n_4mainValue【消防施設】&#10;一人当たり面積"/>
        <xdr:cNvSpPr txBox="1"/>
      </xdr:nvSpPr>
      <xdr:spPr>
        <a:xfrm>
          <a:off x="18421427" y="133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760" name="直線コネクタ 759"/>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761" name="【庁舎】&#10;有形固定資産減価償却率最小値テキスト"/>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762" name="直線コネクタ 761"/>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763" name="【庁舎】&#10;有形固定資産減価償却率最大値テキスト"/>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764" name="直線コネクタ 763"/>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19829</xdr:rowOff>
    </xdr:from>
    <xdr:ext cx="405111" cy="259045"/>
    <xdr:sp macro="" textlink="">
      <xdr:nvSpPr>
        <xdr:cNvPr id="765" name="【庁舎】&#10;有形固定資産減価償却率平均値テキスト"/>
        <xdr:cNvSpPr txBox="1"/>
      </xdr:nvSpPr>
      <xdr:spPr>
        <a:xfrm>
          <a:off x="16357600" y="1767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766" name="フローチャート: 判断 765"/>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68" name="フローチャート: 判断 767"/>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769" name="フローチャート: 判断 768"/>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770" name="フローチャート: 判断 769"/>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155702</xdr:rowOff>
    </xdr:from>
    <xdr:to>
      <xdr:col>85</xdr:col>
      <xdr:colOff>177800</xdr:colOff>
      <xdr:row>103</xdr:row>
      <xdr:rowOff>85852</xdr:rowOff>
    </xdr:to>
    <xdr:sp macro="" textlink="">
      <xdr:nvSpPr>
        <xdr:cNvPr id="776" name="楕円 775"/>
        <xdr:cNvSpPr/>
      </xdr:nvSpPr>
      <xdr:spPr>
        <a:xfrm>
          <a:off x="162687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7129</xdr:rowOff>
    </xdr:from>
    <xdr:ext cx="405111" cy="259045"/>
    <xdr:sp macro="" textlink="">
      <xdr:nvSpPr>
        <xdr:cNvPr id="777" name="【庁舎】&#10;有形固定資産減価償却率該当値テキスト"/>
        <xdr:cNvSpPr txBox="1"/>
      </xdr:nvSpPr>
      <xdr:spPr>
        <a:xfrm>
          <a:off x="16357600" y="1749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112268</xdr:rowOff>
    </xdr:from>
    <xdr:to>
      <xdr:col>81</xdr:col>
      <xdr:colOff>101600</xdr:colOff>
      <xdr:row>103</xdr:row>
      <xdr:rowOff>42418</xdr:rowOff>
    </xdr:to>
    <xdr:sp macro="" textlink="">
      <xdr:nvSpPr>
        <xdr:cNvPr id="778" name="楕円 777"/>
        <xdr:cNvSpPr/>
      </xdr:nvSpPr>
      <xdr:spPr>
        <a:xfrm>
          <a:off x="15430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163068</xdr:rowOff>
    </xdr:from>
    <xdr:to>
      <xdr:col>85</xdr:col>
      <xdr:colOff>127000</xdr:colOff>
      <xdr:row>103</xdr:row>
      <xdr:rowOff>35052</xdr:rowOff>
    </xdr:to>
    <xdr:cxnSp macro="">
      <xdr:nvCxnSpPr>
        <xdr:cNvPr id="779" name="直線コネクタ 778"/>
        <xdr:cNvCxnSpPr/>
      </xdr:nvCxnSpPr>
      <xdr:spPr>
        <a:xfrm>
          <a:off x="15481300" y="1765096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780" name="楕円 779"/>
        <xdr:cNvSpPr/>
      </xdr:nvSpPr>
      <xdr:spPr>
        <a:xfrm>
          <a:off x="145415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115063</xdr:rowOff>
    </xdr:from>
    <xdr:to>
      <xdr:col>81</xdr:col>
      <xdr:colOff>50800</xdr:colOff>
      <xdr:row>102</xdr:row>
      <xdr:rowOff>163068</xdr:rowOff>
    </xdr:to>
    <xdr:cxnSp macro="">
      <xdr:nvCxnSpPr>
        <xdr:cNvPr id="781" name="直線コネクタ 780"/>
        <xdr:cNvCxnSpPr/>
      </xdr:nvCxnSpPr>
      <xdr:spPr>
        <a:xfrm>
          <a:off x="14592300" y="1760296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16256</xdr:rowOff>
    </xdr:from>
    <xdr:to>
      <xdr:col>72</xdr:col>
      <xdr:colOff>38100</xdr:colOff>
      <xdr:row>102</xdr:row>
      <xdr:rowOff>117856</xdr:rowOff>
    </xdr:to>
    <xdr:sp macro="" textlink="">
      <xdr:nvSpPr>
        <xdr:cNvPr id="782" name="楕円 781"/>
        <xdr:cNvSpPr/>
      </xdr:nvSpPr>
      <xdr:spPr>
        <a:xfrm>
          <a:off x="136525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67056</xdr:rowOff>
    </xdr:from>
    <xdr:to>
      <xdr:col>76</xdr:col>
      <xdr:colOff>114300</xdr:colOff>
      <xdr:row>102</xdr:row>
      <xdr:rowOff>115063</xdr:rowOff>
    </xdr:to>
    <xdr:cxnSp macro="">
      <xdr:nvCxnSpPr>
        <xdr:cNvPr id="783" name="直線コネクタ 782"/>
        <xdr:cNvCxnSpPr/>
      </xdr:nvCxnSpPr>
      <xdr:spPr>
        <a:xfrm>
          <a:off x="13703300" y="1755495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135128</xdr:rowOff>
    </xdr:from>
    <xdr:to>
      <xdr:col>67</xdr:col>
      <xdr:colOff>101600</xdr:colOff>
      <xdr:row>102</xdr:row>
      <xdr:rowOff>65278</xdr:rowOff>
    </xdr:to>
    <xdr:sp macro="" textlink="">
      <xdr:nvSpPr>
        <xdr:cNvPr id="784" name="楕円 783"/>
        <xdr:cNvSpPr/>
      </xdr:nvSpPr>
      <xdr:spPr>
        <a:xfrm>
          <a:off x="12763500" y="174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14478</xdr:rowOff>
    </xdr:from>
    <xdr:to>
      <xdr:col>71</xdr:col>
      <xdr:colOff>177800</xdr:colOff>
      <xdr:row>102</xdr:row>
      <xdr:rowOff>67056</xdr:rowOff>
    </xdr:to>
    <xdr:cxnSp macro="">
      <xdr:nvCxnSpPr>
        <xdr:cNvPr id="785" name="直線コネクタ 784"/>
        <xdr:cNvCxnSpPr/>
      </xdr:nvCxnSpPr>
      <xdr:spPr>
        <a:xfrm>
          <a:off x="12814300" y="1750237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786" name="n_1aveValue【庁舎】&#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787" name="n_2aveValue【庁舎】&#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56405</xdr:rowOff>
    </xdr:from>
    <xdr:ext cx="405111" cy="259045"/>
    <xdr:sp macro="" textlink="">
      <xdr:nvSpPr>
        <xdr:cNvPr id="788" name="n_3aveValue【庁舎】&#10;有形固定資産減価償却率"/>
        <xdr:cNvSpPr txBox="1"/>
      </xdr:nvSpPr>
      <xdr:spPr>
        <a:xfrm>
          <a:off x="13500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74692</xdr:rowOff>
    </xdr:from>
    <xdr:ext cx="405111" cy="259045"/>
    <xdr:sp macro="" textlink="">
      <xdr:nvSpPr>
        <xdr:cNvPr id="789" name="n_4aveValue【庁舎】&#10;有形固定資産減価償却率"/>
        <xdr:cNvSpPr txBox="1"/>
      </xdr:nvSpPr>
      <xdr:spPr>
        <a:xfrm>
          <a:off x="12611744"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58945</xdr:rowOff>
    </xdr:from>
    <xdr:ext cx="405111" cy="259045"/>
    <xdr:sp macro="" textlink="">
      <xdr:nvSpPr>
        <xdr:cNvPr id="790" name="n_1mainValue【庁舎】&#10;有形固定資産減価償却率"/>
        <xdr:cNvSpPr txBox="1"/>
      </xdr:nvSpPr>
      <xdr:spPr>
        <a:xfrm>
          <a:off x="152660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10940</xdr:rowOff>
    </xdr:from>
    <xdr:ext cx="405111" cy="259045"/>
    <xdr:sp macro="" textlink="">
      <xdr:nvSpPr>
        <xdr:cNvPr id="791" name="n_2mainValue【庁舎】&#10;有形固定資産減価償却率"/>
        <xdr:cNvSpPr txBox="1"/>
      </xdr:nvSpPr>
      <xdr:spPr>
        <a:xfrm>
          <a:off x="14389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134383</xdr:rowOff>
    </xdr:from>
    <xdr:ext cx="405111" cy="259045"/>
    <xdr:sp macro="" textlink="">
      <xdr:nvSpPr>
        <xdr:cNvPr id="792" name="n_3mainValue【庁舎】&#10;有形固定資産減価償却率"/>
        <xdr:cNvSpPr txBox="1"/>
      </xdr:nvSpPr>
      <xdr:spPr>
        <a:xfrm>
          <a:off x="13500744" y="1727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81805</xdr:rowOff>
    </xdr:from>
    <xdr:ext cx="405111" cy="259045"/>
    <xdr:sp macro="" textlink="">
      <xdr:nvSpPr>
        <xdr:cNvPr id="793" name="n_4mainValue【庁舎】&#10;有形固定資産減価償却率"/>
        <xdr:cNvSpPr txBox="1"/>
      </xdr:nvSpPr>
      <xdr:spPr>
        <a:xfrm>
          <a:off x="12611744" y="1722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4" name="テキスト ボックス 8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816" name="直線コネクタ 815"/>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17"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18" name="直線コネクタ 817"/>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819" name="【庁舎】&#10;一人当たり面積最大値テキスト"/>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820" name="直線コネクタ 819"/>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64279</xdr:rowOff>
    </xdr:from>
    <xdr:ext cx="469744" cy="259045"/>
    <xdr:sp macro="" textlink="">
      <xdr:nvSpPr>
        <xdr:cNvPr id="821" name="【庁舎】&#10;一人当たり面積平均値テキスト"/>
        <xdr:cNvSpPr txBox="1"/>
      </xdr:nvSpPr>
      <xdr:spPr>
        <a:xfrm>
          <a:off x="22199600" y="178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822" name="フローチャート: 判断 821"/>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823" name="フローチャート: 判断 822"/>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824" name="フローチャート: 判断 823"/>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825" name="フローチャート: 判断 824"/>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826" name="フローチャート: 判断 825"/>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50546</xdr:rowOff>
    </xdr:from>
    <xdr:to>
      <xdr:col>116</xdr:col>
      <xdr:colOff>114300</xdr:colOff>
      <xdr:row>105</xdr:row>
      <xdr:rowOff>152146</xdr:rowOff>
    </xdr:to>
    <xdr:sp macro="" textlink="">
      <xdr:nvSpPr>
        <xdr:cNvPr id="832" name="楕円 831"/>
        <xdr:cNvSpPr/>
      </xdr:nvSpPr>
      <xdr:spPr>
        <a:xfrm>
          <a:off x="221107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28973</xdr:rowOff>
    </xdr:from>
    <xdr:ext cx="469744" cy="259045"/>
    <xdr:sp macro="" textlink="">
      <xdr:nvSpPr>
        <xdr:cNvPr id="833" name="【庁舎】&#10;一人当たり面積該当値テキスト"/>
        <xdr:cNvSpPr txBox="1"/>
      </xdr:nvSpPr>
      <xdr:spPr>
        <a:xfrm>
          <a:off x="22199600" y="1803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148844</xdr:rowOff>
    </xdr:from>
    <xdr:to>
      <xdr:col>112</xdr:col>
      <xdr:colOff>38100</xdr:colOff>
      <xdr:row>105</xdr:row>
      <xdr:rowOff>78994</xdr:rowOff>
    </xdr:to>
    <xdr:sp macro="" textlink="">
      <xdr:nvSpPr>
        <xdr:cNvPr id="834" name="楕円 833"/>
        <xdr:cNvSpPr/>
      </xdr:nvSpPr>
      <xdr:spPr>
        <a:xfrm>
          <a:off x="21272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28194</xdr:rowOff>
    </xdr:from>
    <xdr:to>
      <xdr:col>116</xdr:col>
      <xdr:colOff>63500</xdr:colOff>
      <xdr:row>105</xdr:row>
      <xdr:rowOff>101346</xdr:rowOff>
    </xdr:to>
    <xdr:cxnSp macro="">
      <xdr:nvCxnSpPr>
        <xdr:cNvPr id="835" name="直線コネクタ 834"/>
        <xdr:cNvCxnSpPr/>
      </xdr:nvCxnSpPr>
      <xdr:spPr>
        <a:xfrm>
          <a:off x="21323300" y="180304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36" name="楕円 835"/>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28194</xdr:rowOff>
    </xdr:from>
    <xdr:to>
      <xdr:col>111</xdr:col>
      <xdr:colOff>177800</xdr:colOff>
      <xdr:row>105</xdr:row>
      <xdr:rowOff>64770</xdr:rowOff>
    </xdr:to>
    <xdr:cxnSp macro="">
      <xdr:nvCxnSpPr>
        <xdr:cNvPr id="837" name="直線コネクタ 836"/>
        <xdr:cNvCxnSpPr/>
      </xdr:nvCxnSpPr>
      <xdr:spPr>
        <a:xfrm flipV="1">
          <a:off x="20434300" y="180304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4826</xdr:rowOff>
    </xdr:from>
    <xdr:to>
      <xdr:col>102</xdr:col>
      <xdr:colOff>165100</xdr:colOff>
      <xdr:row>105</xdr:row>
      <xdr:rowOff>106426</xdr:rowOff>
    </xdr:to>
    <xdr:sp macro="" textlink="">
      <xdr:nvSpPr>
        <xdr:cNvPr id="838" name="楕円 837"/>
        <xdr:cNvSpPr/>
      </xdr:nvSpPr>
      <xdr:spPr>
        <a:xfrm>
          <a:off x="19494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55626</xdr:rowOff>
    </xdr:from>
    <xdr:to>
      <xdr:col>107</xdr:col>
      <xdr:colOff>50800</xdr:colOff>
      <xdr:row>105</xdr:row>
      <xdr:rowOff>64770</xdr:rowOff>
    </xdr:to>
    <xdr:cxnSp macro="">
      <xdr:nvCxnSpPr>
        <xdr:cNvPr id="839" name="直線コネクタ 838"/>
        <xdr:cNvCxnSpPr/>
      </xdr:nvCxnSpPr>
      <xdr:spPr>
        <a:xfrm>
          <a:off x="19545300" y="18057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9398</xdr:rowOff>
    </xdr:from>
    <xdr:to>
      <xdr:col>98</xdr:col>
      <xdr:colOff>38100</xdr:colOff>
      <xdr:row>105</xdr:row>
      <xdr:rowOff>110998</xdr:rowOff>
    </xdr:to>
    <xdr:sp macro="" textlink="">
      <xdr:nvSpPr>
        <xdr:cNvPr id="840" name="楕円 839"/>
        <xdr:cNvSpPr/>
      </xdr:nvSpPr>
      <xdr:spPr>
        <a:xfrm>
          <a:off x="18605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55626</xdr:rowOff>
    </xdr:from>
    <xdr:to>
      <xdr:col>102</xdr:col>
      <xdr:colOff>114300</xdr:colOff>
      <xdr:row>105</xdr:row>
      <xdr:rowOff>60198</xdr:rowOff>
    </xdr:to>
    <xdr:cxnSp macro="">
      <xdr:nvCxnSpPr>
        <xdr:cNvPr id="841" name="直線コネクタ 840"/>
        <xdr:cNvCxnSpPr/>
      </xdr:nvCxnSpPr>
      <xdr:spPr>
        <a:xfrm flipV="1">
          <a:off x="18656300" y="18057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156990</xdr:rowOff>
    </xdr:from>
    <xdr:ext cx="469744" cy="259045"/>
    <xdr:sp macro="" textlink="">
      <xdr:nvSpPr>
        <xdr:cNvPr id="842" name="n_1aveValue【庁舎】&#10;一人当たり面積"/>
        <xdr:cNvSpPr txBox="1"/>
      </xdr:nvSpPr>
      <xdr:spPr>
        <a:xfrm>
          <a:off x="21075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76979</xdr:rowOff>
    </xdr:from>
    <xdr:ext cx="469744" cy="259045"/>
    <xdr:sp macro="" textlink="">
      <xdr:nvSpPr>
        <xdr:cNvPr id="843" name="n_2aveValue【庁舎】&#10;一人当たり面積"/>
        <xdr:cNvSpPr txBox="1"/>
      </xdr:nvSpPr>
      <xdr:spPr>
        <a:xfrm>
          <a:off x="20199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844" name="n_3aveValue【庁舎】&#10;一人当たり面積"/>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845" name="n_4aveValue【庁舎】&#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95521</xdr:rowOff>
    </xdr:from>
    <xdr:ext cx="469744" cy="259045"/>
    <xdr:sp macro="" textlink="">
      <xdr:nvSpPr>
        <xdr:cNvPr id="846" name="n_1mainValue【庁舎】&#10;一人当たり面積"/>
        <xdr:cNvSpPr txBox="1"/>
      </xdr:nvSpPr>
      <xdr:spPr>
        <a:xfrm>
          <a:off x="210757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47" name="n_2mainValue【庁舎】&#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122953</xdr:rowOff>
    </xdr:from>
    <xdr:ext cx="469744" cy="259045"/>
    <xdr:sp macro="" textlink="">
      <xdr:nvSpPr>
        <xdr:cNvPr id="848" name="n_3mainValue【庁舎】&#10;一人当たり面積"/>
        <xdr:cNvSpPr txBox="1"/>
      </xdr:nvSpPr>
      <xdr:spPr>
        <a:xfrm>
          <a:off x="19310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127525</xdr:rowOff>
    </xdr:from>
    <xdr:ext cx="469744" cy="259045"/>
    <xdr:sp macro="" textlink="">
      <xdr:nvSpPr>
        <xdr:cNvPr id="849" name="n_4mainValue【庁舎】&#10;一人当たり面積"/>
        <xdr:cNvSpPr txBox="1"/>
      </xdr:nvSpPr>
      <xdr:spPr>
        <a:xfrm>
          <a:off x="184214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は福祉施設が類似団体と比較して特に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高くなって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おり、その他有形固定資産減価償却率については類似団体と同程度か下回る水準で推移している。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年度に放課後児童クラブ用建物等を建設し前年よりも改善されたが、類似団体の中でも高い水準にあり、県平均も上回っている。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一人当たり面積は、消防施設が類似団体の中で最も高く、県平均も上回っている。維持管理にかかる経費の増加に留意しつつ、引き続き、市民の安全・安心を守る体制作りに取り組んでいく。</a:t>
          </a:r>
        </a:p>
        <a:p>
          <a:r>
            <a:rPr kumimoji="1" lang="ja-JP" altLang="en-US" sz="1300">
              <a:latin typeface="ＭＳ Ｐゴシック" panose="020B0600070205080204" pitchFamily="50" charset="-128"/>
              <a:ea typeface="ＭＳ Ｐゴシック" panose="020B0600070205080204" pitchFamily="50" charset="-128"/>
            </a:rPr>
            <a:t>令和４年３月に改定した第２次東広島市公共施設等総合管理計画に基づき、公共施設の建替えや統廃合等を含め、今後も適切に進めていく。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189,369
181,536
635.16
111,433,971
107,339,059
2,462,064
46,990,123
74,638,656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算出の分母となる基準財政需要額は、臨時財政対策債への振替額の大幅な増加により、前年度と比較して増加している。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また、分子となる基準財政収入額は、固定資産税のうち償却資産等の市税の増加により、前年度と比較して増加している。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分子の増加額が分母の増加額を上回ったため、単年度の財政力指数は増加し、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か年平均では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76200</xdr:rowOff>
    </xdr:to>
    <xdr:cxnSp macro="">
      <xdr:nvCxnSpPr>
        <xdr:cNvPr id="71" name="直線コネクタ 70"/>
        <xdr:cNvCxnSpPr/>
      </xdr:nvCxnSpPr>
      <xdr:spPr>
        <a:xfrm flipV="1">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144434</xdr:rowOff>
    </xdr:from>
    <xdr:ext cx="762000" cy="259045"/>
    <xdr:sp macro="" textlink="">
      <xdr:nvSpPr>
        <xdr:cNvPr id="72"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4" name="直線コネクタ 73"/>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110672</xdr:rowOff>
    </xdr:to>
    <xdr:cxnSp macro="">
      <xdr:nvCxnSpPr>
        <xdr:cNvPr id="80" name="直線コネクタ 79"/>
        <xdr:cNvCxnSpPr/>
      </xdr:nvCxnSpPr>
      <xdr:spPr>
        <a:xfrm flipV="1">
          <a:off x="1447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151692</xdr:rowOff>
    </xdr:from>
    <xdr:ext cx="762000" cy="259045"/>
    <xdr:sp macro="" textlink="">
      <xdr:nvSpPr>
        <xdr:cNvPr id="91" name="財政力該当値テキスト"/>
        <xdr:cNvSpPr txBox="1"/>
      </xdr:nvSpPr>
      <xdr:spPr>
        <a:xfrm>
          <a:off x="5041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3" name="テキスト ボックス 9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8" name="楕円 97"/>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99" name="テキスト ボックス 98"/>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分子となる経常経費充当一般財源は、人件費及び維持補修費等の増加により、前年度と比較して増加している。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また、分母となる経常一般財源は、地方交付税が減少したものの、個人住民税の増加等により地方税が増加したため、前年度と比較して増加している。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全体としては、経常経費充当一般財源が増加したものの、経常一般財源の増加が上回ったことにより、経常収支比率は前年度と比較して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63</xdr:row>
      <xdr:rowOff>90170</xdr:rowOff>
    </xdr:to>
    <xdr:cxnSp macro="">
      <xdr:nvCxnSpPr>
        <xdr:cNvPr id="134" name="直線コネクタ 133"/>
        <xdr:cNvCxnSpPr/>
      </xdr:nvCxnSpPr>
      <xdr:spPr>
        <a:xfrm flipV="1">
          <a:off x="4114800" y="10658263"/>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5"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63</xdr:row>
      <xdr:rowOff>90170</xdr:rowOff>
    </xdr:to>
    <xdr:cxnSp macro="">
      <xdr:nvCxnSpPr>
        <xdr:cNvPr id="137" name="直線コネクタ 136"/>
        <xdr:cNvCxnSpPr/>
      </xdr:nvCxnSpPr>
      <xdr:spPr>
        <a:xfrm>
          <a:off x="3225800" y="106019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9" name="テキスト ボックス 138"/>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157056</xdr:rowOff>
    </xdr:to>
    <xdr:cxnSp macro="">
      <xdr:nvCxnSpPr>
        <xdr:cNvPr id="140" name="直線コネクタ 139"/>
        <xdr:cNvCxnSpPr/>
      </xdr:nvCxnSpPr>
      <xdr:spPr>
        <a:xfrm flipV="1">
          <a:off x="2336800" y="1060196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62</xdr:row>
      <xdr:rowOff>157056</xdr:rowOff>
    </xdr:to>
    <xdr:cxnSp macro="">
      <xdr:nvCxnSpPr>
        <xdr:cNvPr id="143" name="直線コネクタ 142"/>
        <xdr:cNvCxnSpPr/>
      </xdr:nvCxnSpPr>
      <xdr:spPr>
        <a:xfrm>
          <a:off x="1447800" y="107226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45" name="テキスト ボックス 144"/>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7" name="テキスト ボックス 146"/>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3" name="楕円 152"/>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4" name="財政構造の弾力性該当値テキスト"/>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5" name="楕円 154"/>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6" name="テキスト ボックス 155"/>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7" name="楕円 156"/>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8" name="テキスト ボックス 15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9" name="楕円 158"/>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60" name="テキスト ボックス 159"/>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61" name="楕円 160"/>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62" name="テキスト ボックス 161"/>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近隣市町から常備消防業務を受託していることが、類似団体の平均を上回っている主な要因となっている。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今後も、施設の管理及び維持補修に係る物件費の増加が見込まれるため、公共施設総合管理計画に基づいた効率的な運営を行うとともに、職員数の適正化を図り、より一層の経費削減に努める。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14726</xdr:rowOff>
    </xdr:from>
    <xdr:to>
      <xdr:col>23</xdr:col>
      <xdr:colOff>133350</xdr:colOff>
      <xdr:row>87</xdr:row>
      <xdr:rowOff>107083</xdr:rowOff>
    </xdr:to>
    <xdr:cxnSp macro="">
      <xdr:nvCxnSpPr>
        <xdr:cNvPr id="197" name="直線コネクタ 196"/>
        <xdr:cNvCxnSpPr/>
      </xdr:nvCxnSpPr>
      <xdr:spPr>
        <a:xfrm>
          <a:off x="4114800" y="14930876"/>
          <a:ext cx="838200" cy="9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117685</xdr:rowOff>
    </xdr:from>
    <xdr:ext cx="762000" cy="259045"/>
    <xdr:sp macro="" textlink="">
      <xdr:nvSpPr>
        <xdr:cNvPr id="198" name="人件費・物件費等の状況平均値テキスト"/>
        <xdr:cNvSpPr txBox="1"/>
      </xdr:nvSpPr>
      <xdr:spPr>
        <a:xfrm>
          <a:off x="5041900" y="14519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2346</xdr:rowOff>
    </xdr:from>
    <xdr:to>
      <xdr:col>19</xdr:col>
      <xdr:colOff>133350</xdr:colOff>
      <xdr:row>87</xdr:row>
      <xdr:rowOff>14726</xdr:rowOff>
    </xdr:to>
    <xdr:cxnSp macro="">
      <xdr:nvCxnSpPr>
        <xdr:cNvPr id="200" name="直線コネクタ 199"/>
        <xdr:cNvCxnSpPr/>
      </xdr:nvCxnSpPr>
      <xdr:spPr>
        <a:xfrm>
          <a:off x="3225800" y="14747046"/>
          <a:ext cx="889000" cy="18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27174</xdr:rowOff>
    </xdr:from>
    <xdr:ext cx="736600" cy="259045"/>
    <xdr:sp macro="" textlink="">
      <xdr:nvSpPr>
        <xdr:cNvPr id="202" name="テキスト ボックス 201"/>
        <xdr:cNvSpPr txBox="1"/>
      </xdr:nvSpPr>
      <xdr:spPr>
        <a:xfrm>
          <a:off x="3733800" y="1425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166576</xdr:rowOff>
    </xdr:from>
    <xdr:to>
      <xdr:col>15</xdr:col>
      <xdr:colOff>82550</xdr:colOff>
      <xdr:row>86</xdr:row>
      <xdr:rowOff>2346</xdr:rowOff>
    </xdr:to>
    <xdr:cxnSp macro="">
      <xdr:nvCxnSpPr>
        <xdr:cNvPr id="203" name="直線コネクタ 202"/>
        <xdr:cNvCxnSpPr/>
      </xdr:nvCxnSpPr>
      <xdr:spPr>
        <a:xfrm>
          <a:off x="2336800" y="14739826"/>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101561</xdr:rowOff>
    </xdr:from>
    <xdr:ext cx="762000" cy="259045"/>
    <xdr:sp macro="" textlink="">
      <xdr:nvSpPr>
        <xdr:cNvPr id="205" name="テキスト ボックス 204"/>
        <xdr:cNvSpPr txBox="1"/>
      </xdr:nvSpPr>
      <xdr:spPr>
        <a:xfrm>
          <a:off x="2844800" y="1416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132031</xdr:rowOff>
    </xdr:from>
    <xdr:to>
      <xdr:col>11</xdr:col>
      <xdr:colOff>31750</xdr:colOff>
      <xdr:row>85</xdr:row>
      <xdr:rowOff>166576</xdr:rowOff>
    </xdr:to>
    <xdr:cxnSp macro="">
      <xdr:nvCxnSpPr>
        <xdr:cNvPr id="206" name="直線コネクタ 205"/>
        <xdr:cNvCxnSpPr/>
      </xdr:nvCxnSpPr>
      <xdr:spPr>
        <a:xfrm>
          <a:off x="1447800" y="14705281"/>
          <a:ext cx="889000" cy="3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93739</xdr:rowOff>
    </xdr:from>
    <xdr:ext cx="762000" cy="259045"/>
    <xdr:sp macro="" textlink="">
      <xdr:nvSpPr>
        <xdr:cNvPr id="208" name="テキスト ボックス 207"/>
        <xdr:cNvSpPr txBox="1"/>
      </xdr:nvSpPr>
      <xdr:spPr>
        <a:xfrm>
          <a:off x="1955800" y="14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77914</xdr:rowOff>
    </xdr:from>
    <xdr:ext cx="762000" cy="259045"/>
    <xdr:sp macro="" textlink="">
      <xdr:nvSpPr>
        <xdr:cNvPr id="210" name="テキスト ボックス 209"/>
        <xdr:cNvSpPr txBox="1"/>
      </xdr:nvSpPr>
      <xdr:spPr>
        <a:xfrm>
          <a:off x="1066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56283</xdr:rowOff>
    </xdr:from>
    <xdr:to>
      <xdr:col>23</xdr:col>
      <xdr:colOff>184150</xdr:colOff>
      <xdr:row>87</xdr:row>
      <xdr:rowOff>157883</xdr:rowOff>
    </xdr:to>
    <xdr:sp macro="" textlink="">
      <xdr:nvSpPr>
        <xdr:cNvPr id="216" name="楕円 215"/>
        <xdr:cNvSpPr/>
      </xdr:nvSpPr>
      <xdr:spPr>
        <a:xfrm>
          <a:off x="4902200" y="149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28360</xdr:rowOff>
    </xdr:from>
    <xdr:ext cx="762000" cy="259045"/>
    <xdr:sp macro="" textlink="">
      <xdr:nvSpPr>
        <xdr:cNvPr id="217" name="人件費・物件費等の状況該当値テキスト"/>
        <xdr:cNvSpPr txBox="1"/>
      </xdr:nvSpPr>
      <xdr:spPr>
        <a:xfrm>
          <a:off x="5041900" y="1494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135376</xdr:rowOff>
    </xdr:from>
    <xdr:to>
      <xdr:col>19</xdr:col>
      <xdr:colOff>184150</xdr:colOff>
      <xdr:row>87</xdr:row>
      <xdr:rowOff>65526</xdr:rowOff>
    </xdr:to>
    <xdr:sp macro="" textlink="">
      <xdr:nvSpPr>
        <xdr:cNvPr id="218" name="楕円 217"/>
        <xdr:cNvSpPr/>
      </xdr:nvSpPr>
      <xdr:spPr>
        <a:xfrm>
          <a:off x="4064000" y="1488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50303</xdr:rowOff>
    </xdr:from>
    <xdr:ext cx="736600" cy="259045"/>
    <xdr:sp macro="" textlink="">
      <xdr:nvSpPr>
        <xdr:cNvPr id="219" name="テキスト ボックス 218"/>
        <xdr:cNvSpPr txBox="1"/>
      </xdr:nvSpPr>
      <xdr:spPr>
        <a:xfrm>
          <a:off x="3733800" y="14966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122996</xdr:rowOff>
    </xdr:from>
    <xdr:to>
      <xdr:col>15</xdr:col>
      <xdr:colOff>133350</xdr:colOff>
      <xdr:row>86</xdr:row>
      <xdr:rowOff>53146</xdr:rowOff>
    </xdr:to>
    <xdr:sp macro="" textlink="">
      <xdr:nvSpPr>
        <xdr:cNvPr id="220" name="楕円 219"/>
        <xdr:cNvSpPr/>
      </xdr:nvSpPr>
      <xdr:spPr>
        <a:xfrm>
          <a:off x="3175000" y="146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37923</xdr:rowOff>
    </xdr:from>
    <xdr:ext cx="762000" cy="259045"/>
    <xdr:sp macro="" textlink="">
      <xdr:nvSpPr>
        <xdr:cNvPr id="221" name="テキスト ボックス 220"/>
        <xdr:cNvSpPr txBox="1"/>
      </xdr:nvSpPr>
      <xdr:spPr>
        <a:xfrm>
          <a:off x="2844800" y="1478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115776</xdr:rowOff>
    </xdr:from>
    <xdr:to>
      <xdr:col>11</xdr:col>
      <xdr:colOff>82550</xdr:colOff>
      <xdr:row>86</xdr:row>
      <xdr:rowOff>45926</xdr:rowOff>
    </xdr:to>
    <xdr:sp macro="" textlink="">
      <xdr:nvSpPr>
        <xdr:cNvPr id="222" name="楕円 221"/>
        <xdr:cNvSpPr/>
      </xdr:nvSpPr>
      <xdr:spPr>
        <a:xfrm>
          <a:off x="2286000" y="146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30703</xdr:rowOff>
    </xdr:from>
    <xdr:ext cx="762000" cy="259045"/>
    <xdr:sp macro="" textlink="">
      <xdr:nvSpPr>
        <xdr:cNvPr id="223" name="テキスト ボックス 222"/>
        <xdr:cNvSpPr txBox="1"/>
      </xdr:nvSpPr>
      <xdr:spPr>
        <a:xfrm>
          <a:off x="1955800" y="1477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81231</xdr:rowOff>
    </xdr:from>
    <xdr:to>
      <xdr:col>7</xdr:col>
      <xdr:colOff>31750</xdr:colOff>
      <xdr:row>86</xdr:row>
      <xdr:rowOff>11381</xdr:rowOff>
    </xdr:to>
    <xdr:sp macro="" textlink="">
      <xdr:nvSpPr>
        <xdr:cNvPr id="224" name="楕円 223"/>
        <xdr:cNvSpPr/>
      </xdr:nvSpPr>
      <xdr:spPr>
        <a:xfrm>
          <a:off x="1397000" y="146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167608</xdr:rowOff>
    </xdr:from>
    <xdr:ext cx="762000" cy="259045"/>
    <xdr:sp macro="" textlink="">
      <xdr:nvSpPr>
        <xdr:cNvPr id="225" name="テキスト ボックス 224"/>
        <xdr:cNvSpPr txBox="1"/>
      </xdr:nvSpPr>
      <xdr:spPr>
        <a:xfrm>
          <a:off x="1066800" y="1474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前年度に引き続き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を上回っており、また、依然として類似団体の平均を上回っている状況にあるため、引き続き事務事業の見直しや職員の適正配置など、定員の適正化に努めていく。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50800</xdr:rowOff>
    </xdr:to>
    <xdr:cxnSp macro="">
      <xdr:nvCxnSpPr>
        <xdr:cNvPr id="257" name="直線コネクタ 256"/>
        <xdr:cNvCxnSpPr/>
      </xdr:nvCxnSpPr>
      <xdr:spPr>
        <a:xfrm flipV="1">
          <a:off x="16179800" y="14918689"/>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8" name="給与水準   （国との比較）平均値テキスト"/>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147320</xdr:rowOff>
    </xdr:to>
    <xdr:cxnSp macro="">
      <xdr:nvCxnSpPr>
        <xdr:cNvPr id="260" name="直線コネクタ 259"/>
        <xdr:cNvCxnSpPr/>
      </xdr:nvCxnSpPr>
      <xdr:spPr>
        <a:xfrm flipV="1">
          <a:off x="15290800" y="1496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1" name="フローチャート: 判断 260"/>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62" name="テキスト ボックス 261"/>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87</xdr:row>
      <xdr:rowOff>147320</xdr:rowOff>
    </xdr:to>
    <xdr:cxnSp macro="">
      <xdr:nvCxnSpPr>
        <xdr:cNvPr id="263" name="直線コネクタ 262"/>
        <xdr:cNvCxnSpPr/>
      </xdr:nvCxnSpPr>
      <xdr:spPr>
        <a:xfrm>
          <a:off x="14401800" y="1506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5" name="テキスト ボックス 264"/>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48261</xdr:rowOff>
    </xdr:to>
    <xdr:cxnSp macro="">
      <xdr:nvCxnSpPr>
        <xdr:cNvPr id="266" name="直線コネクタ 265"/>
        <xdr:cNvCxnSpPr/>
      </xdr:nvCxnSpPr>
      <xdr:spPr>
        <a:xfrm flipV="1">
          <a:off x="13512800" y="150634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8" name="テキスト ボックス 267"/>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6" name="楕円 275"/>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77"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80" name="楕円 279"/>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81" name="テキスト ボックス 280"/>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2" name="楕円 281"/>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3" name="テキスト ボックス 282"/>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4" name="楕円 283"/>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5" name="テキスト ボックス 284"/>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近隣市町からの常備消防業務の受託に伴う職員の配置もあり、類似団体の平均を上回っている状況にあるため、引き続き事務事業の見直しや職員の適正配置など、定員の適正管理を行っていく。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3" name="直線コネクタ 312"/>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4" name="定員管理の状況最小値テキスト"/>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5" name="直線コネクタ 314"/>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6" name="定員管理の状況最大値テキスト"/>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7" name="直線コネクタ 316"/>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85090</xdr:rowOff>
    </xdr:from>
    <xdr:to>
      <xdr:col>81</xdr:col>
      <xdr:colOff>44450</xdr:colOff>
      <xdr:row>65</xdr:row>
      <xdr:rowOff>123698</xdr:rowOff>
    </xdr:to>
    <xdr:cxnSp macro="">
      <xdr:nvCxnSpPr>
        <xdr:cNvPr id="318" name="直線コネクタ 317"/>
        <xdr:cNvCxnSpPr/>
      </xdr:nvCxnSpPr>
      <xdr:spPr>
        <a:xfrm flipV="1">
          <a:off x="16179800" y="1122934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99331</xdr:rowOff>
    </xdr:from>
    <xdr:ext cx="762000" cy="259045"/>
    <xdr:sp macro="" textlink="">
      <xdr:nvSpPr>
        <xdr:cNvPr id="319" name="定員管理の状況平均値テキスト"/>
        <xdr:cNvSpPr txBox="1"/>
      </xdr:nvSpPr>
      <xdr:spPr>
        <a:xfrm>
          <a:off x="17106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0" name="フローチャート: 判断 319"/>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118872</xdr:rowOff>
    </xdr:from>
    <xdr:to>
      <xdr:col>77</xdr:col>
      <xdr:colOff>44450</xdr:colOff>
      <xdr:row>65</xdr:row>
      <xdr:rowOff>123698</xdr:rowOff>
    </xdr:to>
    <xdr:cxnSp macro="">
      <xdr:nvCxnSpPr>
        <xdr:cNvPr id="321" name="直線コネクタ 320"/>
        <xdr:cNvCxnSpPr/>
      </xdr:nvCxnSpPr>
      <xdr:spPr>
        <a:xfrm>
          <a:off x="15290800" y="112631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2" name="フローチャート: 判断 321"/>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160799</xdr:rowOff>
    </xdr:from>
    <xdr:ext cx="736600" cy="259045"/>
    <xdr:sp macro="" textlink="">
      <xdr:nvSpPr>
        <xdr:cNvPr id="323" name="テキスト ボックス 322"/>
        <xdr:cNvSpPr txBox="1"/>
      </xdr:nvSpPr>
      <xdr:spPr>
        <a:xfrm>
          <a:off x="15798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94742</xdr:rowOff>
    </xdr:from>
    <xdr:to>
      <xdr:col>72</xdr:col>
      <xdr:colOff>203200</xdr:colOff>
      <xdr:row>65</xdr:row>
      <xdr:rowOff>118872</xdr:rowOff>
    </xdr:to>
    <xdr:cxnSp macro="">
      <xdr:nvCxnSpPr>
        <xdr:cNvPr id="324" name="直線コネクタ 323"/>
        <xdr:cNvCxnSpPr/>
      </xdr:nvCxnSpPr>
      <xdr:spPr>
        <a:xfrm>
          <a:off x="14401800" y="112389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5" name="フローチャート: 判断 324"/>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112539</xdr:rowOff>
    </xdr:from>
    <xdr:ext cx="762000" cy="259045"/>
    <xdr:sp macro="" textlink="">
      <xdr:nvSpPr>
        <xdr:cNvPr id="326" name="テキスト ボックス 325"/>
        <xdr:cNvSpPr txBox="1"/>
      </xdr:nvSpPr>
      <xdr:spPr>
        <a:xfrm>
          <a:off x="14909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94742</xdr:rowOff>
    </xdr:from>
    <xdr:to>
      <xdr:col>68</xdr:col>
      <xdr:colOff>152400</xdr:colOff>
      <xdr:row>65</xdr:row>
      <xdr:rowOff>133350</xdr:rowOff>
    </xdr:to>
    <xdr:cxnSp macro="">
      <xdr:nvCxnSpPr>
        <xdr:cNvPr id="327" name="直線コネクタ 326"/>
        <xdr:cNvCxnSpPr/>
      </xdr:nvCxnSpPr>
      <xdr:spPr>
        <a:xfrm flipV="1">
          <a:off x="13512800" y="112389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28" name="フローチャート: 判断 327"/>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98061</xdr:rowOff>
    </xdr:from>
    <xdr:ext cx="762000" cy="259045"/>
    <xdr:sp macro="" textlink="">
      <xdr:nvSpPr>
        <xdr:cNvPr id="329" name="テキスト ボックス 328"/>
        <xdr:cNvSpPr txBox="1"/>
      </xdr:nvSpPr>
      <xdr:spPr>
        <a:xfrm>
          <a:off x="14020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0" name="フローチャート: 判断 329"/>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93235</xdr:rowOff>
    </xdr:from>
    <xdr:ext cx="762000" cy="259045"/>
    <xdr:sp macro="" textlink="">
      <xdr:nvSpPr>
        <xdr:cNvPr id="331" name="テキスト ボックス 330"/>
        <xdr:cNvSpPr txBox="1"/>
      </xdr:nvSpPr>
      <xdr:spPr>
        <a:xfrm>
          <a:off x="13131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34290</xdr:rowOff>
    </xdr:from>
    <xdr:to>
      <xdr:col>81</xdr:col>
      <xdr:colOff>95250</xdr:colOff>
      <xdr:row>65</xdr:row>
      <xdr:rowOff>135890</xdr:rowOff>
    </xdr:to>
    <xdr:sp macro="" textlink="">
      <xdr:nvSpPr>
        <xdr:cNvPr id="337" name="楕円 336"/>
        <xdr:cNvSpPr/>
      </xdr:nvSpPr>
      <xdr:spPr>
        <a:xfrm>
          <a:off x="16967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6367</xdr:rowOff>
    </xdr:from>
    <xdr:ext cx="762000" cy="259045"/>
    <xdr:sp macro="" textlink="">
      <xdr:nvSpPr>
        <xdr:cNvPr id="338" name="定員管理の状況該当値テキスト"/>
        <xdr:cNvSpPr txBox="1"/>
      </xdr:nvSpPr>
      <xdr:spPr>
        <a:xfrm>
          <a:off x="17106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72898</xdr:rowOff>
    </xdr:from>
    <xdr:to>
      <xdr:col>77</xdr:col>
      <xdr:colOff>95250</xdr:colOff>
      <xdr:row>66</xdr:row>
      <xdr:rowOff>3048</xdr:rowOff>
    </xdr:to>
    <xdr:sp macro="" textlink="">
      <xdr:nvSpPr>
        <xdr:cNvPr id="339" name="楕円 338"/>
        <xdr:cNvSpPr/>
      </xdr:nvSpPr>
      <xdr:spPr>
        <a:xfrm>
          <a:off x="16129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159275</xdr:rowOff>
    </xdr:from>
    <xdr:ext cx="736600" cy="259045"/>
    <xdr:sp macro="" textlink="">
      <xdr:nvSpPr>
        <xdr:cNvPr id="340" name="テキスト ボックス 339"/>
        <xdr:cNvSpPr txBox="1"/>
      </xdr:nvSpPr>
      <xdr:spPr>
        <a:xfrm>
          <a:off x="15798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68072</xdr:rowOff>
    </xdr:from>
    <xdr:to>
      <xdr:col>73</xdr:col>
      <xdr:colOff>44450</xdr:colOff>
      <xdr:row>65</xdr:row>
      <xdr:rowOff>169672</xdr:rowOff>
    </xdr:to>
    <xdr:sp macro="" textlink="">
      <xdr:nvSpPr>
        <xdr:cNvPr id="341" name="楕円 340"/>
        <xdr:cNvSpPr/>
      </xdr:nvSpPr>
      <xdr:spPr>
        <a:xfrm>
          <a:off x="15240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154449</xdr:rowOff>
    </xdr:from>
    <xdr:ext cx="762000" cy="259045"/>
    <xdr:sp macro="" textlink="">
      <xdr:nvSpPr>
        <xdr:cNvPr id="342" name="テキスト ボックス 341"/>
        <xdr:cNvSpPr txBox="1"/>
      </xdr:nvSpPr>
      <xdr:spPr>
        <a:xfrm>
          <a:off x="14909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43942</xdr:rowOff>
    </xdr:from>
    <xdr:to>
      <xdr:col>68</xdr:col>
      <xdr:colOff>203200</xdr:colOff>
      <xdr:row>65</xdr:row>
      <xdr:rowOff>145542</xdr:rowOff>
    </xdr:to>
    <xdr:sp macro="" textlink="">
      <xdr:nvSpPr>
        <xdr:cNvPr id="343" name="楕円 342"/>
        <xdr:cNvSpPr/>
      </xdr:nvSpPr>
      <xdr:spPr>
        <a:xfrm>
          <a:off x="14351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130319</xdr:rowOff>
    </xdr:from>
    <xdr:ext cx="762000" cy="259045"/>
    <xdr:sp macro="" textlink="">
      <xdr:nvSpPr>
        <xdr:cNvPr id="344" name="テキスト ボックス 343"/>
        <xdr:cNvSpPr txBox="1"/>
      </xdr:nvSpPr>
      <xdr:spPr>
        <a:xfrm>
          <a:off x="14020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82550</xdr:rowOff>
    </xdr:from>
    <xdr:to>
      <xdr:col>64</xdr:col>
      <xdr:colOff>152400</xdr:colOff>
      <xdr:row>66</xdr:row>
      <xdr:rowOff>12700</xdr:rowOff>
    </xdr:to>
    <xdr:sp macro="" textlink="">
      <xdr:nvSpPr>
        <xdr:cNvPr id="345" name="楕円 344"/>
        <xdr:cNvSpPr/>
      </xdr:nvSpPr>
      <xdr:spPr>
        <a:xfrm>
          <a:off x="13462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168927</xdr:rowOff>
    </xdr:from>
    <xdr:ext cx="762000" cy="259045"/>
    <xdr:sp macro="" textlink="">
      <xdr:nvSpPr>
        <xdr:cNvPr id="346" name="テキスト ボックス 345"/>
        <xdr:cNvSpPr txBox="1"/>
      </xdr:nvSpPr>
      <xdr:spPr>
        <a:xfrm>
          <a:off x="13131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算出の分母となる標準財政規模は、固定資産税のうち償却資産等の増加により、前年度と比較して増加している。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また、分子となる公債費等は、公債費に準じる債務負担行為としてＰＦＩ事業に係る経費等の増加により、前年度と比較して増加している。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分子の伸び率が分母の伸び率を上回ったため、単年度比率では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か年平均比率では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4" name="直線コネクタ 373"/>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5" name="公債費負担の状況最小値テキスト"/>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6" name="直線コネクタ 375"/>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148167</xdr:rowOff>
    </xdr:to>
    <xdr:cxnSp macro="">
      <xdr:nvCxnSpPr>
        <xdr:cNvPr id="379" name="直線コネクタ 378"/>
        <xdr:cNvCxnSpPr/>
      </xdr:nvCxnSpPr>
      <xdr:spPr>
        <a:xfrm>
          <a:off x="16179800" y="66230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163423</xdr:rowOff>
    </xdr:from>
    <xdr:ext cx="762000" cy="259045"/>
    <xdr:sp macro="" textlink="">
      <xdr:nvSpPr>
        <xdr:cNvPr id="380" name="公債費負担の状況平均値テキスト"/>
        <xdr:cNvSpPr txBox="1"/>
      </xdr:nvSpPr>
      <xdr:spPr>
        <a:xfrm>
          <a:off x="17106900" y="68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1" name="フローチャート: 判断 380"/>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38</xdr:row>
      <xdr:rowOff>107950</xdr:rowOff>
    </xdr:to>
    <xdr:cxnSp macro="">
      <xdr:nvCxnSpPr>
        <xdr:cNvPr id="382" name="直線コネクタ 381"/>
        <xdr:cNvCxnSpPr/>
      </xdr:nvCxnSpPr>
      <xdr:spPr>
        <a:xfrm>
          <a:off x="15290800" y="66069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38</xdr:row>
      <xdr:rowOff>132080</xdr:rowOff>
    </xdr:to>
    <xdr:cxnSp macro="">
      <xdr:nvCxnSpPr>
        <xdr:cNvPr id="385" name="直線コネクタ 384"/>
        <xdr:cNvCxnSpPr/>
      </xdr:nvCxnSpPr>
      <xdr:spPr>
        <a:xfrm flipV="1">
          <a:off x="14401800" y="66069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33020</xdr:rowOff>
    </xdr:to>
    <xdr:cxnSp macro="">
      <xdr:nvCxnSpPr>
        <xdr:cNvPr id="388" name="直線コネクタ 387"/>
        <xdr:cNvCxnSpPr/>
      </xdr:nvCxnSpPr>
      <xdr:spPr>
        <a:xfrm flipV="1">
          <a:off x="13512800" y="6647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9" name="フローチャート: 判断 388"/>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0" name="テキスト ボックス 389"/>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1" name="フローチャート: 判断 390"/>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2" name="テキスト ボックス 391"/>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398" name="楕円 397"/>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399"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0" name="楕円 399"/>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1" name="テキスト ボックス 400"/>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41063</xdr:rowOff>
    </xdr:from>
    <xdr:to>
      <xdr:col>73</xdr:col>
      <xdr:colOff>44450</xdr:colOff>
      <xdr:row>38</xdr:row>
      <xdr:rowOff>142663</xdr:rowOff>
    </xdr:to>
    <xdr:sp macro="" textlink="">
      <xdr:nvSpPr>
        <xdr:cNvPr id="402" name="楕円 401"/>
        <xdr:cNvSpPr/>
      </xdr:nvSpPr>
      <xdr:spPr>
        <a:xfrm>
          <a:off x="15240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152840</xdr:rowOff>
    </xdr:from>
    <xdr:ext cx="762000" cy="259045"/>
    <xdr:sp macro="" textlink="">
      <xdr:nvSpPr>
        <xdr:cNvPr id="403" name="テキスト ボックス 402"/>
        <xdr:cNvSpPr txBox="1"/>
      </xdr:nvSpPr>
      <xdr:spPr>
        <a:xfrm>
          <a:off x="14909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4" name="楕円 403"/>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5" name="テキスト ボックス 404"/>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06" name="楕円 405"/>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07" name="テキスト ボックス 406"/>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将来負担比率は、前年度に引き続き、充当可能財源等が将来負担額を上回っており、比率は算出されていない。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複合施設整備や生涯学習センター跡地整備等の大型事業や小中学校等の長寿命化改修の実施が見込まれるため、将来世代に大きな負担を残さないよう普通建設事業の精査に取り組み、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4" name="直線コネクタ 433"/>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5" name="将来負担の状況最小値テキスト"/>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6" name="直線コネクタ 435"/>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102379</xdr:rowOff>
    </xdr:from>
    <xdr:ext cx="762000" cy="259045"/>
    <xdr:sp macro="" textlink="">
      <xdr:nvSpPr>
        <xdr:cNvPr id="439" name="将来負担の状況平均値テキスト"/>
        <xdr:cNvSpPr txBox="1"/>
      </xdr:nvSpPr>
      <xdr:spPr>
        <a:xfrm>
          <a:off x="17106900" y="2502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0" name="フローチャート: 判断 439"/>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1" name="フローチャート: 判断 440"/>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117924</xdr:rowOff>
    </xdr:from>
    <xdr:ext cx="736600" cy="259045"/>
    <xdr:sp macro="" textlink="">
      <xdr:nvSpPr>
        <xdr:cNvPr id="442" name="テキスト ボックス 441"/>
        <xdr:cNvSpPr txBox="1"/>
      </xdr:nvSpPr>
      <xdr:spPr>
        <a:xfrm>
          <a:off x="15798800" y="234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43" name="フローチャート: 判断 442"/>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44" name="テキスト ボックス 443"/>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22555</xdr:rowOff>
    </xdr:from>
    <xdr:to>
      <xdr:col>68</xdr:col>
      <xdr:colOff>203200</xdr:colOff>
      <xdr:row>15</xdr:row>
      <xdr:rowOff>124155</xdr:rowOff>
    </xdr:to>
    <xdr:sp macro="" textlink="">
      <xdr:nvSpPr>
        <xdr:cNvPr id="445" name="フローチャート: 判断 444"/>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134332</xdr:rowOff>
    </xdr:from>
    <xdr:ext cx="762000" cy="259045"/>
    <xdr:sp macro="" textlink="">
      <xdr:nvSpPr>
        <xdr:cNvPr id="446" name="テキスト ボックス 445"/>
        <xdr:cNvSpPr txBox="1"/>
      </xdr:nvSpPr>
      <xdr:spPr>
        <a:xfrm>
          <a:off x="14020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47" name="フローチャート: 判断 446"/>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1490</xdr:rowOff>
    </xdr:from>
    <xdr:ext cx="762000" cy="259045"/>
    <xdr:sp macro="" textlink="">
      <xdr:nvSpPr>
        <xdr:cNvPr id="448" name="テキスト ボックス 447"/>
        <xdr:cNvSpPr txBox="1"/>
      </xdr:nvSpPr>
      <xdr:spPr>
        <a:xfrm>
          <a:off x="13131800" y="24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189,369
181,536
635.16
111,433,971
107,339,059
2,462,064
46,990,123
74,638,656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近隣市町から常備消防業務を受託していることから、経常収支比率に占める人件費は、類似団体の平均に比べ高くなっている。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今後も、事務事業の見直しや定員の適正化により、人件費の抑制に努める。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139700</xdr:rowOff>
    </xdr:to>
    <xdr:cxnSp macro="">
      <xdr:nvCxnSpPr>
        <xdr:cNvPr id="66" name="直線コネクタ 65"/>
        <xdr:cNvCxnSpPr/>
      </xdr:nvCxnSpPr>
      <xdr:spPr>
        <a:xfrm flipV="1">
          <a:off x="3987800" y="629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139700</xdr:rowOff>
    </xdr:to>
    <xdr:cxnSp macro="">
      <xdr:nvCxnSpPr>
        <xdr:cNvPr id="69" name="直線コネクタ 68"/>
        <xdr:cNvCxnSpPr/>
      </xdr:nvCxnSpPr>
      <xdr:spPr>
        <a:xfrm>
          <a:off x="3098800" y="6223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67327</xdr:rowOff>
    </xdr:from>
    <xdr:ext cx="736600" cy="259045"/>
    <xdr:sp macro="" textlink="">
      <xdr:nvSpPr>
        <xdr:cNvPr id="71" name="テキスト ボックス 70"/>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139700</xdr:rowOff>
    </xdr:to>
    <xdr:cxnSp macro="">
      <xdr:nvCxnSpPr>
        <xdr:cNvPr id="72" name="直線コネクタ 71"/>
        <xdr:cNvCxnSpPr/>
      </xdr:nvCxnSpPr>
      <xdr:spPr>
        <a:xfrm flipV="1">
          <a:off x="2209800" y="6223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80027</xdr:rowOff>
    </xdr:from>
    <xdr:ext cx="762000" cy="259045"/>
    <xdr:sp macro="" textlink="">
      <xdr:nvSpPr>
        <xdr:cNvPr id="74" name="テキスト ボックス 73"/>
        <xdr:cNvSpPr txBox="1"/>
      </xdr:nvSpPr>
      <xdr:spPr>
        <a:xfrm>
          <a:off x="2717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139700</xdr:rowOff>
    </xdr:from>
    <xdr:to>
      <xdr:col>11</xdr:col>
      <xdr:colOff>9525</xdr:colOff>
      <xdr:row>37</xdr:row>
      <xdr:rowOff>57150</xdr:rowOff>
    </xdr:to>
    <xdr:cxnSp macro="">
      <xdr:nvCxnSpPr>
        <xdr:cNvPr id="75" name="直線コネクタ 74"/>
        <xdr:cNvCxnSpPr/>
      </xdr:nvCxnSpPr>
      <xdr:spPr>
        <a:xfrm flipV="1">
          <a:off x="1320800" y="6311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80027</xdr:rowOff>
    </xdr:from>
    <xdr:ext cx="762000" cy="259045"/>
    <xdr:sp macro="" textlink="">
      <xdr:nvSpPr>
        <xdr:cNvPr id="77" name="テキスト ボックス 76"/>
        <xdr:cNvSpPr txBox="1"/>
      </xdr:nvSpPr>
      <xdr:spPr>
        <a:xfrm>
          <a:off x="1828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118127</xdr:rowOff>
    </xdr:from>
    <xdr:ext cx="762000" cy="259045"/>
    <xdr:sp macro="" textlink="">
      <xdr:nvSpPr>
        <xdr:cNvPr id="79" name="テキスト ボックス 78"/>
        <xdr:cNvSpPr txBox="1"/>
      </xdr:nvSpPr>
      <xdr:spPr>
        <a:xfrm>
          <a:off x="939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88900</xdr:rowOff>
    </xdr:from>
    <xdr:to>
      <xdr:col>20</xdr:col>
      <xdr:colOff>38100</xdr:colOff>
      <xdr:row>37</xdr:row>
      <xdr:rowOff>19050</xdr:rowOff>
    </xdr:to>
    <xdr:sp macro="" textlink="">
      <xdr:nvSpPr>
        <xdr:cNvPr id="87" name="楕円 86"/>
        <xdr:cNvSpPr/>
      </xdr:nvSpPr>
      <xdr:spPr>
        <a:xfrm>
          <a:off x="3937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3827</xdr:rowOff>
    </xdr:from>
    <xdr:ext cx="736600" cy="259045"/>
    <xdr:sp macro="" textlink="">
      <xdr:nvSpPr>
        <xdr:cNvPr id="88" name="テキスト ボックス 87"/>
        <xdr:cNvSpPr txBox="1"/>
      </xdr:nvSpPr>
      <xdr:spPr>
        <a:xfrm>
          <a:off x="3606800" y="634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90" name="テキスト ボックス 89"/>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88900</xdr:rowOff>
    </xdr:from>
    <xdr:to>
      <xdr:col>11</xdr:col>
      <xdr:colOff>60325</xdr:colOff>
      <xdr:row>37</xdr:row>
      <xdr:rowOff>19050</xdr:rowOff>
    </xdr:to>
    <xdr:sp macro="" textlink="">
      <xdr:nvSpPr>
        <xdr:cNvPr id="91" name="楕円 90"/>
        <xdr:cNvSpPr/>
      </xdr:nvSpPr>
      <xdr:spPr>
        <a:xfrm>
          <a:off x="2159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92" name="テキスト ボックス 91"/>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93" name="楕円 92"/>
        <xdr:cNvSpPr/>
      </xdr:nvSpPr>
      <xdr:spPr>
        <a:xfrm>
          <a:off x="1270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94" name="テキスト ボックス 93"/>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会計年度任用職員制度の導入に伴う賃金（物件費）から人件費へのシフト等により、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ポイント減少し、物件費に係る経常収支比率は類似団体平均を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今後も、効率的な施設管理等によるコスト削減に努める。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69850</xdr:rowOff>
    </xdr:to>
    <xdr:cxnSp macro="">
      <xdr:nvCxnSpPr>
        <xdr:cNvPr id="129" name="直線コネクタ 128"/>
        <xdr:cNvCxnSpPr/>
      </xdr:nvCxnSpPr>
      <xdr:spPr>
        <a:xfrm flipV="1">
          <a:off x="15671800" y="2908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30" name="物件費平均値テキスト"/>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69850</xdr:rowOff>
    </xdr:to>
    <xdr:cxnSp macro="">
      <xdr:nvCxnSpPr>
        <xdr:cNvPr id="132" name="直線コネクタ 131"/>
        <xdr:cNvCxnSpPr/>
      </xdr:nvCxnSpPr>
      <xdr:spPr>
        <a:xfrm>
          <a:off x="14782800" y="2919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34" name="テキスト ボックス 133"/>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4536</xdr:rowOff>
    </xdr:to>
    <xdr:cxnSp macro="">
      <xdr:nvCxnSpPr>
        <xdr:cNvPr id="135" name="直線コネクタ 134"/>
        <xdr:cNvCxnSpPr/>
      </xdr:nvCxnSpPr>
      <xdr:spPr>
        <a:xfrm>
          <a:off x="13893800" y="2919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17</xdr:row>
      <xdr:rowOff>4536</xdr:rowOff>
    </xdr:to>
    <xdr:cxnSp macro="">
      <xdr:nvCxnSpPr>
        <xdr:cNvPr id="138" name="直線コネクタ 137"/>
        <xdr:cNvCxnSpPr/>
      </xdr:nvCxnSpPr>
      <xdr:spPr>
        <a:xfrm>
          <a:off x="13004800" y="2875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0" name="テキスト ボックス 139"/>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55" name="テキスト ボックス 154"/>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6" name="楕円 155"/>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57" name="テキスト ボックス 156"/>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児童扶養手当の支払い回数の見直しに伴う減少等により、扶助費は減少した。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引き続き、生活保護の自立助長や高齢者へ向けた介護予防の取組み等により、扶助費の抑制に努める。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7" name="直線コネクタ 186"/>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55</xdr:row>
      <xdr:rowOff>151493</xdr:rowOff>
    </xdr:to>
    <xdr:cxnSp macro="">
      <xdr:nvCxnSpPr>
        <xdr:cNvPr id="192" name="直線コネクタ 191"/>
        <xdr:cNvCxnSpPr/>
      </xdr:nvCxnSpPr>
      <xdr:spPr>
        <a:xfrm flipV="1">
          <a:off x="3987800" y="9319985"/>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170742</xdr:rowOff>
    </xdr:from>
    <xdr:ext cx="762000" cy="259045"/>
    <xdr:sp macro="" textlink="">
      <xdr:nvSpPr>
        <xdr:cNvPr id="193"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4" name="フローチャート: 判断 19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151493</xdr:rowOff>
    </xdr:to>
    <xdr:cxnSp macro="">
      <xdr:nvCxnSpPr>
        <xdr:cNvPr id="195" name="直線コネクタ 194"/>
        <xdr:cNvCxnSpPr/>
      </xdr:nvCxnSpPr>
      <xdr:spPr>
        <a:xfrm>
          <a:off x="3098800" y="9450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20865</xdr:rowOff>
    </xdr:to>
    <xdr:cxnSp macro="">
      <xdr:nvCxnSpPr>
        <xdr:cNvPr id="198" name="直線コネクタ 197"/>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159657</xdr:rowOff>
    </xdr:to>
    <xdr:cxnSp macro="">
      <xdr:nvCxnSpPr>
        <xdr:cNvPr id="201" name="直線コネクタ 200"/>
        <xdr:cNvCxnSpPr/>
      </xdr:nvCxnSpPr>
      <xdr:spPr>
        <a:xfrm>
          <a:off x="1320800" y="92546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2" name="フローチャート: 判断 201"/>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3" name="テキスト ボックス 202"/>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4" name="フローチャート: 判断 203"/>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5" name="テキスト ボックス 204"/>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11" name="楕円 210"/>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2"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3" name="楕円 212"/>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4" name="テキスト ボックス 213"/>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5" name="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7" name="楕円 216"/>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8" name="テキスト ボックス 217"/>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9" name="楕円 218"/>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20" name="テキスト ボックス 219"/>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その他に含まれる主な経費は、特別会計に対する繰出金や維持補修費等である。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災害対応を優先し抑制していた道路及び河川等の維持修繕に係る経費が増加したことにより、維持補修費に係る経常収支比率が増加した一方、特別会計への繰出金に係る経常収支比率が減少したことにより、横ばいとなっ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60</xdr:row>
      <xdr:rowOff>88900</xdr:rowOff>
    </xdr:to>
    <xdr:cxnSp macro="">
      <xdr:nvCxnSpPr>
        <xdr:cNvPr id="248" name="直線コネクタ 247"/>
        <xdr:cNvCxnSpPr/>
      </xdr:nvCxnSpPr>
      <xdr:spPr>
        <a:xfrm flipV="1">
          <a:off x="16510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51"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52" name="直線コネクタ 251"/>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127000</xdr:rowOff>
    </xdr:to>
    <xdr:cxnSp macro="">
      <xdr:nvCxnSpPr>
        <xdr:cNvPr id="253" name="直線コネクタ 252"/>
        <xdr:cNvCxnSpPr/>
      </xdr:nvCxnSpPr>
      <xdr:spPr>
        <a:xfrm>
          <a:off x="15671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4"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5" name="フローチャート: 判断 254"/>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127000</xdr:rowOff>
    </xdr:to>
    <xdr:cxnSp macro="">
      <xdr:nvCxnSpPr>
        <xdr:cNvPr id="256" name="直線コネクタ 255"/>
        <xdr:cNvCxnSpPr/>
      </xdr:nvCxnSpPr>
      <xdr:spPr>
        <a:xfrm>
          <a:off x="14782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19050</xdr:rowOff>
    </xdr:from>
    <xdr:to>
      <xdr:col>78</xdr:col>
      <xdr:colOff>120650</xdr:colOff>
      <xdr:row>58</xdr:row>
      <xdr:rowOff>120650</xdr:rowOff>
    </xdr:to>
    <xdr:sp macro="" textlink="">
      <xdr:nvSpPr>
        <xdr:cNvPr id="257" name="フローチャート: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105427</xdr:rowOff>
    </xdr:from>
    <xdr:ext cx="736600" cy="259045"/>
    <xdr:sp macro="" textlink="">
      <xdr:nvSpPr>
        <xdr:cNvPr id="258" name="テキスト ボックス 257"/>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57</xdr:row>
      <xdr:rowOff>50800</xdr:rowOff>
    </xdr:to>
    <xdr:cxnSp macro="">
      <xdr:nvCxnSpPr>
        <xdr:cNvPr id="259" name="直線コネクタ 258"/>
        <xdr:cNvCxnSpPr/>
      </xdr:nvCxnSpPr>
      <xdr:spPr>
        <a:xfrm flipV="1">
          <a:off x="13893800" y="9613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0</xdr:rowOff>
    </xdr:from>
    <xdr:to>
      <xdr:col>74</xdr:col>
      <xdr:colOff>31750</xdr:colOff>
      <xdr:row>59</xdr:row>
      <xdr:rowOff>101600</xdr:rowOff>
    </xdr:to>
    <xdr:sp macro="" textlink="">
      <xdr:nvSpPr>
        <xdr:cNvPr id="260" name="フローチャート: 判断 259"/>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86377</xdr:rowOff>
    </xdr:from>
    <xdr:ext cx="762000" cy="259045"/>
    <xdr:sp macro="" textlink="">
      <xdr:nvSpPr>
        <xdr:cNvPr id="261" name="テキスト ボックス 260"/>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50800</xdr:rowOff>
    </xdr:from>
    <xdr:to>
      <xdr:col>69</xdr:col>
      <xdr:colOff>92075</xdr:colOff>
      <xdr:row>57</xdr:row>
      <xdr:rowOff>69850</xdr:rowOff>
    </xdr:to>
    <xdr:cxnSp macro="">
      <xdr:nvCxnSpPr>
        <xdr:cNvPr id="262" name="直線コネクタ 261"/>
        <xdr:cNvCxnSpPr/>
      </xdr:nvCxnSpPr>
      <xdr:spPr>
        <a:xfrm flipV="1">
          <a:off x="13004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114300</xdr:rowOff>
    </xdr:from>
    <xdr:to>
      <xdr:col>69</xdr:col>
      <xdr:colOff>142875</xdr:colOff>
      <xdr:row>60</xdr:row>
      <xdr:rowOff>44450</xdr:rowOff>
    </xdr:to>
    <xdr:sp macro="" textlink="">
      <xdr:nvSpPr>
        <xdr:cNvPr id="263" name="フローチャート: 判断 262"/>
        <xdr:cNvSpPr/>
      </xdr:nvSpPr>
      <xdr:spPr>
        <a:xfrm>
          <a:off x="13843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29227</xdr:rowOff>
    </xdr:from>
    <xdr:ext cx="762000" cy="259045"/>
    <xdr:sp macro="" textlink="">
      <xdr:nvSpPr>
        <xdr:cNvPr id="264" name="テキスト ボックス 263"/>
        <xdr:cNvSpPr txBox="1"/>
      </xdr:nvSpPr>
      <xdr:spPr>
        <a:xfrm>
          <a:off x="13512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65" name="フローチャート: 判断 264"/>
        <xdr:cNvSpPr/>
      </xdr:nvSpPr>
      <xdr:spPr>
        <a:xfrm>
          <a:off x="12954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124477</xdr:rowOff>
    </xdr:from>
    <xdr:ext cx="762000" cy="259045"/>
    <xdr:sp macro="" textlink="">
      <xdr:nvSpPr>
        <xdr:cNvPr id="266" name="テキスト ボックス 265"/>
        <xdr:cNvSpPr txBox="1"/>
      </xdr:nvSpPr>
      <xdr:spPr>
        <a:xfrm>
          <a:off x="12623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2" name="楕円 271"/>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3"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4" name="楕円 273"/>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5" name="テキスト ボックス 274"/>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0</xdr:rowOff>
    </xdr:from>
    <xdr:to>
      <xdr:col>69</xdr:col>
      <xdr:colOff>142875</xdr:colOff>
      <xdr:row>57</xdr:row>
      <xdr:rowOff>101600</xdr:rowOff>
    </xdr:to>
    <xdr:sp macro="" textlink="">
      <xdr:nvSpPr>
        <xdr:cNvPr id="278" name="楕円 277"/>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79" name="テキスト ボックス 278"/>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1" name="テキスト ボックス 280"/>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一般廃棄物処理を行っている広島中央環境衛生組合に対する負担金及び下水道事業等の公営企業に対する繰出金等が減少したため、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今後も引き続き、各種団体への補助金の見直し等に努める。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11" name="直線コネクタ 310"/>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2"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3" name="直線コネクタ 312"/>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4"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5" name="直線コネクタ 314"/>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159657</xdr:rowOff>
    </xdr:from>
    <xdr:to>
      <xdr:col>82</xdr:col>
      <xdr:colOff>107950</xdr:colOff>
      <xdr:row>35</xdr:row>
      <xdr:rowOff>53522</xdr:rowOff>
    </xdr:to>
    <xdr:cxnSp macro="">
      <xdr:nvCxnSpPr>
        <xdr:cNvPr id="316" name="直線コネクタ 315"/>
        <xdr:cNvCxnSpPr/>
      </xdr:nvCxnSpPr>
      <xdr:spPr>
        <a:xfrm flipV="1">
          <a:off x="15671800" y="5988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7"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8" name="フローチャート: 判断 317"/>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53522</xdr:rowOff>
    </xdr:to>
    <xdr:cxnSp macro="">
      <xdr:nvCxnSpPr>
        <xdr:cNvPr id="319" name="直線コネクタ 318"/>
        <xdr:cNvCxnSpPr/>
      </xdr:nvCxnSpPr>
      <xdr:spPr>
        <a:xfrm>
          <a:off x="14782800" y="6032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0" name="フローチャート: 判断 31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21" name="テキスト ボックス 320"/>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118836</xdr:rowOff>
    </xdr:to>
    <xdr:cxnSp macro="">
      <xdr:nvCxnSpPr>
        <xdr:cNvPr id="322" name="直線コネクタ 321"/>
        <xdr:cNvCxnSpPr/>
      </xdr:nvCxnSpPr>
      <xdr:spPr>
        <a:xfrm flipV="1">
          <a:off x="13893800" y="6032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3" name="フローチャート: 判断 322"/>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4" name="テキスト ボックス 323"/>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118836</xdr:rowOff>
    </xdr:from>
    <xdr:to>
      <xdr:col>69</xdr:col>
      <xdr:colOff>92075</xdr:colOff>
      <xdr:row>35</xdr:row>
      <xdr:rowOff>129722</xdr:rowOff>
    </xdr:to>
    <xdr:cxnSp macro="">
      <xdr:nvCxnSpPr>
        <xdr:cNvPr id="325" name="直線コネクタ 324"/>
        <xdr:cNvCxnSpPr/>
      </xdr:nvCxnSpPr>
      <xdr:spPr>
        <a:xfrm flipV="1">
          <a:off x="13004800" y="6119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6" name="フローチャート: 判断 325"/>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15620</xdr:rowOff>
    </xdr:from>
    <xdr:ext cx="762000" cy="259045"/>
    <xdr:sp macro="" textlink="">
      <xdr:nvSpPr>
        <xdr:cNvPr id="327" name="テキスト ボックス 326"/>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8" name="フローチャート: 判断 327"/>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26505</xdr:rowOff>
    </xdr:from>
    <xdr:ext cx="762000" cy="259045"/>
    <xdr:sp macro="" textlink="">
      <xdr:nvSpPr>
        <xdr:cNvPr id="329" name="テキスト ボックス 328"/>
        <xdr:cNvSpPr txBox="1"/>
      </xdr:nvSpPr>
      <xdr:spPr>
        <a:xfrm>
          <a:off x="12623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108857</xdr:rowOff>
    </xdr:from>
    <xdr:to>
      <xdr:col>82</xdr:col>
      <xdr:colOff>158750</xdr:colOff>
      <xdr:row>35</xdr:row>
      <xdr:rowOff>39007</xdr:rowOff>
    </xdr:to>
    <xdr:sp macro="" textlink="">
      <xdr:nvSpPr>
        <xdr:cNvPr id="335" name="楕円 334"/>
        <xdr:cNvSpPr/>
      </xdr:nvSpPr>
      <xdr:spPr>
        <a:xfrm>
          <a:off x="16459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125384</xdr:rowOff>
    </xdr:from>
    <xdr:ext cx="762000" cy="259045"/>
    <xdr:sp macro="" textlink="">
      <xdr:nvSpPr>
        <xdr:cNvPr id="336" name="補助費等該当値テキスト"/>
        <xdr:cNvSpPr txBox="1"/>
      </xdr:nvSpPr>
      <xdr:spPr>
        <a:xfrm>
          <a:off x="16598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2722</xdr:rowOff>
    </xdr:from>
    <xdr:to>
      <xdr:col>78</xdr:col>
      <xdr:colOff>120650</xdr:colOff>
      <xdr:row>35</xdr:row>
      <xdr:rowOff>104322</xdr:rowOff>
    </xdr:to>
    <xdr:sp macro="" textlink="">
      <xdr:nvSpPr>
        <xdr:cNvPr id="337" name="楕円 336"/>
        <xdr:cNvSpPr/>
      </xdr:nvSpPr>
      <xdr:spPr>
        <a:xfrm>
          <a:off x="15621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114499</xdr:rowOff>
    </xdr:from>
    <xdr:ext cx="736600" cy="259045"/>
    <xdr:sp macro="" textlink="">
      <xdr:nvSpPr>
        <xdr:cNvPr id="338" name="テキスト ボックス 337"/>
        <xdr:cNvSpPr txBox="1"/>
      </xdr:nvSpPr>
      <xdr:spPr>
        <a:xfrm>
          <a:off x="15290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39" name="楕円 338"/>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40" name="テキスト ボックス 339"/>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68036</xdr:rowOff>
    </xdr:from>
    <xdr:to>
      <xdr:col>69</xdr:col>
      <xdr:colOff>142875</xdr:colOff>
      <xdr:row>35</xdr:row>
      <xdr:rowOff>169636</xdr:rowOff>
    </xdr:to>
    <xdr:sp macro="" textlink="">
      <xdr:nvSpPr>
        <xdr:cNvPr id="341" name="楕円 340"/>
        <xdr:cNvSpPr/>
      </xdr:nvSpPr>
      <xdr:spPr>
        <a:xfrm>
          <a:off x="13843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8363</xdr:rowOff>
    </xdr:from>
    <xdr:ext cx="762000" cy="259045"/>
    <xdr:sp macro="" textlink="">
      <xdr:nvSpPr>
        <xdr:cNvPr id="342" name="テキスト ボックス 341"/>
        <xdr:cNvSpPr txBox="1"/>
      </xdr:nvSpPr>
      <xdr:spPr>
        <a:xfrm>
          <a:off x="13512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78922</xdr:rowOff>
    </xdr:from>
    <xdr:to>
      <xdr:col>65</xdr:col>
      <xdr:colOff>53975</xdr:colOff>
      <xdr:row>36</xdr:row>
      <xdr:rowOff>9072</xdr:rowOff>
    </xdr:to>
    <xdr:sp macro="" textlink="">
      <xdr:nvSpPr>
        <xdr:cNvPr id="343" name="楕円 342"/>
        <xdr:cNvSpPr/>
      </xdr:nvSpPr>
      <xdr:spPr>
        <a:xfrm>
          <a:off x="12954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19249</xdr:rowOff>
    </xdr:from>
    <xdr:ext cx="762000" cy="259045"/>
    <xdr:sp macro="" textlink="">
      <xdr:nvSpPr>
        <xdr:cNvPr id="344" name="テキスト ボックス 343"/>
        <xdr:cNvSpPr txBox="1"/>
      </xdr:nvSpPr>
      <xdr:spPr>
        <a:xfrm>
          <a:off x="12623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臨時財政対策債等の元利償還額が増加したことにより、公債費は増加し、公債費に係る経常収支比率は類似団体平均を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複合施設整備や生涯学習センター跡地整備等の大型事業や小中学校等の長寿命化改修の実施により、地方債の発行額が多額となる見込みであることから、将来の負担を考慮した地方債の発行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9" name="直線コネクタ 368"/>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70"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71" name="直線コネクタ 370"/>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2"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3" name="直線コネクタ 372"/>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90424</xdr:rowOff>
    </xdr:to>
    <xdr:cxnSp macro="">
      <xdr:nvCxnSpPr>
        <xdr:cNvPr id="374" name="直線コネクタ 373"/>
        <xdr:cNvCxnSpPr/>
      </xdr:nvCxnSpPr>
      <xdr:spPr>
        <a:xfrm flipV="1">
          <a:off x="3987800" y="134315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8145</xdr:rowOff>
    </xdr:from>
    <xdr:ext cx="762000" cy="259045"/>
    <xdr:sp macro="" textlink="">
      <xdr:nvSpPr>
        <xdr:cNvPr id="375" name="公債費平均値テキスト"/>
        <xdr:cNvSpPr txBox="1"/>
      </xdr:nvSpPr>
      <xdr:spPr>
        <a:xfrm>
          <a:off x="4914900" y="13038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6" name="フローチャート: 判断 375"/>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78</xdr:row>
      <xdr:rowOff>90424</xdr:rowOff>
    </xdr:to>
    <xdr:cxnSp macro="">
      <xdr:nvCxnSpPr>
        <xdr:cNvPr id="377" name="直線コネクタ 376"/>
        <xdr:cNvCxnSpPr/>
      </xdr:nvCxnSpPr>
      <xdr:spPr>
        <a:xfrm>
          <a:off x="3098800" y="13413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8" name="フローチャート: 判断 37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9" name="テキスト ボックス 37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30987</xdr:rowOff>
    </xdr:from>
    <xdr:to>
      <xdr:col>15</xdr:col>
      <xdr:colOff>98425</xdr:colOff>
      <xdr:row>78</xdr:row>
      <xdr:rowOff>40132</xdr:rowOff>
    </xdr:to>
    <xdr:cxnSp macro="">
      <xdr:nvCxnSpPr>
        <xdr:cNvPr id="380" name="直線コネクタ 379"/>
        <xdr:cNvCxnSpPr/>
      </xdr:nvCxnSpPr>
      <xdr:spPr>
        <a:xfrm>
          <a:off x="2209800" y="134040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81" name="フローチャート: 判断 380"/>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2" name="テキスト ボックス 381"/>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78</xdr:row>
      <xdr:rowOff>30987</xdr:rowOff>
    </xdr:to>
    <xdr:cxnSp macro="">
      <xdr:nvCxnSpPr>
        <xdr:cNvPr id="383" name="直線コネクタ 382"/>
        <xdr:cNvCxnSpPr/>
      </xdr:nvCxnSpPr>
      <xdr:spPr>
        <a:xfrm>
          <a:off x="1320800" y="133675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4" name="フローチャート: 判断 383"/>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5" name="テキスト ボックス 384"/>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7" name="テキスト ボックス 386"/>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93" name="楕円 392"/>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94"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39624</xdr:rowOff>
    </xdr:from>
    <xdr:to>
      <xdr:col>20</xdr:col>
      <xdr:colOff>38100</xdr:colOff>
      <xdr:row>78</xdr:row>
      <xdr:rowOff>141224</xdr:rowOff>
    </xdr:to>
    <xdr:sp macro="" textlink="">
      <xdr:nvSpPr>
        <xdr:cNvPr id="395" name="楕円 394"/>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126001</xdr:rowOff>
    </xdr:from>
    <xdr:ext cx="736600" cy="259045"/>
    <xdr:sp macro="" textlink="">
      <xdr:nvSpPr>
        <xdr:cNvPr id="396" name="テキスト ボックス 395"/>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97" name="楕円 396"/>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98" name="テキスト ボックス 397"/>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99" name="楕円 398"/>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400" name="テキスト ボックス 399"/>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401" name="楕円 400"/>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29990</xdr:rowOff>
    </xdr:from>
    <xdr:ext cx="762000" cy="259045"/>
    <xdr:sp macro="" textlink="">
      <xdr:nvSpPr>
        <xdr:cNvPr id="402" name="テキスト ボックス 401"/>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に係る経常収支比率では類似団体の平均を下回っているものの、今後は、公共施設の老朽化に伴う施設維持管理費や高齢化等による社会保障費に係る扶助費の増加により、経常経費の増加が見込まれ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30" name="直線コネクタ 429"/>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31" name="公債費以外最小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2" name="直線コネクタ 431"/>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3"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4" name="直線コネクタ 433"/>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xdr:rowOff>
    </xdr:from>
    <xdr:to>
      <xdr:col>82</xdr:col>
      <xdr:colOff>107950</xdr:colOff>
      <xdr:row>76</xdr:row>
      <xdr:rowOff>12700</xdr:rowOff>
    </xdr:to>
    <xdr:cxnSp macro="">
      <xdr:nvCxnSpPr>
        <xdr:cNvPr id="435" name="直線コネクタ 434"/>
        <xdr:cNvCxnSpPr/>
      </xdr:nvCxnSpPr>
      <xdr:spPr>
        <a:xfrm flipV="1">
          <a:off x="15671800" y="128752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6"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7" name="フローチャート: 判断 436"/>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165100</xdr:rowOff>
    </xdr:from>
    <xdr:to>
      <xdr:col>78</xdr:col>
      <xdr:colOff>69850</xdr:colOff>
      <xdr:row>76</xdr:row>
      <xdr:rowOff>12700</xdr:rowOff>
    </xdr:to>
    <xdr:cxnSp macro="">
      <xdr:nvCxnSpPr>
        <xdr:cNvPr id="438" name="直線コネクタ 437"/>
        <xdr:cNvCxnSpPr/>
      </xdr:nvCxnSpPr>
      <xdr:spPr>
        <a:xfrm>
          <a:off x="14782800" y="12852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9" name="フローチャート: 判断 438"/>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40" name="テキスト ボックス 439"/>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165100</xdr:rowOff>
    </xdr:from>
    <xdr:to>
      <xdr:col>73</xdr:col>
      <xdr:colOff>180975</xdr:colOff>
      <xdr:row>76</xdr:row>
      <xdr:rowOff>12700</xdr:rowOff>
    </xdr:to>
    <xdr:cxnSp macro="">
      <xdr:nvCxnSpPr>
        <xdr:cNvPr id="441" name="直線コネクタ 440"/>
        <xdr:cNvCxnSpPr/>
      </xdr:nvCxnSpPr>
      <xdr:spPr>
        <a:xfrm flipV="1">
          <a:off x="13893800" y="12852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2" name="フローチャート: 判断 441"/>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3" name="テキスト ボックス 442"/>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12700</xdr:rowOff>
    </xdr:to>
    <xdr:cxnSp macro="">
      <xdr:nvCxnSpPr>
        <xdr:cNvPr id="444" name="直線コネクタ 443"/>
        <xdr:cNvCxnSpPr/>
      </xdr:nvCxnSpPr>
      <xdr:spPr>
        <a:xfrm>
          <a:off x="13004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5" name="フローチャート: 判断 444"/>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46" name="テキスト ボックス 445"/>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7" name="フローチャート: 判断 44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48" name="テキスト ボックス 44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137160</xdr:rowOff>
    </xdr:from>
    <xdr:to>
      <xdr:col>82</xdr:col>
      <xdr:colOff>158750</xdr:colOff>
      <xdr:row>75</xdr:row>
      <xdr:rowOff>67310</xdr:rowOff>
    </xdr:to>
    <xdr:sp macro="" textlink="">
      <xdr:nvSpPr>
        <xdr:cNvPr id="454" name="楕円 453"/>
        <xdr:cNvSpPr/>
      </xdr:nvSpPr>
      <xdr:spPr>
        <a:xfrm>
          <a:off x="16459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153687</xdr:rowOff>
    </xdr:from>
    <xdr:ext cx="762000" cy="259045"/>
    <xdr:sp macro="" textlink="">
      <xdr:nvSpPr>
        <xdr:cNvPr id="455" name="公債費以外該当値テキスト"/>
        <xdr:cNvSpPr txBox="1"/>
      </xdr:nvSpPr>
      <xdr:spPr>
        <a:xfrm>
          <a:off x="16598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6" name="楕円 455"/>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7" name="テキスト ボックス 456"/>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114300</xdr:rowOff>
    </xdr:from>
    <xdr:to>
      <xdr:col>74</xdr:col>
      <xdr:colOff>31750</xdr:colOff>
      <xdr:row>75</xdr:row>
      <xdr:rowOff>44450</xdr:rowOff>
    </xdr:to>
    <xdr:sp macro="" textlink="">
      <xdr:nvSpPr>
        <xdr:cNvPr id="458" name="楕円 457"/>
        <xdr:cNvSpPr/>
      </xdr:nvSpPr>
      <xdr:spPr>
        <a:xfrm>
          <a:off x="14732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54627</xdr:rowOff>
    </xdr:from>
    <xdr:ext cx="762000" cy="259045"/>
    <xdr:sp macro="" textlink="">
      <xdr:nvSpPr>
        <xdr:cNvPr id="459" name="テキスト ボックス 458"/>
        <xdr:cNvSpPr txBox="1"/>
      </xdr:nvSpPr>
      <xdr:spPr>
        <a:xfrm>
          <a:off x="14401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60" name="楕円 459"/>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61" name="テキスト ボックス 460"/>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62" name="楕円 461"/>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63" name="テキスト ボックス 462"/>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64859</xdr:rowOff>
    </xdr:from>
    <xdr:to>
      <xdr:col>29</xdr:col>
      <xdr:colOff>127000</xdr:colOff>
      <xdr:row>14</xdr:row>
      <xdr:rowOff>135192</xdr:rowOff>
    </xdr:to>
    <xdr:cxnSp macro="">
      <xdr:nvCxnSpPr>
        <xdr:cNvPr id="50" name="直線コネクタ 49"/>
        <xdr:cNvCxnSpPr/>
      </xdr:nvCxnSpPr>
      <xdr:spPr bwMode="auto">
        <a:xfrm flipV="1">
          <a:off x="5003800" y="2512784"/>
          <a:ext cx="647700" cy="7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123944</xdr:rowOff>
    </xdr:from>
    <xdr:ext cx="762000" cy="259045"/>
    <xdr:sp macro="" textlink="">
      <xdr:nvSpPr>
        <xdr:cNvPr id="51" name="人口1人当たり決算額の推移平均値テキスト130"/>
        <xdr:cNvSpPr txBox="1"/>
      </xdr:nvSpPr>
      <xdr:spPr>
        <a:xfrm>
          <a:off x="5740400" y="2743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135192</xdr:rowOff>
    </xdr:from>
    <xdr:to>
      <xdr:col>26</xdr:col>
      <xdr:colOff>50800</xdr:colOff>
      <xdr:row>14</xdr:row>
      <xdr:rowOff>145326</xdr:rowOff>
    </xdr:to>
    <xdr:cxnSp macro="">
      <xdr:nvCxnSpPr>
        <xdr:cNvPr id="53" name="直線コネクタ 52"/>
        <xdr:cNvCxnSpPr/>
      </xdr:nvCxnSpPr>
      <xdr:spPr bwMode="auto">
        <a:xfrm flipV="1">
          <a:off x="4305300" y="2583117"/>
          <a:ext cx="698500" cy="1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28351</xdr:rowOff>
    </xdr:from>
    <xdr:ext cx="736600" cy="259045"/>
    <xdr:sp macro="" textlink="">
      <xdr:nvSpPr>
        <xdr:cNvPr id="55" name="テキスト ボックス 54"/>
        <xdr:cNvSpPr txBox="1"/>
      </xdr:nvSpPr>
      <xdr:spPr>
        <a:xfrm>
          <a:off x="4622800" y="299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145326</xdr:rowOff>
    </xdr:from>
    <xdr:to>
      <xdr:col>22</xdr:col>
      <xdr:colOff>114300</xdr:colOff>
      <xdr:row>14</xdr:row>
      <xdr:rowOff>167462</xdr:rowOff>
    </xdr:to>
    <xdr:cxnSp macro="">
      <xdr:nvCxnSpPr>
        <xdr:cNvPr id="56" name="直線コネクタ 55"/>
        <xdr:cNvCxnSpPr/>
      </xdr:nvCxnSpPr>
      <xdr:spPr bwMode="auto">
        <a:xfrm flipV="1">
          <a:off x="3606800" y="2593251"/>
          <a:ext cx="698500" cy="22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63441</xdr:rowOff>
    </xdr:from>
    <xdr:ext cx="762000" cy="259045"/>
    <xdr:sp macro="" textlink="">
      <xdr:nvSpPr>
        <xdr:cNvPr id="58" name="テキスト ボックス 57"/>
        <xdr:cNvSpPr txBox="1"/>
      </xdr:nvSpPr>
      <xdr:spPr>
        <a:xfrm>
          <a:off x="3924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167043</xdr:rowOff>
    </xdr:from>
    <xdr:to>
      <xdr:col>18</xdr:col>
      <xdr:colOff>177800</xdr:colOff>
      <xdr:row>14</xdr:row>
      <xdr:rowOff>167462</xdr:rowOff>
    </xdr:to>
    <xdr:cxnSp macro="">
      <xdr:nvCxnSpPr>
        <xdr:cNvPr id="59" name="直線コネクタ 58"/>
        <xdr:cNvCxnSpPr/>
      </xdr:nvCxnSpPr>
      <xdr:spPr bwMode="auto">
        <a:xfrm>
          <a:off x="2908300" y="2614968"/>
          <a:ext cx="698500" cy="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74566</xdr:rowOff>
    </xdr:from>
    <xdr:ext cx="762000" cy="259045"/>
    <xdr:sp macro="" textlink="">
      <xdr:nvSpPr>
        <xdr:cNvPr id="61" name="テキスト ボックス 60"/>
        <xdr:cNvSpPr txBox="1"/>
      </xdr:nvSpPr>
      <xdr:spPr>
        <a:xfrm>
          <a:off x="3225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106456</xdr:rowOff>
    </xdr:from>
    <xdr:ext cx="762000" cy="259045"/>
    <xdr:sp macro="" textlink="">
      <xdr:nvSpPr>
        <xdr:cNvPr id="63" name="テキスト ボックス 62"/>
        <xdr:cNvSpPr txBox="1"/>
      </xdr:nvSpPr>
      <xdr:spPr>
        <a:xfrm>
          <a:off x="2527300" y="306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14059</xdr:rowOff>
    </xdr:from>
    <xdr:to>
      <xdr:col>29</xdr:col>
      <xdr:colOff>177800</xdr:colOff>
      <xdr:row>14</xdr:row>
      <xdr:rowOff>115659</xdr:rowOff>
    </xdr:to>
    <xdr:sp macro="" textlink="">
      <xdr:nvSpPr>
        <xdr:cNvPr id="69" name="楕円 68"/>
        <xdr:cNvSpPr/>
      </xdr:nvSpPr>
      <xdr:spPr bwMode="auto">
        <a:xfrm>
          <a:off x="5600700" y="246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30586</xdr:rowOff>
    </xdr:from>
    <xdr:ext cx="762000" cy="259045"/>
    <xdr:sp macro="" textlink="">
      <xdr:nvSpPr>
        <xdr:cNvPr id="70" name="人口1人当たり決算額の推移該当値テキスト130"/>
        <xdr:cNvSpPr txBox="1"/>
      </xdr:nvSpPr>
      <xdr:spPr>
        <a:xfrm>
          <a:off x="5740400" y="230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84392</xdr:rowOff>
    </xdr:from>
    <xdr:to>
      <xdr:col>26</xdr:col>
      <xdr:colOff>101600</xdr:colOff>
      <xdr:row>15</xdr:row>
      <xdr:rowOff>14542</xdr:rowOff>
    </xdr:to>
    <xdr:sp macro="" textlink="">
      <xdr:nvSpPr>
        <xdr:cNvPr id="71" name="楕円 70"/>
        <xdr:cNvSpPr/>
      </xdr:nvSpPr>
      <xdr:spPr bwMode="auto">
        <a:xfrm>
          <a:off x="4953000" y="2532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24719</xdr:rowOff>
    </xdr:from>
    <xdr:ext cx="736600" cy="259045"/>
    <xdr:sp macro="" textlink="">
      <xdr:nvSpPr>
        <xdr:cNvPr id="72" name="テキスト ボックス 71"/>
        <xdr:cNvSpPr txBox="1"/>
      </xdr:nvSpPr>
      <xdr:spPr>
        <a:xfrm>
          <a:off x="4622800" y="230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94526</xdr:rowOff>
    </xdr:from>
    <xdr:to>
      <xdr:col>22</xdr:col>
      <xdr:colOff>165100</xdr:colOff>
      <xdr:row>15</xdr:row>
      <xdr:rowOff>24676</xdr:rowOff>
    </xdr:to>
    <xdr:sp macro="" textlink="">
      <xdr:nvSpPr>
        <xdr:cNvPr id="73" name="楕円 72"/>
        <xdr:cNvSpPr/>
      </xdr:nvSpPr>
      <xdr:spPr bwMode="auto">
        <a:xfrm>
          <a:off x="4254500" y="254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34853</xdr:rowOff>
    </xdr:from>
    <xdr:ext cx="762000" cy="259045"/>
    <xdr:sp macro="" textlink="">
      <xdr:nvSpPr>
        <xdr:cNvPr id="74" name="テキスト ボックス 73"/>
        <xdr:cNvSpPr txBox="1"/>
      </xdr:nvSpPr>
      <xdr:spPr>
        <a:xfrm>
          <a:off x="3924300" y="231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116662</xdr:rowOff>
    </xdr:from>
    <xdr:to>
      <xdr:col>19</xdr:col>
      <xdr:colOff>38100</xdr:colOff>
      <xdr:row>15</xdr:row>
      <xdr:rowOff>46812</xdr:rowOff>
    </xdr:to>
    <xdr:sp macro="" textlink="">
      <xdr:nvSpPr>
        <xdr:cNvPr id="75" name="楕円 74"/>
        <xdr:cNvSpPr/>
      </xdr:nvSpPr>
      <xdr:spPr bwMode="auto">
        <a:xfrm>
          <a:off x="3556000" y="256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56989</xdr:rowOff>
    </xdr:from>
    <xdr:ext cx="762000" cy="259045"/>
    <xdr:sp macro="" textlink="">
      <xdr:nvSpPr>
        <xdr:cNvPr id="76" name="テキスト ボックス 75"/>
        <xdr:cNvSpPr txBox="1"/>
      </xdr:nvSpPr>
      <xdr:spPr>
        <a:xfrm>
          <a:off x="3225800" y="233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116243</xdr:rowOff>
    </xdr:from>
    <xdr:to>
      <xdr:col>15</xdr:col>
      <xdr:colOff>101600</xdr:colOff>
      <xdr:row>15</xdr:row>
      <xdr:rowOff>46393</xdr:rowOff>
    </xdr:to>
    <xdr:sp macro="" textlink="">
      <xdr:nvSpPr>
        <xdr:cNvPr id="77" name="楕円 76"/>
        <xdr:cNvSpPr/>
      </xdr:nvSpPr>
      <xdr:spPr bwMode="auto">
        <a:xfrm>
          <a:off x="2857500" y="256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56570</xdr:rowOff>
    </xdr:from>
    <xdr:ext cx="762000" cy="259045"/>
    <xdr:sp macro="" textlink="">
      <xdr:nvSpPr>
        <xdr:cNvPr id="78" name="テキスト ボックス 77"/>
        <xdr:cNvSpPr txBox="1"/>
      </xdr:nvSpPr>
      <xdr:spPr>
        <a:xfrm>
          <a:off x="2527300" y="233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100787</xdr:rowOff>
    </xdr:from>
    <xdr:to>
      <xdr:col>29</xdr:col>
      <xdr:colOff>127000</xdr:colOff>
      <xdr:row>36</xdr:row>
      <xdr:rowOff>147269</xdr:rowOff>
    </xdr:to>
    <xdr:cxnSp macro="">
      <xdr:nvCxnSpPr>
        <xdr:cNvPr id="111" name="直線コネクタ 110"/>
        <xdr:cNvCxnSpPr/>
      </xdr:nvCxnSpPr>
      <xdr:spPr bwMode="auto">
        <a:xfrm flipV="1">
          <a:off x="5003800" y="7054037"/>
          <a:ext cx="647700" cy="4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33482</xdr:rowOff>
    </xdr:from>
    <xdr:ext cx="762000" cy="259045"/>
    <xdr:sp macro="" textlink="">
      <xdr:nvSpPr>
        <xdr:cNvPr id="112" name="人口1人当たり決算額の推移平均値テキスト445"/>
        <xdr:cNvSpPr txBox="1"/>
      </xdr:nvSpPr>
      <xdr:spPr>
        <a:xfrm>
          <a:off x="5740400" y="6643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147269</xdr:rowOff>
    </xdr:from>
    <xdr:to>
      <xdr:col>26</xdr:col>
      <xdr:colOff>50800</xdr:colOff>
      <xdr:row>37</xdr:row>
      <xdr:rowOff>12014</xdr:rowOff>
    </xdr:to>
    <xdr:cxnSp macro="">
      <xdr:nvCxnSpPr>
        <xdr:cNvPr id="114" name="直線コネクタ 113"/>
        <xdr:cNvCxnSpPr/>
      </xdr:nvCxnSpPr>
      <xdr:spPr bwMode="auto">
        <a:xfrm flipV="1">
          <a:off x="4305300" y="7100519"/>
          <a:ext cx="698500" cy="3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271378</xdr:rowOff>
    </xdr:from>
    <xdr:ext cx="736600" cy="259045"/>
    <xdr:sp macro="" textlink="">
      <xdr:nvSpPr>
        <xdr:cNvPr id="116" name="テキスト ボックス 115"/>
        <xdr:cNvSpPr txBox="1"/>
      </xdr:nvSpPr>
      <xdr:spPr>
        <a:xfrm>
          <a:off x="4622800" y="6538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12014</xdr:rowOff>
    </xdr:from>
    <xdr:to>
      <xdr:col>22</xdr:col>
      <xdr:colOff>114300</xdr:colOff>
      <xdr:row>37</xdr:row>
      <xdr:rowOff>38036</xdr:rowOff>
    </xdr:to>
    <xdr:cxnSp macro="">
      <xdr:nvCxnSpPr>
        <xdr:cNvPr id="117" name="直線コネクタ 116"/>
        <xdr:cNvCxnSpPr/>
      </xdr:nvCxnSpPr>
      <xdr:spPr bwMode="auto">
        <a:xfrm flipV="1">
          <a:off x="3606800" y="7136714"/>
          <a:ext cx="698500" cy="2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283189</xdr:rowOff>
    </xdr:from>
    <xdr:ext cx="762000" cy="259045"/>
    <xdr:sp macro="" textlink="">
      <xdr:nvSpPr>
        <xdr:cNvPr id="119" name="テキスト ボックス 118"/>
        <xdr:cNvSpPr txBox="1"/>
      </xdr:nvSpPr>
      <xdr:spPr>
        <a:xfrm>
          <a:off x="3924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23330</xdr:rowOff>
    </xdr:from>
    <xdr:to>
      <xdr:col>18</xdr:col>
      <xdr:colOff>177800</xdr:colOff>
      <xdr:row>37</xdr:row>
      <xdr:rowOff>38036</xdr:rowOff>
    </xdr:to>
    <xdr:cxnSp macro="">
      <xdr:nvCxnSpPr>
        <xdr:cNvPr id="120" name="直線コネクタ 119"/>
        <xdr:cNvCxnSpPr/>
      </xdr:nvCxnSpPr>
      <xdr:spPr bwMode="auto">
        <a:xfrm>
          <a:off x="2908300" y="7148030"/>
          <a:ext cx="698500" cy="1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233849</xdr:rowOff>
    </xdr:from>
    <xdr:ext cx="762000" cy="259045"/>
    <xdr:sp macro="" textlink="">
      <xdr:nvSpPr>
        <xdr:cNvPr id="122" name="テキスト ボックス 121"/>
        <xdr:cNvSpPr txBox="1"/>
      </xdr:nvSpPr>
      <xdr:spPr>
        <a:xfrm>
          <a:off x="32258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222190</xdr:rowOff>
    </xdr:from>
    <xdr:ext cx="762000" cy="259045"/>
    <xdr:sp macro="" textlink="">
      <xdr:nvSpPr>
        <xdr:cNvPr id="124" name="テキスト ボックス 123"/>
        <xdr:cNvSpPr txBox="1"/>
      </xdr:nvSpPr>
      <xdr:spPr>
        <a:xfrm>
          <a:off x="2527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49987</xdr:rowOff>
    </xdr:from>
    <xdr:to>
      <xdr:col>29</xdr:col>
      <xdr:colOff>177800</xdr:colOff>
      <xdr:row>36</xdr:row>
      <xdr:rowOff>151587</xdr:rowOff>
    </xdr:to>
    <xdr:sp macro="" textlink="">
      <xdr:nvSpPr>
        <xdr:cNvPr id="130" name="楕円 129"/>
        <xdr:cNvSpPr/>
      </xdr:nvSpPr>
      <xdr:spPr bwMode="auto">
        <a:xfrm>
          <a:off x="5600700" y="700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22064</xdr:rowOff>
    </xdr:from>
    <xdr:ext cx="762000" cy="259045"/>
    <xdr:sp macro="" textlink="">
      <xdr:nvSpPr>
        <xdr:cNvPr id="131" name="人口1人当たり決算額の推移該当値テキスト445"/>
        <xdr:cNvSpPr txBox="1"/>
      </xdr:nvSpPr>
      <xdr:spPr>
        <a:xfrm>
          <a:off x="5740400" y="697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96469</xdr:rowOff>
    </xdr:from>
    <xdr:to>
      <xdr:col>26</xdr:col>
      <xdr:colOff>101600</xdr:colOff>
      <xdr:row>37</xdr:row>
      <xdr:rowOff>26619</xdr:rowOff>
    </xdr:to>
    <xdr:sp macro="" textlink="">
      <xdr:nvSpPr>
        <xdr:cNvPr id="132" name="楕円 131"/>
        <xdr:cNvSpPr/>
      </xdr:nvSpPr>
      <xdr:spPr bwMode="auto">
        <a:xfrm>
          <a:off x="4953000" y="7049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11396</xdr:rowOff>
    </xdr:from>
    <xdr:ext cx="736600" cy="259045"/>
    <xdr:sp macro="" textlink="">
      <xdr:nvSpPr>
        <xdr:cNvPr id="133" name="テキスト ボックス 132"/>
        <xdr:cNvSpPr txBox="1"/>
      </xdr:nvSpPr>
      <xdr:spPr>
        <a:xfrm>
          <a:off x="4622800" y="7136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132664</xdr:rowOff>
    </xdr:from>
    <xdr:to>
      <xdr:col>22</xdr:col>
      <xdr:colOff>165100</xdr:colOff>
      <xdr:row>37</xdr:row>
      <xdr:rowOff>62814</xdr:rowOff>
    </xdr:to>
    <xdr:sp macro="" textlink="">
      <xdr:nvSpPr>
        <xdr:cNvPr id="134" name="楕円 133"/>
        <xdr:cNvSpPr/>
      </xdr:nvSpPr>
      <xdr:spPr bwMode="auto">
        <a:xfrm>
          <a:off x="4254500" y="7085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47591</xdr:rowOff>
    </xdr:from>
    <xdr:ext cx="762000" cy="259045"/>
    <xdr:sp macro="" textlink="">
      <xdr:nvSpPr>
        <xdr:cNvPr id="135" name="テキスト ボックス 134"/>
        <xdr:cNvSpPr txBox="1"/>
      </xdr:nvSpPr>
      <xdr:spPr>
        <a:xfrm>
          <a:off x="3924300" y="717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158686</xdr:rowOff>
    </xdr:from>
    <xdr:to>
      <xdr:col>19</xdr:col>
      <xdr:colOff>38100</xdr:colOff>
      <xdr:row>37</xdr:row>
      <xdr:rowOff>88836</xdr:rowOff>
    </xdr:to>
    <xdr:sp macro="" textlink="">
      <xdr:nvSpPr>
        <xdr:cNvPr id="136" name="楕円 135"/>
        <xdr:cNvSpPr/>
      </xdr:nvSpPr>
      <xdr:spPr bwMode="auto">
        <a:xfrm>
          <a:off x="3556000" y="7111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73613</xdr:rowOff>
    </xdr:from>
    <xdr:ext cx="762000" cy="259045"/>
    <xdr:sp macro="" textlink="">
      <xdr:nvSpPr>
        <xdr:cNvPr id="137" name="テキスト ボックス 136"/>
        <xdr:cNvSpPr txBox="1"/>
      </xdr:nvSpPr>
      <xdr:spPr>
        <a:xfrm>
          <a:off x="3225800" y="719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143980</xdr:rowOff>
    </xdr:from>
    <xdr:to>
      <xdr:col>15</xdr:col>
      <xdr:colOff>101600</xdr:colOff>
      <xdr:row>37</xdr:row>
      <xdr:rowOff>74130</xdr:rowOff>
    </xdr:to>
    <xdr:sp macro="" textlink="">
      <xdr:nvSpPr>
        <xdr:cNvPr id="138" name="楕円 137"/>
        <xdr:cNvSpPr/>
      </xdr:nvSpPr>
      <xdr:spPr bwMode="auto">
        <a:xfrm>
          <a:off x="2857500" y="709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58907</xdr:rowOff>
    </xdr:from>
    <xdr:ext cx="762000" cy="259045"/>
    <xdr:sp macro="" textlink="">
      <xdr:nvSpPr>
        <xdr:cNvPr id="139" name="テキスト ボックス 138"/>
        <xdr:cNvSpPr txBox="1"/>
      </xdr:nvSpPr>
      <xdr:spPr>
        <a:xfrm>
          <a:off x="2527300" y="718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189,369
181,536
635.16
111,433,971
107,339,059
2,462,064
46,990,123
74,638,656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9246</xdr:rowOff>
    </xdr:from>
    <xdr:to>
      <xdr:col>24</xdr:col>
      <xdr:colOff>63500</xdr:colOff>
      <xdr:row>31</xdr:row>
      <xdr:rowOff>57785</xdr:rowOff>
    </xdr:to>
    <xdr:cxnSp macro="">
      <xdr:nvCxnSpPr>
        <xdr:cNvPr id="61" name="直線コネクタ 60"/>
        <xdr:cNvCxnSpPr/>
      </xdr:nvCxnSpPr>
      <xdr:spPr>
        <a:xfrm flipV="1">
          <a:off x="3797300" y="5324196"/>
          <a:ext cx="8382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170616</xdr:rowOff>
    </xdr:from>
    <xdr:ext cx="534377" cy="259045"/>
    <xdr:sp macro="" textlink="">
      <xdr:nvSpPr>
        <xdr:cNvPr id="62" name="人件費平均値テキスト"/>
        <xdr:cNvSpPr txBox="1"/>
      </xdr:nvSpPr>
      <xdr:spPr>
        <a:xfrm>
          <a:off x="4686300" y="5657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57785</xdr:rowOff>
    </xdr:from>
    <xdr:to>
      <xdr:col>19</xdr:col>
      <xdr:colOff>177800</xdr:colOff>
      <xdr:row>31</xdr:row>
      <xdr:rowOff>64757</xdr:rowOff>
    </xdr:to>
    <xdr:cxnSp macro="">
      <xdr:nvCxnSpPr>
        <xdr:cNvPr id="64" name="直線コネクタ 63"/>
        <xdr:cNvCxnSpPr/>
      </xdr:nvCxnSpPr>
      <xdr:spPr>
        <a:xfrm flipV="1">
          <a:off x="2908300" y="5372735"/>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23741</xdr:rowOff>
    </xdr:from>
    <xdr:ext cx="534377" cy="259045"/>
    <xdr:sp macro="" textlink="">
      <xdr:nvSpPr>
        <xdr:cNvPr id="66" name="テキスト ボックス 65"/>
        <xdr:cNvSpPr txBox="1"/>
      </xdr:nvSpPr>
      <xdr:spPr>
        <a:xfrm>
          <a:off x="3530111" y="60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64757</xdr:rowOff>
    </xdr:from>
    <xdr:to>
      <xdr:col>15</xdr:col>
      <xdr:colOff>50800</xdr:colOff>
      <xdr:row>31</xdr:row>
      <xdr:rowOff>65329</xdr:rowOff>
    </xdr:to>
    <xdr:cxnSp macro="">
      <xdr:nvCxnSpPr>
        <xdr:cNvPr id="67" name="直線コネクタ 66"/>
        <xdr:cNvCxnSpPr/>
      </xdr:nvCxnSpPr>
      <xdr:spPr>
        <a:xfrm flipV="1">
          <a:off x="2019300" y="537970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21226</xdr:rowOff>
    </xdr:from>
    <xdr:ext cx="534377" cy="259045"/>
    <xdr:sp macro="" textlink="">
      <xdr:nvSpPr>
        <xdr:cNvPr id="69" name="テキスト ボックス 68"/>
        <xdr:cNvSpPr txBox="1"/>
      </xdr:nvSpPr>
      <xdr:spPr>
        <a:xfrm>
          <a:off x="2641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55537</xdr:rowOff>
    </xdr:from>
    <xdr:to>
      <xdr:col>10</xdr:col>
      <xdr:colOff>114300</xdr:colOff>
      <xdr:row>31</xdr:row>
      <xdr:rowOff>65329</xdr:rowOff>
    </xdr:to>
    <xdr:cxnSp macro="">
      <xdr:nvCxnSpPr>
        <xdr:cNvPr id="70" name="直線コネクタ 69"/>
        <xdr:cNvCxnSpPr/>
      </xdr:nvCxnSpPr>
      <xdr:spPr>
        <a:xfrm>
          <a:off x="1130300" y="5370487"/>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32999</xdr:rowOff>
    </xdr:from>
    <xdr:ext cx="534377" cy="259045"/>
    <xdr:sp macro="" textlink="">
      <xdr:nvSpPr>
        <xdr:cNvPr id="72" name="テキスト ボックス 71"/>
        <xdr:cNvSpPr txBox="1"/>
      </xdr:nvSpPr>
      <xdr:spPr>
        <a:xfrm>
          <a:off x="1752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43591</xdr:rowOff>
    </xdr:from>
    <xdr:ext cx="534377" cy="259045"/>
    <xdr:sp macro="" textlink="">
      <xdr:nvSpPr>
        <xdr:cNvPr id="74" name="テキスト ボックス 73"/>
        <xdr:cNvSpPr txBox="1"/>
      </xdr:nvSpPr>
      <xdr:spPr>
        <a:xfrm>
          <a:off x="863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129896</xdr:rowOff>
    </xdr:from>
    <xdr:to>
      <xdr:col>24</xdr:col>
      <xdr:colOff>114300</xdr:colOff>
      <xdr:row>31</xdr:row>
      <xdr:rowOff>60046</xdr:rowOff>
    </xdr:to>
    <xdr:sp macro="" textlink="">
      <xdr:nvSpPr>
        <xdr:cNvPr id="80" name="楕円 79"/>
        <xdr:cNvSpPr/>
      </xdr:nvSpPr>
      <xdr:spPr>
        <a:xfrm>
          <a:off x="4584700" y="527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152773</xdr:rowOff>
    </xdr:from>
    <xdr:ext cx="534377" cy="259045"/>
    <xdr:sp macro="" textlink="">
      <xdr:nvSpPr>
        <xdr:cNvPr id="81" name="人件費該当値テキスト"/>
        <xdr:cNvSpPr txBox="1"/>
      </xdr:nvSpPr>
      <xdr:spPr>
        <a:xfrm>
          <a:off x="4686300" y="51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6985</xdr:rowOff>
    </xdr:from>
    <xdr:to>
      <xdr:col>20</xdr:col>
      <xdr:colOff>38100</xdr:colOff>
      <xdr:row>31</xdr:row>
      <xdr:rowOff>108585</xdr:rowOff>
    </xdr:to>
    <xdr:sp macro="" textlink="">
      <xdr:nvSpPr>
        <xdr:cNvPr id="82" name="楕円 81"/>
        <xdr:cNvSpPr/>
      </xdr:nvSpPr>
      <xdr:spPr>
        <a:xfrm>
          <a:off x="3746500" y="53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125112</xdr:rowOff>
    </xdr:from>
    <xdr:ext cx="534377" cy="259045"/>
    <xdr:sp macro="" textlink="">
      <xdr:nvSpPr>
        <xdr:cNvPr id="83" name="テキスト ボックス 82"/>
        <xdr:cNvSpPr txBox="1"/>
      </xdr:nvSpPr>
      <xdr:spPr>
        <a:xfrm>
          <a:off x="3530111" y="509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13957</xdr:rowOff>
    </xdr:from>
    <xdr:to>
      <xdr:col>15</xdr:col>
      <xdr:colOff>101600</xdr:colOff>
      <xdr:row>31</xdr:row>
      <xdr:rowOff>115557</xdr:rowOff>
    </xdr:to>
    <xdr:sp macro="" textlink="">
      <xdr:nvSpPr>
        <xdr:cNvPr id="84" name="楕円 83"/>
        <xdr:cNvSpPr/>
      </xdr:nvSpPr>
      <xdr:spPr>
        <a:xfrm>
          <a:off x="2857500" y="532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132084</xdr:rowOff>
    </xdr:from>
    <xdr:ext cx="534377" cy="259045"/>
    <xdr:sp macro="" textlink="">
      <xdr:nvSpPr>
        <xdr:cNvPr id="85" name="テキスト ボックス 84"/>
        <xdr:cNvSpPr txBox="1"/>
      </xdr:nvSpPr>
      <xdr:spPr>
        <a:xfrm>
          <a:off x="2641111" y="510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14529</xdr:rowOff>
    </xdr:from>
    <xdr:to>
      <xdr:col>10</xdr:col>
      <xdr:colOff>165100</xdr:colOff>
      <xdr:row>31</xdr:row>
      <xdr:rowOff>116129</xdr:rowOff>
    </xdr:to>
    <xdr:sp macro="" textlink="">
      <xdr:nvSpPr>
        <xdr:cNvPr id="86" name="楕円 85"/>
        <xdr:cNvSpPr/>
      </xdr:nvSpPr>
      <xdr:spPr>
        <a:xfrm>
          <a:off x="1968500" y="53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132656</xdr:rowOff>
    </xdr:from>
    <xdr:ext cx="534377" cy="259045"/>
    <xdr:sp macro="" textlink="">
      <xdr:nvSpPr>
        <xdr:cNvPr id="87" name="テキスト ボックス 86"/>
        <xdr:cNvSpPr txBox="1"/>
      </xdr:nvSpPr>
      <xdr:spPr>
        <a:xfrm>
          <a:off x="1752111" y="510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4737</xdr:rowOff>
    </xdr:from>
    <xdr:to>
      <xdr:col>6</xdr:col>
      <xdr:colOff>38100</xdr:colOff>
      <xdr:row>31</xdr:row>
      <xdr:rowOff>106337</xdr:rowOff>
    </xdr:to>
    <xdr:sp macro="" textlink="">
      <xdr:nvSpPr>
        <xdr:cNvPr id="88" name="楕円 87"/>
        <xdr:cNvSpPr/>
      </xdr:nvSpPr>
      <xdr:spPr>
        <a:xfrm>
          <a:off x="1079500" y="531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122864</xdr:rowOff>
    </xdr:from>
    <xdr:ext cx="534377" cy="259045"/>
    <xdr:sp macro="" textlink="">
      <xdr:nvSpPr>
        <xdr:cNvPr id="89" name="テキスト ボックス 88"/>
        <xdr:cNvSpPr txBox="1"/>
      </xdr:nvSpPr>
      <xdr:spPr>
        <a:xfrm>
          <a:off x="863111" y="509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36220</xdr:rowOff>
    </xdr:from>
    <xdr:to>
      <xdr:col>24</xdr:col>
      <xdr:colOff>63500</xdr:colOff>
      <xdr:row>55</xdr:row>
      <xdr:rowOff>40336</xdr:rowOff>
    </xdr:to>
    <xdr:cxnSp macro="">
      <xdr:nvCxnSpPr>
        <xdr:cNvPr id="119" name="直線コネクタ 118"/>
        <xdr:cNvCxnSpPr/>
      </xdr:nvCxnSpPr>
      <xdr:spPr>
        <a:xfrm flipV="1">
          <a:off x="3797300" y="9465970"/>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161206</xdr:rowOff>
    </xdr:from>
    <xdr:ext cx="534377" cy="259045"/>
    <xdr:sp macro="" textlink="">
      <xdr:nvSpPr>
        <xdr:cNvPr id="120" name="物件費平均値テキスト"/>
        <xdr:cNvSpPr txBox="1"/>
      </xdr:nvSpPr>
      <xdr:spPr>
        <a:xfrm>
          <a:off x="4686300" y="941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40336</xdr:rowOff>
    </xdr:from>
    <xdr:to>
      <xdr:col>19</xdr:col>
      <xdr:colOff>177800</xdr:colOff>
      <xdr:row>57</xdr:row>
      <xdr:rowOff>12408</xdr:rowOff>
    </xdr:to>
    <xdr:cxnSp macro="">
      <xdr:nvCxnSpPr>
        <xdr:cNvPr id="122" name="直線コネクタ 121"/>
        <xdr:cNvCxnSpPr/>
      </xdr:nvCxnSpPr>
      <xdr:spPr>
        <a:xfrm flipV="1">
          <a:off x="2908300" y="9470086"/>
          <a:ext cx="889000" cy="3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165930</xdr:rowOff>
    </xdr:from>
    <xdr:ext cx="534377" cy="259045"/>
    <xdr:sp macro="" textlink="">
      <xdr:nvSpPr>
        <xdr:cNvPr id="124" name="テキスト ボックス 123"/>
        <xdr:cNvSpPr txBox="1"/>
      </xdr:nvSpPr>
      <xdr:spPr>
        <a:xfrm>
          <a:off x="3530111" y="95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12408</xdr:rowOff>
    </xdr:from>
    <xdr:to>
      <xdr:col>15</xdr:col>
      <xdr:colOff>50800</xdr:colOff>
      <xdr:row>57</xdr:row>
      <xdr:rowOff>124537</xdr:rowOff>
    </xdr:to>
    <xdr:cxnSp macro="">
      <xdr:nvCxnSpPr>
        <xdr:cNvPr id="125" name="直線コネクタ 124"/>
        <xdr:cNvCxnSpPr/>
      </xdr:nvCxnSpPr>
      <xdr:spPr>
        <a:xfrm flipV="1">
          <a:off x="2019300" y="9785058"/>
          <a:ext cx="889000" cy="1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12869</xdr:rowOff>
    </xdr:from>
    <xdr:ext cx="534377" cy="259045"/>
    <xdr:sp macro="" textlink="">
      <xdr:nvSpPr>
        <xdr:cNvPr id="127" name="テキスト ボックス 126"/>
        <xdr:cNvSpPr txBox="1"/>
      </xdr:nvSpPr>
      <xdr:spPr>
        <a:xfrm>
          <a:off x="2641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124537</xdr:rowOff>
    </xdr:from>
    <xdr:to>
      <xdr:col>10</xdr:col>
      <xdr:colOff>114300</xdr:colOff>
      <xdr:row>57</xdr:row>
      <xdr:rowOff>137985</xdr:rowOff>
    </xdr:to>
    <xdr:cxnSp macro="">
      <xdr:nvCxnSpPr>
        <xdr:cNvPr id="128" name="直線コネクタ 127"/>
        <xdr:cNvCxnSpPr/>
      </xdr:nvCxnSpPr>
      <xdr:spPr>
        <a:xfrm flipV="1">
          <a:off x="1130300" y="9897187"/>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13326</xdr:rowOff>
    </xdr:from>
    <xdr:ext cx="534377" cy="259045"/>
    <xdr:sp macro="" textlink="">
      <xdr:nvSpPr>
        <xdr:cNvPr id="130" name="テキスト ボックス 129"/>
        <xdr:cNvSpPr txBox="1"/>
      </xdr:nvSpPr>
      <xdr:spPr>
        <a:xfrm>
          <a:off x="1752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18508</xdr:rowOff>
    </xdr:from>
    <xdr:ext cx="534377" cy="259045"/>
    <xdr:sp macro="" textlink="">
      <xdr:nvSpPr>
        <xdr:cNvPr id="132" name="テキスト ボックス 131"/>
        <xdr:cNvSpPr txBox="1"/>
      </xdr:nvSpPr>
      <xdr:spPr>
        <a:xfrm>
          <a:off x="863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156870</xdr:rowOff>
    </xdr:from>
    <xdr:to>
      <xdr:col>24</xdr:col>
      <xdr:colOff>114300</xdr:colOff>
      <xdr:row>55</xdr:row>
      <xdr:rowOff>87020</xdr:rowOff>
    </xdr:to>
    <xdr:sp macro="" textlink="">
      <xdr:nvSpPr>
        <xdr:cNvPr id="138" name="楕円 137"/>
        <xdr:cNvSpPr/>
      </xdr:nvSpPr>
      <xdr:spPr>
        <a:xfrm>
          <a:off x="4584700" y="94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8297</xdr:rowOff>
    </xdr:from>
    <xdr:ext cx="534377" cy="259045"/>
    <xdr:sp macro="" textlink="">
      <xdr:nvSpPr>
        <xdr:cNvPr id="139" name="物件費該当値テキスト"/>
        <xdr:cNvSpPr txBox="1"/>
      </xdr:nvSpPr>
      <xdr:spPr>
        <a:xfrm>
          <a:off x="4686300" y="926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160986</xdr:rowOff>
    </xdr:from>
    <xdr:to>
      <xdr:col>20</xdr:col>
      <xdr:colOff>38100</xdr:colOff>
      <xdr:row>55</xdr:row>
      <xdr:rowOff>91136</xdr:rowOff>
    </xdr:to>
    <xdr:sp macro="" textlink="">
      <xdr:nvSpPr>
        <xdr:cNvPr id="140" name="楕円 139"/>
        <xdr:cNvSpPr/>
      </xdr:nvSpPr>
      <xdr:spPr>
        <a:xfrm>
          <a:off x="3746500" y="94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107663</xdr:rowOff>
    </xdr:from>
    <xdr:ext cx="534377" cy="259045"/>
    <xdr:sp macro="" textlink="">
      <xdr:nvSpPr>
        <xdr:cNvPr id="141" name="テキスト ボックス 140"/>
        <xdr:cNvSpPr txBox="1"/>
      </xdr:nvSpPr>
      <xdr:spPr>
        <a:xfrm>
          <a:off x="3530111" y="919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133058</xdr:rowOff>
    </xdr:from>
    <xdr:to>
      <xdr:col>15</xdr:col>
      <xdr:colOff>101600</xdr:colOff>
      <xdr:row>57</xdr:row>
      <xdr:rowOff>63208</xdr:rowOff>
    </xdr:to>
    <xdr:sp macro="" textlink="">
      <xdr:nvSpPr>
        <xdr:cNvPr id="142" name="楕円 141"/>
        <xdr:cNvSpPr/>
      </xdr:nvSpPr>
      <xdr:spPr>
        <a:xfrm>
          <a:off x="2857500" y="97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54335</xdr:rowOff>
    </xdr:from>
    <xdr:ext cx="534377" cy="259045"/>
    <xdr:sp macro="" textlink="">
      <xdr:nvSpPr>
        <xdr:cNvPr id="143" name="テキスト ボックス 142"/>
        <xdr:cNvSpPr txBox="1"/>
      </xdr:nvSpPr>
      <xdr:spPr>
        <a:xfrm>
          <a:off x="2641111" y="98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73737</xdr:rowOff>
    </xdr:from>
    <xdr:to>
      <xdr:col>10</xdr:col>
      <xdr:colOff>165100</xdr:colOff>
      <xdr:row>58</xdr:row>
      <xdr:rowOff>3887</xdr:rowOff>
    </xdr:to>
    <xdr:sp macro="" textlink="">
      <xdr:nvSpPr>
        <xdr:cNvPr id="144" name="楕円 143"/>
        <xdr:cNvSpPr/>
      </xdr:nvSpPr>
      <xdr:spPr>
        <a:xfrm>
          <a:off x="1968500" y="98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166464</xdr:rowOff>
    </xdr:from>
    <xdr:ext cx="534377" cy="259045"/>
    <xdr:sp macro="" textlink="">
      <xdr:nvSpPr>
        <xdr:cNvPr id="145" name="テキスト ボックス 144"/>
        <xdr:cNvSpPr txBox="1"/>
      </xdr:nvSpPr>
      <xdr:spPr>
        <a:xfrm>
          <a:off x="1752111" y="99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87185</xdr:rowOff>
    </xdr:from>
    <xdr:to>
      <xdr:col>6</xdr:col>
      <xdr:colOff>38100</xdr:colOff>
      <xdr:row>58</xdr:row>
      <xdr:rowOff>17335</xdr:rowOff>
    </xdr:to>
    <xdr:sp macro="" textlink="">
      <xdr:nvSpPr>
        <xdr:cNvPr id="146" name="楕円 145"/>
        <xdr:cNvSpPr/>
      </xdr:nvSpPr>
      <xdr:spPr>
        <a:xfrm>
          <a:off x="1079500" y="98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8462</xdr:rowOff>
    </xdr:from>
    <xdr:ext cx="534377" cy="259045"/>
    <xdr:sp macro="" textlink="">
      <xdr:nvSpPr>
        <xdr:cNvPr id="147" name="テキスト ボックス 146"/>
        <xdr:cNvSpPr txBox="1"/>
      </xdr:nvSpPr>
      <xdr:spPr>
        <a:xfrm>
          <a:off x="863111" y="995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165499</xdr:rowOff>
    </xdr:from>
    <xdr:to>
      <xdr:col>24</xdr:col>
      <xdr:colOff>62865</xdr:colOff>
      <xdr:row>78</xdr:row>
      <xdr:rowOff>89081</xdr:rowOff>
    </xdr:to>
    <xdr:cxnSp macro="">
      <xdr:nvCxnSpPr>
        <xdr:cNvPr id="173" name="直線コネクタ 172"/>
        <xdr:cNvCxnSpPr/>
      </xdr:nvCxnSpPr>
      <xdr:spPr>
        <a:xfrm flipV="1">
          <a:off x="4633595" y="12338449"/>
          <a:ext cx="1270" cy="11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92908</xdr:rowOff>
    </xdr:from>
    <xdr:ext cx="469744" cy="259045"/>
    <xdr:sp macro="" textlink="">
      <xdr:nvSpPr>
        <xdr:cNvPr id="174" name="維持補修費最小値テキスト"/>
        <xdr:cNvSpPr txBox="1"/>
      </xdr:nvSpPr>
      <xdr:spPr>
        <a:xfrm>
          <a:off x="4686300" y="1346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89081</xdr:rowOff>
    </xdr:from>
    <xdr:to>
      <xdr:col>24</xdr:col>
      <xdr:colOff>152400</xdr:colOff>
      <xdr:row>78</xdr:row>
      <xdr:rowOff>89081</xdr:rowOff>
    </xdr:to>
    <xdr:cxnSp macro="">
      <xdr:nvCxnSpPr>
        <xdr:cNvPr id="175" name="直線コネクタ 174"/>
        <xdr:cNvCxnSpPr/>
      </xdr:nvCxnSpPr>
      <xdr:spPr>
        <a:xfrm>
          <a:off x="4546600" y="1346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112176</xdr:rowOff>
    </xdr:from>
    <xdr:ext cx="469744" cy="259045"/>
    <xdr:sp macro="" textlink="">
      <xdr:nvSpPr>
        <xdr:cNvPr id="176" name="維持補修費最大値テキスト"/>
        <xdr:cNvSpPr txBox="1"/>
      </xdr:nvSpPr>
      <xdr:spPr>
        <a:xfrm>
          <a:off x="4686300" y="1211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165499</xdr:rowOff>
    </xdr:from>
    <xdr:to>
      <xdr:col>24</xdr:col>
      <xdr:colOff>152400</xdr:colOff>
      <xdr:row>71</xdr:row>
      <xdr:rowOff>165499</xdr:rowOff>
    </xdr:to>
    <xdr:cxnSp macro="">
      <xdr:nvCxnSpPr>
        <xdr:cNvPr id="177" name="直線コネクタ 176"/>
        <xdr:cNvCxnSpPr/>
      </xdr:nvCxnSpPr>
      <xdr:spPr>
        <a:xfrm>
          <a:off x="4546600" y="12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24747</xdr:rowOff>
    </xdr:from>
    <xdr:to>
      <xdr:col>24</xdr:col>
      <xdr:colOff>63500</xdr:colOff>
      <xdr:row>73</xdr:row>
      <xdr:rowOff>45974</xdr:rowOff>
    </xdr:to>
    <xdr:cxnSp macro="">
      <xdr:nvCxnSpPr>
        <xdr:cNvPr id="178" name="直線コネクタ 177"/>
        <xdr:cNvCxnSpPr/>
      </xdr:nvCxnSpPr>
      <xdr:spPr>
        <a:xfrm flipV="1">
          <a:off x="3797300" y="12369147"/>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117292</xdr:rowOff>
    </xdr:from>
    <xdr:ext cx="469744" cy="259045"/>
    <xdr:sp macro="" textlink="">
      <xdr:nvSpPr>
        <xdr:cNvPr id="179" name="維持補修費平均値テキスト"/>
        <xdr:cNvSpPr txBox="1"/>
      </xdr:nvSpPr>
      <xdr:spPr>
        <a:xfrm>
          <a:off x="4686300" y="12804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138865</xdr:rowOff>
    </xdr:from>
    <xdr:to>
      <xdr:col>24</xdr:col>
      <xdr:colOff>114300</xdr:colOff>
      <xdr:row>75</xdr:row>
      <xdr:rowOff>69015</xdr:rowOff>
    </xdr:to>
    <xdr:sp macro="" textlink="">
      <xdr:nvSpPr>
        <xdr:cNvPr id="180" name="フローチャート: 判断 179"/>
        <xdr:cNvSpPr/>
      </xdr:nvSpPr>
      <xdr:spPr>
        <a:xfrm>
          <a:off x="45847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45974</xdr:rowOff>
    </xdr:from>
    <xdr:to>
      <xdr:col>19</xdr:col>
      <xdr:colOff>177800</xdr:colOff>
      <xdr:row>73</xdr:row>
      <xdr:rowOff>92021</xdr:rowOff>
    </xdr:to>
    <xdr:cxnSp macro="">
      <xdr:nvCxnSpPr>
        <xdr:cNvPr id="181" name="直線コネクタ 180"/>
        <xdr:cNvCxnSpPr/>
      </xdr:nvCxnSpPr>
      <xdr:spPr>
        <a:xfrm flipV="1">
          <a:off x="2908300" y="12561824"/>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59835</xdr:rowOff>
    </xdr:from>
    <xdr:to>
      <xdr:col>20</xdr:col>
      <xdr:colOff>38100</xdr:colOff>
      <xdr:row>75</xdr:row>
      <xdr:rowOff>161435</xdr:rowOff>
    </xdr:to>
    <xdr:sp macro="" textlink="">
      <xdr:nvSpPr>
        <xdr:cNvPr id="182" name="フローチャート: 判断 181"/>
        <xdr:cNvSpPr/>
      </xdr:nvSpPr>
      <xdr:spPr>
        <a:xfrm>
          <a:off x="3746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152562</xdr:rowOff>
    </xdr:from>
    <xdr:ext cx="469744" cy="259045"/>
    <xdr:sp macro="" textlink="">
      <xdr:nvSpPr>
        <xdr:cNvPr id="183" name="テキスト ボックス 182"/>
        <xdr:cNvSpPr txBox="1"/>
      </xdr:nvSpPr>
      <xdr:spPr>
        <a:xfrm>
          <a:off x="3562428" y="130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107369</xdr:rowOff>
    </xdr:from>
    <xdr:to>
      <xdr:col>15</xdr:col>
      <xdr:colOff>50800</xdr:colOff>
      <xdr:row>73</xdr:row>
      <xdr:rowOff>92021</xdr:rowOff>
    </xdr:to>
    <xdr:cxnSp macro="">
      <xdr:nvCxnSpPr>
        <xdr:cNvPr id="184" name="直線コネクタ 183"/>
        <xdr:cNvCxnSpPr/>
      </xdr:nvCxnSpPr>
      <xdr:spPr>
        <a:xfrm>
          <a:off x="2019300" y="12108869"/>
          <a:ext cx="889000" cy="49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21953</xdr:rowOff>
    </xdr:from>
    <xdr:to>
      <xdr:col>15</xdr:col>
      <xdr:colOff>101600</xdr:colOff>
      <xdr:row>75</xdr:row>
      <xdr:rowOff>123553</xdr:rowOff>
    </xdr:to>
    <xdr:sp macro="" textlink="">
      <xdr:nvSpPr>
        <xdr:cNvPr id="185" name="フローチャート: 判断 184"/>
        <xdr:cNvSpPr/>
      </xdr:nvSpPr>
      <xdr:spPr>
        <a:xfrm>
          <a:off x="2857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114679</xdr:rowOff>
    </xdr:from>
    <xdr:ext cx="469744" cy="259045"/>
    <xdr:sp macro="" textlink="">
      <xdr:nvSpPr>
        <xdr:cNvPr id="186" name="テキスト ボックス 185"/>
        <xdr:cNvSpPr txBox="1"/>
      </xdr:nvSpPr>
      <xdr:spPr>
        <a:xfrm>
          <a:off x="2673428" y="1297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107369</xdr:rowOff>
    </xdr:from>
    <xdr:to>
      <xdr:col>10</xdr:col>
      <xdr:colOff>114300</xdr:colOff>
      <xdr:row>71</xdr:row>
      <xdr:rowOff>69324</xdr:rowOff>
    </xdr:to>
    <xdr:cxnSp macro="">
      <xdr:nvCxnSpPr>
        <xdr:cNvPr id="187" name="直線コネクタ 186"/>
        <xdr:cNvCxnSpPr/>
      </xdr:nvCxnSpPr>
      <xdr:spPr>
        <a:xfrm flipV="1">
          <a:off x="1130300" y="12108869"/>
          <a:ext cx="889000" cy="13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26688</xdr:rowOff>
    </xdr:from>
    <xdr:to>
      <xdr:col>10</xdr:col>
      <xdr:colOff>165100</xdr:colOff>
      <xdr:row>75</xdr:row>
      <xdr:rowOff>128288</xdr:rowOff>
    </xdr:to>
    <xdr:sp macro="" textlink="">
      <xdr:nvSpPr>
        <xdr:cNvPr id="188" name="フローチャート: 判断 187"/>
        <xdr:cNvSpPr/>
      </xdr:nvSpPr>
      <xdr:spPr>
        <a:xfrm>
          <a:off x="1968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119415</xdr:rowOff>
    </xdr:from>
    <xdr:ext cx="469744" cy="259045"/>
    <xdr:sp macro="" textlink="">
      <xdr:nvSpPr>
        <xdr:cNvPr id="189" name="テキスト ボックス 188"/>
        <xdr:cNvSpPr txBox="1"/>
      </xdr:nvSpPr>
      <xdr:spPr>
        <a:xfrm>
          <a:off x="1784428" y="129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43180</xdr:rowOff>
    </xdr:from>
    <xdr:to>
      <xdr:col>6</xdr:col>
      <xdr:colOff>38100</xdr:colOff>
      <xdr:row>75</xdr:row>
      <xdr:rowOff>144780</xdr:rowOff>
    </xdr:to>
    <xdr:sp macro="" textlink="">
      <xdr:nvSpPr>
        <xdr:cNvPr id="190" name="フローチャート: 判断 189"/>
        <xdr:cNvSpPr/>
      </xdr:nvSpPr>
      <xdr:spPr>
        <a:xfrm>
          <a:off x="1079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135907</xdr:rowOff>
    </xdr:from>
    <xdr:ext cx="469744" cy="259045"/>
    <xdr:sp macro="" textlink="">
      <xdr:nvSpPr>
        <xdr:cNvPr id="191" name="テキスト ボックス 190"/>
        <xdr:cNvSpPr txBox="1"/>
      </xdr:nvSpPr>
      <xdr:spPr>
        <a:xfrm>
          <a:off x="895428"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145397</xdr:rowOff>
    </xdr:from>
    <xdr:to>
      <xdr:col>24</xdr:col>
      <xdr:colOff>114300</xdr:colOff>
      <xdr:row>72</xdr:row>
      <xdr:rowOff>75547</xdr:rowOff>
    </xdr:to>
    <xdr:sp macro="" textlink="">
      <xdr:nvSpPr>
        <xdr:cNvPr id="197" name="楕円 196"/>
        <xdr:cNvSpPr/>
      </xdr:nvSpPr>
      <xdr:spPr>
        <a:xfrm>
          <a:off x="4584700" y="123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67726</xdr:rowOff>
    </xdr:from>
    <xdr:ext cx="469744" cy="259045"/>
    <xdr:sp macro="" textlink="">
      <xdr:nvSpPr>
        <xdr:cNvPr id="198" name="維持補修費該当値テキスト"/>
        <xdr:cNvSpPr txBox="1"/>
      </xdr:nvSpPr>
      <xdr:spPr>
        <a:xfrm>
          <a:off x="4686300" y="122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166624</xdr:rowOff>
    </xdr:from>
    <xdr:to>
      <xdr:col>20</xdr:col>
      <xdr:colOff>38100</xdr:colOff>
      <xdr:row>73</xdr:row>
      <xdr:rowOff>96774</xdr:rowOff>
    </xdr:to>
    <xdr:sp macro="" textlink="">
      <xdr:nvSpPr>
        <xdr:cNvPr id="199" name="楕円 198"/>
        <xdr:cNvSpPr/>
      </xdr:nvSpPr>
      <xdr:spPr>
        <a:xfrm>
          <a:off x="3746500" y="125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113301</xdr:rowOff>
    </xdr:from>
    <xdr:ext cx="469744" cy="259045"/>
    <xdr:sp macro="" textlink="">
      <xdr:nvSpPr>
        <xdr:cNvPr id="200" name="テキスト ボックス 199"/>
        <xdr:cNvSpPr txBox="1"/>
      </xdr:nvSpPr>
      <xdr:spPr>
        <a:xfrm>
          <a:off x="3562428" y="1228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41221</xdr:rowOff>
    </xdr:from>
    <xdr:to>
      <xdr:col>15</xdr:col>
      <xdr:colOff>101600</xdr:colOff>
      <xdr:row>73</xdr:row>
      <xdr:rowOff>142821</xdr:rowOff>
    </xdr:to>
    <xdr:sp macro="" textlink="">
      <xdr:nvSpPr>
        <xdr:cNvPr id="201" name="楕円 200"/>
        <xdr:cNvSpPr/>
      </xdr:nvSpPr>
      <xdr:spPr>
        <a:xfrm>
          <a:off x="2857500" y="1255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159348</xdr:rowOff>
    </xdr:from>
    <xdr:ext cx="469744" cy="259045"/>
    <xdr:sp macro="" textlink="">
      <xdr:nvSpPr>
        <xdr:cNvPr id="202" name="テキスト ボックス 201"/>
        <xdr:cNvSpPr txBox="1"/>
      </xdr:nvSpPr>
      <xdr:spPr>
        <a:xfrm>
          <a:off x="2673428" y="123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56569</xdr:rowOff>
    </xdr:from>
    <xdr:to>
      <xdr:col>10</xdr:col>
      <xdr:colOff>165100</xdr:colOff>
      <xdr:row>70</xdr:row>
      <xdr:rowOff>158169</xdr:rowOff>
    </xdr:to>
    <xdr:sp macro="" textlink="">
      <xdr:nvSpPr>
        <xdr:cNvPr id="203" name="楕円 202"/>
        <xdr:cNvSpPr/>
      </xdr:nvSpPr>
      <xdr:spPr>
        <a:xfrm>
          <a:off x="1968500" y="120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69</xdr:row>
      <xdr:rowOff>3246</xdr:rowOff>
    </xdr:from>
    <xdr:ext cx="469744" cy="259045"/>
    <xdr:sp macro="" textlink="">
      <xdr:nvSpPr>
        <xdr:cNvPr id="204" name="テキスト ボックス 203"/>
        <xdr:cNvSpPr txBox="1"/>
      </xdr:nvSpPr>
      <xdr:spPr>
        <a:xfrm>
          <a:off x="1784428" y="118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18524</xdr:rowOff>
    </xdr:from>
    <xdr:to>
      <xdr:col>6</xdr:col>
      <xdr:colOff>38100</xdr:colOff>
      <xdr:row>71</xdr:row>
      <xdr:rowOff>120124</xdr:rowOff>
    </xdr:to>
    <xdr:sp macro="" textlink="">
      <xdr:nvSpPr>
        <xdr:cNvPr id="205" name="楕円 204"/>
        <xdr:cNvSpPr/>
      </xdr:nvSpPr>
      <xdr:spPr>
        <a:xfrm>
          <a:off x="1079500" y="121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136651</xdr:rowOff>
    </xdr:from>
    <xdr:ext cx="469744" cy="259045"/>
    <xdr:sp macro="" textlink="">
      <xdr:nvSpPr>
        <xdr:cNvPr id="206" name="テキスト ボックス 205"/>
        <xdr:cNvSpPr txBox="1"/>
      </xdr:nvSpPr>
      <xdr:spPr>
        <a:xfrm>
          <a:off x="895428" y="1196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3" name="直線コネクタ 232"/>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4" name="扶助費最小値テキスト"/>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5" name="直線コネクタ 234"/>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6" name="扶助費最大値テキスト"/>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7" name="直線コネクタ 236"/>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22755</xdr:rowOff>
    </xdr:from>
    <xdr:to>
      <xdr:col>24</xdr:col>
      <xdr:colOff>63500</xdr:colOff>
      <xdr:row>94</xdr:row>
      <xdr:rowOff>92413</xdr:rowOff>
    </xdr:to>
    <xdr:cxnSp macro="">
      <xdr:nvCxnSpPr>
        <xdr:cNvPr id="238" name="直線コネクタ 237"/>
        <xdr:cNvCxnSpPr/>
      </xdr:nvCxnSpPr>
      <xdr:spPr>
        <a:xfrm flipV="1">
          <a:off x="3797300" y="15967605"/>
          <a:ext cx="838200" cy="24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6878</xdr:rowOff>
    </xdr:from>
    <xdr:ext cx="534377" cy="259045"/>
    <xdr:sp macro="" textlink="">
      <xdr:nvSpPr>
        <xdr:cNvPr id="239" name="扶助費平均値テキスト"/>
        <xdr:cNvSpPr txBox="1"/>
      </xdr:nvSpPr>
      <xdr:spPr>
        <a:xfrm>
          <a:off x="4686300" y="16123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40" name="フローチャート: 判断 239"/>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92413</xdr:rowOff>
    </xdr:from>
    <xdr:to>
      <xdr:col>19</xdr:col>
      <xdr:colOff>177800</xdr:colOff>
      <xdr:row>95</xdr:row>
      <xdr:rowOff>45713</xdr:rowOff>
    </xdr:to>
    <xdr:cxnSp macro="">
      <xdr:nvCxnSpPr>
        <xdr:cNvPr id="241" name="直線コネクタ 240"/>
        <xdr:cNvCxnSpPr/>
      </xdr:nvCxnSpPr>
      <xdr:spPr>
        <a:xfrm flipV="1">
          <a:off x="2908300" y="16208713"/>
          <a:ext cx="889000" cy="1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2" name="フローチャート: 判断 241"/>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12299</xdr:rowOff>
    </xdr:from>
    <xdr:ext cx="534377" cy="259045"/>
    <xdr:sp macro="" textlink="">
      <xdr:nvSpPr>
        <xdr:cNvPr id="243" name="テキスト ボックス 242"/>
        <xdr:cNvSpPr txBox="1"/>
      </xdr:nvSpPr>
      <xdr:spPr>
        <a:xfrm>
          <a:off x="3530111" y="163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45713</xdr:rowOff>
    </xdr:from>
    <xdr:to>
      <xdr:col>15</xdr:col>
      <xdr:colOff>50800</xdr:colOff>
      <xdr:row>95</xdr:row>
      <xdr:rowOff>93816</xdr:rowOff>
    </xdr:to>
    <xdr:cxnSp macro="">
      <xdr:nvCxnSpPr>
        <xdr:cNvPr id="244" name="直線コネクタ 243"/>
        <xdr:cNvCxnSpPr/>
      </xdr:nvCxnSpPr>
      <xdr:spPr>
        <a:xfrm flipV="1">
          <a:off x="2019300" y="16333463"/>
          <a:ext cx="889000" cy="4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5" name="フローチャート: 判断 244"/>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146815</xdr:rowOff>
    </xdr:from>
    <xdr:ext cx="534377" cy="259045"/>
    <xdr:sp macro="" textlink="">
      <xdr:nvSpPr>
        <xdr:cNvPr id="246" name="テキスト ボックス 245"/>
        <xdr:cNvSpPr txBox="1"/>
      </xdr:nvSpPr>
      <xdr:spPr>
        <a:xfrm>
          <a:off x="2641111" y="164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93816</xdr:rowOff>
    </xdr:from>
    <xdr:to>
      <xdr:col>10</xdr:col>
      <xdr:colOff>114300</xdr:colOff>
      <xdr:row>96</xdr:row>
      <xdr:rowOff>6753</xdr:rowOff>
    </xdr:to>
    <xdr:cxnSp macro="">
      <xdr:nvCxnSpPr>
        <xdr:cNvPr id="247" name="直線コネクタ 246"/>
        <xdr:cNvCxnSpPr/>
      </xdr:nvCxnSpPr>
      <xdr:spPr>
        <a:xfrm flipV="1">
          <a:off x="1130300" y="16381566"/>
          <a:ext cx="889000" cy="8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8" name="フローチャート: 判断 247"/>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143679</xdr:rowOff>
    </xdr:from>
    <xdr:ext cx="534377" cy="259045"/>
    <xdr:sp macro="" textlink="">
      <xdr:nvSpPr>
        <xdr:cNvPr id="249" name="テキスト ボックス 248"/>
        <xdr:cNvSpPr txBox="1"/>
      </xdr:nvSpPr>
      <xdr:spPr>
        <a:xfrm>
          <a:off x="1752111" y="164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50" name="フローチャート: 判断 249"/>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65949</xdr:rowOff>
    </xdr:from>
    <xdr:ext cx="534377" cy="259045"/>
    <xdr:sp macro="" textlink="">
      <xdr:nvSpPr>
        <xdr:cNvPr id="251" name="テキスト ボックス 250"/>
        <xdr:cNvSpPr txBox="1"/>
      </xdr:nvSpPr>
      <xdr:spPr>
        <a:xfrm>
          <a:off x="863111" y="161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143405</xdr:rowOff>
    </xdr:from>
    <xdr:to>
      <xdr:col>24</xdr:col>
      <xdr:colOff>114300</xdr:colOff>
      <xdr:row>93</xdr:row>
      <xdr:rowOff>73555</xdr:rowOff>
    </xdr:to>
    <xdr:sp macro="" textlink="">
      <xdr:nvSpPr>
        <xdr:cNvPr id="257" name="楕円 256"/>
        <xdr:cNvSpPr/>
      </xdr:nvSpPr>
      <xdr:spPr>
        <a:xfrm>
          <a:off x="4584700" y="159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166282</xdr:rowOff>
    </xdr:from>
    <xdr:ext cx="534377" cy="259045"/>
    <xdr:sp macro="" textlink="">
      <xdr:nvSpPr>
        <xdr:cNvPr id="258" name="扶助費該当値テキスト"/>
        <xdr:cNvSpPr txBox="1"/>
      </xdr:nvSpPr>
      <xdr:spPr>
        <a:xfrm>
          <a:off x="4686300" y="1576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41613</xdr:rowOff>
    </xdr:from>
    <xdr:to>
      <xdr:col>20</xdr:col>
      <xdr:colOff>38100</xdr:colOff>
      <xdr:row>94</xdr:row>
      <xdr:rowOff>143213</xdr:rowOff>
    </xdr:to>
    <xdr:sp macro="" textlink="">
      <xdr:nvSpPr>
        <xdr:cNvPr id="259" name="楕円 258"/>
        <xdr:cNvSpPr/>
      </xdr:nvSpPr>
      <xdr:spPr>
        <a:xfrm>
          <a:off x="3746500" y="161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159740</xdr:rowOff>
    </xdr:from>
    <xdr:ext cx="534377" cy="259045"/>
    <xdr:sp macro="" textlink="">
      <xdr:nvSpPr>
        <xdr:cNvPr id="260" name="テキスト ボックス 259"/>
        <xdr:cNvSpPr txBox="1"/>
      </xdr:nvSpPr>
      <xdr:spPr>
        <a:xfrm>
          <a:off x="3530111" y="1593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166363</xdr:rowOff>
    </xdr:from>
    <xdr:to>
      <xdr:col>15</xdr:col>
      <xdr:colOff>101600</xdr:colOff>
      <xdr:row>95</xdr:row>
      <xdr:rowOff>96513</xdr:rowOff>
    </xdr:to>
    <xdr:sp macro="" textlink="">
      <xdr:nvSpPr>
        <xdr:cNvPr id="261" name="楕円 260"/>
        <xdr:cNvSpPr/>
      </xdr:nvSpPr>
      <xdr:spPr>
        <a:xfrm>
          <a:off x="2857500" y="162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113040</xdr:rowOff>
    </xdr:from>
    <xdr:ext cx="534377" cy="259045"/>
    <xdr:sp macro="" textlink="">
      <xdr:nvSpPr>
        <xdr:cNvPr id="262" name="テキスト ボックス 261"/>
        <xdr:cNvSpPr txBox="1"/>
      </xdr:nvSpPr>
      <xdr:spPr>
        <a:xfrm>
          <a:off x="2641111" y="160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43016</xdr:rowOff>
    </xdr:from>
    <xdr:to>
      <xdr:col>10</xdr:col>
      <xdr:colOff>165100</xdr:colOff>
      <xdr:row>95</xdr:row>
      <xdr:rowOff>144616</xdr:rowOff>
    </xdr:to>
    <xdr:sp macro="" textlink="">
      <xdr:nvSpPr>
        <xdr:cNvPr id="263" name="楕円 262"/>
        <xdr:cNvSpPr/>
      </xdr:nvSpPr>
      <xdr:spPr>
        <a:xfrm>
          <a:off x="1968500" y="163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161143</xdr:rowOff>
    </xdr:from>
    <xdr:ext cx="534377" cy="259045"/>
    <xdr:sp macro="" textlink="">
      <xdr:nvSpPr>
        <xdr:cNvPr id="264" name="テキスト ボックス 263"/>
        <xdr:cNvSpPr txBox="1"/>
      </xdr:nvSpPr>
      <xdr:spPr>
        <a:xfrm>
          <a:off x="1752111" y="161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127403</xdr:rowOff>
    </xdr:from>
    <xdr:to>
      <xdr:col>6</xdr:col>
      <xdr:colOff>38100</xdr:colOff>
      <xdr:row>96</xdr:row>
      <xdr:rowOff>57553</xdr:rowOff>
    </xdr:to>
    <xdr:sp macro="" textlink="">
      <xdr:nvSpPr>
        <xdr:cNvPr id="265" name="楕円 264"/>
        <xdr:cNvSpPr/>
      </xdr:nvSpPr>
      <xdr:spPr>
        <a:xfrm>
          <a:off x="1079500" y="1641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48680</xdr:rowOff>
    </xdr:from>
    <xdr:ext cx="534377" cy="259045"/>
    <xdr:sp macro="" textlink="">
      <xdr:nvSpPr>
        <xdr:cNvPr id="266" name="テキスト ボックス 265"/>
        <xdr:cNvSpPr txBox="1"/>
      </xdr:nvSpPr>
      <xdr:spPr>
        <a:xfrm>
          <a:off x="863111" y="1650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2562</xdr:rowOff>
    </xdr:from>
    <xdr:to>
      <xdr:col>54</xdr:col>
      <xdr:colOff>189865</xdr:colOff>
      <xdr:row>33</xdr:row>
      <xdr:rowOff>70957</xdr:rowOff>
    </xdr:to>
    <xdr:cxnSp macro="">
      <xdr:nvCxnSpPr>
        <xdr:cNvPr id="293" name="直線コネクタ 292"/>
        <xdr:cNvCxnSpPr/>
      </xdr:nvCxnSpPr>
      <xdr:spPr>
        <a:xfrm flipV="1">
          <a:off x="10475595" y="5146062"/>
          <a:ext cx="1270" cy="5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74784</xdr:rowOff>
    </xdr:from>
    <xdr:ext cx="599010" cy="259045"/>
    <xdr:sp macro="" textlink="">
      <xdr:nvSpPr>
        <xdr:cNvPr id="294" name="補助費等最小値テキスト"/>
        <xdr:cNvSpPr txBox="1"/>
      </xdr:nvSpPr>
      <xdr:spPr>
        <a:xfrm>
          <a:off x="10528300" y="573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70957</xdr:rowOff>
    </xdr:from>
    <xdr:to>
      <xdr:col>55</xdr:col>
      <xdr:colOff>88900</xdr:colOff>
      <xdr:row>33</xdr:row>
      <xdr:rowOff>70957</xdr:rowOff>
    </xdr:to>
    <xdr:cxnSp macro="">
      <xdr:nvCxnSpPr>
        <xdr:cNvPr id="295" name="直線コネクタ 294"/>
        <xdr:cNvCxnSpPr/>
      </xdr:nvCxnSpPr>
      <xdr:spPr>
        <a:xfrm>
          <a:off x="10388600" y="572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120689</xdr:rowOff>
    </xdr:from>
    <xdr:ext cx="599010" cy="259045"/>
    <xdr:sp macro="" textlink="">
      <xdr:nvSpPr>
        <xdr:cNvPr id="296" name="補助費等最大値テキスト"/>
        <xdr:cNvSpPr txBox="1"/>
      </xdr:nvSpPr>
      <xdr:spPr>
        <a:xfrm>
          <a:off x="10528300" y="492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2562</xdr:rowOff>
    </xdr:from>
    <xdr:to>
      <xdr:col>55</xdr:col>
      <xdr:colOff>88900</xdr:colOff>
      <xdr:row>30</xdr:row>
      <xdr:rowOff>2562</xdr:rowOff>
    </xdr:to>
    <xdr:cxnSp macro="">
      <xdr:nvCxnSpPr>
        <xdr:cNvPr id="297" name="直線コネクタ 296"/>
        <xdr:cNvCxnSpPr/>
      </xdr:nvCxnSpPr>
      <xdr:spPr>
        <a:xfrm>
          <a:off x="10388600" y="5146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97986</xdr:rowOff>
    </xdr:from>
    <xdr:to>
      <xdr:col>55</xdr:col>
      <xdr:colOff>0</xdr:colOff>
      <xdr:row>39</xdr:row>
      <xdr:rowOff>48968</xdr:rowOff>
    </xdr:to>
    <xdr:cxnSp macro="">
      <xdr:nvCxnSpPr>
        <xdr:cNvPr id="298" name="直線コネクタ 297"/>
        <xdr:cNvCxnSpPr/>
      </xdr:nvCxnSpPr>
      <xdr:spPr>
        <a:xfrm flipV="1">
          <a:off x="9639300" y="5584386"/>
          <a:ext cx="838200" cy="115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26215</xdr:rowOff>
    </xdr:from>
    <xdr:ext cx="599010" cy="259045"/>
    <xdr:sp macro="" textlink="">
      <xdr:nvSpPr>
        <xdr:cNvPr id="299" name="補助費等平均値テキスト"/>
        <xdr:cNvSpPr txBox="1"/>
      </xdr:nvSpPr>
      <xdr:spPr>
        <a:xfrm>
          <a:off x="10528300" y="5341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3338</xdr:rowOff>
    </xdr:from>
    <xdr:to>
      <xdr:col>55</xdr:col>
      <xdr:colOff>50800</xdr:colOff>
      <xdr:row>32</xdr:row>
      <xdr:rowOff>104938</xdr:rowOff>
    </xdr:to>
    <xdr:sp macro="" textlink="">
      <xdr:nvSpPr>
        <xdr:cNvPr id="300" name="フローチャート: 判断 299"/>
        <xdr:cNvSpPr/>
      </xdr:nvSpPr>
      <xdr:spPr>
        <a:xfrm>
          <a:off x="10426700" y="54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162680</xdr:rowOff>
    </xdr:from>
    <xdr:to>
      <xdr:col>50</xdr:col>
      <xdr:colOff>114300</xdr:colOff>
      <xdr:row>39</xdr:row>
      <xdr:rowOff>48968</xdr:rowOff>
    </xdr:to>
    <xdr:cxnSp macro="">
      <xdr:nvCxnSpPr>
        <xdr:cNvPr id="301" name="直線コネクタ 300"/>
        <xdr:cNvCxnSpPr/>
      </xdr:nvCxnSpPr>
      <xdr:spPr>
        <a:xfrm>
          <a:off x="8750300" y="6677780"/>
          <a:ext cx="889000" cy="5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152135</xdr:rowOff>
    </xdr:from>
    <xdr:to>
      <xdr:col>50</xdr:col>
      <xdr:colOff>165100</xdr:colOff>
      <xdr:row>39</xdr:row>
      <xdr:rowOff>82285</xdr:rowOff>
    </xdr:to>
    <xdr:sp macro="" textlink="">
      <xdr:nvSpPr>
        <xdr:cNvPr id="302" name="フローチャート: 判断 301"/>
        <xdr:cNvSpPr/>
      </xdr:nvSpPr>
      <xdr:spPr>
        <a:xfrm>
          <a:off x="9588500" y="666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98812</xdr:rowOff>
    </xdr:from>
    <xdr:ext cx="534377" cy="259045"/>
    <xdr:sp macro="" textlink="">
      <xdr:nvSpPr>
        <xdr:cNvPr id="303" name="テキスト ボックス 302"/>
        <xdr:cNvSpPr txBox="1"/>
      </xdr:nvSpPr>
      <xdr:spPr>
        <a:xfrm>
          <a:off x="9372111" y="644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162680</xdr:rowOff>
    </xdr:from>
    <xdr:to>
      <xdr:col>45</xdr:col>
      <xdr:colOff>177800</xdr:colOff>
      <xdr:row>39</xdr:row>
      <xdr:rowOff>38985</xdr:rowOff>
    </xdr:to>
    <xdr:cxnSp macro="">
      <xdr:nvCxnSpPr>
        <xdr:cNvPr id="304" name="直線コネクタ 303"/>
        <xdr:cNvCxnSpPr/>
      </xdr:nvCxnSpPr>
      <xdr:spPr>
        <a:xfrm flipV="1">
          <a:off x="7861300" y="6677780"/>
          <a:ext cx="889000" cy="4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24925</xdr:rowOff>
    </xdr:from>
    <xdr:to>
      <xdr:col>46</xdr:col>
      <xdr:colOff>38100</xdr:colOff>
      <xdr:row>39</xdr:row>
      <xdr:rowOff>126525</xdr:rowOff>
    </xdr:to>
    <xdr:sp macro="" textlink="">
      <xdr:nvSpPr>
        <xdr:cNvPr id="305" name="フローチャート: 判断 304"/>
        <xdr:cNvSpPr/>
      </xdr:nvSpPr>
      <xdr:spPr>
        <a:xfrm>
          <a:off x="8699500" y="67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117652</xdr:rowOff>
    </xdr:from>
    <xdr:ext cx="534377" cy="259045"/>
    <xdr:sp macro="" textlink="">
      <xdr:nvSpPr>
        <xdr:cNvPr id="306" name="テキスト ボックス 305"/>
        <xdr:cNvSpPr txBox="1"/>
      </xdr:nvSpPr>
      <xdr:spPr>
        <a:xfrm>
          <a:off x="8483111" y="68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38985</xdr:rowOff>
    </xdr:from>
    <xdr:to>
      <xdr:col>41</xdr:col>
      <xdr:colOff>50800</xdr:colOff>
      <xdr:row>39</xdr:row>
      <xdr:rowOff>55423</xdr:rowOff>
    </xdr:to>
    <xdr:cxnSp macro="">
      <xdr:nvCxnSpPr>
        <xdr:cNvPr id="307" name="直線コネクタ 306"/>
        <xdr:cNvCxnSpPr/>
      </xdr:nvCxnSpPr>
      <xdr:spPr>
        <a:xfrm flipV="1">
          <a:off x="6972300" y="6725535"/>
          <a:ext cx="8890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40001</xdr:rowOff>
    </xdr:from>
    <xdr:to>
      <xdr:col>41</xdr:col>
      <xdr:colOff>101600</xdr:colOff>
      <xdr:row>39</xdr:row>
      <xdr:rowOff>141601</xdr:rowOff>
    </xdr:to>
    <xdr:sp macro="" textlink="">
      <xdr:nvSpPr>
        <xdr:cNvPr id="308" name="フローチャート: 判断 307"/>
        <xdr:cNvSpPr/>
      </xdr:nvSpPr>
      <xdr:spPr>
        <a:xfrm>
          <a:off x="7810500" y="67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132728</xdr:rowOff>
    </xdr:from>
    <xdr:ext cx="534377" cy="259045"/>
    <xdr:sp macro="" textlink="">
      <xdr:nvSpPr>
        <xdr:cNvPr id="309" name="テキスト ボックス 308"/>
        <xdr:cNvSpPr txBox="1"/>
      </xdr:nvSpPr>
      <xdr:spPr>
        <a:xfrm>
          <a:off x="7594111" y="68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31293</xdr:rowOff>
    </xdr:from>
    <xdr:to>
      <xdr:col>36</xdr:col>
      <xdr:colOff>165100</xdr:colOff>
      <xdr:row>39</xdr:row>
      <xdr:rowOff>132893</xdr:rowOff>
    </xdr:to>
    <xdr:sp macro="" textlink="">
      <xdr:nvSpPr>
        <xdr:cNvPr id="310" name="フローチャート: 判断 309"/>
        <xdr:cNvSpPr/>
      </xdr:nvSpPr>
      <xdr:spPr>
        <a:xfrm>
          <a:off x="6921500" y="67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124020</xdr:rowOff>
    </xdr:from>
    <xdr:ext cx="534377" cy="259045"/>
    <xdr:sp macro="" textlink="">
      <xdr:nvSpPr>
        <xdr:cNvPr id="311" name="テキスト ボックス 310"/>
        <xdr:cNvSpPr txBox="1"/>
      </xdr:nvSpPr>
      <xdr:spPr>
        <a:xfrm>
          <a:off x="6705111" y="68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47186</xdr:rowOff>
    </xdr:from>
    <xdr:to>
      <xdr:col>55</xdr:col>
      <xdr:colOff>50800</xdr:colOff>
      <xdr:row>32</xdr:row>
      <xdr:rowOff>148786</xdr:rowOff>
    </xdr:to>
    <xdr:sp macro="" textlink="">
      <xdr:nvSpPr>
        <xdr:cNvPr id="317" name="楕円 316"/>
        <xdr:cNvSpPr/>
      </xdr:nvSpPr>
      <xdr:spPr>
        <a:xfrm>
          <a:off x="10426700" y="55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25613</xdr:rowOff>
    </xdr:from>
    <xdr:ext cx="599010" cy="259045"/>
    <xdr:sp macro="" textlink="">
      <xdr:nvSpPr>
        <xdr:cNvPr id="318" name="補助費等該当値テキスト"/>
        <xdr:cNvSpPr txBox="1"/>
      </xdr:nvSpPr>
      <xdr:spPr>
        <a:xfrm>
          <a:off x="10528300" y="551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169618</xdr:rowOff>
    </xdr:from>
    <xdr:to>
      <xdr:col>50</xdr:col>
      <xdr:colOff>165100</xdr:colOff>
      <xdr:row>39</xdr:row>
      <xdr:rowOff>99768</xdr:rowOff>
    </xdr:to>
    <xdr:sp macro="" textlink="">
      <xdr:nvSpPr>
        <xdr:cNvPr id="319" name="楕円 318"/>
        <xdr:cNvSpPr/>
      </xdr:nvSpPr>
      <xdr:spPr>
        <a:xfrm>
          <a:off x="9588500" y="668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90895</xdr:rowOff>
    </xdr:from>
    <xdr:ext cx="534377" cy="259045"/>
    <xdr:sp macro="" textlink="">
      <xdr:nvSpPr>
        <xdr:cNvPr id="320" name="テキスト ボックス 319"/>
        <xdr:cNvSpPr txBox="1"/>
      </xdr:nvSpPr>
      <xdr:spPr>
        <a:xfrm>
          <a:off x="9372111" y="677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111880</xdr:rowOff>
    </xdr:from>
    <xdr:to>
      <xdr:col>46</xdr:col>
      <xdr:colOff>38100</xdr:colOff>
      <xdr:row>39</xdr:row>
      <xdr:rowOff>42030</xdr:rowOff>
    </xdr:to>
    <xdr:sp macro="" textlink="">
      <xdr:nvSpPr>
        <xdr:cNvPr id="321" name="楕円 320"/>
        <xdr:cNvSpPr/>
      </xdr:nvSpPr>
      <xdr:spPr>
        <a:xfrm>
          <a:off x="8699500" y="66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58557</xdr:rowOff>
    </xdr:from>
    <xdr:ext cx="534377" cy="259045"/>
    <xdr:sp macro="" textlink="">
      <xdr:nvSpPr>
        <xdr:cNvPr id="322" name="テキスト ボックス 321"/>
        <xdr:cNvSpPr txBox="1"/>
      </xdr:nvSpPr>
      <xdr:spPr>
        <a:xfrm>
          <a:off x="8483111" y="640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159635</xdr:rowOff>
    </xdr:from>
    <xdr:to>
      <xdr:col>41</xdr:col>
      <xdr:colOff>101600</xdr:colOff>
      <xdr:row>39</xdr:row>
      <xdr:rowOff>89785</xdr:rowOff>
    </xdr:to>
    <xdr:sp macro="" textlink="">
      <xdr:nvSpPr>
        <xdr:cNvPr id="323" name="楕円 322"/>
        <xdr:cNvSpPr/>
      </xdr:nvSpPr>
      <xdr:spPr>
        <a:xfrm>
          <a:off x="7810500" y="667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106312</xdr:rowOff>
    </xdr:from>
    <xdr:ext cx="534377" cy="259045"/>
    <xdr:sp macro="" textlink="">
      <xdr:nvSpPr>
        <xdr:cNvPr id="324" name="テキスト ボックス 323"/>
        <xdr:cNvSpPr txBox="1"/>
      </xdr:nvSpPr>
      <xdr:spPr>
        <a:xfrm>
          <a:off x="7594111" y="644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4623</xdr:rowOff>
    </xdr:from>
    <xdr:to>
      <xdr:col>36</xdr:col>
      <xdr:colOff>165100</xdr:colOff>
      <xdr:row>39</xdr:row>
      <xdr:rowOff>106223</xdr:rowOff>
    </xdr:to>
    <xdr:sp macro="" textlink="">
      <xdr:nvSpPr>
        <xdr:cNvPr id="325" name="楕円 324"/>
        <xdr:cNvSpPr/>
      </xdr:nvSpPr>
      <xdr:spPr>
        <a:xfrm>
          <a:off x="6921500" y="66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122750</xdr:rowOff>
    </xdr:from>
    <xdr:ext cx="534377" cy="259045"/>
    <xdr:sp macro="" textlink="">
      <xdr:nvSpPr>
        <xdr:cNvPr id="326" name="テキスト ボックス 325"/>
        <xdr:cNvSpPr txBox="1"/>
      </xdr:nvSpPr>
      <xdr:spPr>
        <a:xfrm>
          <a:off x="6705111" y="64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9" name="テキスト ボックス 33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51" name="直線コネクタ 350"/>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52" name="普通建設事業費最小値テキスト"/>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53" name="直線コネクタ 352"/>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54" name="普通建設事業費最大値テキスト"/>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5" name="直線コネクタ 354"/>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139967</xdr:rowOff>
    </xdr:from>
    <xdr:to>
      <xdr:col>55</xdr:col>
      <xdr:colOff>0</xdr:colOff>
      <xdr:row>56</xdr:row>
      <xdr:rowOff>55385</xdr:rowOff>
    </xdr:to>
    <xdr:cxnSp macro="">
      <xdr:nvCxnSpPr>
        <xdr:cNvPr id="356" name="直線コネクタ 355"/>
        <xdr:cNvCxnSpPr/>
      </xdr:nvCxnSpPr>
      <xdr:spPr>
        <a:xfrm flipV="1">
          <a:off x="9639300" y="9398267"/>
          <a:ext cx="8382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106348</xdr:rowOff>
    </xdr:from>
    <xdr:ext cx="534377" cy="259045"/>
    <xdr:sp macro="" textlink="">
      <xdr:nvSpPr>
        <xdr:cNvPr id="357" name="普通建設事業費平均値テキスト"/>
        <xdr:cNvSpPr txBox="1"/>
      </xdr:nvSpPr>
      <xdr:spPr>
        <a:xfrm>
          <a:off x="10528300" y="9193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8" name="フローチャート: 判断 357"/>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55385</xdr:rowOff>
    </xdr:from>
    <xdr:to>
      <xdr:col>50</xdr:col>
      <xdr:colOff>114300</xdr:colOff>
      <xdr:row>57</xdr:row>
      <xdr:rowOff>71920</xdr:rowOff>
    </xdr:to>
    <xdr:cxnSp macro="">
      <xdr:nvCxnSpPr>
        <xdr:cNvPr id="359" name="直線コネクタ 358"/>
        <xdr:cNvCxnSpPr/>
      </xdr:nvCxnSpPr>
      <xdr:spPr>
        <a:xfrm flipV="1">
          <a:off x="8750300" y="9656585"/>
          <a:ext cx="889000" cy="1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60" name="フローチャート: 判断 359"/>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99166</xdr:rowOff>
    </xdr:from>
    <xdr:ext cx="534377" cy="259045"/>
    <xdr:sp macro="" textlink="">
      <xdr:nvSpPr>
        <xdr:cNvPr id="361" name="テキスト ボックス 360"/>
        <xdr:cNvSpPr txBox="1"/>
      </xdr:nvSpPr>
      <xdr:spPr>
        <a:xfrm>
          <a:off x="9372111" y="91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84283</xdr:rowOff>
    </xdr:from>
    <xdr:to>
      <xdr:col>45</xdr:col>
      <xdr:colOff>177800</xdr:colOff>
      <xdr:row>57</xdr:row>
      <xdr:rowOff>71920</xdr:rowOff>
    </xdr:to>
    <xdr:cxnSp macro="">
      <xdr:nvCxnSpPr>
        <xdr:cNvPr id="362" name="直線コネクタ 361"/>
        <xdr:cNvCxnSpPr/>
      </xdr:nvCxnSpPr>
      <xdr:spPr>
        <a:xfrm>
          <a:off x="7861300" y="9514033"/>
          <a:ext cx="889000" cy="33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63" name="フローチャート: 判断 362"/>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91508</xdr:rowOff>
    </xdr:from>
    <xdr:ext cx="534377" cy="259045"/>
    <xdr:sp macro="" textlink="">
      <xdr:nvSpPr>
        <xdr:cNvPr id="364" name="テキスト ボックス 363"/>
        <xdr:cNvSpPr txBox="1"/>
      </xdr:nvSpPr>
      <xdr:spPr>
        <a:xfrm>
          <a:off x="8483111" y="93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145453</xdr:rowOff>
    </xdr:from>
    <xdr:to>
      <xdr:col>41</xdr:col>
      <xdr:colOff>50800</xdr:colOff>
      <xdr:row>55</xdr:row>
      <xdr:rowOff>84283</xdr:rowOff>
    </xdr:to>
    <xdr:cxnSp macro="">
      <xdr:nvCxnSpPr>
        <xdr:cNvPr id="365" name="直線コネクタ 364"/>
        <xdr:cNvCxnSpPr/>
      </xdr:nvCxnSpPr>
      <xdr:spPr>
        <a:xfrm>
          <a:off x="6972300" y="9232303"/>
          <a:ext cx="889000" cy="28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6" name="フローチャート: 判断 365"/>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164958</xdr:rowOff>
    </xdr:from>
    <xdr:ext cx="534377" cy="259045"/>
    <xdr:sp macro="" textlink="">
      <xdr:nvSpPr>
        <xdr:cNvPr id="367" name="テキスト ボックス 366"/>
        <xdr:cNvSpPr txBox="1"/>
      </xdr:nvSpPr>
      <xdr:spPr>
        <a:xfrm>
          <a:off x="7594111" y="95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8" name="フローチャート: 判断 367"/>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150785</xdr:rowOff>
    </xdr:from>
    <xdr:ext cx="534377" cy="259045"/>
    <xdr:sp macro="" textlink="">
      <xdr:nvSpPr>
        <xdr:cNvPr id="369" name="テキスト ボックス 368"/>
        <xdr:cNvSpPr txBox="1"/>
      </xdr:nvSpPr>
      <xdr:spPr>
        <a:xfrm>
          <a:off x="6705111" y="95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89167</xdr:rowOff>
    </xdr:from>
    <xdr:to>
      <xdr:col>55</xdr:col>
      <xdr:colOff>50800</xdr:colOff>
      <xdr:row>55</xdr:row>
      <xdr:rowOff>19317</xdr:rowOff>
    </xdr:to>
    <xdr:sp macro="" textlink="">
      <xdr:nvSpPr>
        <xdr:cNvPr id="375" name="楕円 374"/>
        <xdr:cNvSpPr/>
      </xdr:nvSpPr>
      <xdr:spPr>
        <a:xfrm>
          <a:off x="10426700" y="934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67594</xdr:rowOff>
    </xdr:from>
    <xdr:ext cx="534377" cy="259045"/>
    <xdr:sp macro="" textlink="">
      <xdr:nvSpPr>
        <xdr:cNvPr id="376" name="普通建設事業費該当値テキスト"/>
        <xdr:cNvSpPr txBox="1"/>
      </xdr:nvSpPr>
      <xdr:spPr>
        <a:xfrm>
          <a:off x="10528300" y="93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4585</xdr:rowOff>
    </xdr:from>
    <xdr:to>
      <xdr:col>50</xdr:col>
      <xdr:colOff>165100</xdr:colOff>
      <xdr:row>56</xdr:row>
      <xdr:rowOff>106185</xdr:rowOff>
    </xdr:to>
    <xdr:sp macro="" textlink="">
      <xdr:nvSpPr>
        <xdr:cNvPr id="377" name="楕円 376"/>
        <xdr:cNvSpPr/>
      </xdr:nvSpPr>
      <xdr:spPr>
        <a:xfrm>
          <a:off x="9588500" y="96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97312</xdr:rowOff>
    </xdr:from>
    <xdr:ext cx="534377" cy="259045"/>
    <xdr:sp macro="" textlink="">
      <xdr:nvSpPr>
        <xdr:cNvPr id="378" name="テキスト ボックス 377"/>
        <xdr:cNvSpPr txBox="1"/>
      </xdr:nvSpPr>
      <xdr:spPr>
        <a:xfrm>
          <a:off x="9372111" y="96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21120</xdr:rowOff>
    </xdr:from>
    <xdr:to>
      <xdr:col>46</xdr:col>
      <xdr:colOff>38100</xdr:colOff>
      <xdr:row>57</xdr:row>
      <xdr:rowOff>122720</xdr:rowOff>
    </xdr:to>
    <xdr:sp macro="" textlink="">
      <xdr:nvSpPr>
        <xdr:cNvPr id="379" name="楕円 378"/>
        <xdr:cNvSpPr/>
      </xdr:nvSpPr>
      <xdr:spPr>
        <a:xfrm>
          <a:off x="8699500" y="97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113847</xdr:rowOff>
    </xdr:from>
    <xdr:ext cx="534377" cy="259045"/>
    <xdr:sp macro="" textlink="">
      <xdr:nvSpPr>
        <xdr:cNvPr id="380" name="テキスト ボックス 379"/>
        <xdr:cNvSpPr txBox="1"/>
      </xdr:nvSpPr>
      <xdr:spPr>
        <a:xfrm>
          <a:off x="8483111" y="988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33483</xdr:rowOff>
    </xdr:from>
    <xdr:to>
      <xdr:col>41</xdr:col>
      <xdr:colOff>101600</xdr:colOff>
      <xdr:row>55</xdr:row>
      <xdr:rowOff>135083</xdr:rowOff>
    </xdr:to>
    <xdr:sp macro="" textlink="">
      <xdr:nvSpPr>
        <xdr:cNvPr id="381" name="楕円 380"/>
        <xdr:cNvSpPr/>
      </xdr:nvSpPr>
      <xdr:spPr>
        <a:xfrm>
          <a:off x="7810500" y="94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151610</xdr:rowOff>
    </xdr:from>
    <xdr:ext cx="534377" cy="259045"/>
    <xdr:sp macro="" textlink="">
      <xdr:nvSpPr>
        <xdr:cNvPr id="382" name="テキスト ボックス 381"/>
        <xdr:cNvSpPr txBox="1"/>
      </xdr:nvSpPr>
      <xdr:spPr>
        <a:xfrm>
          <a:off x="7594111" y="92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94653</xdr:rowOff>
    </xdr:from>
    <xdr:to>
      <xdr:col>36</xdr:col>
      <xdr:colOff>165100</xdr:colOff>
      <xdr:row>54</xdr:row>
      <xdr:rowOff>24803</xdr:rowOff>
    </xdr:to>
    <xdr:sp macro="" textlink="">
      <xdr:nvSpPr>
        <xdr:cNvPr id="383" name="楕円 382"/>
        <xdr:cNvSpPr/>
      </xdr:nvSpPr>
      <xdr:spPr>
        <a:xfrm>
          <a:off x="6921500" y="918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41330</xdr:rowOff>
    </xdr:from>
    <xdr:ext cx="534377" cy="259045"/>
    <xdr:sp macro="" textlink="">
      <xdr:nvSpPr>
        <xdr:cNvPr id="384" name="テキスト ボックス 383"/>
        <xdr:cNvSpPr txBox="1"/>
      </xdr:nvSpPr>
      <xdr:spPr>
        <a:xfrm>
          <a:off x="6705111" y="895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6" name="直線コネクタ 405"/>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7" name="普通建設事業費 （ うち新規整備　）最小値テキスト"/>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8" name="直線コネクタ 407"/>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9" name="普通建設事業費 （ うち新規整備　）最大値テキスト"/>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10" name="直線コネクタ 409"/>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68148</xdr:rowOff>
    </xdr:from>
    <xdr:to>
      <xdr:col>55</xdr:col>
      <xdr:colOff>0</xdr:colOff>
      <xdr:row>76</xdr:row>
      <xdr:rowOff>162423</xdr:rowOff>
    </xdr:to>
    <xdr:cxnSp macro="">
      <xdr:nvCxnSpPr>
        <xdr:cNvPr id="411" name="直線コネクタ 410"/>
        <xdr:cNvCxnSpPr/>
      </xdr:nvCxnSpPr>
      <xdr:spPr>
        <a:xfrm>
          <a:off x="9639300" y="13098348"/>
          <a:ext cx="838200" cy="9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15879</xdr:rowOff>
    </xdr:from>
    <xdr:ext cx="534377" cy="259045"/>
    <xdr:sp macro="" textlink="">
      <xdr:nvSpPr>
        <xdr:cNvPr id="412" name="普通建設事業費 （ うち新規整備　）平均値テキスト"/>
        <xdr:cNvSpPr txBox="1"/>
      </xdr:nvSpPr>
      <xdr:spPr>
        <a:xfrm>
          <a:off x="10528300" y="1287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13" name="フローチャート: 判断 412"/>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68148</xdr:rowOff>
    </xdr:from>
    <xdr:to>
      <xdr:col>50</xdr:col>
      <xdr:colOff>114300</xdr:colOff>
      <xdr:row>77</xdr:row>
      <xdr:rowOff>9421</xdr:rowOff>
    </xdr:to>
    <xdr:cxnSp macro="">
      <xdr:nvCxnSpPr>
        <xdr:cNvPr id="414" name="直線コネクタ 413"/>
        <xdr:cNvCxnSpPr/>
      </xdr:nvCxnSpPr>
      <xdr:spPr>
        <a:xfrm flipV="1">
          <a:off x="8750300" y="13098348"/>
          <a:ext cx="889000" cy="1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5" name="フローチャート: 判断 414"/>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151658</xdr:rowOff>
    </xdr:from>
    <xdr:ext cx="534377" cy="259045"/>
    <xdr:sp macro="" textlink="">
      <xdr:nvSpPr>
        <xdr:cNvPr id="416" name="テキスト ボックス 415"/>
        <xdr:cNvSpPr txBox="1"/>
      </xdr:nvSpPr>
      <xdr:spPr>
        <a:xfrm>
          <a:off x="9372111" y="131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39436</xdr:rowOff>
    </xdr:from>
    <xdr:to>
      <xdr:col>45</xdr:col>
      <xdr:colOff>177800</xdr:colOff>
      <xdr:row>77</xdr:row>
      <xdr:rowOff>9421</xdr:rowOff>
    </xdr:to>
    <xdr:cxnSp macro="">
      <xdr:nvCxnSpPr>
        <xdr:cNvPr id="417" name="直線コネクタ 416"/>
        <xdr:cNvCxnSpPr/>
      </xdr:nvCxnSpPr>
      <xdr:spPr>
        <a:xfrm>
          <a:off x="7861300" y="12898186"/>
          <a:ext cx="889000" cy="3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8" name="フローチャート: 判断 417"/>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42801</xdr:rowOff>
    </xdr:from>
    <xdr:ext cx="534377" cy="259045"/>
    <xdr:sp macro="" textlink="">
      <xdr:nvSpPr>
        <xdr:cNvPr id="419" name="テキスト ボックス 418"/>
        <xdr:cNvSpPr txBox="1"/>
      </xdr:nvSpPr>
      <xdr:spPr>
        <a:xfrm>
          <a:off x="8483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147015</xdr:rowOff>
    </xdr:from>
    <xdr:to>
      <xdr:col>41</xdr:col>
      <xdr:colOff>50800</xdr:colOff>
      <xdr:row>75</xdr:row>
      <xdr:rowOff>39436</xdr:rowOff>
    </xdr:to>
    <xdr:cxnSp macro="">
      <xdr:nvCxnSpPr>
        <xdr:cNvPr id="420" name="直線コネクタ 419"/>
        <xdr:cNvCxnSpPr/>
      </xdr:nvCxnSpPr>
      <xdr:spPr>
        <a:xfrm>
          <a:off x="6972300" y="12491415"/>
          <a:ext cx="889000" cy="40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21" name="フローチャート: 判断 420"/>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24282</xdr:rowOff>
    </xdr:from>
    <xdr:ext cx="534377" cy="259045"/>
    <xdr:sp macro="" textlink="">
      <xdr:nvSpPr>
        <xdr:cNvPr id="422" name="テキスト ボックス 421"/>
        <xdr:cNvSpPr txBox="1"/>
      </xdr:nvSpPr>
      <xdr:spPr>
        <a:xfrm>
          <a:off x="7594111" y="132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23" name="フローチャート: 判断 422"/>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143153</xdr:rowOff>
    </xdr:from>
    <xdr:ext cx="534377" cy="259045"/>
    <xdr:sp macro="" textlink="">
      <xdr:nvSpPr>
        <xdr:cNvPr id="424" name="テキスト ボックス 423"/>
        <xdr:cNvSpPr txBox="1"/>
      </xdr:nvSpPr>
      <xdr:spPr>
        <a:xfrm>
          <a:off x="6705111" y="131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111623</xdr:rowOff>
    </xdr:from>
    <xdr:to>
      <xdr:col>55</xdr:col>
      <xdr:colOff>50800</xdr:colOff>
      <xdr:row>77</xdr:row>
      <xdr:rowOff>41773</xdr:rowOff>
    </xdr:to>
    <xdr:sp macro="" textlink="">
      <xdr:nvSpPr>
        <xdr:cNvPr id="430" name="楕円 429"/>
        <xdr:cNvSpPr/>
      </xdr:nvSpPr>
      <xdr:spPr>
        <a:xfrm>
          <a:off x="10426700" y="131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90050</xdr:rowOff>
    </xdr:from>
    <xdr:ext cx="534377" cy="259045"/>
    <xdr:sp macro="" textlink="">
      <xdr:nvSpPr>
        <xdr:cNvPr id="431" name="普通建設事業費 （ うち新規整備　）該当値テキスト"/>
        <xdr:cNvSpPr txBox="1"/>
      </xdr:nvSpPr>
      <xdr:spPr>
        <a:xfrm>
          <a:off x="10528300" y="1312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17348</xdr:rowOff>
    </xdr:from>
    <xdr:to>
      <xdr:col>50</xdr:col>
      <xdr:colOff>165100</xdr:colOff>
      <xdr:row>76</xdr:row>
      <xdr:rowOff>118948</xdr:rowOff>
    </xdr:to>
    <xdr:sp macro="" textlink="">
      <xdr:nvSpPr>
        <xdr:cNvPr id="432" name="楕円 431"/>
        <xdr:cNvSpPr/>
      </xdr:nvSpPr>
      <xdr:spPr>
        <a:xfrm>
          <a:off x="9588500" y="130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135476</xdr:rowOff>
    </xdr:from>
    <xdr:ext cx="534377" cy="259045"/>
    <xdr:sp macro="" textlink="">
      <xdr:nvSpPr>
        <xdr:cNvPr id="433" name="テキスト ボックス 432"/>
        <xdr:cNvSpPr txBox="1"/>
      </xdr:nvSpPr>
      <xdr:spPr>
        <a:xfrm>
          <a:off x="9372111" y="128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130071</xdr:rowOff>
    </xdr:from>
    <xdr:to>
      <xdr:col>46</xdr:col>
      <xdr:colOff>38100</xdr:colOff>
      <xdr:row>77</xdr:row>
      <xdr:rowOff>60221</xdr:rowOff>
    </xdr:to>
    <xdr:sp macro="" textlink="">
      <xdr:nvSpPr>
        <xdr:cNvPr id="434" name="楕円 433"/>
        <xdr:cNvSpPr/>
      </xdr:nvSpPr>
      <xdr:spPr>
        <a:xfrm>
          <a:off x="8699500" y="1316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51348</xdr:rowOff>
    </xdr:from>
    <xdr:ext cx="534377" cy="259045"/>
    <xdr:sp macro="" textlink="">
      <xdr:nvSpPr>
        <xdr:cNvPr id="435" name="テキスト ボックス 434"/>
        <xdr:cNvSpPr txBox="1"/>
      </xdr:nvSpPr>
      <xdr:spPr>
        <a:xfrm>
          <a:off x="8483111" y="132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160086</xdr:rowOff>
    </xdr:from>
    <xdr:to>
      <xdr:col>41</xdr:col>
      <xdr:colOff>101600</xdr:colOff>
      <xdr:row>75</xdr:row>
      <xdr:rowOff>90236</xdr:rowOff>
    </xdr:to>
    <xdr:sp macro="" textlink="">
      <xdr:nvSpPr>
        <xdr:cNvPr id="436" name="楕円 435"/>
        <xdr:cNvSpPr/>
      </xdr:nvSpPr>
      <xdr:spPr>
        <a:xfrm>
          <a:off x="7810500" y="1284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106763</xdr:rowOff>
    </xdr:from>
    <xdr:ext cx="534377" cy="259045"/>
    <xdr:sp macro="" textlink="">
      <xdr:nvSpPr>
        <xdr:cNvPr id="437" name="テキスト ボックス 436"/>
        <xdr:cNvSpPr txBox="1"/>
      </xdr:nvSpPr>
      <xdr:spPr>
        <a:xfrm>
          <a:off x="7594111" y="1262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96215</xdr:rowOff>
    </xdr:from>
    <xdr:to>
      <xdr:col>36</xdr:col>
      <xdr:colOff>165100</xdr:colOff>
      <xdr:row>73</xdr:row>
      <xdr:rowOff>26365</xdr:rowOff>
    </xdr:to>
    <xdr:sp macro="" textlink="">
      <xdr:nvSpPr>
        <xdr:cNvPr id="438" name="楕円 437"/>
        <xdr:cNvSpPr/>
      </xdr:nvSpPr>
      <xdr:spPr>
        <a:xfrm>
          <a:off x="6921500" y="124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42892</xdr:rowOff>
    </xdr:from>
    <xdr:ext cx="534377" cy="259045"/>
    <xdr:sp macro="" textlink="">
      <xdr:nvSpPr>
        <xdr:cNvPr id="439" name="テキスト ボックス 438"/>
        <xdr:cNvSpPr txBox="1"/>
      </xdr:nvSpPr>
      <xdr:spPr>
        <a:xfrm>
          <a:off x="6705111" y="1221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63" name="直線コネクタ 462"/>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64" name="普通建設事業費 （ うち更新整備　）最小値テキスト"/>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5" name="直線コネクタ 464"/>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6" name="普通建設事業費 （ うち更新整備　）最大値テキスト"/>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7" name="直線コネクタ 466"/>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5607</xdr:rowOff>
    </xdr:from>
    <xdr:to>
      <xdr:col>55</xdr:col>
      <xdr:colOff>0</xdr:colOff>
      <xdr:row>96</xdr:row>
      <xdr:rowOff>152025</xdr:rowOff>
    </xdr:to>
    <xdr:cxnSp macro="">
      <xdr:nvCxnSpPr>
        <xdr:cNvPr id="468" name="直線コネクタ 467"/>
        <xdr:cNvCxnSpPr/>
      </xdr:nvCxnSpPr>
      <xdr:spPr>
        <a:xfrm flipV="1">
          <a:off x="9639300" y="16293357"/>
          <a:ext cx="838200" cy="3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44314</xdr:rowOff>
    </xdr:from>
    <xdr:ext cx="534377" cy="259045"/>
    <xdr:sp macro="" textlink="">
      <xdr:nvSpPr>
        <xdr:cNvPr id="469" name="普通建設事業費 （ うち更新整備　）平均値テキスト"/>
        <xdr:cNvSpPr txBox="1"/>
      </xdr:nvSpPr>
      <xdr:spPr>
        <a:xfrm>
          <a:off x="10528300" y="1633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70" name="フローチャート: 判断 469"/>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152025</xdr:rowOff>
    </xdr:from>
    <xdr:to>
      <xdr:col>50</xdr:col>
      <xdr:colOff>114300</xdr:colOff>
      <xdr:row>98</xdr:row>
      <xdr:rowOff>2939</xdr:rowOff>
    </xdr:to>
    <xdr:cxnSp macro="">
      <xdr:nvCxnSpPr>
        <xdr:cNvPr id="471" name="直線コネクタ 470"/>
        <xdr:cNvCxnSpPr/>
      </xdr:nvCxnSpPr>
      <xdr:spPr>
        <a:xfrm flipV="1">
          <a:off x="8750300" y="16611225"/>
          <a:ext cx="889000" cy="19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72" name="フローチャート: 判断 471"/>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33710</xdr:rowOff>
    </xdr:from>
    <xdr:ext cx="534377" cy="259045"/>
    <xdr:sp macro="" textlink="">
      <xdr:nvSpPr>
        <xdr:cNvPr id="473" name="テキスト ボックス 472"/>
        <xdr:cNvSpPr txBox="1"/>
      </xdr:nvSpPr>
      <xdr:spPr>
        <a:xfrm>
          <a:off x="9372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31781</xdr:rowOff>
    </xdr:from>
    <xdr:to>
      <xdr:col>45</xdr:col>
      <xdr:colOff>177800</xdr:colOff>
      <xdr:row>98</xdr:row>
      <xdr:rowOff>2939</xdr:rowOff>
    </xdr:to>
    <xdr:cxnSp macro="">
      <xdr:nvCxnSpPr>
        <xdr:cNvPr id="474" name="直線コネクタ 473"/>
        <xdr:cNvCxnSpPr/>
      </xdr:nvCxnSpPr>
      <xdr:spPr>
        <a:xfrm>
          <a:off x="7861300" y="16662431"/>
          <a:ext cx="889000" cy="14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5" name="フローチャート: 判断 474"/>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160526</xdr:rowOff>
    </xdr:from>
    <xdr:ext cx="534377" cy="259045"/>
    <xdr:sp macro="" textlink="">
      <xdr:nvSpPr>
        <xdr:cNvPr id="476" name="テキスト ボックス 475"/>
        <xdr:cNvSpPr txBox="1"/>
      </xdr:nvSpPr>
      <xdr:spPr>
        <a:xfrm>
          <a:off x="8483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31781</xdr:rowOff>
    </xdr:from>
    <xdr:to>
      <xdr:col>41</xdr:col>
      <xdr:colOff>50800</xdr:colOff>
      <xdr:row>97</xdr:row>
      <xdr:rowOff>147434</xdr:rowOff>
    </xdr:to>
    <xdr:cxnSp macro="">
      <xdr:nvCxnSpPr>
        <xdr:cNvPr id="477" name="直線コネクタ 476"/>
        <xdr:cNvCxnSpPr/>
      </xdr:nvCxnSpPr>
      <xdr:spPr>
        <a:xfrm flipV="1">
          <a:off x="6972300" y="16662431"/>
          <a:ext cx="889000" cy="1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8" name="フローチャート: 判断 477"/>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111492</xdr:rowOff>
    </xdr:from>
    <xdr:ext cx="534377" cy="259045"/>
    <xdr:sp macro="" textlink="">
      <xdr:nvSpPr>
        <xdr:cNvPr id="479" name="テキスト ボックス 478"/>
        <xdr:cNvSpPr txBox="1"/>
      </xdr:nvSpPr>
      <xdr:spPr>
        <a:xfrm>
          <a:off x="7594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80" name="フローチャート: 判断 479"/>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128540</xdr:rowOff>
    </xdr:from>
    <xdr:ext cx="534377" cy="259045"/>
    <xdr:sp macro="" textlink="">
      <xdr:nvSpPr>
        <xdr:cNvPr id="481" name="テキスト ボックス 480"/>
        <xdr:cNvSpPr txBox="1"/>
      </xdr:nvSpPr>
      <xdr:spPr>
        <a:xfrm>
          <a:off x="6705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126257</xdr:rowOff>
    </xdr:from>
    <xdr:to>
      <xdr:col>55</xdr:col>
      <xdr:colOff>50800</xdr:colOff>
      <xdr:row>95</xdr:row>
      <xdr:rowOff>56407</xdr:rowOff>
    </xdr:to>
    <xdr:sp macro="" textlink="">
      <xdr:nvSpPr>
        <xdr:cNvPr id="487" name="楕円 486"/>
        <xdr:cNvSpPr/>
      </xdr:nvSpPr>
      <xdr:spPr>
        <a:xfrm>
          <a:off x="10426700" y="162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149134</xdr:rowOff>
    </xdr:from>
    <xdr:ext cx="534377" cy="259045"/>
    <xdr:sp macro="" textlink="">
      <xdr:nvSpPr>
        <xdr:cNvPr id="488" name="普通建設事業費 （ うち更新整備　）該当値テキスト"/>
        <xdr:cNvSpPr txBox="1"/>
      </xdr:nvSpPr>
      <xdr:spPr>
        <a:xfrm>
          <a:off x="10528300" y="1609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101225</xdr:rowOff>
    </xdr:from>
    <xdr:to>
      <xdr:col>50</xdr:col>
      <xdr:colOff>165100</xdr:colOff>
      <xdr:row>97</xdr:row>
      <xdr:rowOff>31375</xdr:rowOff>
    </xdr:to>
    <xdr:sp macro="" textlink="">
      <xdr:nvSpPr>
        <xdr:cNvPr id="489" name="楕円 488"/>
        <xdr:cNvSpPr/>
      </xdr:nvSpPr>
      <xdr:spPr>
        <a:xfrm>
          <a:off x="9588500" y="16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22502</xdr:rowOff>
    </xdr:from>
    <xdr:ext cx="534377" cy="259045"/>
    <xdr:sp macro="" textlink="">
      <xdr:nvSpPr>
        <xdr:cNvPr id="490" name="テキスト ボックス 489"/>
        <xdr:cNvSpPr txBox="1"/>
      </xdr:nvSpPr>
      <xdr:spPr>
        <a:xfrm>
          <a:off x="9372111" y="1665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123589</xdr:rowOff>
    </xdr:from>
    <xdr:to>
      <xdr:col>46</xdr:col>
      <xdr:colOff>38100</xdr:colOff>
      <xdr:row>98</xdr:row>
      <xdr:rowOff>53739</xdr:rowOff>
    </xdr:to>
    <xdr:sp macro="" textlink="">
      <xdr:nvSpPr>
        <xdr:cNvPr id="491" name="楕円 490"/>
        <xdr:cNvSpPr/>
      </xdr:nvSpPr>
      <xdr:spPr>
        <a:xfrm>
          <a:off x="8699500" y="167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44866</xdr:rowOff>
    </xdr:from>
    <xdr:ext cx="534377" cy="259045"/>
    <xdr:sp macro="" textlink="">
      <xdr:nvSpPr>
        <xdr:cNvPr id="492" name="テキスト ボックス 491"/>
        <xdr:cNvSpPr txBox="1"/>
      </xdr:nvSpPr>
      <xdr:spPr>
        <a:xfrm>
          <a:off x="8483111" y="1684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152431</xdr:rowOff>
    </xdr:from>
    <xdr:to>
      <xdr:col>41</xdr:col>
      <xdr:colOff>101600</xdr:colOff>
      <xdr:row>97</xdr:row>
      <xdr:rowOff>82581</xdr:rowOff>
    </xdr:to>
    <xdr:sp macro="" textlink="">
      <xdr:nvSpPr>
        <xdr:cNvPr id="493" name="楕円 492"/>
        <xdr:cNvSpPr/>
      </xdr:nvSpPr>
      <xdr:spPr>
        <a:xfrm>
          <a:off x="7810500" y="166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73708</xdr:rowOff>
    </xdr:from>
    <xdr:ext cx="534377" cy="259045"/>
    <xdr:sp macro="" textlink="">
      <xdr:nvSpPr>
        <xdr:cNvPr id="494" name="テキスト ボックス 493"/>
        <xdr:cNvSpPr txBox="1"/>
      </xdr:nvSpPr>
      <xdr:spPr>
        <a:xfrm>
          <a:off x="7594111" y="1670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96634</xdr:rowOff>
    </xdr:from>
    <xdr:to>
      <xdr:col>36</xdr:col>
      <xdr:colOff>165100</xdr:colOff>
      <xdr:row>98</xdr:row>
      <xdr:rowOff>26784</xdr:rowOff>
    </xdr:to>
    <xdr:sp macro="" textlink="">
      <xdr:nvSpPr>
        <xdr:cNvPr id="495" name="楕円 494"/>
        <xdr:cNvSpPr/>
      </xdr:nvSpPr>
      <xdr:spPr>
        <a:xfrm>
          <a:off x="6921500" y="167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17911</xdr:rowOff>
    </xdr:from>
    <xdr:ext cx="534377" cy="259045"/>
    <xdr:sp macro="" textlink="">
      <xdr:nvSpPr>
        <xdr:cNvPr id="496" name="テキスト ボックス 495"/>
        <xdr:cNvSpPr txBox="1"/>
      </xdr:nvSpPr>
      <xdr:spPr>
        <a:xfrm>
          <a:off x="6705111" y="1682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8" name="直線コネクタ 517"/>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21" name="災害復旧事業費最大値テキスト"/>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22" name="直線コネクタ 521"/>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104999</xdr:rowOff>
    </xdr:from>
    <xdr:to>
      <xdr:col>85</xdr:col>
      <xdr:colOff>127000</xdr:colOff>
      <xdr:row>34</xdr:row>
      <xdr:rowOff>75417</xdr:rowOff>
    </xdr:to>
    <xdr:cxnSp macro="">
      <xdr:nvCxnSpPr>
        <xdr:cNvPr id="523" name="直線コネクタ 522"/>
        <xdr:cNvCxnSpPr/>
      </xdr:nvCxnSpPr>
      <xdr:spPr>
        <a:xfrm flipV="1">
          <a:off x="15481300" y="5248499"/>
          <a:ext cx="838200" cy="65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26408</xdr:rowOff>
    </xdr:from>
    <xdr:ext cx="469744" cy="259045"/>
    <xdr:sp macro="" textlink="">
      <xdr:nvSpPr>
        <xdr:cNvPr id="524" name="災害復旧事業費平均値テキスト"/>
        <xdr:cNvSpPr txBox="1"/>
      </xdr:nvSpPr>
      <xdr:spPr>
        <a:xfrm>
          <a:off x="16370300" y="637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5" name="フローチャート: 判断 524"/>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25537</xdr:rowOff>
    </xdr:from>
    <xdr:to>
      <xdr:col>81</xdr:col>
      <xdr:colOff>50800</xdr:colOff>
      <xdr:row>34</xdr:row>
      <xdr:rowOff>75417</xdr:rowOff>
    </xdr:to>
    <xdr:cxnSp macro="">
      <xdr:nvCxnSpPr>
        <xdr:cNvPr id="526" name="直線コネクタ 525"/>
        <xdr:cNvCxnSpPr/>
      </xdr:nvCxnSpPr>
      <xdr:spPr>
        <a:xfrm>
          <a:off x="14592300" y="5340487"/>
          <a:ext cx="889000" cy="56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7" name="フローチャート: 判断 526"/>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29425</xdr:rowOff>
    </xdr:from>
    <xdr:ext cx="469744" cy="259045"/>
    <xdr:sp macro="" textlink="">
      <xdr:nvSpPr>
        <xdr:cNvPr id="528" name="テキスト ボックス 527"/>
        <xdr:cNvSpPr txBox="1"/>
      </xdr:nvSpPr>
      <xdr:spPr>
        <a:xfrm>
          <a:off x="15246428" y="6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25537</xdr:rowOff>
    </xdr:from>
    <xdr:to>
      <xdr:col>76</xdr:col>
      <xdr:colOff>114300</xdr:colOff>
      <xdr:row>38</xdr:row>
      <xdr:rowOff>113777</xdr:rowOff>
    </xdr:to>
    <xdr:cxnSp macro="">
      <xdr:nvCxnSpPr>
        <xdr:cNvPr id="529" name="直線コネクタ 528"/>
        <xdr:cNvCxnSpPr/>
      </xdr:nvCxnSpPr>
      <xdr:spPr>
        <a:xfrm flipV="1">
          <a:off x="13703300" y="5340487"/>
          <a:ext cx="889000" cy="128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30" name="フローチャート: 判断 529"/>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53291</xdr:rowOff>
    </xdr:from>
    <xdr:ext cx="469744" cy="259045"/>
    <xdr:sp macro="" textlink="">
      <xdr:nvSpPr>
        <xdr:cNvPr id="531" name="テキスト ボックス 530"/>
        <xdr:cNvSpPr txBox="1"/>
      </xdr:nvSpPr>
      <xdr:spPr>
        <a:xfrm>
          <a:off x="14357428" y="656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60650</xdr:rowOff>
    </xdr:from>
    <xdr:to>
      <xdr:col>71</xdr:col>
      <xdr:colOff>177800</xdr:colOff>
      <xdr:row>38</xdr:row>
      <xdr:rowOff>113777</xdr:rowOff>
    </xdr:to>
    <xdr:cxnSp macro="">
      <xdr:nvCxnSpPr>
        <xdr:cNvPr id="532" name="直線コネクタ 531"/>
        <xdr:cNvCxnSpPr/>
      </xdr:nvCxnSpPr>
      <xdr:spPr>
        <a:xfrm>
          <a:off x="12814300" y="6575750"/>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33" name="フローチャート: 判断 532"/>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161693</xdr:rowOff>
    </xdr:from>
    <xdr:ext cx="378565" cy="259045"/>
    <xdr:sp macro="" textlink="">
      <xdr:nvSpPr>
        <xdr:cNvPr id="534" name="テキスト ボックス 533"/>
        <xdr:cNvSpPr txBox="1"/>
      </xdr:nvSpPr>
      <xdr:spPr>
        <a:xfrm>
          <a:off x="13514017" y="667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5" name="フローチャート: 判断 534"/>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143360</xdr:rowOff>
    </xdr:from>
    <xdr:ext cx="378565" cy="259045"/>
    <xdr:sp macro="" textlink="">
      <xdr:nvSpPr>
        <xdr:cNvPr id="536" name="テキスト ボックス 535"/>
        <xdr:cNvSpPr txBox="1"/>
      </xdr:nvSpPr>
      <xdr:spPr>
        <a:xfrm>
          <a:off x="12625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54199</xdr:rowOff>
    </xdr:from>
    <xdr:to>
      <xdr:col>85</xdr:col>
      <xdr:colOff>177800</xdr:colOff>
      <xdr:row>30</xdr:row>
      <xdr:rowOff>155799</xdr:rowOff>
    </xdr:to>
    <xdr:sp macro="" textlink="">
      <xdr:nvSpPr>
        <xdr:cNvPr id="542" name="楕円 541"/>
        <xdr:cNvSpPr/>
      </xdr:nvSpPr>
      <xdr:spPr>
        <a:xfrm>
          <a:off x="16268700" y="519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7226</xdr:rowOff>
    </xdr:from>
    <xdr:ext cx="534377" cy="259045"/>
    <xdr:sp macro="" textlink="">
      <xdr:nvSpPr>
        <xdr:cNvPr id="543" name="災害復旧事業費該当値テキスト"/>
        <xdr:cNvSpPr txBox="1"/>
      </xdr:nvSpPr>
      <xdr:spPr>
        <a:xfrm>
          <a:off x="16370300" y="515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24617</xdr:rowOff>
    </xdr:from>
    <xdr:to>
      <xdr:col>81</xdr:col>
      <xdr:colOff>101600</xdr:colOff>
      <xdr:row>34</xdr:row>
      <xdr:rowOff>126217</xdr:rowOff>
    </xdr:to>
    <xdr:sp macro="" textlink="">
      <xdr:nvSpPr>
        <xdr:cNvPr id="544" name="楕円 543"/>
        <xdr:cNvSpPr/>
      </xdr:nvSpPr>
      <xdr:spPr>
        <a:xfrm>
          <a:off x="15430500" y="58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142744</xdr:rowOff>
    </xdr:from>
    <xdr:ext cx="534377" cy="259045"/>
    <xdr:sp macro="" textlink="">
      <xdr:nvSpPr>
        <xdr:cNvPr id="545" name="テキスト ボックス 544"/>
        <xdr:cNvSpPr txBox="1"/>
      </xdr:nvSpPr>
      <xdr:spPr>
        <a:xfrm>
          <a:off x="15214111" y="56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146187</xdr:rowOff>
    </xdr:from>
    <xdr:to>
      <xdr:col>76</xdr:col>
      <xdr:colOff>165100</xdr:colOff>
      <xdr:row>31</xdr:row>
      <xdr:rowOff>76337</xdr:rowOff>
    </xdr:to>
    <xdr:sp macro="" textlink="">
      <xdr:nvSpPr>
        <xdr:cNvPr id="546" name="楕円 545"/>
        <xdr:cNvSpPr/>
      </xdr:nvSpPr>
      <xdr:spPr>
        <a:xfrm>
          <a:off x="14541500" y="528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92864</xdr:rowOff>
    </xdr:from>
    <xdr:ext cx="534377" cy="259045"/>
    <xdr:sp macro="" textlink="">
      <xdr:nvSpPr>
        <xdr:cNvPr id="547" name="テキスト ボックス 546"/>
        <xdr:cNvSpPr txBox="1"/>
      </xdr:nvSpPr>
      <xdr:spPr>
        <a:xfrm>
          <a:off x="14325111" y="506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62977</xdr:rowOff>
    </xdr:from>
    <xdr:to>
      <xdr:col>72</xdr:col>
      <xdr:colOff>38100</xdr:colOff>
      <xdr:row>38</xdr:row>
      <xdr:rowOff>164577</xdr:rowOff>
    </xdr:to>
    <xdr:sp macro="" textlink="">
      <xdr:nvSpPr>
        <xdr:cNvPr id="548" name="楕円 547"/>
        <xdr:cNvSpPr/>
      </xdr:nvSpPr>
      <xdr:spPr>
        <a:xfrm>
          <a:off x="13652500" y="65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9654</xdr:rowOff>
    </xdr:from>
    <xdr:ext cx="378565" cy="259045"/>
    <xdr:sp macro="" textlink="">
      <xdr:nvSpPr>
        <xdr:cNvPr id="549" name="テキスト ボックス 548"/>
        <xdr:cNvSpPr txBox="1"/>
      </xdr:nvSpPr>
      <xdr:spPr>
        <a:xfrm>
          <a:off x="13514017" y="6353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9850</xdr:rowOff>
    </xdr:from>
    <xdr:to>
      <xdr:col>67</xdr:col>
      <xdr:colOff>101600</xdr:colOff>
      <xdr:row>38</xdr:row>
      <xdr:rowOff>111450</xdr:rowOff>
    </xdr:to>
    <xdr:sp macro="" textlink="">
      <xdr:nvSpPr>
        <xdr:cNvPr id="550" name="楕円 549"/>
        <xdr:cNvSpPr/>
      </xdr:nvSpPr>
      <xdr:spPr>
        <a:xfrm>
          <a:off x="12763500" y="65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127977</xdr:rowOff>
    </xdr:from>
    <xdr:ext cx="469744" cy="259045"/>
    <xdr:sp macro="" textlink="">
      <xdr:nvSpPr>
        <xdr:cNvPr id="551" name="テキスト ボックス 550"/>
        <xdr:cNvSpPr txBox="1"/>
      </xdr:nvSpPr>
      <xdr:spPr>
        <a:xfrm>
          <a:off x="12579428" y="630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24" name="直線コネクタ 623"/>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5" name="公債費最小値テキスト"/>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6" name="直線コネクタ 625"/>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7" name="公債費最大値テキスト"/>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8" name="直線コネクタ 627"/>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8503</xdr:rowOff>
    </xdr:from>
    <xdr:to>
      <xdr:col>85</xdr:col>
      <xdr:colOff>127000</xdr:colOff>
      <xdr:row>74</xdr:row>
      <xdr:rowOff>12656</xdr:rowOff>
    </xdr:to>
    <xdr:cxnSp macro="">
      <xdr:nvCxnSpPr>
        <xdr:cNvPr id="629" name="直線コネクタ 628"/>
        <xdr:cNvCxnSpPr/>
      </xdr:nvCxnSpPr>
      <xdr:spPr>
        <a:xfrm flipV="1">
          <a:off x="15481300" y="12695803"/>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147490</xdr:rowOff>
    </xdr:from>
    <xdr:ext cx="534377" cy="259045"/>
    <xdr:sp macro="" textlink="">
      <xdr:nvSpPr>
        <xdr:cNvPr id="630" name="公債費平均値テキスト"/>
        <xdr:cNvSpPr txBox="1"/>
      </xdr:nvSpPr>
      <xdr:spPr>
        <a:xfrm>
          <a:off x="16370300" y="1283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31" name="フローチャート: 判断 630"/>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12656</xdr:rowOff>
    </xdr:from>
    <xdr:to>
      <xdr:col>81</xdr:col>
      <xdr:colOff>50800</xdr:colOff>
      <xdr:row>74</xdr:row>
      <xdr:rowOff>52089</xdr:rowOff>
    </xdr:to>
    <xdr:cxnSp macro="">
      <xdr:nvCxnSpPr>
        <xdr:cNvPr id="632" name="直線コネクタ 631"/>
        <xdr:cNvCxnSpPr/>
      </xdr:nvCxnSpPr>
      <xdr:spPr>
        <a:xfrm flipV="1">
          <a:off x="14592300" y="12699956"/>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33" name="フローチャート: 判断 632"/>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69899</xdr:rowOff>
    </xdr:from>
    <xdr:ext cx="534377" cy="259045"/>
    <xdr:sp macro="" textlink="">
      <xdr:nvSpPr>
        <xdr:cNvPr id="634" name="テキスト ボックス 633"/>
        <xdr:cNvSpPr txBox="1"/>
      </xdr:nvSpPr>
      <xdr:spPr>
        <a:xfrm>
          <a:off x="15214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15094</xdr:rowOff>
    </xdr:from>
    <xdr:to>
      <xdr:col>76</xdr:col>
      <xdr:colOff>114300</xdr:colOff>
      <xdr:row>74</xdr:row>
      <xdr:rowOff>52089</xdr:rowOff>
    </xdr:to>
    <xdr:cxnSp macro="">
      <xdr:nvCxnSpPr>
        <xdr:cNvPr id="635" name="直線コネクタ 634"/>
        <xdr:cNvCxnSpPr/>
      </xdr:nvCxnSpPr>
      <xdr:spPr>
        <a:xfrm>
          <a:off x="13703300" y="12702394"/>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6" name="フローチャート: 判断 635"/>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81177</xdr:rowOff>
    </xdr:from>
    <xdr:ext cx="534377" cy="259045"/>
    <xdr:sp macro="" textlink="">
      <xdr:nvSpPr>
        <xdr:cNvPr id="637" name="テキスト ボックス 636"/>
        <xdr:cNvSpPr txBox="1"/>
      </xdr:nvSpPr>
      <xdr:spPr>
        <a:xfrm>
          <a:off x="14325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15094</xdr:rowOff>
    </xdr:from>
    <xdr:to>
      <xdr:col>71</xdr:col>
      <xdr:colOff>177800</xdr:colOff>
      <xdr:row>74</xdr:row>
      <xdr:rowOff>74835</xdr:rowOff>
    </xdr:to>
    <xdr:cxnSp macro="">
      <xdr:nvCxnSpPr>
        <xdr:cNvPr id="638" name="直線コネクタ 637"/>
        <xdr:cNvCxnSpPr/>
      </xdr:nvCxnSpPr>
      <xdr:spPr>
        <a:xfrm flipV="1">
          <a:off x="12814300" y="12702394"/>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9" name="フローチャート: 判断 638"/>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62831</xdr:rowOff>
    </xdr:from>
    <xdr:ext cx="534377" cy="259045"/>
    <xdr:sp macro="" textlink="">
      <xdr:nvSpPr>
        <xdr:cNvPr id="640" name="テキスト ボックス 639"/>
        <xdr:cNvSpPr txBox="1"/>
      </xdr:nvSpPr>
      <xdr:spPr>
        <a:xfrm>
          <a:off x="13436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41" name="フローチャート: 判断 640"/>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64336</xdr:rowOff>
    </xdr:from>
    <xdr:ext cx="534377" cy="259045"/>
    <xdr:sp macro="" textlink="">
      <xdr:nvSpPr>
        <xdr:cNvPr id="642" name="テキスト ボックス 641"/>
        <xdr:cNvSpPr txBox="1"/>
      </xdr:nvSpPr>
      <xdr:spPr>
        <a:xfrm>
          <a:off x="12547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129153</xdr:rowOff>
    </xdr:from>
    <xdr:to>
      <xdr:col>85</xdr:col>
      <xdr:colOff>177800</xdr:colOff>
      <xdr:row>74</xdr:row>
      <xdr:rowOff>59303</xdr:rowOff>
    </xdr:to>
    <xdr:sp macro="" textlink="">
      <xdr:nvSpPr>
        <xdr:cNvPr id="648" name="楕円 647"/>
        <xdr:cNvSpPr/>
      </xdr:nvSpPr>
      <xdr:spPr>
        <a:xfrm>
          <a:off x="16268700" y="12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152030</xdr:rowOff>
    </xdr:from>
    <xdr:ext cx="534377" cy="259045"/>
    <xdr:sp macro="" textlink="">
      <xdr:nvSpPr>
        <xdr:cNvPr id="649" name="公債費該当値テキスト"/>
        <xdr:cNvSpPr txBox="1"/>
      </xdr:nvSpPr>
      <xdr:spPr>
        <a:xfrm>
          <a:off x="16370300" y="124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133306</xdr:rowOff>
    </xdr:from>
    <xdr:to>
      <xdr:col>81</xdr:col>
      <xdr:colOff>101600</xdr:colOff>
      <xdr:row>74</xdr:row>
      <xdr:rowOff>63456</xdr:rowOff>
    </xdr:to>
    <xdr:sp macro="" textlink="">
      <xdr:nvSpPr>
        <xdr:cNvPr id="650" name="楕円 649"/>
        <xdr:cNvSpPr/>
      </xdr:nvSpPr>
      <xdr:spPr>
        <a:xfrm>
          <a:off x="15430500" y="126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79983</xdr:rowOff>
    </xdr:from>
    <xdr:ext cx="534377" cy="259045"/>
    <xdr:sp macro="" textlink="">
      <xdr:nvSpPr>
        <xdr:cNvPr id="651" name="テキスト ボックス 650"/>
        <xdr:cNvSpPr txBox="1"/>
      </xdr:nvSpPr>
      <xdr:spPr>
        <a:xfrm>
          <a:off x="15214111" y="12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1289</xdr:rowOff>
    </xdr:from>
    <xdr:to>
      <xdr:col>76</xdr:col>
      <xdr:colOff>165100</xdr:colOff>
      <xdr:row>74</xdr:row>
      <xdr:rowOff>102889</xdr:rowOff>
    </xdr:to>
    <xdr:sp macro="" textlink="">
      <xdr:nvSpPr>
        <xdr:cNvPr id="652" name="楕円 651"/>
        <xdr:cNvSpPr/>
      </xdr:nvSpPr>
      <xdr:spPr>
        <a:xfrm>
          <a:off x="14541500" y="126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119416</xdr:rowOff>
    </xdr:from>
    <xdr:ext cx="534377" cy="259045"/>
    <xdr:sp macro="" textlink="">
      <xdr:nvSpPr>
        <xdr:cNvPr id="653" name="テキスト ボックス 652"/>
        <xdr:cNvSpPr txBox="1"/>
      </xdr:nvSpPr>
      <xdr:spPr>
        <a:xfrm>
          <a:off x="14325111" y="1246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135744</xdr:rowOff>
    </xdr:from>
    <xdr:to>
      <xdr:col>72</xdr:col>
      <xdr:colOff>38100</xdr:colOff>
      <xdr:row>74</xdr:row>
      <xdr:rowOff>65894</xdr:rowOff>
    </xdr:to>
    <xdr:sp macro="" textlink="">
      <xdr:nvSpPr>
        <xdr:cNvPr id="654" name="楕円 653"/>
        <xdr:cNvSpPr/>
      </xdr:nvSpPr>
      <xdr:spPr>
        <a:xfrm>
          <a:off x="13652500" y="126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82421</xdr:rowOff>
    </xdr:from>
    <xdr:ext cx="534377" cy="259045"/>
    <xdr:sp macro="" textlink="">
      <xdr:nvSpPr>
        <xdr:cNvPr id="655" name="テキスト ボックス 654"/>
        <xdr:cNvSpPr txBox="1"/>
      </xdr:nvSpPr>
      <xdr:spPr>
        <a:xfrm>
          <a:off x="13436111" y="1242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24035</xdr:rowOff>
    </xdr:from>
    <xdr:to>
      <xdr:col>67</xdr:col>
      <xdr:colOff>101600</xdr:colOff>
      <xdr:row>74</xdr:row>
      <xdr:rowOff>125635</xdr:rowOff>
    </xdr:to>
    <xdr:sp macro="" textlink="">
      <xdr:nvSpPr>
        <xdr:cNvPr id="656" name="楕円 655"/>
        <xdr:cNvSpPr/>
      </xdr:nvSpPr>
      <xdr:spPr>
        <a:xfrm>
          <a:off x="12763500" y="127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142162</xdr:rowOff>
    </xdr:from>
    <xdr:ext cx="534377" cy="259045"/>
    <xdr:sp macro="" textlink="">
      <xdr:nvSpPr>
        <xdr:cNvPr id="657" name="テキスト ボックス 656"/>
        <xdr:cNvSpPr txBox="1"/>
      </xdr:nvSpPr>
      <xdr:spPr>
        <a:xfrm>
          <a:off x="12547111" y="124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9" name="直線コネクタ 678"/>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80" name="積立金最小値テキスト"/>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81" name="直線コネクタ 680"/>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82" name="積立金最大値テキスト"/>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83" name="直線コネクタ 682"/>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6907</xdr:rowOff>
    </xdr:from>
    <xdr:to>
      <xdr:col>85</xdr:col>
      <xdr:colOff>127000</xdr:colOff>
      <xdr:row>98</xdr:row>
      <xdr:rowOff>63484</xdr:rowOff>
    </xdr:to>
    <xdr:cxnSp macro="">
      <xdr:nvCxnSpPr>
        <xdr:cNvPr id="684" name="直線コネクタ 683"/>
        <xdr:cNvCxnSpPr/>
      </xdr:nvCxnSpPr>
      <xdr:spPr>
        <a:xfrm flipV="1">
          <a:off x="15481300" y="16637557"/>
          <a:ext cx="838200" cy="2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127494</xdr:rowOff>
    </xdr:from>
    <xdr:ext cx="534377" cy="259045"/>
    <xdr:sp macro="" textlink="">
      <xdr:nvSpPr>
        <xdr:cNvPr id="685" name="積立金平均値テキスト"/>
        <xdr:cNvSpPr txBox="1"/>
      </xdr:nvSpPr>
      <xdr:spPr>
        <a:xfrm>
          <a:off x="16370300" y="16586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6" name="フローチャート: 判断 685"/>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4141</xdr:rowOff>
    </xdr:from>
    <xdr:to>
      <xdr:col>81</xdr:col>
      <xdr:colOff>50800</xdr:colOff>
      <xdr:row>98</xdr:row>
      <xdr:rowOff>63484</xdr:rowOff>
    </xdr:to>
    <xdr:cxnSp macro="">
      <xdr:nvCxnSpPr>
        <xdr:cNvPr id="687" name="直線コネクタ 686"/>
        <xdr:cNvCxnSpPr/>
      </xdr:nvCxnSpPr>
      <xdr:spPr>
        <a:xfrm>
          <a:off x="14592300" y="16806241"/>
          <a:ext cx="889000" cy="5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8" name="フローチャート: 判断 687"/>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53728</xdr:rowOff>
    </xdr:from>
    <xdr:ext cx="469744" cy="259045"/>
    <xdr:sp macro="" textlink="">
      <xdr:nvSpPr>
        <xdr:cNvPr id="689" name="テキスト ボックス 688"/>
        <xdr:cNvSpPr txBox="1"/>
      </xdr:nvSpPr>
      <xdr:spPr>
        <a:xfrm>
          <a:off x="15246428" y="1651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4141</xdr:rowOff>
    </xdr:from>
    <xdr:to>
      <xdr:col>76</xdr:col>
      <xdr:colOff>114300</xdr:colOff>
      <xdr:row>98</xdr:row>
      <xdr:rowOff>90436</xdr:rowOff>
    </xdr:to>
    <xdr:cxnSp macro="">
      <xdr:nvCxnSpPr>
        <xdr:cNvPr id="690" name="直線コネクタ 689"/>
        <xdr:cNvCxnSpPr/>
      </xdr:nvCxnSpPr>
      <xdr:spPr>
        <a:xfrm flipV="1">
          <a:off x="13703300" y="16806241"/>
          <a:ext cx="889000" cy="8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91" name="フローチャート: 判断 690"/>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66826</xdr:rowOff>
    </xdr:from>
    <xdr:ext cx="469744" cy="259045"/>
    <xdr:sp macro="" textlink="">
      <xdr:nvSpPr>
        <xdr:cNvPr id="692" name="テキスト ボックス 691"/>
        <xdr:cNvSpPr txBox="1"/>
      </xdr:nvSpPr>
      <xdr:spPr>
        <a:xfrm>
          <a:off x="14357428" y="165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90436</xdr:rowOff>
    </xdr:from>
    <xdr:to>
      <xdr:col>71</xdr:col>
      <xdr:colOff>177800</xdr:colOff>
      <xdr:row>98</xdr:row>
      <xdr:rowOff>101707</xdr:rowOff>
    </xdr:to>
    <xdr:cxnSp macro="">
      <xdr:nvCxnSpPr>
        <xdr:cNvPr id="693" name="直線コネクタ 692"/>
        <xdr:cNvCxnSpPr/>
      </xdr:nvCxnSpPr>
      <xdr:spPr>
        <a:xfrm flipV="1">
          <a:off x="12814300" y="16892536"/>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94" name="フローチャート: 判断 693"/>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71993</xdr:rowOff>
    </xdr:from>
    <xdr:ext cx="469744" cy="259045"/>
    <xdr:sp macro="" textlink="">
      <xdr:nvSpPr>
        <xdr:cNvPr id="695" name="テキスト ボックス 694"/>
        <xdr:cNvSpPr txBox="1"/>
      </xdr:nvSpPr>
      <xdr:spPr>
        <a:xfrm>
          <a:off x="13468428" y="1653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6" name="フローチャート: 判断 695"/>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69181</xdr:rowOff>
    </xdr:from>
    <xdr:ext cx="469744" cy="259045"/>
    <xdr:sp macro="" textlink="">
      <xdr:nvSpPr>
        <xdr:cNvPr id="697" name="テキスト ボックス 696"/>
        <xdr:cNvSpPr txBox="1"/>
      </xdr:nvSpPr>
      <xdr:spPr>
        <a:xfrm>
          <a:off x="12579428" y="1652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127557</xdr:rowOff>
    </xdr:from>
    <xdr:to>
      <xdr:col>85</xdr:col>
      <xdr:colOff>177800</xdr:colOff>
      <xdr:row>97</xdr:row>
      <xdr:rowOff>57707</xdr:rowOff>
    </xdr:to>
    <xdr:sp macro="" textlink="">
      <xdr:nvSpPr>
        <xdr:cNvPr id="703" name="楕円 702"/>
        <xdr:cNvSpPr/>
      </xdr:nvSpPr>
      <xdr:spPr>
        <a:xfrm>
          <a:off x="16268700" y="165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150434</xdr:rowOff>
    </xdr:from>
    <xdr:ext cx="534377" cy="259045"/>
    <xdr:sp macro="" textlink="">
      <xdr:nvSpPr>
        <xdr:cNvPr id="704" name="積立金該当値テキスト"/>
        <xdr:cNvSpPr txBox="1"/>
      </xdr:nvSpPr>
      <xdr:spPr>
        <a:xfrm>
          <a:off x="16370300" y="164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12684</xdr:rowOff>
    </xdr:from>
    <xdr:to>
      <xdr:col>81</xdr:col>
      <xdr:colOff>101600</xdr:colOff>
      <xdr:row>98</xdr:row>
      <xdr:rowOff>114284</xdr:rowOff>
    </xdr:to>
    <xdr:sp macro="" textlink="">
      <xdr:nvSpPr>
        <xdr:cNvPr id="705" name="楕円 704"/>
        <xdr:cNvSpPr/>
      </xdr:nvSpPr>
      <xdr:spPr>
        <a:xfrm>
          <a:off x="15430500" y="168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105411</xdr:rowOff>
    </xdr:from>
    <xdr:ext cx="469744" cy="259045"/>
    <xdr:sp macro="" textlink="">
      <xdr:nvSpPr>
        <xdr:cNvPr id="706" name="テキスト ボックス 705"/>
        <xdr:cNvSpPr txBox="1"/>
      </xdr:nvSpPr>
      <xdr:spPr>
        <a:xfrm>
          <a:off x="15246428" y="1690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124791</xdr:rowOff>
    </xdr:from>
    <xdr:to>
      <xdr:col>76</xdr:col>
      <xdr:colOff>165100</xdr:colOff>
      <xdr:row>98</xdr:row>
      <xdr:rowOff>54941</xdr:rowOff>
    </xdr:to>
    <xdr:sp macro="" textlink="">
      <xdr:nvSpPr>
        <xdr:cNvPr id="707" name="楕円 706"/>
        <xdr:cNvSpPr/>
      </xdr:nvSpPr>
      <xdr:spPr>
        <a:xfrm>
          <a:off x="14541500" y="167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46068</xdr:rowOff>
    </xdr:from>
    <xdr:ext cx="469744" cy="259045"/>
    <xdr:sp macro="" textlink="">
      <xdr:nvSpPr>
        <xdr:cNvPr id="708" name="テキスト ボックス 707"/>
        <xdr:cNvSpPr txBox="1"/>
      </xdr:nvSpPr>
      <xdr:spPr>
        <a:xfrm>
          <a:off x="14357428" y="1684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39636</xdr:rowOff>
    </xdr:from>
    <xdr:to>
      <xdr:col>72</xdr:col>
      <xdr:colOff>38100</xdr:colOff>
      <xdr:row>98</xdr:row>
      <xdr:rowOff>141236</xdr:rowOff>
    </xdr:to>
    <xdr:sp macro="" textlink="">
      <xdr:nvSpPr>
        <xdr:cNvPr id="709" name="楕円 708"/>
        <xdr:cNvSpPr/>
      </xdr:nvSpPr>
      <xdr:spPr>
        <a:xfrm>
          <a:off x="13652500" y="168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132363</xdr:rowOff>
    </xdr:from>
    <xdr:ext cx="469744" cy="259045"/>
    <xdr:sp macro="" textlink="">
      <xdr:nvSpPr>
        <xdr:cNvPr id="710" name="テキスト ボックス 709"/>
        <xdr:cNvSpPr txBox="1"/>
      </xdr:nvSpPr>
      <xdr:spPr>
        <a:xfrm>
          <a:off x="13468428" y="1693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50907</xdr:rowOff>
    </xdr:from>
    <xdr:to>
      <xdr:col>67</xdr:col>
      <xdr:colOff>101600</xdr:colOff>
      <xdr:row>98</xdr:row>
      <xdr:rowOff>152507</xdr:rowOff>
    </xdr:to>
    <xdr:sp macro="" textlink="">
      <xdr:nvSpPr>
        <xdr:cNvPr id="711" name="楕円 710"/>
        <xdr:cNvSpPr/>
      </xdr:nvSpPr>
      <xdr:spPr>
        <a:xfrm>
          <a:off x="12763500" y="1685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143634</xdr:rowOff>
    </xdr:from>
    <xdr:ext cx="469744" cy="259045"/>
    <xdr:sp macro="" textlink="">
      <xdr:nvSpPr>
        <xdr:cNvPr id="712" name="テキスト ボックス 711"/>
        <xdr:cNvSpPr txBox="1"/>
      </xdr:nvSpPr>
      <xdr:spPr>
        <a:xfrm>
          <a:off x="12579428" y="1694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8" name="直線コネクタ 737"/>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41" name="投資及び出資金最大値テキスト"/>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42" name="直線コネクタ 741"/>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106553</xdr:rowOff>
    </xdr:from>
    <xdr:to>
      <xdr:col>116</xdr:col>
      <xdr:colOff>63500</xdr:colOff>
      <xdr:row>38</xdr:row>
      <xdr:rowOff>141333</xdr:rowOff>
    </xdr:to>
    <xdr:cxnSp macro="">
      <xdr:nvCxnSpPr>
        <xdr:cNvPr id="743" name="直線コネクタ 742"/>
        <xdr:cNvCxnSpPr/>
      </xdr:nvCxnSpPr>
      <xdr:spPr>
        <a:xfrm flipV="1">
          <a:off x="21323300" y="6278753"/>
          <a:ext cx="838200" cy="37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48223</xdr:rowOff>
    </xdr:from>
    <xdr:ext cx="469744" cy="259045"/>
    <xdr:sp macro="" textlink="">
      <xdr:nvSpPr>
        <xdr:cNvPr id="744" name="投資及び出資金平均値テキスト"/>
        <xdr:cNvSpPr txBox="1"/>
      </xdr:nvSpPr>
      <xdr:spPr>
        <a:xfrm>
          <a:off x="22212300" y="6220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5" name="フローチャート: 判断 744"/>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141333</xdr:rowOff>
    </xdr:from>
    <xdr:to>
      <xdr:col>111</xdr:col>
      <xdr:colOff>177800</xdr:colOff>
      <xdr:row>38</xdr:row>
      <xdr:rowOff>164519</xdr:rowOff>
    </xdr:to>
    <xdr:cxnSp macro="">
      <xdr:nvCxnSpPr>
        <xdr:cNvPr id="746" name="直線コネクタ 745"/>
        <xdr:cNvCxnSpPr/>
      </xdr:nvCxnSpPr>
      <xdr:spPr>
        <a:xfrm flipV="1">
          <a:off x="20434300" y="6656433"/>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7" name="フローチャート: 判断 746"/>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147754</xdr:rowOff>
    </xdr:from>
    <xdr:ext cx="469744" cy="259045"/>
    <xdr:sp macro="" textlink="">
      <xdr:nvSpPr>
        <xdr:cNvPr id="748" name="テキスト ボックス 747"/>
        <xdr:cNvSpPr txBox="1"/>
      </xdr:nvSpPr>
      <xdr:spPr>
        <a:xfrm>
          <a:off x="21088428" y="61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164519</xdr:rowOff>
    </xdr:from>
    <xdr:to>
      <xdr:col>107</xdr:col>
      <xdr:colOff>50800</xdr:colOff>
      <xdr:row>38</xdr:row>
      <xdr:rowOff>168601</xdr:rowOff>
    </xdr:to>
    <xdr:cxnSp macro="">
      <xdr:nvCxnSpPr>
        <xdr:cNvPr id="749" name="直線コネクタ 748"/>
        <xdr:cNvCxnSpPr/>
      </xdr:nvCxnSpPr>
      <xdr:spPr>
        <a:xfrm flipV="1">
          <a:off x="19545300" y="6679619"/>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50" name="フローチャート: 判断 749"/>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62356</xdr:rowOff>
    </xdr:from>
    <xdr:ext cx="469744" cy="259045"/>
    <xdr:sp macro="" textlink="">
      <xdr:nvSpPr>
        <xdr:cNvPr id="751" name="テキスト ボックス 750"/>
        <xdr:cNvSpPr txBox="1"/>
      </xdr:nvSpPr>
      <xdr:spPr>
        <a:xfrm>
          <a:off x="20199428" y="623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97736</xdr:rowOff>
    </xdr:from>
    <xdr:to>
      <xdr:col>102</xdr:col>
      <xdr:colOff>114300</xdr:colOff>
      <xdr:row>38</xdr:row>
      <xdr:rowOff>168601</xdr:rowOff>
    </xdr:to>
    <xdr:cxnSp macro="">
      <xdr:nvCxnSpPr>
        <xdr:cNvPr id="752" name="直線コネクタ 751"/>
        <xdr:cNvCxnSpPr/>
      </xdr:nvCxnSpPr>
      <xdr:spPr>
        <a:xfrm>
          <a:off x="18656300" y="6612836"/>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53" name="フローチャート: 判断 752"/>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85706</xdr:rowOff>
    </xdr:from>
    <xdr:ext cx="469744" cy="259045"/>
    <xdr:sp macro="" textlink="">
      <xdr:nvSpPr>
        <xdr:cNvPr id="754" name="テキスト ボックス 753"/>
        <xdr:cNvSpPr txBox="1"/>
      </xdr:nvSpPr>
      <xdr:spPr>
        <a:xfrm>
          <a:off x="19310428" y="625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5" name="フローチャート: 判断 754"/>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104484</xdr:rowOff>
    </xdr:from>
    <xdr:ext cx="469744" cy="259045"/>
    <xdr:sp macro="" textlink="">
      <xdr:nvSpPr>
        <xdr:cNvPr id="756" name="テキスト ボックス 755"/>
        <xdr:cNvSpPr txBox="1"/>
      </xdr:nvSpPr>
      <xdr:spPr>
        <a:xfrm>
          <a:off x="18421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55753</xdr:rowOff>
    </xdr:from>
    <xdr:to>
      <xdr:col>116</xdr:col>
      <xdr:colOff>114300</xdr:colOff>
      <xdr:row>36</xdr:row>
      <xdr:rowOff>157353</xdr:rowOff>
    </xdr:to>
    <xdr:sp macro="" textlink="">
      <xdr:nvSpPr>
        <xdr:cNvPr id="762" name="楕円 761"/>
        <xdr:cNvSpPr/>
      </xdr:nvSpPr>
      <xdr:spPr>
        <a:xfrm>
          <a:off x="221107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78630</xdr:rowOff>
    </xdr:from>
    <xdr:ext cx="469744" cy="259045"/>
    <xdr:sp macro="" textlink="">
      <xdr:nvSpPr>
        <xdr:cNvPr id="763" name="投資及び出資金該当値テキスト"/>
        <xdr:cNvSpPr txBox="1"/>
      </xdr:nvSpPr>
      <xdr:spPr>
        <a:xfrm>
          <a:off x="22212300" y="607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90533</xdr:rowOff>
    </xdr:from>
    <xdr:to>
      <xdr:col>112</xdr:col>
      <xdr:colOff>38100</xdr:colOff>
      <xdr:row>39</xdr:row>
      <xdr:rowOff>20683</xdr:rowOff>
    </xdr:to>
    <xdr:sp macro="" textlink="">
      <xdr:nvSpPr>
        <xdr:cNvPr id="764" name="楕円 763"/>
        <xdr:cNvSpPr/>
      </xdr:nvSpPr>
      <xdr:spPr>
        <a:xfrm>
          <a:off x="21272500" y="66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11810</xdr:rowOff>
    </xdr:from>
    <xdr:ext cx="378565" cy="259045"/>
    <xdr:sp macro="" textlink="">
      <xdr:nvSpPr>
        <xdr:cNvPr id="765" name="テキスト ボックス 764"/>
        <xdr:cNvSpPr txBox="1"/>
      </xdr:nvSpPr>
      <xdr:spPr>
        <a:xfrm>
          <a:off x="21134017" y="6698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113719</xdr:rowOff>
    </xdr:from>
    <xdr:to>
      <xdr:col>107</xdr:col>
      <xdr:colOff>101600</xdr:colOff>
      <xdr:row>39</xdr:row>
      <xdr:rowOff>43869</xdr:rowOff>
    </xdr:to>
    <xdr:sp macro="" textlink="">
      <xdr:nvSpPr>
        <xdr:cNvPr id="766" name="楕円 765"/>
        <xdr:cNvSpPr/>
      </xdr:nvSpPr>
      <xdr:spPr>
        <a:xfrm>
          <a:off x="20383500" y="66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34996</xdr:rowOff>
    </xdr:from>
    <xdr:ext cx="378565" cy="259045"/>
    <xdr:sp macro="" textlink="">
      <xdr:nvSpPr>
        <xdr:cNvPr id="767" name="テキスト ボックス 766"/>
        <xdr:cNvSpPr txBox="1"/>
      </xdr:nvSpPr>
      <xdr:spPr>
        <a:xfrm>
          <a:off x="20245017" y="672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117801</xdr:rowOff>
    </xdr:from>
    <xdr:to>
      <xdr:col>102</xdr:col>
      <xdr:colOff>165100</xdr:colOff>
      <xdr:row>39</xdr:row>
      <xdr:rowOff>47951</xdr:rowOff>
    </xdr:to>
    <xdr:sp macro="" textlink="">
      <xdr:nvSpPr>
        <xdr:cNvPr id="768" name="楕円 767"/>
        <xdr:cNvSpPr/>
      </xdr:nvSpPr>
      <xdr:spPr>
        <a:xfrm>
          <a:off x="19494500" y="66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39078</xdr:rowOff>
    </xdr:from>
    <xdr:ext cx="378565" cy="259045"/>
    <xdr:sp macro="" textlink="">
      <xdr:nvSpPr>
        <xdr:cNvPr id="769" name="テキスト ボックス 768"/>
        <xdr:cNvSpPr txBox="1"/>
      </xdr:nvSpPr>
      <xdr:spPr>
        <a:xfrm>
          <a:off x="19356017" y="672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46936</xdr:rowOff>
    </xdr:from>
    <xdr:to>
      <xdr:col>98</xdr:col>
      <xdr:colOff>38100</xdr:colOff>
      <xdr:row>38</xdr:row>
      <xdr:rowOff>148536</xdr:rowOff>
    </xdr:to>
    <xdr:sp macro="" textlink="">
      <xdr:nvSpPr>
        <xdr:cNvPr id="770" name="楕円 769"/>
        <xdr:cNvSpPr/>
      </xdr:nvSpPr>
      <xdr:spPr>
        <a:xfrm>
          <a:off x="18605500" y="65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139663</xdr:rowOff>
    </xdr:from>
    <xdr:ext cx="469744" cy="259045"/>
    <xdr:sp macro="" textlink="">
      <xdr:nvSpPr>
        <xdr:cNvPr id="771" name="テキスト ボックス 770"/>
        <xdr:cNvSpPr txBox="1"/>
      </xdr:nvSpPr>
      <xdr:spPr>
        <a:xfrm>
          <a:off x="18421428" y="665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5" name="直線コネクタ 794"/>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6"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7" name="直線コネクタ 796"/>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8" name="貸付金最大値テキスト"/>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9" name="直線コネクタ 798"/>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146329</xdr:rowOff>
    </xdr:from>
    <xdr:to>
      <xdr:col>116</xdr:col>
      <xdr:colOff>63500</xdr:colOff>
      <xdr:row>57</xdr:row>
      <xdr:rowOff>155664</xdr:rowOff>
    </xdr:to>
    <xdr:cxnSp macro="">
      <xdr:nvCxnSpPr>
        <xdr:cNvPr id="800" name="直線コネクタ 799"/>
        <xdr:cNvCxnSpPr/>
      </xdr:nvCxnSpPr>
      <xdr:spPr>
        <a:xfrm flipV="1">
          <a:off x="21323300" y="9918979"/>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25481</xdr:rowOff>
    </xdr:from>
    <xdr:ext cx="469744" cy="259045"/>
    <xdr:sp macro="" textlink="">
      <xdr:nvSpPr>
        <xdr:cNvPr id="801" name="貸付金平均値テキスト"/>
        <xdr:cNvSpPr txBox="1"/>
      </xdr:nvSpPr>
      <xdr:spPr>
        <a:xfrm>
          <a:off x="22212300" y="962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802" name="フローチャート: 判断 801"/>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142062</xdr:rowOff>
    </xdr:from>
    <xdr:to>
      <xdr:col>111</xdr:col>
      <xdr:colOff>177800</xdr:colOff>
      <xdr:row>57</xdr:row>
      <xdr:rowOff>155664</xdr:rowOff>
    </xdr:to>
    <xdr:cxnSp macro="">
      <xdr:nvCxnSpPr>
        <xdr:cNvPr id="803" name="直線コネクタ 802"/>
        <xdr:cNvCxnSpPr/>
      </xdr:nvCxnSpPr>
      <xdr:spPr>
        <a:xfrm>
          <a:off x="20434300" y="9914712"/>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804" name="フローチャート: 判断 803"/>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122864</xdr:rowOff>
    </xdr:from>
    <xdr:ext cx="469744" cy="259045"/>
    <xdr:sp macro="" textlink="">
      <xdr:nvSpPr>
        <xdr:cNvPr id="805" name="テキスト ボックス 804"/>
        <xdr:cNvSpPr txBox="1"/>
      </xdr:nvSpPr>
      <xdr:spPr>
        <a:xfrm>
          <a:off x="21088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101981</xdr:rowOff>
    </xdr:from>
    <xdr:to>
      <xdr:col>107</xdr:col>
      <xdr:colOff>50800</xdr:colOff>
      <xdr:row>57</xdr:row>
      <xdr:rowOff>142062</xdr:rowOff>
    </xdr:to>
    <xdr:cxnSp macro="">
      <xdr:nvCxnSpPr>
        <xdr:cNvPr id="806" name="直線コネクタ 805"/>
        <xdr:cNvCxnSpPr/>
      </xdr:nvCxnSpPr>
      <xdr:spPr>
        <a:xfrm>
          <a:off x="19545300" y="9874631"/>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7" name="フローチャート: 判断 806"/>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101833</xdr:rowOff>
    </xdr:from>
    <xdr:ext cx="469744" cy="259045"/>
    <xdr:sp macro="" textlink="">
      <xdr:nvSpPr>
        <xdr:cNvPr id="808" name="テキスト ボックス 807"/>
        <xdr:cNvSpPr txBox="1"/>
      </xdr:nvSpPr>
      <xdr:spPr>
        <a:xfrm>
          <a:off x="20199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100609</xdr:rowOff>
    </xdr:from>
    <xdr:to>
      <xdr:col>102</xdr:col>
      <xdr:colOff>114300</xdr:colOff>
      <xdr:row>57</xdr:row>
      <xdr:rowOff>101981</xdr:rowOff>
    </xdr:to>
    <xdr:cxnSp macro="">
      <xdr:nvCxnSpPr>
        <xdr:cNvPr id="809" name="直線コネクタ 808"/>
        <xdr:cNvCxnSpPr/>
      </xdr:nvCxnSpPr>
      <xdr:spPr>
        <a:xfrm>
          <a:off x="18656300" y="987325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10" name="フローチャート: 判断 809"/>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75354</xdr:rowOff>
    </xdr:from>
    <xdr:ext cx="469744" cy="259045"/>
    <xdr:sp macro="" textlink="">
      <xdr:nvSpPr>
        <xdr:cNvPr id="811" name="テキスト ボックス 810"/>
        <xdr:cNvSpPr txBox="1"/>
      </xdr:nvSpPr>
      <xdr:spPr>
        <a:xfrm>
          <a:off x="19310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12" name="フローチャート: 判断 811"/>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53789</xdr:rowOff>
    </xdr:from>
    <xdr:ext cx="534377" cy="259045"/>
    <xdr:sp macro="" textlink="">
      <xdr:nvSpPr>
        <xdr:cNvPr id="813" name="テキスト ボックス 812"/>
        <xdr:cNvSpPr txBox="1"/>
      </xdr:nvSpPr>
      <xdr:spPr>
        <a:xfrm>
          <a:off x="18389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95529</xdr:rowOff>
    </xdr:from>
    <xdr:to>
      <xdr:col>116</xdr:col>
      <xdr:colOff>114300</xdr:colOff>
      <xdr:row>58</xdr:row>
      <xdr:rowOff>25679</xdr:rowOff>
    </xdr:to>
    <xdr:sp macro="" textlink="">
      <xdr:nvSpPr>
        <xdr:cNvPr id="819" name="楕円 818"/>
        <xdr:cNvSpPr/>
      </xdr:nvSpPr>
      <xdr:spPr>
        <a:xfrm>
          <a:off x="22110700" y="98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73956</xdr:rowOff>
    </xdr:from>
    <xdr:ext cx="469744" cy="259045"/>
    <xdr:sp macro="" textlink="">
      <xdr:nvSpPr>
        <xdr:cNvPr id="820" name="貸付金該当値テキスト"/>
        <xdr:cNvSpPr txBox="1"/>
      </xdr:nvSpPr>
      <xdr:spPr>
        <a:xfrm>
          <a:off x="22212300" y="984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104864</xdr:rowOff>
    </xdr:from>
    <xdr:to>
      <xdr:col>112</xdr:col>
      <xdr:colOff>38100</xdr:colOff>
      <xdr:row>58</xdr:row>
      <xdr:rowOff>35014</xdr:rowOff>
    </xdr:to>
    <xdr:sp macro="" textlink="">
      <xdr:nvSpPr>
        <xdr:cNvPr id="821" name="楕円 820"/>
        <xdr:cNvSpPr/>
      </xdr:nvSpPr>
      <xdr:spPr>
        <a:xfrm>
          <a:off x="21272500" y="9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26141</xdr:rowOff>
    </xdr:from>
    <xdr:ext cx="469744" cy="259045"/>
    <xdr:sp macro="" textlink="">
      <xdr:nvSpPr>
        <xdr:cNvPr id="822" name="テキスト ボックス 821"/>
        <xdr:cNvSpPr txBox="1"/>
      </xdr:nvSpPr>
      <xdr:spPr>
        <a:xfrm>
          <a:off x="21088428" y="99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91262</xdr:rowOff>
    </xdr:from>
    <xdr:to>
      <xdr:col>107</xdr:col>
      <xdr:colOff>101600</xdr:colOff>
      <xdr:row>58</xdr:row>
      <xdr:rowOff>21412</xdr:rowOff>
    </xdr:to>
    <xdr:sp macro="" textlink="">
      <xdr:nvSpPr>
        <xdr:cNvPr id="823" name="楕円 822"/>
        <xdr:cNvSpPr/>
      </xdr:nvSpPr>
      <xdr:spPr>
        <a:xfrm>
          <a:off x="20383500" y="98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12539</xdr:rowOff>
    </xdr:from>
    <xdr:ext cx="469744" cy="259045"/>
    <xdr:sp macro="" textlink="">
      <xdr:nvSpPr>
        <xdr:cNvPr id="824" name="テキスト ボックス 823"/>
        <xdr:cNvSpPr txBox="1"/>
      </xdr:nvSpPr>
      <xdr:spPr>
        <a:xfrm>
          <a:off x="20199428" y="995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51181</xdr:rowOff>
    </xdr:from>
    <xdr:to>
      <xdr:col>102</xdr:col>
      <xdr:colOff>165100</xdr:colOff>
      <xdr:row>57</xdr:row>
      <xdr:rowOff>152781</xdr:rowOff>
    </xdr:to>
    <xdr:sp macro="" textlink="">
      <xdr:nvSpPr>
        <xdr:cNvPr id="825" name="楕円 824"/>
        <xdr:cNvSpPr/>
      </xdr:nvSpPr>
      <xdr:spPr>
        <a:xfrm>
          <a:off x="19494500" y="98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143908</xdr:rowOff>
    </xdr:from>
    <xdr:ext cx="469744" cy="259045"/>
    <xdr:sp macro="" textlink="">
      <xdr:nvSpPr>
        <xdr:cNvPr id="826" name="テキスト ボックス 825"/>
        <xdr:cNvSpPr txBox="1"/>
      </xdr:nvSpPr>
      <xdr:spPr>
        <a:xfrm>
          <a:off x="19310428" y="991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49809</xdr:rowOff>
    </xdr:from>
    <xdr:to>
      <xdr:col>98</xdr:col>
      <xdr:colOff>38100</xdr:colOff>
      <xdr:row>57</xdr:row>
      <xdr:rowOff>151409</xdr:rowOff>
    </xdr:to>
    <xdr:sp macro="" textlink="">
      <xdr:nvSpPr>
        <xdr:cNvPr id="827" name="楕円 826"/>
        <xdr:cNvSpPr/>
      </xdr:nvSpPr>
      <xdr:spPr>
        <a:xfrm>
          <a:off x="186055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142536</xdr:rowOff>
    </xdr:from>
    <xdr:ext cx="469744" cy="259045"/>
    <xdr:sp macro="" textlink="">
      <xdr:nvSpPr>
        <xdr:cNvPr id="828" name="テキスト ボックス 827"/>
        <xdr:cNvSpPr txBox="1"/>
      </xdr:nvSpPr>
      <xdr:spPr>
        <a:xfrm>
          <a:off x="18421428" y="991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51" name="直線コネクタ 850"/>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52" name="繰出金最小値テキスト"/>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53" name="直線コネクタ 852"/>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54" name="繰出金最大値テキスト"/>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5" name="直線コネクタ 854"/>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55256</xdr:rowOff>
    </xdr:from>
    <xdr:to>
      <xdr:col>116</xdr:col>
      <xdr:colOff>63500</xdr:colOff>
      <xdr:row>76</xdr:row>
      <xdr:rowOff>68743</xdr:rowOff>
    </xdr:to>
    <xdr:cxnSp macro="">
      <xdr:nvCxnSpPr>
        <xdr:cNvPr id="856" name="直線コネクタ 855"/>
        <xdr:cNvCxnSpPr/>
      </xdr:nvCxnSpPr>
      <xdr:spPr>
        <a:xfrm flipV="1">
          <a:off x="21323300" y="13085456"/>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63588</xdr:rowOff>
    </xdr:from>
    <xdr:ext cx="534377" cy="259045"/>
    <xdr:sp macro="" textlink="">
      <xdr:nvSpPr>
        <xdr:cNvPr id="857" name="繰出金平均値テキスト"/>
        <xdr:cNvSpPr txBox="1"/>
      </xdr:nvSpPr>
      <xdr:spPr>
        <a:xfrm>
          <a:off x="22212300" y="12750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8" name="フローチャート: 判断 857"/>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68743</xdr:rowOff>
    </xdr:from>
    <xdr:to>
      <xdr:col>111</xdr:col>
      <xdr:colOff>177800</xdr:colOff>
      <xdr:row>76</xdr:row>
      <xdr:rowOff>123196</xdr:rowOff>
    </xdr:to>
    <xdr:cxnSp macro="">
      <xdr:nvCxnSpPr>
        <xdr:cNvPr id="859" name="直線コネクタ 858"/>
        <xdr:cNvCxnSpPr/>
      </xdr:nvCxnSpPr>
      <xdr:spPr>
        <a:xfrm flipV="1">
          <a:off x="20434300" y="13098943"/>
          <a:ext cx="889000" cy="5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60" name="フローチャート: 判断 859"/>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102968</xdr:rowOff>
    </xdr:from>
    <xdr:ext cx="534377" cy="259045"/>
    <xdr:sp macro="" textlink="">
      <xdr:nvSpPr>
        <xdr:cNvPr id="861" name="テキスト ボックス 860"/>
        <xdr:cNvSpPr txBox="1"/>
      </xdr:nvSpPr>
      <xdr:spPr>
        <a:xfrm>
          <a:off x="21056111" y="126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123196</xdr:rowOff>
    </xdr:from>
    <xdr:to>
      <xdr:col>107</xdr:col>
      <xdr:colOff>50800</xdr:colOff>
      <xdr:row>76</xdr:row>
      <xdr:rowOff>163657</xdr:rowOff>
    </xdr:to>
    <xdr:cxnSp macro="">
      <xdr:nvCxnSpPr>
        <xdr:cNvPr id="862" name="直線コネクタ 861"/>
        <xdr:cNvCxnSpPr/>
      </xdr:nvCxnSpPr>
      <xdr:spPr>
        <a:xfrm flipV="1">
          <a:off x="19545300" y="13153396"/>
          <a:ext cx="889000" cy="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63" name="フローチャート: 判断 862"/>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111015</xdr:rowOff>
    </xdr:from>
    <xdr:ext cx="534377" cy="259045"/>
    <xdr:sp macro="" textlink="">
      <xdr:nvSpPr>
        <xdr:cNvPr id="864" name="テキスト ボックス 863"/>
        <xdr:cNvSpPr txBox="1"/>
      </xdr:nvSpPr>
      <xdr:spPr>
        <a:xfrm>
          <a:off x="20167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100107</xdr:rowOff>
    </xdr:from>
    <xdr:to>
      <xdr:col>102</xdr:col>
      <xdr:colOff>114300</xdr:colOff>
      <xdr:row>76</xdr:row>
      <xdr:rowOff>163657</xdr:rowOff>
    </xdr:to>
    <xdr:cxnSp macro="">
      <xdr:nvCxnSpPr>
        <xdr:cNvPr id="865" name="直線コネクタ 864"/>
        <xdr:cNvCxnSpPr/>
      </xdr:nvCxnSpPr>
      <xdr:spPr>
        <a:xfrm>
          <a:off x="18656300" y="13130307"/>
          <a:ext cx="889000" cy="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6" name="フローチャート: 判断 865"/>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78599</xdr:rowOff>
    </xdr:from>
    <xdr:ext cx="534377" cy="259045"/>
    <xdr:sp macro="" textlink="">
      <xdr:nvSpPr>
        <xdr:cNvPr id="867" name="テキスト ボックス 866"/>
        <xdr:cNvSpPr txBox="1"/>
      </xdr:nvSpPr>
      <xdr:spPr>
        <a:xfrm>
          <a:off x="19278111" y="124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8" name="フローチャート: 判断 867"/>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69044</xdr:rowOff>
    </xdr:from>
    <xdr:ext cx="534377" cy="259045"/>
    <xdr:sp macro="" textlink="">
      <xdr:nvSpPr>
        <xdr:cNvPr id="869" name="テキスト ボックス 868"/>
        <xdr:cNvSpPr txBox="1"/>
      </xdr:nvSpPr>
      <xdr:spPr>
        <a:xfrm>
          <a:off x="18389111" y="12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4456</xdr:rowOff>
    </xdr:from>
    <xdr:to>
      <xdr:col>116</xdr:col>
      <xdr:colOff>114300</xdr:colOff>
      <xdr:row>76</xdr:row>
      <xdr:rowOff>106056</xdr:rowOff>
    </xdr:to>
    <xdr:sp macro="" textlink="">
      <xdr:nvSpPr>
        <xdr:cNvPr id="875" name="楕円 874"/>
        <xdr:cNvSpPr/>
      </xdr:nvSpPr>
      <xdr:spPr>
        <a:xfrm>
          <a:off x="22110700" y="130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154333</xdr:rowOff>
    </xdr:from>
    <xdr:ext cx="534377" cy="259045"/>
    <xdr:sp macro="" textlink="">
      <xdr:nvSpPr>
        <xdr:cNvPr id="876" name="繰出金該当値テキスト"/>
        <xdr:cNvSpPr txBox="1"/>
      </xdr:nvSpPr>
      <xdr:spPr>
        <a:xfrm>
          <a:off x="22212300" y="1301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17943</xdr:rowOff>
    </xdr:from>
    <xdr:to>
      <xdr:col>112</xdr:col>
      <xdr:colOff>38100</xdr:colOff>
      <xdr:row>76</xdr:row>
      <xdr:rowOff>119543</xdr:rowOff>
    </xdr:to>
    <xdr:sp macro="" textlink="">
      <xdr:nvSpPr>
        <xdr:cNvPr id="877" name="楕円 876"/>
        <xdr:cNvSpPr/>
      </xdr:nvSpPr>
      <xdr:spPr>
        <a:xfrm>
          <a:off x="21272500" y="1304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110670</xdr:rowOff>
    </xdr:from>
    <xdr:ext cx="534377" cy="259045"/>
    <xdr:sp macro="" textlink="">
      <xdr:nvSpPr>
        <xdr:cNvPr id="878" name="テキスト ボックス 877"/>
        <xdr:cNvSpPr txBox="1"/>
      </xdr:nvSpPr>
      <xdr:spPr>
        <a:xfrm>
          <a:off x="21056111" y="1314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72396</xdr:rowOff>
    </xdr:from>
    <xdr:to>
      <xdr:col>107</xdr:col>
      <xdr:colOff>101600</xdr:colOff>
      <xdr:row>77</xdr:row>
      <xdr:rowOff>2546</xdr:rowOff>
    </xdr:to>
    <xdr:sp macro="" textlink="">
      <xdr:nvSpPr>
        <xdr:cNvPr id="879" name="楕円 878"/>
        <xdr:cNvSpPr/>
      </xdr:nvSpPr>
      <xdr:spPr>
        <a:xfrm>
          <a:off x="20383500" y="13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165123</xdr:rowOff>
    </xdr:from>
    <xdr:ext cx="534377" cy="259045"/>
    <xdr:sp macro="" textlink="">
      <xdr:nvSpPr>
        <xdr:cNvPr id="880" name="テキスト ボックス 879"/>
        <xdr:cNvSpPr txBox="1"/>
      </xdr:nvSpPr>
      <xdr:spPr>
        <a:xfrm>
          <a:off x="20167111" y="131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112857</xdr:rowOff>
    </xdr:from>
    <xdr:to>
      <xdr:col>102</xdr:col>
      <xdr:colOff>165100</xdr:colOff>
      <xdr:row>77</xdr:row>
      <xdr:rowOff>43007</xdr:rowOff>
    </xdr:to>
    <xdr:sp macro="" textlink="">
      <xdr:nvSpPr>
        <xdr:cNvPr id="881" name="楕円 880"/>
        <xdr:cNvSpPr/>
      </xdr:nvSpPr>
      <xdr:spPr>
        <a:xfrm>
          <a:off x="19494500" y="131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34134</xdr:rowOff>
    </xdr:from>
    <xdr:ext cx="534377" cy="259045"/>
    <xdr:sp macro="" textlink="">
      <xdr:nvSpPr>
        <xdr:cNvPr id="882" name="テキスト ボックス 881"/>
        <xdr:cNvSpPr txBox="1"/>
      </xdr:nvSpPr>
      <xdr:spPr>
        <a:xfrm>
          <a:off x="19278111" y="1323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49307</xdr:rowOff>
    </xdr:from>
    <xdr:to>
      <xdr:col>98</xdr:col>
      <xdr:colOff>38100</xdr:colOff>
      <xdr:row>76</xdr:row>
      <xdr:rowOff>150907</xdr:rowOff>
    </xdr:to>
    <xdr:sp macro="" textlink="">
      <xdr:nvSpPr>
        <xdr:cNvPr id="883" name="楕円 882"/>
        <xdr:cNvSpPr/>
      </xdr:nvSpPr>
      <xdr:spPr>
        <a:xfrm>
          <a:off x="18605500" y="130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142034</xdr:rowOff>
    </xdr:from>
    <xdr:ext cx="534377" cy="259045"/>
    <xdr:sp macro="" textlink="">
      <xdr:nvSpPr>
        <xdr:cNvPr id="884" name="テキスト ボックス 883"/>
        <xdr:cNvSpPr txBox="1"/>
      </xdr:nvSpPr>
      <xdr:spPr>
        <a:xfrm>
          <a:off x="18389111" y="131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76,924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円と類似団体の平均の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66,289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円と比較して高くなっているが、主な要因は、近隣市町から常備消防業務を受託しているためである。今後も、事務事業の見直しや職員の適正配置により、人件費の抑制に努める。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伴う災害廃棄物処理の完了により減少したものの、新型コロナウイルス感染症に係る経済対策経費が増加したため、前年度と比較して微増となっている。今後も効率的な施設管理等によるコスト削減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・普通建設事業費は、美術館の建設が完了したものの、小中一体型施設整備や中学校の大規模改修等により、前年度と比較して増加している。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・災害復旧事業費は、平成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月豪雨に伴う災害復旧事業の進捗により前年度と比較して増加し、類似団体と比較して高い水準となっている。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46,877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円と類似団体の平均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35,792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円に比べ高くなっている。今後も将来への負担を考慮した地方債の発行に努める。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189,369
181,536
635.16
111,433,971
107,339,059
2,462,064
46,990,123
74,638,656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36830</xdr:rowOff>
    </xdr:from>
    <xdr:to>
      <xdr:col>24</xdr:col>
      <xdr:colOff>63500</xdr:colOff>
      <xdr:row>36</xdr:row>
      <xdr:rowOff>12337</xdr:rowOff>
    </xdr:to>
    <xdr:cxnSp macro="">
      <xdr:nvCxnSpPr>
        <xdr:cNvPr id="63" name="直線コネクタ 62"/>
        <xdr:cNvCxnSpPr/>
      </xdr:nvCxnSpPr>
      <xdr:spPr>
        <a:xfrm>
          <a:off x="3797300" y="603758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149333</xdr:rowOff>
    </xdr:from>
    <xdr:ext cx="469744" cy="259045"/>
    <xdr:sp macro="" textlink="">
      <xdr:nvSpPr>
        <xdr:cNvPr id="64" name="議会費平均値テキスト"/>
        <xdr:cNvSpPr txBox="1"/>
      </xdr:nvSpPr>
      <xdr:spPr>
        <a:xfrm>
          <a:off x="4686300" y="580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118473</xdr:rowOff>
    </xdr:from>
    <xdr:to>
      <xdr:col>19</xdr:col>
      <xdr:colOff>177800</xdr:colOff>
      <xdr:row>35</xdr:row>
      <xdr:rowOff>36830</xdr:rowOff>
    </xdr:to>
    <xdr:cxnSp macro="">
      <xdr:nvCxnSpPr>
        <xdr:cNvPr id="66" name="直線コネクタ 65"/>
        <xdr:cNvCxnSpPr/>
      </xdr:nvCxnSpPr>
      <xdr:spPr>
        <a:xfrm>
          <a:off x="2908300" y="594777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78031</xdr:rowOff>
    </xdr:from>
    <xdr:ext cx="469744" cy="259045"/>
    <xdr:sp macro="" textlink="">
      <xdr:nvSpPr>
        <xdr:cNvPr id="68" name="テキスト ボックス 67"/>
        <xdr:cNvSpPr txBox="1"/>
      </xdr:nvSpPr>
      <xdr:spPr>
        <a:xfrm>
          <a:off x="3562428" y="57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76019</xdr:rowOff>
    </xdr:from>
    <xdr:to>
      <xdr:col>15</xdr:col>
      <xdr:colOff>50800</xdr:colOff>
      <xdr:row>34</xdr:row>
      <xdr:rowOff>118473</xdr:rowOff>
    </xdr:to>
    <xdr:cxnSp macro="">
      <xdr:nvCxnSpPr>
        <xdr:cNvPr id="69" name="直線コネクタ 68"/>
        <xdr:cNvCxnSpPr/>
      </xdr:nvCxnSpPr>
      <xdr:spPr>
        <a:xfrm>
          <a:off x="2019300" y="590531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21607</xdr:rowOff>
    </xdr:from>
    <xdr:ext cx="469744" cy="259045"/>
    <xdr:sp macro="" textlink="">
      <xdr:nvSpPr>
        <xdr:cNvPr id="71" name="テキスト ボックス 70"/>
        <xdr:cNvSpPr txBox="1"/>
      </xdr:nvSpPr>
      <xdr:spPr>
        <a:xfrm>
          <a:off x="2673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54792</xdr:rowOff>
    </xdr:from>
    <xdr:to>
      <xdr:col>10</xdr:col>
      <xdr:colOff>114300</xdr:colOff>
      <xdr:row>34</xdr:row>
      <xdr:rowOff>76019</xdr:rowOff>
    </xdr:to>
    <xdr:cxnSp macro="">
      <xdr:nvCxnSpPr>
        <xdr:cNvPr id="72" name="直線コネクタ 71"/>
        <xdr:cNvCxnSpPr/>
      </xdr:nvCxnSpPr>
      <xdr:spPr>
        <a:xfrm>
          <a:off x="1130300" y="588409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39569</xdr:rowOff>
    </xdr:from>
    <xdr:ext cx="469744" cy="259045"/>
    <xdr:sp macro="" textlink="">
      <xdr:nvSpPr>
        <xdr:cNvPr id="74" name="テキスト ボックス 73"/>
        <xdr:cNvSpPr txBox="1"/>
      </xdr:nvSpPr>
      <xdr:spPr>
        <a:xfrm>
          <a:off x="1784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8544</xdr:rowOff>
    </xdr:from>
    <xdr:ext cx="469744" cy="259045"/>
    <xdr:sp macro="" textlink="">
      <xdr:nvSpPr>
        <xdr:cNvPr id="76" name="テキスト ボックス 75"/>
        <xdr:cNvSpPr txBox="1"/>
      </xdr:nvSpPr>
      <xdr:spPr>
        <a:xfrm>
          <a:off x="895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132987</xdr:rowOff>
    </xdr:from>
    <xdr:to>
      <xdr:col>24</xdr:col>
      <xdr:colOff>114300</xdr:colOff>
      <xdr:row>36</xdr:row>
      <xdr:rowOff>63137</xdr:rowOff>
    </xdr:to>
    <xdr:sp macro="" textlink="">
      <xdr:nvSpPr>
        <xdr:cNvPr id="82" name="楕円 81"/>
        <xdr:cNvSpPr/>
      </xdr:nvSpPr>
      <xdr:spPr>
        <a:xfrm>
          <a:off x="4584700" y="61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111414</xdr:rowOff>
    </xdr:from>
    <xdr:ext cx="469744" cy="259045"/>
    <xdr:sp macro="" textlink="">
      <xdr:nvSpPr>
        <xdr:cNvPr id="83" name="議会費該当値テキスト"/>
        <xdr:cNvSpPr txBox="1"/>
      </xdr:nvSpPr>
      <xdr:spPr>
        <a:xfrm>
          <a:off x="4686300" y="611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157480</xdr:rowOff>
    </xdr:from>
    <xdr:to>
      <xdr:col>20</xdr:col>
      <xdr:colOff>38100</xdr:colOff>
      <xdr:row>35</xdr:row>
      <xdr:rowOff>87630</xdr:rowOff>
    </xdr:to>
    <xdr:sp macro="" textlink="">
      <xdr:nvSpPr>
        <xdr:cNvPr id="84" name="楕円 83"/>
        <xdr:cNvSpPr/>
      </xdr:nvSpPr>
      <xdr:spPr>
        <a:xfrm>
          <a:off x="3746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85" name="テキスト ボックス 84"/>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67673</xdr:rowOff>
    </xdr:from>
    <xdr:to>
      <xdr:col>15</xdr:col>
      <xdr:colOff>101600</xdr:colOff>
      <xdr:row>34</xdr:row>
      <xdr:rowOff>169273</xdr:rowOff>
    </xdr:to>
    <xdr:sp macro="" textlink="">
      <xdr:nvSpPr>
        <xdr:cNvPr id="86" name="楕円 85"/>
        <xdr:cNvSpPr/>
      </xdr:nvSpPr>
      <xdr:spPr>
        <a:xfrm>
          <a:off x="2857500" y="58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14350</xdr:rowOff>
    </xdr:from>
    <xdr:ext cx="469744" cy="259045"/>
    <xdr:sp macro="" textlink="">
      <xdr:nvSpPr>
        <xdr:cNvPr id="87" name="テキスト ボックス 86"/>
        <xdr:cNvSpPr txBox="1"/>
      </xdr:nvSpPr>
      <xdr:spPr>
        <a:xfrm>
          <a:off x="2673428" y="567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25219</xdr:rowOff>
    </xdr:from>
    <xdr:to>
      <xdr:col>10</xdr:col>
      <xdr:colOff>165100</xdr:colOff>
      <xdr:row>34</xdr:row>
      <xdr:rowOff>126819</xdr:rowOff>
    </xdr:to>
    <xdr:sp macro="" textlink="">
      <xdr:nvSpPr>
        <xdr:cNvPr id="88" name="楕円 87"/>
        <xdr:cNvSpPr/>
      </xdr:nvSpPr>
      <xdr:spPr>
        <a:xfrm>
          <a:off x="1968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143346</xdr:rowOff>
    </xdr:from>
    <xdr:ext cx="469744" cy="259045"/>
    <xdr:sp macro="" textlink="">
      <xdr:nvSpPr>
        <xdr:cNvPr id="89" name="テキスト ボックス 88"/>
        <xdr:cNvSpPr txBox="1"/>
      </xdr:nvSpPr>
      <xdr:spPr>
        <a:xfrm>
          <a:off x="1784428" y="56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3992</xdr:rowOff>
    </xdr:from>
    <xdr:to>
      <xdr:col>6</xdr:col>
      <xdr:colOff>38100</xdr:colOff>
      <xdr:row>34</xdr:row>
      <xdr:rowOff>105592</xdr:rowOff>
    </xdr:to>
    <xdr:sp macro="" textlink="">
      <xdr:nvSpPr>
        <xdr:cNvPr id="90" name="楕円 89"/>
        <xdr:cNvSpPr/>
      </xdr:nvSpPr>
      <xdr:spPr>
        <a:xfrm>
          <a:off x="1079500" y="58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122119</xdr:rowOff>
    </xdr:from>
    <xdr:ext cx="469744" cy="259045"/>
    <xdr:sp macro="" textlink="">
      <xdr:nvSpPr>
        <xdr:cNvPr id="91" name="テキスト ボックス 90"/>
        <xdr:cNvSpPr txBox="1"/>
      </xdr:nvSpPr>
      <xdr:spPr>
        <a:xfrm>
          <a:off x="895428" y="560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20700</xdr:rowOff>
    </xdr:from>
    <xdr:to>
      <xdr:col>24</xdr:col>
      <xdr:colOff>62865</xdr:colOff>
      <xdr:row>54</xdr:row>
      <xdr:rowOff>84058</xdr:rowOff>
    </xdr:to>
    <xdr:cxnSp macro="">
      <xdr:nvCxnSpPr>
        <xdr:cNvPr id="114" name="直線コネクタ 113"/>
        <xdr:cNvCxnSpPr/>
      </xdr:nvCxnSpPr>
      <xdr:spPr>
        <a:xfrm flipV="1">
          <a:off x="4633595" y="8764650"/>
          <a:ext cx="1270" cy="577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87885</xdr:rowOff>
    </xdr:from>
    <xdr:ext cx="599010" cy="259045"/>
    <xdr:sp macro="" textlink="">
      <xdr:nvSpPr>
        <xdr:cNvPr id="115" name="総務費最小値テキスト"/>
        <xdr:cNvSpPr txBox="1"/>
      </xdr:nvSpPr>
      <xdr:spPr>
        <a:xfrm>
          <a:off x="4686300" y="934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84058</xdr:rowOff>
    </xdr:from>
    <xdr:to>
      <xdr:col>24</xdr:col>
      <xdr:colOff>152400</xdr:colOff>
      <xdr:row>54</xdr:row>
      <xdr:rowOff>84058</xdr:rowOff>
    </xdr:to>
    <xdr:cxnSp macro="">
      <xdr:nvCxnSpPr>
        <xdr:cNvPr id="116" name="直線コネクタ 115"/>
        <xdr:cNvCxnSpPr/>
      </xdr:nvCxnSpPr>
      <xdr:spPr>
        <a:xfrm>
          <a:off x="4546600" y="9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138827</xdr:rowOff>
    </xdr:from>
    <xdr:ext cx="599010" cy="259045"/>
    <xdr:sp macro="" textlink="">
      <xdr:nvSpPr>
        <xdr:cNvPr id="117" name="総務費最大値テキスト"/>
        <xdr:cNvSpPr txBox="1"/>
      </xdr:nvSpPr>
      <xdr:spPr>
        <a:xfrm>
          <a:off x="4686300" y="85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20700</xdr:rowOff>
    </xdr:from>
    <xdr:to>
      <xdr:col>24</xdr:col>
      <xdr:colOff>152400</xdr:colOff>
      <xdr:row>51</xdr:row>
      <xdr:rowOff>20700</xdr:rowOff>
    </xdr:to>
    <xdr:cxnSp macro="">
      <xdr:nvCxnSpPr>
        <xdr:cNvPr id="118" name="直線コネクタ 117"/>
        <xdr:cNvCxnSpPr/>
      </xdr:nvCxnSpPr>
      <xdr:spPr>
        <a:xfrm>
          <a:off x="4546600" y="87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4561</xdr:rowOff>
    </xdr:from>
    <xdr:to>
      <xdr:col>24</xdr:col>
      <xdr:colOff>63500</xdr:colOff>
      <xdr:row>59</xdr:row>
      <xdr:rowOff>29807</xdr:rowOff>
    </xdr:to>
    <xdr:cxnSp macro="">
      <xdr:nvCxnSpPr>
        <xdr:cNvPr id="119" name="直線コネクタ 118"/>
        <xdr:cNvCxnSpPr/>
      </xdr:nvCxnSpPr>
      <xdr:spPr>
        <a:xfrm flipV="1">
          <a:off x="3797300" y="9091411"/>
          <a:ext cx="838200" cy="105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166018</xdr:rowOff>
    </xdr:from>
    <xdr:ext cx="599010" cy="259045"/>
    <xdr:sp macro="" textlink="">
      <xdr:nvSpPr>
        <xdr:cNvPr id="120" name="総務費平均値テキスト"/>
        <xdr:cNvSpPr txBox="1"/>
      </xdr:nvSpPr>
      <xdr:spPr>
        <a:xfrm>
          <a:off x="4686300" y="9081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16141</xdr:rowOff>
    </xdr:from>
    <xdr:to>
      <xdr:col>24</xdr:col>
      <xdr:colOff>114300</xdr:colOff>
      <xdr:row>53</xdr:row>
      <xdr:rowOff>117741</xdr:rowOff>
    </xdr:to>
    <xdr:sp macro="" textlink="">
      <xdr:nvSpPr>
        <xdr:cNvPr id="121" name="フローチャート: 判断 120"/>
        <xdr:cNvSpPr/>
      </xdr:nvSpPr>
      <xdr:spPr>
        <a:xfrm>
          <a:off x="4584700" y="910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29121</xdr:rowOff>
    </xdr:from>
    <xdr:to>
      <xdr:col>19</xdr:col>
      <xdr:colOff>177800</xdr:colOff>
      <xdr:row>59</xdr:row>
      <xdr:rowOff>29807</xdr:rowOff>
    </xdr:to>
    <xdr:cxnSp macro="">
      <xdr:nvCxnSpPr>
        <xdr:cNvPr id="122" name="直線コネクタ 121"/>
        <xdr:cNvCxnSpPr/>
      </xdr:nvCxnSpPr>
      <xdr:spPr>
        <a:xfrm>
          <a:off x="2908300" y="1014467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152277</xdr:rowOff>
    </xdr:from>
    <xdr:to>
      <xdr:col>20</xdr:col>
      <xdr:colOff>38100</xdr:colOff>
      <xdr:row>59</xdr:row>
      <xdr:rowOff>82427</xdr:rowOff>
    </xdr:to>
    <xdr:sp macro="" textlink="">
      <xdr:nvSpPr>
        <xdr:cNvPr id="123" name="フローチャート: 判断 122"/>
        <xdr:cNvSpPr/>
      </xdr:nvSpPr>
      <xdr:spPr>
        <a:xfrm>
          <a:off x="3746500" y="1009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73554</xdr:rowOff>
    </xdr:from>
    <xdr:ext cx="534377" cy="259045"/>
    <xdr:sp macro="" textlink="">
      <xdr:nvSpPr>
        <xdr:cNvPr id="124" name="テキスト ボックス 123"/>
        <xdr:cNvSpPr txBox="1"/>
      </xdr:nvSpPr>
      <xdr:spPr>
        <a:xfrm>
          <a:off x="3530111" y="101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29121</xdr:rowOff>
    </xdr:from>
    <xdr:to>
      <xdr:col>15</xdr:col>
      <xdr:colOff>50800</xdr:colOff>
      <xdr:row>59</xdr:row>
      <xdr:rowOff>39893</xdr:rowOff>
    </xdr:to>
    <xdr:cxnSp macro="">
      <xdr:nvCxnSpPr>
        <xdr:cNvPr id="125" name="直線コネクタ 124"/>
        <xdr:cNvCxnSpPr/>
      </xdr:nvCxnSpPr>
      <xdr:spPr>
        <a:xfrm flipV="1">
          <a:off x="2019300" y="10144671"/>
          <a:ext cx="889000" cy="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8753</xdr:rowOff>
    </xdr:from>
    <xdr:to>
      <xdr:col>15</xdr:col>
      <xdr:colOff>101600</xdr:colOff>
      <xdr:row>59</xdr:row>
      <xdr:rowOff>110353</xdr:rowOff>
    </xdr:to>
    <xdr:sp macro="" textlink="">
      <xdr:nvSpPr>
        <xdr:cNvPr id="126" name="フローチャート: 判断 125"/>
        <xdr:cNvSpPr/>
      </xdr:nvSpPr>
      <xdr:spPr>
        <a:xfrm>
          <a:off x="2857500" y="101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101480</xdr:rowOff>
    </xdr:from>
    <xdr:ext cx="534377" cy="259045"/>
    <xdr:sp macro="" textlink="">
      <xdr:nvSpPr>
        <xdr:cNvPr id="127" name="テキスト ボックス 126"/>
        <xdr:cNvSpPr txBox="1"/>
      </xdr:nvSpPr>
      <xdr:spPr>
        <a:xfrm>
          <a:off x="2641111" y="102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9754</xdr:rowOff>
    </xdr:from>
    <xdr:to>
      <xdr:col>10</xdr:col>
      <xdr:colOff>114300</xdr:colOff>
      <xdr:row>59</xdr:row>
      <xdr:rowOff>39893</xdr:rowOff>
    </xdr:to>
    <xdr:cxnSp macro="">
      <xdr:nvCxnSpPr>
        <xdr:cNvPr id="128" name="直線コネクタ 127"/>
        <xdr:cNvCxnSpPr/>
      </xdr:nvCxnSpPr>
      <xdr:spPr>
        <a:xfrm>
          <a:off x="1130300" y="10125304"/>
          <a:ext cx="889000" cy="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4144</xdr:rowOff>
    </xdr:from>
    <xdr:to>
      <xdr:col>10</xdr:col>
      <xdr:colOff>165100</xdr:colOff>
      <xdr:row>59</xdr:row>
      <xdr:rowOff>105744</xdr:rowOff>
    </xdr:to>
    <xdr:sp macro="" textlink="">
      <xdr:nvSpPr>
        <xdr:cNvPr id="129" name="フローチャート: 判断 128"/>
        <xdr:cNvSpPr/>
      </xdr:nvSpPr>
      <xdr:spPr>
        <a:xfrm>
          <a:off x="1968500" y="101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96871</xdr:rowOff>
    </xdr:from>
    <xdr:ext cx="534377" cy="259045"/>
    <xdr:sp macro="" textlink="">
      <xdr:nvSpPr>
        <xdr:cNvPr id="130" name="テキスト ボックス 129"/>
        <xdr:cNvSpPr txBox="1"/>
      </xdr:nvSpPr>
      <xdr:spPr>
        <a:xfrm>
          <a:off x="1752111" y="1021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152505</xdr:rowOff>
    </xdr:from>
    <xdr:to>
      <xdr:col>6</xdr:col>
      <xdr:colOff>38100</xdr:colOff>
      <xdr:row>59</xdr:row>
      <xdr:rowOff>82655</xdr:rowOff>
    </xdr:to>
    <xdr:sp macro="" textlink="">
      <xdr:nvSpPr>
        <xdr:cNvPr id="131" name="フローチャート: 判断 130"/>
        <xdr:cNvSpPr/>
      </xdr:nvSpPr>
      <xdr:spPr>
        <a:xfrm>
          <a:off x="1079500" y="1009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73782</xdr:rowOff>
    </xdr:from>
    <xdr:ext cx="534377" cy="259045"/>
    <xdr:sp macro="" textlink="">
      <xdr:nvSpPr>
        <xdr:cNvPr id="132" name="テキスト ボックス 131"/>
        <xdr:cNvSpPr txBox="1"/>
      </xdr:nvSpPr>
      <xdr:spPr>
        <a:xfrm>
          <a:off x="863111" y="1018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125211</xdr:rowOff>
    </xdr:from>
    <xdr:to>
      <xdr:col>24</xdr:col>
      <xdr:colOff>114300</xdr:colOff>
      <xdr:row>53</xdr:row>
      <xdr:rowOff>55361</xdr:rowOff>
    </xdr:to>
    <xdr:sp macro="" textlink="">
      <xdr:nvSpPr>
        <xdr:cNvPr id="138" name="楕円 137"/>
        <xdr:cNvSpPr/>
      </xdr:nvSpPr>
      <xdr:spPr>
        <a:xfrm>
          <a:off x="4584700" y="904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148088</xdr:rowOff>
    </xdr:from>
    <xdr:ext cx="599010" cy="259045"/>
    <xdr:sp macro="" textlink="">
      <xdr:nvSpPr>
        <xdr:cNvPr id="139" name="総務費該当値テキスト"/>
        <xdr:cNvSpPr txBox="1"/>
      </xdr:nvSpPr>
      <xdr:spPr>
        <a:xfrm>
          <a:off x="4686300" y="889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150457</xdr:rowOff>
    </xdr:from>
    <xdr:to>
      <xdr:col>20</xdr:col>
      <xdr:colOff>38100</xdr:colOff>
      <xdr:row>59</xdr:row>
      <xdr:rowOff>80607</xdr:rowOff>
    </xdr:to>
    <xdr:sp macro="" textlink="">
      <xdr:nvSpPr>
        <xdr:cNvPr id="140" name="楕円 139"/>
        <xdr:cNvSpPr/>
      </xdr:nvSpPr>
      <xdr:spPr>
        <a:xfrm>
          <a:off x="3746500" y="100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97134</xdr:rowOff>
    </xdr:from>
    <xdr:ext cx="534377" cy="259045"/>
    <xdr:sp macro="" textlink="">
      <xdr:nvSpPr>
        <xdr:cNvPr id="141" name="テキスト ボックス 140"/>
        <xdr:cNvSpPr txBox="1"/>
      </xdr:nvSpPr>
      <xdr:spPr>
        <a:xfrm>
          <a:off x="3530111" y="986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149771</xdr:rowOff>
    </xdr:from>
    <xdr:to>
      <xdr:col>15</xdr:col>
      <xdr:colOff>101600</xdr:colOff>
      <xdr:row>59</xdr:row>
      <xdr:rowOff>79921</xdr:rowOff>
    </xdr:to>
    <xdr:sp macro="" textlink="">
      <xdr:nvSpPr>
        <xdr:cNvPr id="142" name="楕円 141"/>
        <xdr:cNvSpPr/>
      </xdr:nvSpPr>
      <xdr:spPr>
        <a:xfrm>
          <a:off x="2857500" y="100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96448</xdr:rowOff>
    </xdr:from>
    <xdr:ext cx="534377" cy="259045"/>
    <xdr:sp macro="" textlink="">
      <xdr:nvSpPr>
        <xdr:cNvPr id="143" name="テキスト ボックス 142"/>
        <xdr:cNvSpPr txBox="1"/>
      </xdr:nvSpPr>
      <xdr:spPr>
        <a:xfrm>
          <a:off x="2641111" y="98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160543</xdr:rowOff>
    </xdr:from>
    <xdr:to>
      <xdr:col>10</xdr:col>
      <xdr:colOff>165100</xdr:colOff>
      <xdr:row>59</xdr:row>
      <xdr:rowOff>90693</xdr:rowOff>
    </xdr:to>
    <xdr:sp macro="" textlink="">
      <xdr:nvSpPr>
        <xdr:cNvPr id="144" name="楕円 143"/>
        <xdr:cNvSpPr/>
      </xdr:nvSpPr>
      <xdr:spPr>
        <a:xfrm>
          <a:off x="1968500" y="1010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107220</xdr:rowOff>
    </xdr:from>
    <xdr:ext cx="534377" cy="259045"/>
    <xdr:sp macro="" textlink="">
      <xdr:nvSpPr>
        <xdr:cNvPr id="145" name="テキスト ボックス 144"/>
        <xdr:cNvSpPr txBox="1"/>
      </xdr:nvSpPr>
      <xdr:spPr>
        <a:xfrm>
          <a:off x="1752111" y="98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130404</xdr:rowOff>
    </xdr:from>
    <xdr:to>
      <xdr:col>6</xdr:col>
      <xdr:colOff>38100</xdr:colOff>
      <xdr:row>59</xdr:row>
      <xdr:rowOff>60554</xdr:rowOff>
    </xdr:to>
    <xdr:sp macro="" textlink="">
      <xdr:nvSpPr>
        <xdr:cNvPr id="146" name="楕円 145"/>
        <xdr:cNvSpPr/>
      </xdr:nvSpPr>
      <xdr:spPr>
        <a:xfrm>
          <a:off x="1079500" y="100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77081</xdr:rowOff>
    </xdr:from>
    <xdr:ext cx="534377" cy="259045"/>
    <xdr:sp macro="" textlink="">
      <xdr:nvSpPr>
        <xdr:cNvPr id="147" name="テキスト ボックス 146"/>
        <xdr:cNvSpPr txBox="1"/>
      </xdr:nvSpPr>
      <xdr:spPr>
        <a:xfrm>
          <a:off x="863111" y="98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149758</xdr:rowOff>
    </xdr:from>
    <xdr:to>
      <xdr:col>24</xdr:col>
      <xdr:colOff>62865</xdr:colOff>
      <xdr:row>79</xdr:row>
      <xdr:rowOff>45844</xdr:rowOff>
    </xdr:to>
    <xdr:cxnSp macro="">
      <xdr:nvCxnSpPr>
        <xdr:cNvPr id="174" name="直線コネクタ 173"/>
        <xdr:cNvCxnSpPr/>
      </xdr:nvCxnSpPr>
      <xdr:spPr>
        <a:xfrm flipV="1">
          <a:off x="4633595" y="11979808"/>
          <a:ext cx="1270" cy="161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49671</xdr:rowOff>
    </xdr:from>
    <xdr:ext cx="599010" cy="259045"/>
    <xdr:sp macro="" textlink="">
      <xdr:nvSpPr>
        <xdr:cNvPr id="175" name="民生費最小値テキスト"/>
        <xdr:cNvSpPr txBox="1"/>
      </xdr:nvSpPr>
      <xdr:spPr>
        <a:xfrm>
          <a:off x="4686300" y="135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45844</xdr:rowOff>
    </xdr:from>
    <xdr:to>
      <xdr:col>24</xdr:col>
      <xdr:colOff>152400</xdr:colOff>
      <xdr:row>79</xdr:row>
      <xdr:rowOff>45844</xdr:rowOff>
    </xdr:to>
    <xdr:cxnSp macro="">
      <xdr:nvCxnSpPr>
        <xdr:cNvPr id="176" name="直線コネクタ 175"/>
        <xdr:cNvCxnSpPr/>
      </xdr:nvCxnSpPr>
      <xdr:spPr>
        <a:xfrm>
          <a:off x="4546600" y="1359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96435</xdr:rowOff>
    </xdr:from>
    <xdr:ext cx="599010" cy="259045"/>
    <xdr:sp macro="" textlink="">
      <xdr:nvSpPr>
        <xdr:cNvPr id="177" name="民生費最大値テキスト"/>
        <xdr:cNvSpPr txBox="1"/>
      </xdr:nvSpPr>
      <xdr:spPr>
        <a:xfrm>
          <a:off x="4686300" y="117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149758</xdr:rowOff>
    </xdr:from>
    <xdr:to>
      <xdr:col>24</xdr:col>
      <xdr:colOff>152400</xdr:colOff>
      <xdr:row>69</xdr:row>
      <xdr:rowOff>149758</xdr:rowOff>
    </xdr:to>
    <xdr:cxnSp macro="">
      <xdr:nvCxnSpPr>
        <xdr:cNvPr id="178" name="直線コネクタ 177"/>
        <xdr:cNvCxnSpPr/>
      </xdr:nvCxnSpPr>
      <xdr:spPr>
        <a:xfrm>
          <a:off x="4546600" y="1197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47803</xdr:rowOff>
    </xdr:from>
    <xdr:to>
      <xdr:col>24</xdr:col>
      <xdr:colOff>63500</xdr:colOff>
      <xdr:row>75</xdr:row>
      <xdr:rowOff>44308</xdr:rowOff>
    </xdr:to>
    <xdr:cxnSp macro="">
      <xdr:nvCxnSpPr>
        <xdr:cNvPr id="179" name="直線コネクタ 178"/>
        <xdr:cNvCxnSpPr/>
      </xdr:nvCxnSpPr>
      <xdr:spPr>
        <a:xfrm flipV="1">
          <a:off x="3797300" y="12735103"/>
          <a:ext cx="838200" cy="16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140936</xdr:rowOff>
    </xdr:from>
    <xdr:ext cx="599010" cy="259045"/>
    <xdr:sp macro="" textlink="">
      <xdr:nvSpPr>
        <xdr:cNvPr id="180" name="民生費平均値テキスト"/>
        <xdr:cNvSpPr txBox="1"/>
      </xdr:nvSpPr>
      <xdr:spPr>
        <a:xfrm>
          <a:off x="4686300" y="12828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162509</xdr:rowOff>
    </xdr:from>
    <xdr:to>
      <xdr:col>24</xdr:col>
      <xdr:colOff>114300</xdr:colOff>
      <xdr:row>75</xdr:row>
      <xdr:rowOff>92659</xdr:rowOff>
    </xdr:to>
    <xdr:sp macro="" textlink="">
      <xdr:nvSpPr>
        <xdr:cNvPr id="181" name="フローチャート: 判断 180"/>
        <xdr:cNvSpPr/>
      </xdr:nvSpPr>
      <xdr:spPr>
        <a:xfrm>
          <a:off x="4584700" y="1284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44308</xdr:rowOff>
    </xdr:from>
    <xdr:to>
      <xdr:col>19</xdr:col>
      <xdr:colOff>177800</xdr:colOff>
      <xdr:row>75</xdr:row>
      <xdr:rowOff>127225</xdr:rowOff>
    </xdr:to>
    <xdr:cxnSp macro="">
      <xdr:nvCxnSpPr>
        <xdr:cNvPr id="182" name="直線コネクタ 181"/>
        <xdr:cNvCxnSpPr/>
      </xdr:nvCxnSpPr>
      <xdr:spPr>
        <a:xfrm flipV="1">
          <a:off x="2908300" y="12903058"/>
          <a:ext cx="889000" cy="8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139290</xdr:rowOff>
    </xdr:from>
    <xdr:to>
      <xdr:col>20</xdr:col>
      <xdr:colOff>38100</xdr:colOff>
      <xdr:row>76</xdr:row>
      <xdr:rowOff>69441</xdr:rowOff>
    </xdr:to>
    <xdr:sp macro="" textlink="">
      <xdr:nvSpPr>
        <xdr:cNvPr id="183" name="フローチャート: 判断 182"/>
        <xdr:cNvSpPr/>
      </xdr:nvSpPr>
      <xdr:spPr>
        <a:xfrm>
          <a:off x="3746500" y="12998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60568</xdr:rowOff>
    </xdr:from>
    <xdr:ext cx="599010" cy="259045"/>
    <xdr:sp macro="" textlink="">
      <xdr:nvSpPr>
        <xdr:cNvPr id="184" name="テキスト ボックス 183"/>
        <xdr:cNvSpPr txBox="1"/>
      </xdr:nvSpPr>
      <xdr:spPr>
        <a:xfrm>
          <a:off x="3497795" y="130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127225</xdr:rowOff>
    </xdr:from>
    <xdr:to>
      <xdr:col>15</xdr:col>
      <xdr:colOff>50800</xdr:colOff>
      <xdr:row>77</xdr:row>
      <xdr:rowOff>29057</xdr:rowOff>
    </xdr:to>
    <xdr:cxnSp macro="">
      <xdr:nvCxnSpPr>
        <xdr:cNvPr id="185" name="直線コネクタ 184"/>
        <xdr:cNvCxnSpPr/>
      </xdr:nvCxnSpPr>
      <xdr:spPr>
        <a:xfrm flipV="1">
          <a:off x="2019300" y="12985975"/>
          <a:ext cx="889000" cy="24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130375</xdr:rowOff>
    </xdr:from>
    <xdr:to>
      <xdr:col>15</xdr:col>
      <xdr:colOff>101600</xdr:colOff>
      <xdr:row>77</xdr:row>
      <xdr:rowOff>60525</xdr:rowOff>
    </xdr:to>
    <xdr:sp macro="" textlink="">
      <xdr:nvSpPr>
        <xdr:cNvPr id="186" name="フローチャート: 判断 185"/>
        <xdr:cNvSpPr/>
      </xdr:nvSpPr>
      <xdr:spPr>
        <a:xfrm>
          <a:off x="2857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51652</xdr:rowOff>
    </xdr:from>
    <xdr:ext cx="599010" cy="259045"/>
    <xdr:sp macro="" textlink="">
      <xdr:nvSpPr>
        <xdr:cNvPr id="187" name="テキスト ボックス 186"/>
        <xdr:cNvSpPr txBox="1"/>
      </xdr:nvSpPr>
      <xdr:spPr>
        <a:xfrm>
          <a:off x="2608795" y="1325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29057</xdr:rowOff>
    </xdr:from>
    <xdr:to>
      <xdr:col>10</xdr:col>
      <xdr:colOff>114300</xdr:colOff>
      <xdr:row>77</xdr:row>
      <xdr:rowOff>118342</xdr:rowOff>
    </xdr:to>
    <xdr:cxnSp macro="">
      <xdr:nvCxnSpPr>
        <xdr:cNvPr id="188" name="直線コネクタ 187"/>
        <xdr:cNvCxnSpPr/>
      </xdr:nvCxnSpPr>
      <xdr:spPr>
        <a:xfrm flipV="1">
          <a:off x="1130300" y="13230707"/>
          <a:ext cx="889000" cy="8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153823</xdr:rowOff>
    </xdr:from>
    <xdr:to>
      <xdr:col>10</xdr:col>
      <xdr:colOff>165100</xdr:colOff>
      <xdr:row>77</xdr:row>
      <xdr:rowOff>83973</xdr:rowOff>
    </xdr:to>
    <xdr:sp macro="" textlink="">
      <xdr:nvSpPr>
        <xdr:cNvPr id="189" name="フローチャート: 判断 188"/>
        <xdr:cNvSpPr/>
      </xdr:nvSpPr>
      <xdr:spPr>
        <a:xfrm>
          <a:off x="1968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75100</xdr:rowOff>
    </xdr:from>
    <xdr:ext cx="599010" cy="259045"/>
    <xdr:sp macro="" textlink="">
      <xdr:nvSpPr>
        <xdr:cNvPr id="190" name="テキスト ボックス 189"/>
        <xdr:cNvSpPr txBox="1"/>
      </xdr:nvSpPr>
      <xdr:spPr>
        <a:xfrm>
          <a:off x="1719795" y="1327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38608</xdr:rowOff>
    </xdr:from>
    <xdr:to>
      <xdr:col>6</xdr:col>
      <xdr:colOff>38100</xdr:colOff>
      <xdr:row>77</xdr:row>
      <xdr:rowOff>140208</xdr:rowOff>
    </xdr:to>
    <xdr:sp macro="" textlink="">
      <xdr:nvSpPr>
        <xdr:cNvPr id="191" name="フローチャート: 判断 190"/>
        <xdr:cNvSpPr/>
      </xdr:nvSpPr>
      <xdr:spPr>
        <a:xfrm>
          <a:off x="1079500" y="132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156735</xdr:rowOff>
    </xdr:from>
    <xdr:ext cx="599010" cy="259045"/>
    <xdr:sp macro="" textlink="">
      <xdr:nvSpPr>
        <xdr:cNvPr id="192" name="テキスト ボックス 191"/>
        <xdr:cNvSpPr txBox="1"/>
      </xdr:nvSpPr>
      <xdr:spPr>
        <a:xfrm>
          <a:off x="830795" y="1301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168453</xdr:rowOff>
    </xdr:from>
    <xdr:to>
      <xdr:col>24</xdr:col>
      <xdr:colOff>114300</xdr:colOff>
      <xdr:row>74</xdr:row>
      <xdr:rowOff>98603</xdr:rowOff>
    </xdr:to>
    <xdr:sp macro="" textlink="">
      <xdr:nvSpPr>
        <xdr:cNvPr id="198" name="楕円 197"/>
        <xdr:cNvSpPr/>
      </xdr:nvSpPr>
      <xdr:spPr>
        <a:xfrm>
          <a:off x="4584700" y="1268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19880</xdr:rowOff>
    </xdr:from>
    <xdr:ext cx="599010" cy="259045"/>
    <xdr:sp macro="" textlink="">
      <xdr:nvSpPr>
        <xdr:cNvPr id="199" name="民生費該当値テキスト"/>
        <xdr:cNvSpPr txBox="1"/>
      </xdr:nvSpPr>
      <xdr:spPr>
        <a:xfrm>
          <a:off x="4686300" y="1253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164958</xdr:rowOff>
    </xdr:from>
    <xdr:to>
      <xdr:col>20</xdr:col>
      <xdr:colOff>38100</xdr:colOff>
      <xdr:row>75</xdr:row>
      <xdr:rowOff>95108</xdr:rowOff>
    </xdr:to>
    <xdr:sp macro="" textlink="">
      <xdr:nvSpPr>
        <xdr:cNvPr id="200" name="楕円 199"/>
        <xdr:cNvSpPr/>
      </xdr:nvSpPr>
      <xdr:spPr>
        <a:xfrm>
          <a:off x="3746500" y="128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111635</xdr:rowOff>
    </xdr:from>
    <xdr:ext cx="599010" cy="259045"/>
    <xdr:sp macro="" textlink="">
      <xdr:nvSpPr>
        <xdr:cNvPr id="201" name="テキスト ボックス 200"/>
        <xdr:cNvSpPr txBox="1"/>
      </xdr:nvSpPr>
      <xdr:spPr>
        <a:xfrm>
          <a:off x="3497795" y="12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76425</xdr:rowOff>
    </xdr:from>
    <xdr:to>
      <xdr:col>15</xdr:col>
      <xdr:colOff>101600</xdr:colOff>
      <xdr:row>76</xdr:row>
      <xdr:rowOff>6575</xdr:rowOff>
    </xdr:to>
    <xdr:sp macro="" textlink="">
      <xdr:nvSpPr>
        <xdr:cNvPr id="202" name="楕円 201"/>
        <xdr:cNvSpPr/>
      </xdr:nvSpPr>
      <xdr:spPr>
        <a:xfrm>
          <a:off x="2857500" y="129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23102</xdr:rowOff>
    </xdr:from>
    <xdr:ext cx="599010" cy="259045"/>
    <xdr:sp macro="" textlink="">
      <xdr:nvSpPr>
        <xdr:cNvPr id="203" name="テキスト ボックス 202"/>
        <xdr:cNvSpPr txBox="1"/>
      </xdr:nvSpPr>
      <xdr:spPr>
        <a:xfrm>
          <a:off x="2608795" y="1271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149707</xdr:rowOff>
    </xdr:from>
    <xdr:to>
      <xdr:col>10</xdr:col>
      <xdr:colOff>165100</xdr:colOff>
      <xdr:row>77</xdr:row>
      <xdr:rowOff>79857</xdr:rowOff>
    </xdr:to>
    <xdr:sp macro="" textlink="">
      <xdr:nvSpPr>
        <xdr:cNvPr id="204" name="楕円 203"/>
        <xdr:cNvSpPr/>
      </xdr:nvSpPr>
      <xdr:spPr>
        <a:xfrm>
          <a:off x="1968500" y="131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96385</xdr:rowOff>
    </xdr:from>
    <xdr:ext cx="599010" cy="259045"/>
    <xdr:sp macro="" textlink="">
      <xdr:nvSpPr>
        <xdr:cNvPr id="205" name="テキスト ボックス 204"/>
        <xdr:cNvSpPr txBox="1"/>
      </xdr:nvSpPr>
      <xdr:spPr>
        <a:xfrm>
          <a:off x="1719795" y="1295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67542</xdr:rowOff>
    </xdr:from>
    <xdr:to>
      <xdr:col>6</xdr:col>
      <xdr:colOff>38100</xdr:colOff>
      <xdr:row>77</xdr:row>
      <xdr:rowOff>169142</xdr:rowOff>
    </xdr:to>
    <xdr:sp macro="" textlink="">
      <xdr:nvSpPr>
        <xdr:cNvPr id="206" name="楕円 205"/>
        <xdr:cNvSpPr/>
      </xdr:nvSpPr>
      <xdr:spPr>
        <a:xfrm>
          <a:off x="1079500" y="132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160269</xdr:rowOff>
    </xdr:from>
    <xdr:ext cx="599010" cy="259045"/>
    <xdr:sp macro="" textlink="">
      <xdr:nvSpPr>
        <xdr:cNvPr id="207" name="テキスト ボックス 206"/>
        <xdr:cNvSpPr txBox="1"/>
      </xdr:nvSpPr>
      <xdr:spPr>
        <a:xfrm>
          <a:off x="830795" y="1336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4" name="直線コネクタ 233"/>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5" name="衛生費最小値テキスト"/>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6" name="直線コネクタ 235"/>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7" name="衛生費最大値テキスト"/>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8" name="直線コネクタ 237"/>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136598</xdr:rowOff>
    </xdr:from>
    <xdr:to>
      <xdr:col>24</xdr:col>
      <xdr:colOff>63500</xdr:colOff>
      <xdr:row>97</xdr:row>
      <xdr:rowOff>94731</xdr:rowOff>
    </xdr:to>
    <xdr:cxnSp macro="">
      <xdr:nvCxnSpPr>
        <xdr:cNvPr id="239" name="直線コネクタ 238"/>
        <xdr:cNvCxnSpPr/>
      </xdr:nvCxnSpPr>
      <xdr:spPr>
        <a:xfrm>
          <a:off x="3797300" y="16595798"/>
          <a:ext cx="838200" cy="1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136695</xdr:rowOff>
    </xdr:from>
    <xdr:ext cx="534377" cy="259045"/>
    <xdr:sp macro="" textlink="">
      <xdr:nvSpPr>
        <xdr:cNvPr id="240" name="衛生費平均値テキスト"/>
        <xdr:cNvSpPr txBox="1"/>
      </xdr:nvSpPr>
      <xdr:spPr>
        <a:xfrm>
          <a:off x="4686300" y="1642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41" name="フローチャート: 判断 240"/>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136598</xdr:rowOff>
    </xdr:from>
    <xdr:to>
      <xdr:col>19</xdr:col>
      <xdr:colOff>177800</xdr:colOff>
      <xdr:row>97</xdr:row>
      <xdr:rowOff>101132</xdr:rowOff>
    </xdr:to>
    <xdr:cxnSp macro="">
      <xdr:nvCxnSpPr>
        <xdr:cNvPr id="242" name="直線コネクタ 241"/>
        <xdr:cNvCxnSpPr/>
      </xdr:nvCxnSpPr>
      <xdr:spPr>
        <a:xfrm flipV="1">
          <a:off x="2908300" y="16595798"/>
          <a:ext cx="889000" cy="1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3" name="フローチャート: 判断 242"/>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121178</xdr:rowOff>
    </xdr:from>
    <xdr:ext cx="534377" cy="259045"/>
    <xdr:sp macro="" textlink="">
      <xdr:nvSpPr>
        <xdr:cNvPr id="244" name="テキスト ボックス 243"/>
        <xdr:cNvSpPr txBox="1"/>
      </xdr:nvSpPr>
      <xdr:spPr>
        <a:xfrm>
          <a:off x="3530111" y="167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49991</xdr:rowOff>
    </xdr:from>
    <xdr:to>
      <xdr:col>15</xdr:col>
      <xdr:colOff>50800</xdr:colOff>
      <xdr:row>97</xdr:row>
      <xdr:rowOff>101132</xdr:rowOff>
    </xdr:to>
    <xdr:cxnSp macro="">
      <xdr:nvCxnSpPr>
        <xdr:cNvPr id="245" name="直線コネクタ 244"/>
        <xdr:cNvCxnSpPr/>
      </xdr:nvCxnSpPr>
      <xdr:spPr>
        <a:xfrm>
          <a:off x="2019300" y="16680641"/>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6" name="フローチャート: 判断 245"/>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153182</xdr:rowOff>
    </xdr:from>
    <xdr:ext cx="534377" cy="259045"/>
    <xdr:sp macro="" textlink="">
      <xdr:nvSpPr>
        <xdr:cNvPr id="247" name="テキスト ボックス 246"/>
        <xdr:cNvSpPr txBox="1"/>
      </xdr:nvSpPr>
      <xdr:spPr>
        <a:xfrm>
          <a:off x="2641111" y="167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49991</xdr:rowOff>
    </xdr:from>
    <xdr:to>
      <xdr:col>10</xdr:col>
      <xdr:colOff>114300</xdr:colOff>
      <xdr:row>97</xdr:row>
      <xdr:rowOff>133854</xdr:rowOff>
    </xdr:to>
    <xdr:cxnSp macro="">
      <xdr:nvCxnSpPr>
        <xdr:cNvPr id="248" name="直線コネクタ 247"/>
        <xdr:cNvCxnSpPr/>
      </xdr:nvCxnSpPr>
      <xdr:spPr>
        <a:xfrm flipV="1">
          <a:off x="1130300" y="16680641"/>
          <a:ext cx="889000" cy="8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49" name="フローチャート: 判断 248"/>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95634</xdr:rowOff>
    </xdr:from>
    <xdr:ext cx="534377" cy="259045"/>
    <xdr:sp macro="" textlink="">
      <xdr:nvSpPr>
        <xdr:cNvPr id="250" name="テキスト ボックス 249"/>
        <xdr:cNvSpPr txBox="1"/>
      </xdr:nvSpPr>
      <xdr:spPr>
        <a:xfrm>
          <a:off x="1752111" y="163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51" name="フローチャート: 判断 250"/>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74537</xdr:rowOff>
    </xdr:from>
    <xdr:ext cx="534377" cy="259045"/>
    <xdr:sp macro="" textlink="">
      <xdr:nvSpPr>
        <xdr:cNvPr id="252" name="テキスト ボックス 251"/>
        <xdr:cNvSpPr txBox="1"/>
      </xdr:nvSpPr>
      <xdr:spPr>
        <a:xfrm>
          <a:off x="863111" y="1636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43931</xdr:rowOff>
    </xdr:from>
    <xdr:to>
      <xdr:col>24</xdr:col>
      <xdr:colOff>114300</xdr:colOff>
      <xdr:row>97</xdr:row>
      <xdr:rowOff>145531</xdr:rowOff>
    </xdr:to>
    <xdr:sp macro="" textlink="">
      <xdr:nvSpPr>
        <xdr:cNvPr id="258" name="楕円 257"/>
        <xdr:cNvSpPr/>
      </xdr:nvSpPr>
      <xdr:spPr>
        <a:xfrm>
          <a:off x="4584700" y="166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22358</xdr:rowOff>
    </xdr:from>
    <xdr:ext cx="534377" cy="259045"/>
    <xdr:sp macro="" textlink="">
      <xdr:nvSpPr>
        <xdr:cNvPr id="259" name="衛生費該当値テキスト"/>
        <xdr:cNvSpPr txBox="1"/>
      </xdr:nvSpPr>
      <xdr:spPr>
        <a:xfrm>
          <a:off x="4686300" y="166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85798</xdr:rowOff>
    </xdr:from>
    <xdr:to>
      <xdr:col>20</xdr:col>
      <xdr:colOff>38100</xdr:colOff>
      <xdr:row>97</xdr:row>
      <xdr:rowOff>15948</xdr:rowOff>
    </xdr:to>
    <xdr:sp macro="" textlink="">
      <xdr:nvSpPr>
        <xdr:cNvPr id="260" name="楕円 259"/>
        <xdr:cNvSpPr/>
      </xdr:nvSpPr>
      <xdr:spPr>
        <a:xfrm>
          <a:off x="3746500" y="165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32475</xdr:rowOff>
    </xdr:from>
    <xdr:ext cx="534377" cy="259045"/>
    <xdr:sp macro="" textlink="">
      <xdr:nvSpPr>
        <xdr:cNvPr id="261" name="テキスト ボックス 260"/>
        <xdr:cNvSpPr txBox="1"/>
      </xdr:nvSpPr>
      <xdr:spPr>
        <a:xfrm>
          <a:off x="3530111" y="163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50332</xdr:rowOff>
    </xdr:from>
    <xdr:to>
      <xdr:col>15</xdr:col>
      <xdr:colOff>101600</xdr:colOff>
      <xdr:row>97</xdr:row>
      <xdr:rowOff>151932</xdr:rowOff>
    </xdr:to>
    <xdr:sp macro="" textlink="">
      <xdr:nvSpPr>
        <xdr:cNvPr id="262" name="楕円 261"/>
        <xdr:cNvSpPr/>
      </xdr:nvSpPr>
      <xdr:spPr>
        <a:xfrm>
          <a:off x="2857500" y="166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168459</xdr:rowOff>
    </xdr:from>
    <xdr:ext cx="534377" cy="259045"/>
    <xdr:sp macro="" textlink="">
      <xdr:nvSpPr>
        <xdr:cNvPr id="263" name="テキスト ボックス 262"/>
        <xdr:cNvSpPr txBox="1"/>
      </xdr:nvSpPr>
      <xdr:spPr>
        <a:xfrm>
          <a:off x="2641111" y="1645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170641</xdr:rowOff>
    </xdr:from>
    <xdr:to>
      <xdr:col>10</xdr:col>
      <xdr:colOff>165100</xdr:colOff>
      <xdr:row>97</xdr:row>
      <xdr:rowOff>100791</xdr:rowOff>
    </xdr:to>
    <xdr:sp macro="" textlink="">
      <xdr:nvSpPr>
        <xdr:cNvPr id="264" name="楕円 263"/>
        <xdr:cNvSpPr/>
      </xdr:nvSpPr>
      <xdr:spPr>
        <a:xfrm>
          <a:off x="1968500" y="1662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91918</xdr:rowOff>
    </xdr:from>
    <xdr:ext cx="534377" cy="259045"/>
    <xdr:sp macro="" textlink="">
      <xdr:nvSpPr>
        <xdr:cNvPr id="265" name="テキスト ボックス 264"/>
        <xdr:cNvSpPr txBox="1"/>
      </xdr:nvSpPr>
      <xdr:spPr>
        <a:xfrm>
          <a:off x="1752111" y="1672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83054</xdr:rowOff>
    </xdr:from>
    <xdr:to>
      <xdr:col>6</xdr:col>
      <xdr:colOff>38100</xdr:colOff>
      <xdr:row>98</xdr:row>
      <xdr:rowOff>13204</xdr:rowOff>
    </xdr:to>
    <xdr:sp macro="" textlink="">
      <xdr:nvSpPr>
        <xdr:cNvPr id="266" name="楕円 265"/>
        <xdr:cNvSpPr/>
      </xdr:nvSpPr>
      <xdr:spPr>
        <a:xfrm>
          <a:off x="1079500" y="167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4331</xdr:rowOff>
    </xdr:from>
    <xdr:ext cx="534377" cy="259045"/>
    <xdr:sp macro="" textlink="">
      <xdr:nvSpPr>
        <xdr:cNvPr id="267" name="テキスト ボックス 266"/>
        <xdr:cNvSpPr txBox="1"/>
      </xdr:nvSpPr>
      <xdr:spPr>
        <a:xfrm>
          <a:off x="863111" y="1680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91" name="直線コネクタ 290"/>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92" name="労働費最小値テキスト"/>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3" name="直線コネクタ 292"/>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4" name="労働費最大値テキスト"/>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5" name="直線コネクタ 294"/>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109982</xdr:rowOff>
    </xdr:from>
    <xdr:to>
      <xdr:col>55</xdr:col>
      <xdr:colOff>0</xdr:colOff>
      <xdr:row>37</xdr:row>
      <xdr:rowOff>112649</xdr:rowOff>
    </xdr:to>
    <xdr:cxnSp macro="">
      <xdr:nvCxnSpPr>
        <xdr:cNvPr id="296" name="直線コネクタ 295"/>
        <xdr:cNvCxnSpPr/>
      </xdr:nvCxnSpPr>
      <xdr:spPr>
        <a:xfrm>
          <a:off x="9639300" y="645363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77868</xdr:rowOff>
    </xdr:from>
    <xdr:ext cx="469744" cy="259045"/>
    <xdr:sp macro="" textlink="">
      <xdr:nvSpPr>
        <xdr:cNvPr id="297" name="労働費平均値テキスト"/>
        <xdr:cNvSpPr txBox="1"/>
      </xdr:nvSpPr>
      <xdr:spPr>
        <a:xfrm>
          <a:off x="10528300" y="625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8" name="フローチャート: 判断 297"/>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103315</xdr:rowOff>
    </xdr:from>
    <xdr:to>
      <xdr:col>50</xdr:col>
      <xdr:colOff>114300</xdr:colOff>
      <xdr:row>37</xdr:row>
      <xdr:rowOff>109982</xdr:rowOff>
    </xdr:to>
    <xdr:cxnSp macro="">
      <xdr:nvCxnSpPr>
        <xdr:cNvPr id="299" name="直線コネクタ 298"/>
        <xdr:cNvCxnSpPr/>
      </xdr:nvCxnSpPr>
      <xdr:spPr>
        <a:xfrm>
          <a:off x="8750300" y="6446965"/>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300" name="フローチャート: 判断 299"/>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153052</xdr:rowOff>
    </xdr:from>
    <xdr:ext cx="469744" cy="259045"/>
    <xdr:sp macro="" textlink="">
      <xdr:nvSpPr>
        <xdr:cNvPr id="301" name="テキスト ボックス 300"/>
        <xdr:cNvSpPr txBox="1"/>
      </xdr:nvSpPr>
      <xdr:spPr>
        <a:xfrm>
          <a:off x="9404428"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94552</xdr:rowOff>
    </xdr:from>
    <xdr:to>
      <xdr:col>45</xdr:col>
      <xdr:colOff>177800</xdr:colOff>
      <xdr:row>37</xdr:row>
      <xdr:rowOff>103315</xdr:rowOff>
    </xdr:to>
    <xdr:cxnSp macro="">
      <xdr:nvCxnSpPr>
        <xdr:cNvPr id="302" name="直線コネクタ 301"/>
        <xdr:cNvCxnSpPr/>
      </xdr:nvCxnSpPr>
      <xdr:spPr>
        <a:xfrm>
          <a:off x="7861300" y="643820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3" name="フローチャート: 判断 302"/>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163022</xdr:rowOff>
    </xdr:from>
    <xdr:ext cx="469744" cy="259045"/>
    <xdr:sp macro="" textlink="">
      <xdr:nvSpPr>
        <xdr:cNvPr id="304" name="テキスト ボックス 303"/>
        <xdr:cNvSpPr txBox="1"/>
      </xdr:nvSpPr>
      <xdr:spPr>
        <a:xfrm>
          <a:off x="8515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94552</xdr:rowOff>
    </xdr:from>
    <xdr:to>
      <xdr:col>41</xdr:col>
      <xdr:colOff>50800</xdr:colOff>
      <xdr:row>37</xdr:row>
      <xdr:rowOff>95695</xdr:rowOff>
    </xdr:to>
    <xdr:cxnSp macro="">
      <xdr:nvCxnSpPr>
        <xdr:cNvPr id="305" name="直線コネクタ 304"/>
        <xdr:cNvCxnSpPr/>
      </xdr:nvCxnSpPr>
      <xdr:spPr>
        <a:xfrm flipV="1">
          <a:off x="6972300" y="643820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6" name="フローチャート: 判断 305"/>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146257</xdr:rowOff>
    </xdr:from>
    <xdr:ext cx="469744" cy="259045"/>
    <xdr:sp macro="" textlink="">
      <xdr:nvSpPr>
        <xdr:cNvPr id="307" name="テキスト ボックス 306"/>
        <xdr:cNvSpPr txBox="1"/>
      </xdr:nvSpPr>
      <xdr:spPr>
        <a:xfrm>
          <a:off x="7626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8" name="フローチャート: 判断 307"/>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154640</xdr:rowOff>
    </xdr:from>
    <xdr:ext cx="469744" cy="259045"/>
    <xdr:sp macro="" textlink="">
      <xdr:nvSpPr>
        <xdr:cNvPr id="309" name="テキスト ボックス 308"/>
        <xdr:cNvSpPr txBox="1"/>
      </xdr:nvSpPr>
      <xdr:spPr>
        <a:xfrm>
          <a:off x="6737428" y="61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61849</xdr:rowOff>
    </xdr:from>
    <xdr:to>
      <xdr:col>55</xdr:col>
      <xdr:colOff>50800</xdr:colOff>
      <xdr:row>37</xdr:row>
      <xdr:rowOff>163449</xdr:rowOff>
    </xdr:to>
    <xdr:sp macro="" textlink="">
      <xdr:nvSpPr>
        <xdr:cNvPr id="315" name="楕円 314"/>
        <xdr:cNvSpPr/>
      </xdr:nvSpPr>
      <xdr:spPr>
        <a:xfrm>
          <a:off x="10426700" y="64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40276</xdr:rowOff>
    </xdr:from>
    <xdr:ext cx="469744" cy="259045"/>
    <xdr:sp macro="" textlink="">
      <xdr:nvSpPr>
        <xdr:cNvPr id="316" name="労働費該当値テキスト"/>
        <xdr:cNvSpPr txBox="1"/>
      </xdr:nvSpPr>
      <xdr:spPr>
        <a:xfrm>
          <a:off x="10528300" y="638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59182</xdr:rowOff>
    </xdr:from>
    <xdr:to>
      <xdr:col>50</xdr:col>
      <xdr:colOff>165100</xdr:colOff>
      <xdr:row>37</xdr:row>
      <xdr:rowOff>160782</xdr:rowOff>
    </xdr:to>
    <xdr:sp macro="" textlink="">
      <xdr:nvSpPr>
        <xdr:cNvPr id="317" name="楕円 316"/>
        <xdr:cNvSpPr/>
      </xdr:nvSpPr>
      <xdr:spPr>
        <a:xfrm>
          <a:off x="9588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5859</xdr:rowOff>
    </xdr:from>
    <xdr:ext cx="469744" cy="259045"/>
    <xdr:sp macro="" textlink="">
      <xdr:nvSpPr>
        <xdr:cNvPr id="318" name="テキスト ボックス 317"/>
        <xdr:cNvSpPr txBox="1"/>
      </xdr:nvSpPr>
      <xdr:spPr>
        <a:xfrm>
          <a:off x="9404428" y="617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52515</xdr:rowOff>
    </xdr:from>
    <xdr:to>
      <xdr:col>46</xdr:col>
      <xdr:colOff>38100</xdr:colOff>
      <xdr:row>37</xdr:row>
      <xdr:rowOff>154115</xdr:rowOff>
    </xdr:to>
    <xdr:sp macro="" textlink="">
      <xdr:nvSpPr>
        <xdr:cNvPr id="319" name="楕円 318"/>
        <xdr:cNvSpPr/>
      </xdr:nvSpPr>
      <xdr:spPr>
        <a:xfrm>
          <a:off x="8699500" y="63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145242</xdr:rowOff>
    </xdr:from>
    <xdr:ext cx="469744" cy="259045"/>
    <xdr:sp macro="" textlink="">
      <xdr:nvSpPr>
        <xdr:cNvPr id="320" name="テキスト ボックス 319"/>
        <xdr:cNvSpPr txBox="1"/>
      </xdr:nvSpPr>
      <xdr:spPr>
        <a:xfrm>
          <a:off x="8515428" y="648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43752</xdr:rowOff>
    </xdr:from>
    <xdr:to>
      <xdr:col>41</xdr:col>
      <xdr:colOff>101600</xdr:colOff>
      <xdr:row>37</xdr:row>
      <xdr:rowOff>145352</xdr:rowOff>
    </xdr:to>
    <xdr:sp macro="" textlink="">
      <xdr:nvSpPr>
        <xdr:cNvPr id="321" name="楕円 320"/>
        <xdr:cNvSpPr/>
      </xdr:nvSpPr>
      <xdr:spPr>
        <a:xfrm>
          <a:off x="7810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136479</xdr:rowOff>
    </xdr:from>
    <xdr:ext cx="469744" cy="259045"/>
    <xdr:sp macro="" textlink="">
      <xdr:nvSpPr>
        <xdr:cNvPr id="322" name="テキスト ボックス 321"/>
        <xdr:cNvSpPr txBox="1"/>
      </xdr:nvSpPr>
      <xdr:spPr>
        <a:xfrm>
          <a:off x="7626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44895</xdr:rowOff>
    </xdr:from>
    <xdr:to>
      <xdr:col>36</xdr:col>
      <xdr:colOff>165100</xdr:colOff>
      <xdr:row>37</xdr:row>
      <xdr:rowOff>146495</xdr:rowOff>
    </xdr:to>
    <xdr:sp macro="" textlink="">
      <xdr:nvSpPr>
        <xdr:cNvPr id="323" name="楕円 322"/>
        <xdr:cNvSpPr/>
      </xdr:nvSpPr>
      <xdr:spPr>
        <a:xfrm>
          <a:off x="6921500" y="63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137621</xdr:rowOff>
    </xdr:from>
    <xdr:ext cx="469744" cy="259045"/>
    <xdr:sp macro="" textlink="">
      <xdr:nvSpPr>
        <xdr:cNvPr id="324" name="テキスト ボックス 323"/>
        <xdr:cNvSpPr txBox="1"/>
      </xdr:nvSpPr>
      <xdr:spPr>
        <a:xfrm>
          <a:off x="6737428" y="64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6" name="直線コネクタ 345"/>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7" name="農林水産業費最小値テキスト"/>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8" name="直線コネクタ 347"/>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49" name="農林水産業費最大値テキスト"/>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50" name="直線コネクタ 349"/>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115651</xdr:rowOff>
    </xdr:from>
    <xdr:to>
      <xdr:col>55</xdr:col>
      <xdr:colOff>0</xdr:colOff>
      <xdr:row>56</xdr:row>
      <xdr:rowOff>117526</xdr:rowOff>
    </xdr:to>
    <xdr:cxnSp macro="">
      <xdr:nvCxnSpPr>
        <xdr:cNvPr id="351" name="直線コネクタ 350"/>
        <xdr:cNvCxnSpPr/>
      </xdr:nvCxnSpPr>
      <xdr:spPr>
        <a:xfrm flipV="1">
          <a:off x="9639300" y="9716851"/>
          <a:ext cx="8382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55862</xdr:rowOff>
    </xdr:from>
    <xdr:ext cx="469744" cy="259045"/>
    <xdr:sp macro="" textlink="">
      <xdr:nvSpPr>
        <xdr:cNvPr id="352" name="農林水産業費平均値テキスト"/>
        <xdr:cNvSpPr txBox="1"/>
      </xdr:nvSpPr>
      <xdr:spPr>
        <a:xfrm>
          <a:off x="10528300" y="9485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3" name="フローチャート: 判断 352"/>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117526</xdr:rowOff>
    </xdr:from>
    <xdr:to>
      <xdr:col>50</xdr:col>
      <xdr:colOff>114300</xdr:colOff>
      <xdr:row>56</xdr:row>
      <xdr:rowOff>118623</xdr:rowOff>
    </xdr:to>
    <xdr:cxnSp macro="">
      <xdr:nvCxnSpPr>
        <xdr:cNvPr id="354" name="直線コネクタ 353"/>
        <xdr:cNvCxnSpPr/>
      </xdr:nvCxnSpPr>
      <xdr:spPr>
        <a:xfrm flipV="1">
          <a:off x="8750300" y="9718726"/>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5" name="フローチャート: 判断 354"/>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155181</xdr:rowOff>
    </xdr:from>
    <xdr:ext cx="469744" cy="259045"/>
    <xdr:sp macro="" textlink="">
      <xdr:nvSpPr>
        <xdr:cNvPr id="356" name="テキスト ボックス 355"/>
        <xdr:cNvSpPr txBox="1"/>
      </xdr:nvSpPr>
      <xdr:spPr>
        <a:xfrm>
          <a:off x="9404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20554</xdr:rowOff>
    </xdr:from>
    <xdr:to>
      <xdr:col>45</xdr:col>
      <xdr:colOff>177800</xdr:colOff>
      <xdr:row>56</xdr:row>
      <xdr:rowOff>118623</xdr:rowOff>
    </xdr:to>
    <xdr:cxnSp macro="">
      <xdr:nvCxnSpPr>
        <xdr:cNvPr id="357" name="直線コネクタ 356"/>
        <xdr:cNvCxnSpPr/>
      </xdr:nvCxnSpPr>
      <xdr:spPr>
        <a:xfrm>
          <a:off x="7861300" y="9621754"/>
          <a:ext cx="8890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8" name="フローチャート: 判断 357"/>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154632</xdr:rowOff>
    </xdr:from>
    <xdr:ext cx="469744" cy="259045"/>
    <xdr:sp macro="" textlink="">
      <xdr:nvSpPr>
        <xdr:cNvPr id="359" name="テキスト ボックス 358"/>
        <xdr:cNvSpPr txBox="1"/>
      </xdr:nvSpPr>
      <xdr:spPr>
        <a:xfrm>
          <a:off x="8515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128910</xdr:rowOff>
    </xdr:from>
    <xdr:to>
      <xdr:col>41</xdr:col>
      <xdr:colOff>50800</xdr:colOff>
      <xdr:row>56</xdr:row>
      <xdr:rowOff>20554</xdr:rowOff>
    </xdr:to>
    <xdr:cxnSp macro="">
      <xdr:nvCxnSpPr>
        <xdr:cNvPr id="360" name="直線コネクタ 359"/>
        <xdr:cNvCxnSpPr/>
      </xdr:nvCxnSpPr>
      <xdr:spPr>
        <a:xfrm>
          <a:off x="6972300" y="9558660"/>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61" name="フローチャート: 判断 360"/>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87581</xdr:rowOff>
    </xdr:from>
    <xdr:ext cx="469744" cy="259045"/>
    <xdr:sp macro="" textlink="">
      <xdr:nvSpPr>
        <xdr:cNvPr id="362" name="テキスト ボックス 361"/>
        <xdr:cNvSpPr txBox="1"/>
      </xdr:nvSpPr>
      <xdr:spPr>
        <a:xfrm>
          <a:off x="7626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3" name="フローチャート: 判断 362"/>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112773</xdr:rowOff>
    </xdr:from>
    <xdr:ext cx="469744" cy="259045"/>
    <xdr:sp macro="" textlink="">
      <xdr:nvSpPr>
        <xdr:cNvPr id="364" name="テキスト ボックス 363"/>
        <xdr:cNvSpPr txBox="1"/>
      </xdr:nvSpPr>
      <xdr:spPr>
        <a:xfrm>
          <a:off x="6737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64851</xdr:rowOff>
    </xdr:from>
    <xdr:to>
      <xdr:col>55</xdr:col>
      <xdr:colOff>50800</xdr:colOff>
      <xdr:row>56</xdr:row>
      <xdr:rowOff>166451</xdr:rowOff>
    </xdr:to>
    <xdr:sp macro="" textlink="">
      <xdr:nvSpPr>
        <xdr:cNvPr id="370" name="楕円 369"/>
        <xdr:cNvSpPr/>
      </xdr:nvSpPr>
      <xdr:spPr>
        <a:xfrm>
          <a:off x="10426700" y="966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43278</xdr:rowOff>
    </xdr:from>
    <xdr:ext cx="469744" cy="259045"/>
    <xdr:sp macro="" textlink="">
      <xdr:nvSpPr>
        <xdr:cNvPr id="371" name="農林水産業費該当値テキスト"/>
        <xdr:cNvSpPr txBox="1"/>
      </xdr:nvSpPr>
      <xdr:spPr>
        <a:xfrm>
          <a:off x="10528300" y="964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66726</xdr:rowOff>
    </xdr:from>
    <xdr:to>
      <xdr:col>50</xdr:col>
      <xdr:colOff>165100</xdr:colOff>
      <xdr:row>56</xdr:row>
      <xdr:rowOff>168326</xdr:rowOff>
    </xdr:to>
    <xdr:sp macro="" textlink="">
      <xdr:nvSpPr>
        <xdr:cNvPr id="372" name="楕円 371"/>
        <xdr:cNvSpPr/>
      </xdr:nvSpPr>
      <xdr:spPr>
        <a:xfrm>
          <a:off x="9588500" y="96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159453</xdr:rowOff>
    </xdr:from>
    <xdr:ext cx="469744" cy="259045"/>
    <xdr:sp macro="" textlink="">
      <xdr:nvSpPr>
        <xdr:cNvPr id="373" name="テキスト ボックス 372"/>
        <xdr:cNvSpPr txBox="1"/>
      </xdr:nvSpPr>
      <xdr:spPr>
        <a:xfrm>
          <a:off x="9404428" y="97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67823</xdr:rowOff>
    </xdr:from>
    <xdr:to>
      <xdr:col>46</xdr:col>
      <xdr:colOff>38100</xdr:colOff>
      <xdr:row>56</xdr:row>
      <xdr:rowOff>169423</xdr:rowOff>
    </xdr:to>
    <xdr:sp macro="" textlink="">
      <xdr:nvSpPr>
        <xdr:cNvPr id="374" name="楕円 373"/>
        <xdr:cNvSpPr/>
      </xdr:nvSpPr>
      <xdr:spPr>
        <a:xfrm>
          <a:off x="8699500" y="96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160550</xdr:rowOff>
    </xdr:from>
    <xdr:ext cx="469744" cy="259045"/>
    <xdr:sp macro="" textlink="">
      <xdr:nvSpPr>
        <xdr:cNvPr id="375" name="テキスト ボックス 374"/>
        <xdr:cNvSpPr txBox="1"/>
      </xdr:nvSpPr>
      <xdr:spPr>
        <a:xfrm>
          <a:off x="8515428" y="976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141204</xdr:rowOff>
    </xdr:from>
    <xdr:to>
      <xdr:col>41</xdr:col>
      <xdr:colOff>101600</xdr:colOff>
      <xdr:row>56</xdr:row>
      <xdr:rowOff>71354</xdr:rowOff>
    </xdr:to>
    <xdr:sp macro="" textlink="">
      <xdr:nvSpPr>
        <xdr:cNvPr id="376" name="楕円 375"/>
        <xdr:cNvSpPr/>
      </xdr:nvSpPr>
      <xdr:spPr>
        <a:xfrm>
          <a:off x="7810500" y="957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87881</xdr:rowOff>
    </xdr:from>
    <xdr:ext cx="534377" cy="259045"/>
    <xdr:sp macro="" textlink="">
      <xdr:nvSpPr>
        <xdr:cNvPr id="377" name="テキスト ボックス 376"/>
        <xdr:cNvSpPr txBox="1"/>
      </xdr:nvSpPr>
      <xdr:spPr>
        <a:xfrm>
          <a:off x="7594111" y="934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78110</xdr:rowOff>
    </xdr:from>
    <xdr:to>
      <xdr:col>36</xdr:col>
      <xdr:colOff>165100</xdr:colOff>
      <xdr:row>56</xdr:row>
      <xdr:rowOff>8260</xdr:rowOff>
    </xdr:to>
    <xdr:sp macro="" textlink="">
      <xdr:nvSpPr>
        <xdr:cNvPr id="378" name="楕円 377"/>
        <xdr:cNvSpPr/>
      </xdr:nvSpPr>
      <xdr:spPr>
        <a:xfrm>
          <a:off x="6921500" y="95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24787</xdr:rowOff>
    </xdr:from>
    <xdr:ext cx="534377" cy="259045"/>
    <xdr:sp macro="" textlink="">
      <xdr:nvSpPr>
        <xdr:cNvPr id="379" name="テキスト ボックス 378"/>
        <xdr:cNvSpPr txBox="1"/>
      </xdr:nvSpPr>
      <xdr:spPr>
        <a:xfrm>
          <a:off x="6705111" y="928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0" name="テキスト ボックス 389"/>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2" name="テキスト ボックス 391"/>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129566</xdr:rowOff>
    </xdr:from>
    <xdr:to>
      <xdr:col>54</xdr:col>
      <xdr:colOff>189865</xdr:colOff>
      <xdr:row>79</xdr:row>
      <xdr:rowOff>97561</xdr:rowOff>
    </xdr:to>
    <xdr:cxnSp macro="">
      <xdr:nvCxnSpPr>
        <xdr:cNvPr id="404" name="直線コネクタ 403"/>
        <xdr:cNvCxnSpPr/>
      </xdr:nvCxnSpPr>
      <xdr:spPr>
        <a:xfrm flipV="1">
          <a:off x="10475595" y="12302516"/>
          <a:ext cx="127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101388</xdr:rowOff>
    </xdr:from>
    <xdr:ext cx="469744" cy="259045"/>
    <xdr:sp macro="" textlink="">
      <xdr:nvSpPr>
        <xdr:cNvPr id="405" name="商工費最小値テキスト"/>
        <xdr:cNvSpPr txBox="1"/>
      </xdr:nvSpPr>
      <xdr:spPr>
        <a:xfrm>
          <a:off x="10528300" y="136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97561</xdr:rowOff>
    </xdr:from>
    <xdr:to>
      <xdr:col>55</xdr:col>
      <xdr:colOff>88900</xdr:colOff>
      <xdr:row>79</xdr:row>
      <xdr:rowOff>97561</xdr:rowOff>
    </xdr:to>
    <xdr:cxnSp macro="">
      <xdr:nvCxnSpPr>
        <xdr:cNvPr id="406" name="直線コネクタ 405"/>
        <xdr:cNvCxnSpPr/>
      </xdr:nvCxnSpPr>
      <xdr:spPr>
        <a:xfrm>
          <a:off x="10388600" y="1364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76243</xdr:rowOff>
    </xdr:from>
    <xdr:ext cx="534377" cy="259045"/>
    <xdr:sp macro="" textlink="">
      <xdr:nvSpPr>
        <xdr:cNvPr id="407" name="商工費最大値テキスト"/>
        <xdr:cNvSpPr txBox="1"/>
      </xdr:nvSpPr>
      <xdr:spPr>
        <a:xfrm>
          <a:off x="10528300" y="120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129566</xdr:rowOff>
    </xdr:from>
    <xdr:to>
      <xdr:col>55</xdr:col>
      <xdr:colOff>88900</xdr:colOff>
      <xdr:row>71</xdr:row>
      <xdr:rowOff>129566</xdr:rowOff>
    </xdr:to>
    <xdr:cxnSp macro="">
      <xdr:nvCxnSpPr>
        <xdr:cNvPr id="408" name="直線コネクタ 407"/>
        <xdr:cNvCxnSpPr/>
      </xdr:nvCxnSpPr>
      <xdr:spPr>
        <a:xfrm>
          <a:off x="10388600" y="1230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152158</xdr:rowOff>
    </xdr:from>
    <xdr:to>
      <xdr:col>55</xdr:col>
      <xdr:colOff>0</xdr:colOff>
      <xdr:row>78</xdr:row>
      <xdr:rowOff>165455</xdr:rowOff>
    </xdr:to>
    <xdr:cxnSp macro="">
      <xdr:nvCxnSpPr>
        <xdr:cNvPr id="409" name="直線コネクタ 408"/>
        <xdr:cNvCxnSpPr/>
      </xdr:nvCxnSpPr>
      <xdr:spPr>
        <a:xfrm flipV="1">
          <a:off x="9639300" y="13182358"/>
          <a:ext cx="838200" cy="3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147566</xdr:rowOff>
    </xdr:from>
    <xdr:ext cx="534377" cy="259045"/>
    <xdr:sp macro="" textlink="">
      <xdr:nvSpPr>
        <xdr:cNvPr id="410" name="商工費平均値テキスト"/>
        <xdr:cNvSpPr txBox="1"/>
      </xdr:nvSpPr>
      <xdr:spPr>
        <a:xfrm>
          <a:off x="10528300" y="1317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169139</xdr:rowOff>
    </xdr:from>
    <xdr:to>
      <xdr:col>55</xdr:col>
      <xdr:colOff>50800</xdr:colOff>
      <xdr:row>77</xdr:row>
      <xdr:rowOff>99289</xdr:rowOff>
    </xdr:to>
    <xdr:sp macro="" textlink="">
      <xdr:nvSpPr>
        <xdr:cNvPr id="411" name="フローチャート: 判断 410"/>
        <xdr:cNvSpPr/>
      </xdr:nvSpPr>
      <xdr:spPr>
        <a:xfrm>
          <a:off x="10426700" y="1319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41669</xdr:rowOff>
    </xdr:from>
    <xdr:to>
      <xdr:col>50</xdr:col>
      <xdr:colOff>114300</xdr:colOff>
      <xdr:row>78</xdr:row>
      <xdr:rowOff>165455</xdr:rowOff>
    </xdr:to>
    <xdr:cxnSp macro="">
      <xdr:nvCxnSpPr>
        <xdr:cNvPr id="412" name="直線コネクタ 411"/>
        <xdr:cNvCxnSpPr/>
      </xdr:nvCxnSpPr>
      <xdr:spPr>
        <a:xfrm>
          <a:off x="8750300" y="13414769"/>
          <a:ext cx="889000" cy="1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13463</xdr:rowOff>
    </xdr:from>
    <xdr:to>
      <xdr:col>50</xdr:col>
      <xdr:colOff>165100</xdr:colOff>
      <xdr:row>78</xdr:row>
      <xdr:rowOff>115063</xdr:rowOff>
    </xdr:to>
    <xdr:sp macro="" textlink="">
      <xdr:nvSpPr>
        <xdr:cNvPr id="413" name="フローチャート: 判断 412"/>
        <xdr:cNvSpPr/>
      </xdr:nvSpPr>
      <xdr:spPr>
        <a:xfrm>
          <a:off x="9588500" y="1338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131590</xdr:rowOff>
    </xdr:from>
    <xdr:ext cx="534377" cy="259045"/>
    <xdr:sp macro="" textlink="">
      <xdr:nvSpPr>
        <xdr:cNvPr id="414" name="テキスト ボックス 413"/>
        <xdr:cNvSpPr txBox="1"/>
      </xdr:nvSpPr>
      <xdr:spPr>
        <a:xfrm>
          <a:off x="9372111" y="131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41669</xdr:rowOff>
    </xdr:from>
    <xdr:to>
      <xdr:col>45</xdr:col>
      <xdr:colOff>177800</xdr:colOff>
      <xdr:row>79</xdr:row>
      <xdr:rowOff>47307</xdr:rowOff>
    </xdr:to>
    <xdr:cxnSp macro="">
      <xdr:nvCxnSpPr>
        <xdr:cNvPr id="415" name="直線コネクタ 414"/>
        <xdr:cNvCxnSpPr/>
      </xdr:nvCxnSpPr>
      <xdr:spPr>
        <a:xfrm flipV="1">
          <a:off x="7861300" y="13414769"/>
          <a:ext cx="889000" cy="17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39866</xdr:rowOff>
    </xdr:from>
    <xdr:to>
      <xdr:col>46</xdr:col>
      <xdr:colOff>38100</xdr:colOff>
      <xdr:row>78</xdr:row>
      <xdr:rowOff>141466</xdr:rowOff>
    </xdr:to>
    <xdr:sp macro="" textlink="">
      <xdr:nvSpPr>
        <xdr:cNvPr id="416" name="フローチャート: 判断 415"/>
        <xdr:cNvSpPr/>
      </xdr:nvSpPr>
      <xdr:spPr>
        <a:xfrm>
          <a:off x="8699500" y="1341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132593</xdr:rowOff>
    </xdr:from>
    <xdr:ext cx="534377" cy="259045"/>
    <xdr:sp macro="" textlink="">
      <xdr:nvSpPr>
        <xdr:cNvPr id="417" name="テキスト ボックス 416"/>
        <xdr:cNvSpPr txBox="1"/>
      </xdr:nvSpPr>
      <xdr:spPr>
        <a:xfrm>
          <a:off x="8483111" y="135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100152</xdr:rowOff>
    </xdr:from>
    <xdr:to>
      <xdr:col>41</xdr:col>
      <xdr:colOff>50800</xdr:colOff>
      <xdr:row>79</xdr:row>
      <xdr:rowOff>47307</xdr:rowOff>
    </xdr:to>
    <xdr:cxnSp macro="">
      <xdr:nvCxnSpPr>
        <xdr:cNvPr id="418" name="直線コネクタ 417"/>
        <xdr:cNvCxnSpPr/>
      </xdr:nvCxnSpPr>
      <xdr:spPr>
        <a:xfrm>
          <a:off x="6972300" y="13473252"/>
          <a:ext cx="889000" cy="1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43980</xdr:rowOff>
    </xdr:from>
    <xdr:to>
      <xdr:col>41</xdr:col>
      <xdr:colOff>101600</xdr:colOff>
      <xdr:row>78</xdr:row>
      <xdr:rowOff>145580</xdr:rowOff>
    </xdr:to>
    <xdr:sp macro="" textlink="">
      <xdr:nvSpPr>
        <xdr:cNvPr id="419" name="フローチャート: 判断 418"/>
        <xdr:cNvSpPr/>
      </xdr:nvSpPr>
      <xdr:spPr>
        <a:xfrm>
          <a:off x="7810500" y="134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162107</xdr:rowOff>
    </xdr:from>
    <xdr:ext cx="534377" cy="259045"/>
    <xdr:sp macro="" textlink="">
      <xdr:nvSpPr>
        <xdr:cNvPr id="420" name="テキスト ボックス 419"/>
        <xdr:cNvSpPr txBox="1"/>
      </xdr:nvSpPr>
      <xdr:spPr>
        <a:xfrm>
          <a:off x="7594111" y="131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23749</xdr:rowOff>
    </xdr:from>
    <xdr:to>
      <xdr:col>36</xdr:col>
      <xdr:colOff>165100</xdr:colOff>
      <xdr:row>78</xdr:row>
      <xdr:rowOff>125349</xdr:rowOff>
    </xdr:to>
    <xdr:sp macro="" textlink="">
      <xdr:nvSpPr>
        <xdr:cNvPr id="421" name="フローチャート: 判断 420"/>
        <xdr:cNvSpPr/>
      </xdr:nvSpPr>
      <xdr:spPr>
        <a:xfrm>
          <a:off x="6921500" y="1339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141876</xdr:rowOff>
    </xdr:from>
    <xdr:ext cx="534377" cy="259045"/>
    <xdr:sp macro="" textlink="">
      <xdr:nvSpPr>
        <xdr:cNvPr id="422" name="テキスト ボックス 421"/>
        <xdr:cNvSpPr txBox="1"/>
      </xdr:nvSpPr>
      <xdr:spPr>
        <a:xfrm>
          <a:off x="6705111" y="131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101358</xdr:rowOff>
    </xdr:from>
    <xdr:to>
      <xdr:col>55</xdr:col>
      <xdr:colOff>50800</xdr:colOff>
      <xdr:row>77</xdr:row>
      <xdr:rowOff>31508</xdr:rowOff>
    </xdr:to>
    <xdr:sp macro="" textlink="">
      <xdr:nvSpPr>
        <xdr:cNvPr id="428" name="楕円 427"/>
        <xdr:cNvSpPr/>
      </xdr:nvSpPr>
      <xdr:spPr>
        <a:xfrm>
          <a:off x="10426700" y="131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124235</xdr:rowOff>
    </xdr:from>
    <xdr:ext cx="534377" cy="259045"/>
    <xdr:sp macro="" textlink="">
      <xdr:nvSpPr>
        <xdr:cNvPr id="429" name="商工費該当値テキスト"/>
        <xdr:cNvSpPr txBox="1"/>
      </xdr:nvSpPr>
      <xdr:spPr>
        <a:xfrm>
          <a:off x="10528300" y="1298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114655</xdr:rowOff>
    </xdr:from>
    <xdr:to>
      <xdr:col>50</xdr:col>
      <xdr:colOff>165100</xdr:colOff>
      <xdr:row>79</xdr:row>
      <xdr:rowOff>44805</xdr:rowOff>
    </xdr:to>
    <xdr:sp macro="" textlink="">
      <xdr:nvSpPr>
        <xdr:cNvPr id="430" name="楕円 429"/>
        <xdr:cNvSpPr/>
      </xdr:nvSpPr>
      <xdr:spPr>
        <a:xfrm>
          <a:off x="9588500" y="134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35932</xdr:rowOff>
    </xdr:from>
    <xdr:ext cx="534377" cy="259045"/>
    <xdr:sp macro="" textlink="">
      <xdr:nvSpPr>
        <xdr:cNvPr id="431" name="テキスト ボックス 430"/>
        <xdr:cNvSpPr txBox="1"/>
      </xdr:nvSpPr>
      <xdr:spPr>
        <a:xfrm>
          <a:off x="9372111" y="1358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162319</xdr:rowOff>
    </xdr:from>
    <xdr:to>
      <xdr:col>46</xdr:col>
      <xdr:colOff>38100</xdr:colOff>
      <xdr:row>78</xdr:row>
      <xdr:rowOff>92469</xdr:rowOff>
    </xdr:to>
    <xdr:sp macro="" textlink="">
      <xdr:nvSpPr>
        <xdr:cNvPr id="432" name="楕円 431"/>
        <xdr:cNvSpPr/>
      </xdr:nvSpPr>
      <xdr:spPr>
        <a:xfrm>
          <a:off x="8699500" y="133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108996</xdr:rowOff>
    </xdr:from>
    <xdr:ext cx="534377" cy="259045"/>
    <xdr:sp macro="" textlink="">
      <xdr:nvSpPr>
        <xdr:cNvPr id="433" name="テキスト ボックス 432"/>
        <xdr:cNvSpPr txBox="1"/>
      </xdr:nvSpPr>
      <xdr:spPr>
        <a:xfrm>
          <a:off x="8483111" y="131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167957</xdr:rowOff>
    </xdr:from>
    <xdr:to>
      <xdr:col>41</xdr:col>
      <xdr:colOff>101600</xdr:colOff>
      <xdr:row>79</xdr:row>
      <xdr:rowOff>98107</xdr:rowOff>
    </xdr:to>
    <xdr:sp macro="" textlink="">
      <xdr:nvSpPr>
        <xdr:cNvPr id="434" name="楕円 433"/>
        <xdr:cNvSpPr/>
      </xdr:nvSpPr>
      <xdr:spPr>
        <a:xfrm>
          <a:off x="7810500" y="135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89234</xdr:rowOff>
    </xdr:from>
    <xdr:ext cx="469744" cy="259045"/>
    <xdr:sp macro="" textlink="">
      <xdr:nvSpPr>
        <xdr:cNvPr id="435" name="テキスト ボックス 434"/>
        <xdr:cNvSpPr txBox="1"/>
      </xdr:nvSpPr>
      <xdr:spPr>
        <a:xfrm>
          <a:off x="7626428" y="136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49352</xdr:rowOff>
    </xdr:from>
    <xdr:to>
      <xdr:col>36</xdr:col>
      <xdr:colOff>165100</xdr:colOff>
      <xdr:row>78</xdr:row>
      <xdr:rowOff>150952</xdr:rowOff>
    </xdr:to>
    <xdr:sp macro="" textlink="">
      <xdr:nvSpPr>
        <xdr:cNvPr id="436" name="楕円 435"/>
        <xdr:cNvSpPr/>
      </xdr:nvSpPr>
      <xdr:spPr>
        <a:xfrm>
          <a:off x="6921500" y="134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142079</xdr:rowOff>
    </xdr:from>
    <xdr:ext cx="534377" cy="259045"/>
    <xdr:sp macro="" textlink="">
      <xdr:nvSpPr>
        <xdr:cNvPr id="437" name="テキスト ボックス 436"/>
        <xdr:cNvSpPr txBox="1"/>
      </xdr:nvSpPr>
      <xdr:spPr>
        <a:xfrm>
          <a:off x="6705111" y="1351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8" name="テキスト ボックス 44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62" name="直線コネクタ 461"/>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63" name="土木費最小値テキスト"/>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64" name="直線コネクタ 463"/>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5" name="土木費最大値テキスト"/>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6" name="直線コネクタ 465"/>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129908</xdr:rowOff>
    </xdr:from>
    <xdr:to>
      <xdr:col>55</xdr:col>
      <xdr:colOff>0</xdr:colOff>
      <xdr:row>97</xdr:row>
      <xdr:rowOff>160046</xdr:rowOff>
    </xdr:to>
    <xdr:cxnSp macro="">
      <xdr:nvCxnSpPr>
        <xdr:cNvPr id="467" name="直線コネクタ 466"/>
        <xdr:cNvCxnSpPr/>
      </xdr:nvCxnSpPr>
      <xdr:spPr>
        <a:xfrm>
          <a:off x="9639300" y="16589108"/>
          <a:ext cx="838200" cy="20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118025</xdr:rowOff>
    </xdr:from>
    <xdr:ext cx="534377" cy="259045"/>
    <xdr:sp macro="" textlink="">
      <xdr:nvSpPr>
        <xdr:cNvPr id="468" name="土木費平均値テキスト"/>
        <xdr:cNvSpPr txBox="1"/>
      </xdr:nvSpPr>
      <xdr:spPr>
        <a:xfrm>
          <a:off x="10528300" y="16234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69" name="フローチャート: 判断 468"/>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129908</xdr:rowOff>
    </xdr:from>
    <xdr:to>
      <xdr:col>50</xdr:col>
      <xdr:colOff>114300</xdr:colOff>
      <xdr:row>97</xdr:row>
      <xdr:rowOff>85637</xdr:rowOff>
    </xdr:to>
    <xdr:cxnSp macro="">
      <xdr:nvCxnSpPr>
        <xdr:cNvPr id="470" name="直線コネクタ 469"/>
        <xdr:cNvCxnSpPr/>
      </xdr:nvCxnSpPr>
      <xdr:spPr>
        <a:xfrm flipV="1">
          <a:off x="8750300" y="16589108"/>
          <a:ext cx="889000" cy="12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71" name="フローチャート: 判断 470"/>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58704</xdr:rowOff>
    </xdr:from>
    <xdr:ext cx="534377" cy="259045"/>
    <xdr:sp macro="" textlink="">
      <xdr:nvSpPr>
        <xdr:cNvPr id="472" name="テキスト ボックス 471"/>
        <xdr:cNvSpPr txBox="1"/>
      </xdr:nvSpPr>
      <xdr:spPr>
        <a:xfrm>
          <a:off x="9372111" y="1617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150940</xdr:rowOff>
    </xdr:from>
    <xdr:to>
      <xdr:col>45</xdr:col>
      <xdr:colOff>177800</xdr:colOff>
      <xdr:row>97</xdr:row>
      <xdr:rowOff>85637</xdr:rowOff>
    </xdr:to>
    <xdr:cxnSp macro="">
      <xdr:nvCxnSpPr>
        <xdr:cNvPr id="473" name="直線コネクタ 472"/>
        <xdr:cNvCxnSpPr/>
      </xdr:nvCxnSpPr>
      <xdr:spPr>
        <a:xfrm>
          <a:off x="7861300" y="16438690"/>
          <a:ext cx="889000" cy="2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74" name="フローチャート: 判断 473"/>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90136</xdr:rowOff>
    </xdr:from>
    <xdr:ext cx="534377" cy="259045"/>
    <xdr:sp macro="" textlink="">
      <xdr:nvSpPr>
        <xdr:cNvPr id="475" name="テキスト ボックス 474"/>
        <xdr:cNvSpPr txBox="1"/>
      </xdr:nvSpPr>
      <xdr:spPr>
        <a:xfrm>
          <a:off x="8483111" y="162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66396</xdr:rowOff>
    </xdr:from>
    <xdr:to>
      <xdr:col>41</xdr:col>
      <xdr:colOff>50800</xdr:colOff>
      <xdr:row>95</xdr:row>
      <xdr:rowOff>150940</xdr:rowOff>
    </xdr:to>
    <xdr:cxnSp macro="">
      <xdr:nvCxnSpPr>
        <xdr:cNvPr id="476" name="直線コネクタ 475"/>
        <xdr:cNvCxnSpPr/>
      </xdr:nvCxnSpPr>
      <xdr:spPr>
        <a:xfrm>
          <a:off x="6972300" y="16182696"/>
          <a:ext cx="889000" cy="25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7" name="フローチャート: 判断 476"/>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40797</xdr:rowOff>
    </xdr:from>
    <xdr:ext cx="534377" cy="259045"/>
    <xdr:sp macro="" textlink="">
      <xdr:nvSpPr>
        <xdr:cNvPr id="478" name="テキスト ボックス 477"/>
        <xdr:cNvSpPr txBox="1"/>
      </xdr:nvSpPr>
      <xdr:spPr>
        <a:xfrm>
          <a:off x="7594111" y="161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79" name="フローチャート: 判断 478"/>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7890</xdr:rowOff>
    </xdr:from>
    <xdr:ext cx="534377" cy="259045"/>
    <xdr:sp macro="" textlink="">
      <xdr:nvSpPr>
        <xdr:cNvPr id="480" name="テキスト ボックス 479"/>
        <xdr:cNvSpPr txBox="1"/>
      </xdr:nvSpPr>
      <xdr:spPr>
        <a:xfrm>
          <a:off x="6705111" y="16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109246</xdr:rowOff>
    </xdr:from>
    <xdr:to>
      <xdr:col>55</xdr:col>
      <xdr:colOff>50800</xdr:colOff>
      <xdr:row>98</xdr:row>
      <xdr:rowOff>39396</xdr:rowOff>
    </xdr:to>
    <xdr:sp macro="" textlink="">
      <xdr:nvSpPr>
        <xdr:cNvPr id="486" name="楕円 485"/>
        <xdr:cNvSpPr/>
      </xdr:nvSpPr>
      <xdr:spPr>
        <a:xfrm>
          <a:off x="10426700" y="167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87673</xdr:rowOff>
    </xdr:from>
    <xdr:ext cx="534377" cy="259045"/>
    <xdr:sp macro="" textlink="">
      <xdr:nvSpPr>
        <xdr:cNvPr id="487" name="土木費該当値テキスト"/>
        <xdr:cNvSpPr txBox="1"/>
      </xdr:nvSpPr>
      <xdr:spPr>
        <a:xfrm>
          <a:off x="10528300" y="167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79108</xdr:rowOff>
    </xdr:from>
    <xdr:to>
      <xdr:col>50</xdr:col>
      <xdr:colOff>165100</xdr:colOff>
      <xdr:row>97</xdr:row>
      <xdr:rowOff>9258</xdr:rowOff>
    </xdr:to>
    <xdr:sp macro="" textlink="">
      <xdr:nvSpPr>
        <xdr:cNvPr id="488" name="楕円 487"/>
        <xdr:cNvSpPr/>
      </xdr:nvSpPr>
      <xdr:spPr>
        <a:xfrm>
          <a:off x="9588500" y="1653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385</xdr:rowOff>
    </xdr:from>
    <xdr:ext cx="534377" cy="259045"/>
    <xdr:sp macro="" textlink="">
      <xdr:nvSpPr>
        <xdr:cNvPr id="489" name="テキスト ボックス 488"/>
        <xdr:cNvSpPr txBox="1"/>
      </xdr:nvSpPr>
      <xdr:spPr>
        <a:xfrm>
          <a:off x="9372111" y="1663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34837</xdr:rowOff>
    </xdr:from>
    <xdr:to>
      <xdr:col>46</xdr:col>
      <xdr:colOff>38100</xdr:colOff>
      <xdr:row>97</xdr:row>
      <xdr:rowOff>136437</xdr:rowOff>
    </xdr:to>
    <xdr:sp macro="" textlink="">
      <xdr:nvSpPr>
        <xdr:cNvPr id="490" name="楕円 489"/>
        <xdr:cNvSpPr/>
      </xdr:nvSpPr>
      <xdr:spPr>
        <a:xfrm>
          <a:off x="8699500" y="166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127564</xdr:rowOff>
    </xdr:from>
    <xdr:ext cx="534377" cy="259045"/>
    <xdr:sp macro="" textlink="">
      <xdr:nvSpPr>
        <xdr:cNvPr id="491" name="テキスト ボックス 490"/>
        <xdr:cNvSpPr txBox="1"/>
      </xdr:nvSpPr>
      <xdr:spPr>
        <a:xfrm>
          <a:off x="8483111" y="1675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100140</xdr:rowOff>
    </xdr:from>
    <xdr:to>
      <xdr:col>41</xdr:col>
      <xdr:colOff>101600</xdr:colOff>
      <xdr:row>96</xdr:row>
      <xdr:rowOff>30290</xdr:rowOff>
    </xdr:to>
    <xdr:sp macro="" textlink="">
      <xdr:nvSpPr>
        <xdr:cNvPr id="492" name="楕円 491"/>
        <xdr:cNvSpPr/>
      </xdr:nvSpPr>
      <xdr:spPr>
        <a:xfrm>
          <a:off x="7810500" y="163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21417</xdr:rowOff>
    </xdr:from>
    <xdr:ext cx="534377" cy="259045"/>
    <xdr:sp macro="" textlink="">
      <xdr:nvSpPr>
        <xdr:cNvPr id="493" name="テキスト ボックス 492"/>
        <xdr:cNvSpPr txBox="1"/>
      </xdr:nvSpPr>
      <xdr:spPr>
        <a:xfrm>
          <a:off x="7594111" y="1648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15596</xdr:rowOff>
    </xdr:from>
    <xdr:to>
      <xdr:col>36</xdr:col>
      <xdr:colOff>165100</xdr:colOff>
      <xdr:row>94</xdr:row>
      <xdr:rowOff>117196</xdr:rowOff>
    </xdr:to>
    <xdr:sp macro="" textlink="">
      <xdr:nvSpPr>
        <xdr:cNvPr id="494" name="楕円 493"/>
        <xdr:cNvSpPr/>
      </xdr:nvSpPr>
      <xdr:spPr>
        <a:xfrm>
          <a:off x="6921500" y="161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133723</xdr:rowOff>
    </xdr:from>
    <xdr:ext cx="534377" cy="259045"/>
    <xdr:sp macro="" textlink="">
      <xdr:nvSpPr>
        <xdr:cNvPr id="495" name="テキスト ボックス 494"/>
        <xdr:cNvSpPr txBox="1"/>
      </xdr:nvSpPr>
      <xdr:spPr>
        <a:xfrm>
          <a:off x="6705111" y="1590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8" name="直線コネクタ 517"/>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19" name="消防費最小値テキスト"/>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20" name="直線コネクタ 519"/>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1" name="消防費最大値テキスト"/>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2" name="直線コネクタ 521"/>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26909</xdr:rowOff>
    </xdr:from>
    <xdr:to>
      <xdr:col>85</xdr:col>
      <xdr:colOff>127000</xdr:colOff>
      <xdr:row>36</xdr:row>
      <xdr:rowOff>162926</xdr:rowOff>
    </xdr:to>
    <xdr:cxnSp macro="">
      <xdr:nvCxnSpPr>
        <xdr:cNvPr id="523" name="直線コネクタ 522"/>
        <xdr:cNvCxnSpPr/>
      </xdr:nvCxnSpPr>
      <xdr:spPr>
        <a:xfrm flipV="1">
          <a:off x="15481300" y="6199109"/>
          <a:ext cx="8382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88907</xdr:rowOff>
    </xdr:from>
    <xdr:ext cx="534377" cy="259045"/>
    <xdr:sp macro="" textlink="">
      <xdr:nvSpPr>
        <xdr:cNvPr id="524" name="消防費平均値テキスト"/>
        <xdr:cNvSpPr txBox="1"/>
      </xdr:nvSpPr>
      <xdr:spPr>
        <a:xfrm>
          <a:off x="16370300" y="626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5" name="フローチャート: 判断 524"/>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162926</xdr:rowOff>
    </xdr:from>
    <xdr:to>
      <xdr:col>81</xdr:col>
      <xdr:colOff>50800</xdr:colOff>
      <xdr:row>37</xdr:row>
      <xdr:rowOff>19182</xdr:rowOff>
    </xdr:to>
    <xdr:cxnSp macro="">
      <xdr:nvCxnSpPr>
        <xdr:cNvPr id="526" name="直線コネクタ 525"/>
        <xdr:cNvCxnSpPr/>
      </xdr:nvCxnSpPr>
      <xdr:spPr>
        <a:xfrm flipV="1">
          <a:off x="14592300" y="6335126"/>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7" name="フローチャート: 判断 526"/>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96314</xdr:rowOff>
    </xdr:from>
    <xdr:ext cx="534377" cy="259045"/>
    <xdr:sp macro="" textlink="">
      <xdr:nvSpPr>
        <xdr:cNvPr id="528" name="テキスト ボックス 527"/>
        <xdr:cNvSpPr txBox="1"/>
      </xdr:nvSpPr>
      <xdr:spPr>
        <a:xfrm>
          <a:off x="15214111" y="64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19182</xdr:rowOff>
    </xdr:from>
    <xdr:to>
      <xdr:col>76</xdr:col>
      <xdr:colOff>114300</xdr:colOff>
      <xdr:row>37</xdr:row>
      <xdr:rowOff>57084</xdr:rowOff>
    </xdr:to>
    <xdr:cxnSp macro="">
      <xdr:nvCxnSpPr>
        <xdr:cNvPr id="529" name="直線コネクタ 528"/>
        <xdr:cNvCxnSpPr/>
      </xdr:nvCxnSpPr>
      <xdr:spPr>
        <a:xfrm flipV="1">
          <a:off x="13703300" y="6362832"/>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30" name="フローチャート: 判断 529"/>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117619</xdr:rowOff>
    </xdr:from>
    <xdr:ext cx="534377" cy="259045"/>
    <xdr:sp macro="" textlink="">
      <xdr:nvSpPr>
        <xdr:cNvPr id="531" name="テキスト ボックス 530"/>
        <xdr:cNvSpPr txBox="1"/>
      </xdr:nvSpPr>
      <xdr:spPr>
        <a:xfrm>
          <a:off x="14325111" y="64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2860</xdr:rowOff>
    </xdr:from>
    <xdr:to>
      <xdr:col>71</xdr:col>
      <xdr:colOff>177800</xdr:colOff>
      <xdr:row>37</xdr:row>
      <xdr:rowOff>57084</xdr:rowOff>
    </xdr:to>
    <xdr:cxnSp macro="">
      <xdr:nvCxnSpPr>
        <xdr:cNvPr id="532" name="直線コネクタ 531"/>
        <xdr:cNvCxnSpPr/>
      </xdr:nvCxnSpPr>
      <xdr:spPr>
        <a:xfrm>
          <a:off x="12814300" y="6346510"/>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3" name="フローチャート: 判断 532"/>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165854</xdr:rowOff>
    </xdr:from>
    <xdr:ext cx="534377" cy="259045"/>
    <xdr:sp macro="" textlink="">
      <xdr:nvSpPr>
        <xdr:cNvPr id="534" name="テキスト ボックス 533"/>
        <xdr:cNvSpPr txBox="1"/>
      </xdr:nvSpPr>
      <xdr:spPr>
        <a:xfrm>
          <a:off x="13436111" y="65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5" name="フローチャート: 判断 534"/>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157258</xdr:rowOff>
    </xdr:from>
    <xdr:ext cx="534377" cy="259045"/>
    <xdr:sp macro="" textlink="">
      <xdr:nvSpPr>
        <xdr:cNvPr id="536" name="テキスト ボックス 535"/>
        <xdr:cNvSpPr txBox="1"/>
      </xdr:nvSpPr>
      <xdr:spPr>
        <a:xfrm>
          <a:off x="12547111" y="65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147559</xdr:rowOff>
    </xdr:from>
    <xdr:to>
      <xdr:col>85</xdr:col>
      <xdr:colOff>177800</xdr:colOff>
      <xdr:row>36</xdr:row>
      <xdr:rowOff>77709</xdr:rowOff>
    </xdr:to>
    <xdr:sp macro="" textlink="">
      <xdr:nvSpPr>
        <xdr:cNvPr id="542" name="楕円 541"/>
        <xdr:cNvSpPr/>
      </xdr:nvSpPr>
      <xdr:spPr>
        <a:xfrm>
          <a:off x="16268700" y="61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170436</xdr:rowOff>
    </xdr:from>
    <xdr:ext cx="534377" cy="259045"/>
    <xdr:sp macro="" textlink="">
      <xdr:nvSpPr>
        <xdr:cNvPr id="543" name="消防費該当値テキスト"/>
        <xdr:cNvSpPr txBox="1"/>
      </xdr:nvSpPr>
      <xdr:spPr>
        <a:xfrm>
          <a:off x="16370300" y="59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112126</xdr:rowOff>
    </xdr:from>
    <xdr:to>
      <xdr:col>81</xdr:col>
      <xdr:colOff>101600</xdr:colOff>
      <xdr:row>37</xdr:row>
      <xdr:rowOff>42276</xdr:rowOff>
    </xdr:to>
    <xdr:sp macro="" textlink="">
      <xdr:nvSpPr>
        <xdr:cNvPr id="544" name="楕円 543"/>
        <xdr:cNvSpPr/>
      </xdr:nvSpPr>
      <xdr:spPr>
        <a:xfrm>
          <a:off x="15430500" y="628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58803</xdr:rowOff>
    </xdr:from>
    <xdr:ext cx="534377" cy="259045"/>
    <xdr:sp macro="" textlink="">
      <xdr:nvSpPr>
        <xdr:cNvPr id="545" name="テキスト ボックス 544"/>
        <xdr:cNvSpPr txBox="1"/>
      </xdr:nvSpPr>
      <xdr:spPr>
        <a:xfrm>
          <a:off x="15214111" y="605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139832</xdr:rowOff>
    </xdr:from>
    <xdr:to>
      <xdr:col>76</xdr:col>
      <xdr:colOff>165100</xdr:colOff>
      <xdr:row>37</xdr:row>
      <xdr:rowOff>69982</xdr:rowOff>
    </xdr:to>
    <xdr:sp macro="" textlink="">
      <xdr:nvSpPr>
        <xdr:cNvPr id="546" name="楕円 545"/>
        <xdr:cNvSpPr/>
      </xdr:nvSpPr>
      <xdr:spPr>
        <a:xfrm>
          <a:off x="14541500" y="63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86509</xdr:rowOff>
    </xdr:from>
    <xdr:ext cx="534377" cy="259045"/>
    <xdr:sp macro="" textlink="">
      <xdr:nvSpPr>
        <xdr:cNvPr id="547" name="テキスト ボックス 546"/>
        <xdr:cNvSpPr txBox="1"/>
      </xdr:nvSpPr>
      <xdr:spPr>
        <a:xfrm>
          <a:off x="14325111" y="60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6284</xdr:rowOff>
    </xdr:from>
    <xdr:to>
      <xdr:col>72</xdr:col>
      <xdr:colOff>38100</xdr:colOff>
      <xdr:row>37</xdr:row>
      <xdr:rowOff>107884</xdr:rowOff>
    </xdr:to>
    <xdr:sp macro="" textlink="">
      <xdr:nvSpPr>
        <xdr:cNvPr id="548" name="楕円 547"/>
        <xdr:cNvSpPr/>
      </xdr:nvSpPr>
      <xdr:spPr>
        <a:xfrm>
          <a:off x="13652500" y="634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124411</xdr:rowOff>
    </xdr:from>
    <xdr:ext cx="534377" cy="259045"/>
    <xdr:sp macro="" textlink="">
      <xdr:nvSpPr>
        <xdr:cNvPr id="549" name="テキスト ボックス 548"/>
        <xdr:cNvSpPr txBox="1"/>
      </xdr:nvSpPr>
      <xdr:spPr>
        <a:xfrm>
          <a:off x="13436111" y="612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123510</xdr:rowOff>
    </xdr:from>
    <xdr:to>
      <xdr:col>67</xdr:col>
      <xdr:colOff>101600</xdr:colOff>
      <xdr:row>37</xdr:row>
      <xdr:rowOff>53660</xdr:rowOff>
    </xdr:to>
    <xdr:sp macro="" textlink="">
      <xdr:nvSpPr>
        <xdr:cNvPr id="550" name="楕円 549"/>
        <xdr:cNvSpPr/>
      </xdr:nvSpPr>
      <xdr:spPr>
        <a:xfrm>
          <a:off x="12763500" y="62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70187</xdr:rowOff>
    </xdr:from>
    <xdr:ext cx="534377" cy="259045"/>
    <xdr:sp macro="" textlink="">
      <xdr:nvSpPr>
        <xdr:cNvPr id="551" name="テキスト ボックス 550"/>
        <xdr:cNvSpPr txBox="1"/>
      </xdr:nvSpPr>
      <xdr:spPr>
        <a:xfrm>
          <a:off x="12547111" y="60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78" name="直線コネクタ 577"/>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79" name="教育費最小値テキスト"/>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80" name="直線コネクタ 579"/>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81" name="教育費最大値テキスト"/>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82" name="直線コネクタ 581"/>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18607</xdr:rowOff>
    </xdr:from>
    <xdr:to>
      <xdr:col>85</xdr:col>
      <xdr:colOff>127000</xdr:colOff>
      <xdr:row>56</xdr:row>
      <xdr:rowOff>113803</xdr:rowOff>
    </xdr:to>
    <xdr:cxnSp macro="">
      <xdr:nvCxnSpPr>
        <xdr:cNvPr id="583" name="直線コネクタ 582"/>
        <xdr:cNvCxnSpPr/>
      </xdr:nvCxnSpPr>
      <xdr:spPr>
        <a:xfrm flipV="1">
          <a:off x="15481300" y="9105457"/>
          <a:ext cx="838200" cy="60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87966</xdr:rowOff>
    </xdr:from>
    <xdr:ext cx="534377" cy="259045"/>
    <xdr:sp macro="" textlink="">
      <xdr:nvSpPr>
        <xdr:cNvPr id="584" name="教育費平均値テキスト"/>
        <xdr:cNvSpPr txBox="1"/>
      </xdr:nvSpPr>
      <xdr:spPr>
        <a:xfrm>
          <a:off x="16370300" y="9346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5" name="フローチャート: 判断 584"/>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113803</xdr:rowOff>
    </xdr:from>
    <xdr:to>
      <xdr:col>81</xdr:col>
      <xdr:colOff>50800</xdr:colOff>
      <xdr:row>58</xdr:row>
      <xdr:rowOff>40030</xdr:rowOff>
    </xdr:to>
    <xdr:cxnSp macro="">
      <xdr:nvCxnSpPr>
        <xdr:cNvPr id="586" name="直線コネクタ 585"/>
        <xdr:cNvCxnSpPr/>
      </xdr:nvCxnSpPr>
      <xdr:spPr>
        <a:xfrm flipV="1">
          <a:off x="14592300" y="9715003"/>
          <a:ext cx="889000" cy="26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7" name="フローチャート: 判断 586"/>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64119</xdr:rowOff>
    </xdr:from>
    <xdr:ext cx="534377" cy="259045"/>
    <xdr:sp macro="" textlink="">
      <xdr:nvSpPr>
        <xdr:cNvPr id="588" name="テキスト ボックス 587"/>
        <xdr:cNvSpPr txBox="1"/>
      </xdr:nvSpPr>
      <xdr:spPr>
        <a:xfrm>
          <a:off x="15214111" y="93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22461</xdr:rowOff>
    </xdr:from>
    <xdr:to>
      <xdr:col>76</xdr:col>
      <xdr:colOff>114300</xdr:colOff>
      <xdr:row>58</xdr:row>
      <xdr:rowOff>40030</xdr:rowOff>
    </xdr:to>
    <xdr:cxnSp macro="">
      <xdr:nvCxnSpPr>
        <xdr:cNvPr id="589" name="直線コネクタ 588"/>
        <xdr:cNvCxnSpPr/>
      </xdr:nvCxnSpPr>
      <xdr:spPr>
        <a:xfrm>
          <a:off x="13703300" y="9623661"/>
          <a:ext cx="889000" cy="36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90" name="フローチャート: 判断 589"/>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101643</xdr:rowOff>
    </xdr:from>
    <xdr:ext cx="534377" cy="259045"/>
    <xdr:sp macro="" textlink="">
      <xdr:nvSpPr>
        <xdr:cNvPr id="591" name="テキスト ボックス 590"/>
        <xdr:cNvSpPr txBox="1"/>
      </xdr:nvSpPr>
      <xdr:spPr>
        <a:xfrm>
          <a:off x="14325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169516</xdr:rowOff>
    </xdr:from>
    <xdr:to>
      <xdr:col>71</xdr:col>
      <xdr:colOff>177800</xdr:colOff>
      <xdr:row>56</xdr:row>
      <xdr:rowOff>22461</xdr:rowOff>
    </xdr:to>
    <xdr:cxnSp macro="">
      <xdr:nvCxnSpPr>
        <xdr:cNvPr id="592" name="直線コネクタ 591"/>
        <xdr:cNvCxnSpPr/>
      </xdr:nvCxnSpPr>
      <xdr:spPr>
        <a:xfrm>
          <a:off x="12814300" y="9599266"/>
          <a:ext cx="8890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93" name="フローチャート: 判断 592"/>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84864</xdr:rowOff>
    </xdr:from>
    <xdr:ext cx="534377" cy="259045"/>
    <xdr:sp macro="" textlink="">
      <xdr:nvSpPr>
        <xdr:cNvPr id="594" name="テキスト ボックス 593"/>
        <xdr:cNvSpPr txBox="1"/>
      </xdr:nvSpPr>
      <xdr:spPr>
        <a:xfrm>
          <a:off x="13436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5" name="フローチャート: 判断 594"/>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153771</xdr:rowOff>
    </xdr:from>
    <xdr:ext cx="534377" cy="259045"/>
    <xdr:sp macro="" textlink="">
      <xdr:nvSpPr>
        <xdr:cNvPr id="596" name="テキスト ボックス 595"/>
        <xdr:cNvSpPr txBox="1"/>
      </xdr:nvSpPr>
      <xdr:spPr>
        <a:xfrm>
          <a:off x="12547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139257</xdr:rowOff>
    </xdr:from>
    <xdr:to>
      <xdr:col>85</xdr:col>
      <xdr:colOff>177800</xdr:colOff>
      <xdr:row>53</xdr:row>
      <xdr:rowOff>69407</xdr:rowOff>
    </xdr:to>
    <xdr:sp macro="" textlink="">
      <xdr:nvSpPr>
        <xdr:cNvPr id="602" name="楕円 601"/>
        <xdr:cNvSpPr/>
      </xdr:nvSpPr>
      <xdr:spPr>
        <a:xfrm>
          <a:off x="16268700" y="90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162134</xdr:rowOff>
    </xdr:from>
    <xdr:ext cx="534377" cy="259045"/>
    <xdr:sp macro="" textlink="">
      <xdr:nvSpPr>
        <xdr:cNvPr id="603" name="教育費該当値テキスト"/>
        <xdr:cNvSpPr txBox="1"/>
      </xdr:nvSpPr>
      <xdr:spPr>
        <a:xfrm>
          <a:off x="16370300" y="890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63003</xdr:rowOff>
    </xdr:from>
    <xdr:to>
      <xdr:col>81</xdr:col>
      <xdr:colOff>101600</xdr:colOff>
      <xdr:row>56</xdr:row>
      <xdr:rowOff>164603</xdr:rowOff>
    </xdr:to>
    <xdr:sp macro="" textlink="">
      <xdr:nvSpPr>
        <xdr:cNvPr id="604" name="楕円 603"/>
        <xdr:cNvSpPr/>
      </xdr:nvSpPr>
      <xdr:spPr>
        <a:xfrm>
          <a:off x="15430500" y="96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155730</xdr:rowOff>
    </xdr:from>
    <xdr:ext cx="534377" cy="259045"/>
    <xdr:sp macro="" textlink="">
      <xdr:nvSpPr>
        <xdr:cNvPr id="605" name="テキスト ボックス 604"/>
        <xdr:cNvSpPr txBox="1"/>
      </xdr:nvSpPr>
      <xdr:spPr>
        <a:xfrm>
          <a:off x="15214111" y="97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160680</xdr:rowOff>
    </xdr:from>
    <xdr:to>
      <xdr:col>76</xdr:col>
      <xdr:colOff>165100</xdr:colOff>
      <xdr:row>58</xdr:row>
      <xdr:rowOff>90830</xdr:rowOff>
    </xdr:to>
    <xdr:sp macro="" textlink="">
      <xdr:nvSpPr>
        <xdr:cNvPr id="606" name="楕円 605"/>
        <xdr:cNvSpPr/>
      </xdr:nvSpPr>
      <xdr:spPr>
        <a:xfrm>
          <a:off x="14541500" y="99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81957</xdr:rowOff>
    </xdr:from>
    <xdr:ext cx="534377" cy="259045"/>
    <xdr:sp macro="" textlink="">
      <xdr:nvSpPr>
        <xdr:cNvPr id="607" name="テキスト ボックス 606"/>
        <xdr:cNvSpPr txBox="1"/>
      </xdr:nvSpPr>
      <xdr:spPr>
        <a:xfrm>
          <a:off x="14325111" y="100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143111</xdr:rowOff>
    </xdr:from>
    <xdr:to>
      <xdr:col>72</xdr:col>
      <xdr:colOff>38100</xdr:colOff>
      <xdr:row>56</xdr:row>
      <xdr:rowOff>73261</xdr:rowOff>
    </xdr:to>
    <xdr:sp macro="" textlink="">
      <xdr:nvSpPr>
        <xdr:cNvPr id="608" name="楕円 607"/>
        <xdr:cNvSpPr/>
      </xdr:nvSpPr>
      <xdr:spPr>
        <a:xfrm>
          <a:off x="13652500" y="95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89788</xdr:rowOff>
    </xdr:from>
    <xdr:ext cx="534377" cy="259045"/>
    <xdr:sp macro="" textlink="">
      <xdr:nvSpPr>
        <xdr:cNvPr id="609" name="テキスト ボックス 608"/>
        <xdr:cNvSpPr txBox="1"/>
      </xdr:nvSpPr>
      <xdr:spPr>
        <a:xfrm>
          <a:off x="13436111" y="93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118716</xdr:rowOff>
    </xdr:from>
    <xdr:to>
      <xdr:col>67</xdr:col>
      <xdr:colOff>101600</xdr:colOff>
      <xdr:row>56</xdr:row>
      <xdr:rowOff>48866</xdr:rowOff>
    </xdr:to>
    <xdr:sp macro="" textlink="">
      <xdr:nvSpPr>
        <xdr:cNvPr id="610" name="楕円 609"/>
        <xdr:cNvSpPr/>
      </xdr:nvSpPr>
      <xdr:spPr>
        <a:xfrm>
          <a:off x="12763500" y="954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65393</xdr:rowOff>
    </xdr:from>
    <xdr:ext cx="534377" cy="259045"/>
    <xdr:sp macro="" textlink="">
      <xdr:nvSpPr>
        <xdr:cNvPr id="611" name="テキスト ボックス 610"/>
        <xdr:cNvSpPr txBox="1"/>
      </xdr:nvSpPr>
      <xdr:spPr>
        <a:xfrm>
          <a:off x="12547111" y="93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3" name="直線コネクタ 632"/>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6" name="災害復旧費最大値テキスト"/>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7" name="直線コネクタ 636"/>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104587</xdr:rowOff>
    </xdr:from>
    <xdr:to>
      <xdr:col>85</xdr:col>
      <xdr:colOff>127000</xdr:colOff>
      <xdr:row>74</xdr:row>
      <xdr:rowOff>75418</xdr:rowOff>
    </xdr:to>
    <xdr:cxnSp macro="">
      <xdr:nvCxnSpPr>
        <xdr:cNvPr id="638" name="直線コネクタ 637"/>
        <xdr:cNvCxnSpPr/>
      </xdr:nvCxnSpPr>
      <xdr:spPr>
        <a:xfrm flipV="1">
          <a:off x="15481300" y="12106087"/>
          <a:ext cx="838200" cy="65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26362</xdr:rowOff>
    </xdr:from>
    <xdr:ext cx="469744" cy="259045"/>
    <xdr:sp macro="" textlink="">
      <xdr:nvSpPr>
        <xdr:cNvPr id="639" name="災害復旧費平均値テキスト"/>
        <xdr:cNvSpPr txBox="1"/>
      </xdr:nvSpPr>
      <xdr:spPr>
        <a:xfrm>
          <a:off x="16370300" y="13228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40" name="フローチャート: 判断 639"/>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25537</xdr:rowOff>
    </xdr:from>
    <xdr:to>
      <xdr:col>81</xdr:col>
      <xdr:colOff>50800</xdr:colOff>
      <xdr:row>74</xdr:row>
      <xdr:rowOff>75418</xdr:rowOff>
    </xdr:to>
    <xdr:cxnSp macro="">
      <xdr:nvCxnSpPr>
        <xdr:cNvPr id="641" name="直線コネクタ 640"/>
        <xdr:cNvCxnSpPr/>
      </xdr:nvCxnSpPr>
      <xdr:spPr>
        <a:xfrm>
          <a:off x="14592300" y="12198487"/>
          <a:ext cx="889000" cy="56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2" name="フローチャート: 判断 641"/>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29425</xdr:rowOff>
    </xdr:from>
    <xdr:ext cx="469744" cy="259045"/>
    <xdr:sp macro="" textlink="">
      <xdr:nvSpPr>
        <xdr:cNvPr id="643" name="テキスト ボックス 642"/>
        <xdr:cNvSpPr txBox="1"/>
      </xdr:nvSpPr>
      <xdr:spPr>
        <a:xfrm>
          <a:off x="15246428" y="134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25537</xdr:rowOff>
    </xdr:from>
    <xdr:to>
      <xdr:col>76</xdr:col>
      <xdr:colOff>114300</xdr:colOff>
      <xdr:row>78</xdr:row>
      <xdr:rowOff>113776</xdr:rowOff>
    </xdr:to>
    <xdr:cxnSp macro="">
      <xdr:nvCxnSpPr>
        <xdr:cNvPr id="644" name="直線コネクタ 643"/>
        <xdr:cNvCxnSpPr/>
      </xdr:nvCxnSpPr>
      <xdr:spPr>
        <a:xfrm flipV="1">
          <a:off x="13703300" y="12198487"/>
          <a:ext cx="889000" cy="128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5" name="フローチャート: 判断 644"/>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53291</xdr:rowOff>
    </xdr:from>
    <xdr:ext cx="469744" cy="259045"/>
    <xdr:sp macro="" textlink="">
      <xdr:nvSpPr>
        <xdr:cNvPr id="646" name="テキスト ボックス 645"/>
        <xdr:cNvSpPr txBox="1"/>
      </xdr:nvSpPr>
      <xdr:spPr>
        <a:xfrm>
          <a:off x="14357428" y="1342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60651</xdr:rowOff>
    </xdr:from>
    <xdr:to>
      <xdr:col>71</xdr:col>
      <xdr:colOff>177800</xdr:colOff>
      <xdr:row>78</xdr:row>
      <xdr:rowOff>113776</xdr:rowOff>
    </xdr:to>
    <xdr:cxnSp macro="">
      <xdr:nvCxnSpPr>
        <xdr:cNvPr id="647" name="直線コネクタ 646"/>
        <xdr:cNvCxnSpPr/>
      </xdr:nvCxnSpPr>
      <xdr:spPr>
        <a:xfrm>
          <a:off x="12814300" y="13433751"/>
          <a:ext cx="889000" cy="5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8" name="フローチャート: 判断 647"/>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161693</xdr:rowOff>
    </xdr:from>
    <xdr:ext cx="378565" cy="259045"/>
    <xdr:sp macro="" textlink="">
      <xdr:nvSpPr>
        <xdr:cNvPr id="649" name="テキスト ボックス 648"/>
        <xdr:cNvSpPr txBox="1"/>
      </xdr:nvSpPr>
      <xdr:spPr>
        <a:xfrm>
          <a:off x="13514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50" name="フローチャート: 判断 649"/>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143360</xdr:rowOff>
    </xdr:from>
    <xdr:ext cx="378565" cy="259045"/>
    <xdr:sp macro="" textlink="">
      <xdr:nvSpPr>
        <xdr:cNvPr id="651" name="テキスト ボックス 650"/>
        <xdr:cNvSpPr txBox="1"/>
      </xdr:nvSpPr>
      <xdr:spPr>
        <a:xfrm>
          <a:off x="12625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53787</xdr:rowOff>
    </xdr:from>
    <xdr:to>
      <xdr:col>85</xdr:col>
      <xdr:colOff>177800</xdr:colOff>
      <xdr:row>70</xdr:row>
      <xdr:rowOff>155387</xdr:rowOff>
    </xdr:to>
    <xdr:sp macro="" textlink="">
      <xdr:nvSpPr>
        <xdr:cNvPr id="657" name="楕円 656"/>
        <xdr:cNvSpPr/>
      </xdr:nvSpPr>
      <xdr:spPr>
        <a:xfrm>
          <a:off x="16268700" y="1205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6814</xdr:rowOff>
    </xdr:from>
    <xdr:ext cx="534377" cy="259045"/>
    <xdr:sp macro="" textlink="">
      <xdr:nvSpPr>
        <xdr:cNvPr id="658" name="災害復旧費該当値テキスト"/>
        <xdr:cNvSpPr txBox="1"/>
      </xdr:nvSpPr>
      <xdr:spPr>
        <a:xfrm>
          <a:off x="16370300" y="120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24618</xdr:rowOff>
    </xdr:from>
    <xdr:to>
      <xdr:col>81</xdr:col>
      <xdr:colOff>101600</xdr:colOff>
      <xdr:row>74</xdr:row>
      <xdr:rowOff>126218</xdr:rowOff>
    </xdr:to>
    <xdr:sp macro="" textlink="">
      <xdr:nvSpPr>
        <xdr:cNvPr id="659" name="楕円 658"/>
        <xdr:cNvSpPr/>
      </xdr:nvSpPr>
      <xdr:spPr>
        <a:xfrm>
          <a:off x="15430500" y="127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142745</xdr:rowOff>
    </xdr:from>
    <xdr:ext cx="534377" cy="259045"/>
    <xdr:sp macro="" textlink="">
      <xdr:nvSpPr>
        <xdr:cNvPr id="660" name="テキスト ボックス 659"/>
        <xdr:cNvSpPr txBox="1"/>
      </xdr:nvSpPr>
      <xdr:spPr>
        <a:xfrm>
          <a:off x="15214111" y="1248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146187</xdr:rowOff>
    </xdr:from>
    <xdr:to>
      <xdr:col>76</xdr:col>
      <xdr:colOff>165100</xdr:colOff>
      <xdr:row>71</xdr:row>
      <xdr:rowOff>76337</xdr:rowOff>
    </xdr:to>
    <xdr:sp macro="" textlink="">
      <xdr:nvSpPr>
        <xdr:cNvPr id="661" name="楕円 660"/>
        <xdr:cNvSpPr/>
      </xdr:nvSpPr>
      <xdr:spPr>
        <a:xfrm>
          <a:off x="14541500" y="1214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92864</xdr:rowOff>
    </xdr:from>
    <xdr:ext cx="534377" cy="259045"/>
    <xdr:sp macro="" textlink="">
      <xdr:nvSpPr>
        <xdr:cNvPr id="662" name="テキスト ボックス 661"/>
        <xdr:cNvSpPr txBox="1"/>
      </xdr:nvSpPr>
      <xdr:spPr>
        <a:xfrm>
          <a:off x="14325111" y="1192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62976</xdr:rowOff>
    </xdr:from>
    <xdr:to>
      <xdr:col>72</xdr:col>
      <xdr:colOff>38100</xdr:colOff>
      <xdr:row>78</xdr:row>
      <xdr:rowOff>164576</xdr:rowOff>
    </xdr:to>
    <xdr:sp macro="" textlink="">
      <xdr:nvSpPr>
        <xdr:cNvPr id="663" name="楕円 662"/>
        <xdr:cNvSpPr/>
      </xdr:nvSpPr>
      <xdr:spPr>
        <a:xfrm>
          <a:off x="13652500" y="134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9653</xdr:rowOff>
    </xdr:from>
    <xdr:ext cx="378565" cy="259045"/>
    <xdr:sp macro="" textlink="">
      <xdr:nvSpPr>
        <xdr:cNvPr id="664" name="テキスト ボックス 663"/>
        <xdr:cNvSpPr txBox="1"/>
      </xdr:nvSpPr>
      <xdr:spPr>
        <a:xfrm>
          <a:off x="13514017" y="13211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9851</xdr:rowOff>
    </xdr:from>
    <xdr:to>
      <xdr:col>67</xdr:col>
      <xdr:colOff>101600</xdr:colOff>
      <xdr:row>78</xdr:row>
      <xdr:rowOff>111451</xdr:rowOff>
    </xdr:to>
    <xdr:sp macro="" textlink="">
      <xdr:nvSpPr>
        <xdr:cNvPr id="665" name="楕円 664"/>
        <xdr:cNvSpPr/>
      </xdr:nvSpPr>
      <xdr:spPr>
        <a:xfrm>
          <a:off x="12763500" y="133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127978</xdr:rowOff>
    </xdr:from>
    <xdr:ext cx="469744" cy="259045"/>
    <xdr:sp macro="" textlink="">
      <xdr:nvSpPr>
        <xdr:cNvPr id="666" name="テキスト ボックス 665"/>
        <xdr:cNvSpPr txBox="1"/>
      </xdr:nvSpPr>
      <xdr:spPr>
        <a:xfrm>
          <a:off x="12579428" y="13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90" name="直線コネクタ 689"/>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91" name="公債費最小値テキスト"/>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2" name="直線コネクタ 691"/>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3" name="公債費最大値テキスト"/>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4" name="直線コネクタ 693"/>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8503</xdr:rowOff>
    </xdr:from>
    <xdr:to>
      <xdr:col>85</xdr:col>
      <xdr:colOff>127000</xdr:colOff>
      <xdr:row>94</xdr:row>
      <xdr:rowOff>12655</xdr:rowOff>
    </xdr:to>
    <xdr:cxnSp macro="">
      <xdr:nvCxnSpPr>
        <xdr:cNvPr id="695" name="直線コネクタ 694"/>
        <xdr:cNvCxnSpPr/>
      </xdr:nvCxnSpPr>
      <xdr:spPr>
        <a:xfrm flipV="1">
          <a:off x="15481300" y="16124803"/>
          <a:ext cx="8382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147471</xdr:rowOff>
    </xdr:from>
    <xdr:ext cx="534377" cy="259045"/>
    <xdr:sp macro="" textlink="">
      <xdr:nvSpPr>
        <xdr:cNvPr id="696" name="公債費平均値テキスト"/>
        <xdr:cNvSpPr txBox="1"/>
      </xdr:nvSpPr>
      <xdr:spPr>
        <a:xfrm>
          <a:off x="16370300" y="16263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7" name="フローチャート: 判断 696"/>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12655</xdr:rowOff>
    </xdr:from>
    <xdr:to>
      <xdr:col>81</xdr:col>
      <xdr:colOff>50800</xdr:colOff>
      <xdr:row>94</xdr:row>
      <xdr:rowOff>52088</xdr:rowOff>
    </xdr:to>
    <xdr:cxnSp macro="">
      <xdr:nvCxnSpPr>
        <xdr:cNvPr id="698" name="直線コネクタ 697"/>
        <xdr:cNvCxnSpPr/>
      </xdr:nvCxnSpPr>
      <xdr:spPr>
        <a:xfrm flipV="1">
          <a:off x="14592300" y="16128955"/>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699" name="フローチャート: 判断 698"/>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69880</xdr:rowOff>
    </xdr:from>
    <xdr:ext cx="534377" cy="259045"/>
    <xdr:sp macro="" textlink="">
      <xdr:nvSpPr>
        <xdr:cNvPr id="700" name="テキスト ボックス 699"/>
        <xdr:cNvSpPr txBox="1"/>
      </xdr:nvSpPr>
      <xdr:spPr>
        <a:xfrm>
          <a:off x="15214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15094</xdr:rowOff>
    </xdr:from>
    <xdr:to>
      <xdr:col>76</xdr:col>
      <xdr:colOff>114300</xdr:colOff>
      <xdr:row>94</xdr:row>
      <xdr:rowOff>52088</xdr:rowOff>
    </xdr:to>
    <xdr:cxnSp macro="">
      <xdr:nvCxnSpPr>
        <xdr:cNvPr id="701" name="直線コネクタ 700"/>
        <xdr:cNvCxnSpPr/>
      </xdr:nvCxnSpPr>
      <xdr:spPr>
        <a:xfrm>
          <a:off x="13703300" y="16131394"/>
          <a:ext cx="889000" cy="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2" name="フローチャート: 判断 701"/>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81157</xdr:rowOff>
    </xdr:from>
    <xdr:ext cx="534377" cy="259045"/>
    <xdr:sp macro="" textlink="">
      <xdr:nvSpPr>
        <xdr:cNvPr id="703" name="テキスト ボックス 702"/>
        <xdr:cNvSpPr txBox="1"/>
      </xdr:nvSpPr>
      <xdr:spPr>
        <a:xfrm>
          <a:off x="14325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15094</xdr:rowOff>
    </xdr:from>
    <xdr:to>
      <xdr:col>71</xdr:col>
      <xdr:colOff>177800</xdr:colOff>
      <xdr:row>94</xdr:row>
      <xdr:rowOff>74834</xdr:rowOff>
    </xdr:to>
    <xdr:cxnSp macro="">
      <xdr:nvCxnSpPr>
        <xdr:cNvPr id="704" name="直線コネクタ 703"/>
        <xdr:cNvCxnSpPr/>
      </xdr:nvCxnSpPr>
      <xdr:spPr>
        <a:xfrm flipV="1">
          <a:off x="12814300" y="16131394"/>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5" name="フローチャート: 判断 704"/>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62831</xdr:rowOff>
    </xdr:from>
    <xdr:ext cx="534377" cy="259045"/>
    <xdr:sp macro="" textlink="">
      <xdr:nvSpPr>
        <xdr:cNvPr id="706" name="テキスト ボックス 705"/>
        <xdr:cNvSpPr txBox="1"/>
      </xdr:nvSpPr>
      <xdr:spPr>
        <a:xfrm>
          <a:off x="13436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7" name="フローチャート: 判断 706"/>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64316</xdr:rowOff>
    </xdr:from>
    <xdr:ext cx="534377" cy="259045"/>
    <xdr:sp macro="" textlink="">
      <xdr:nvSpPr>
        <xdr:cNvPr id="708" name="テキスト ボックス 707"/>
        <xdr:cNvSpPr txBox="1"/>
      </xdr:nvSpPr>
      <xdr:spPr>
        <a:xfrm>
          <a:off x="12547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129153</xdr:rowOff>
    </xdr:from>
    <xdr:to>
      <xdr:col>85</xdr:col>
      <xdr:colOff>177800</xdr:colOff>
      <xdr:row>94</xdr:row>
      <xdr:rowOff>59303</xdr:rowOff>
    </xdr:to>
    <xdr:sp macro="" textlink="">
      <xdr:nvSpPr>
        <xdr:cNvPr id="714" name="楕円 713"/>
        <xdr:cNvSpPr/>
      </xdr:nvSpPr>
      <xdr:spPr>
        <a:xfrm>
          <a:off x="16268700" y="160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152030</xdr:rowOff>
    </xdr:from>
    <xdr:ext cx="534377" cy="259045"/>
    <xdr:sp macro="" textlink="">
      <xdr:nvSpPr>
        <xdr:cNvPr id="715" name="公債費該当値テキスト"/>
        <xdr:cNvSpPr txBox="1"/>
      </xdr:nvSpPr>
      <xdr:spPr>
        <a:xfrm>
          <a:off x="16370300" y="159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133305</xdr:rowOff>
    </xdr:from>
    <xdr:to>
      <xdr:col>81</xdr:col>
      <xdr:colOff>101600</xdr:colOff>
      <xdr:row>94</xdr:row>
      <xdr:rowOff>63455</xdr:rowOff>
    </xdr:to>
    <xdr:sp macro="" textlink="">
      <xdr:nvSpPr>
        <xdr:cNvPr id="716" name="楕円 715"/>
        <xdr:cNvSpPr/>
      </xdr:nvSpPr>
      <xdr:spPr>
        <a:xfrm>
          <a:off x="15430500" y="160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79982</xdr:rowOff>
    </xdr:from>
    <xdr:ext cx="534377" cy="259045"/>
    <xdr:sp macro="" textlink="">
      <xdr:nvSpPr>
        <xdr:cNvPr id="717" name="テキスト ボックス 716"/>
        <xdr:cNvSpPr txBox="1"/>
      </xdr:nvSpPr>
      <xdr:spPr>
        <a:xfrm>
          <a:off x="15214111" y="1585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1288</xdr:rowOff>
    </xdr:from>
    <xdr:to>
      <xdr:col>76</xdr:col>
      <xdr:colOff>165100</xdr:colOff>
      <xdr:row>94</xdr:row>
      <xdr:rowOff>102888</xdr:rowOff>
    </xdr:to>
    <xdr:sp macro="" textlink="">
      <xdr:nvSpPr>
        <xdr:cNvPr id="718" name="楕円 717"/>
        <xdr:cNvSpPr/>
      </xdr:nvSpPr>
      <xdr:spPr>
        <a:xfrm>
          <a:off x="14541500" y="16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119415</xdr:rowOff>
    </xdr:from>
    <xdr:ext cx="534377" cy="259045"/>
    <xdr:sp macro="" textlink="">
      <xdr:nvSpPr>
        <xdr:cNvPr id="719" name="テキスト ボックス 718"/>
        <xdr:cNvSpPr txBox="1"/>
      </xdr:nvSpPr>
      <xdr:spPr>
        <a:xfrm>
          <a:off x="14325111" y="1589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135744</xdr:rowOff>
    </xdr:from>
    <xdr:to>
      <xdr:col>72</xdr:col>
      <xdr:colOff>38100</xdr:colOff>
      <xdr:row>94</xdr:row>
      <xdr:rowOff>65894</xdr:rowOff>
    </xdr:to>
    <xdr:sp macro="" textlink="">
      <xdr:nvSpPr>
        <xdr:cNvPr id="720" name="楕円 719"/>
        <xdr:cNvSpPr/>
      </xdr:nvSpPr>
      <xdr:spPr>
        <a:xfrm>
          <a:off x="13652500" y="160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82421</xdr:rowOff>
    </xdr:from>
    <xdr:ext cx="534377" cy="259045"/>
    <xdr:sp macro="" textlink="">
      <xdr:nvSpPr>
        <xdr:cNvPr id="721" name="テキスト ボックス 720"/>
        <xdr:cNvSpPr txBox="1"/>
      </xdr:nvSpPr>
      <xdr:spPr>
        <a:xfrm>
          <a:off x="13436111" y="1585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24034</xdr:rowOff>
    </xdr:from>
    <xdr:to>
      <xdr:col>67</xdr:col>
      <xdr:colOff>101600</xdr:colOff>
      <xdr:row>94</xdr:row>
      <xdr:rowOff>125634</xdr:rowOff>
    </xdr:to>
    <xdr:sp macro="" textlink="">
      <xdr:nvSpPr>
        <xdr:cNvPr id="722" name="楕円 721"/>
        <xdr:cNvSpPr/>
      </xdr:nvSpPr>
      <xdr:spPr>
        <a:xfrm>
          <a:off x="12763500" y="161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142161</xdr:rowOff>
    </xdr:from>
    <xdr:ext cx="534377" cy="259045"/>
    <xdr:sp macro="" textlink="">
      <xdr:nvSpPr>
        <xdr:cNvPr id="723" name="テキスト ボックス 722"/>
        <xdr:cNvSpPr txBox="1"/>
      </xdr:nvSpPr>
      <xdr:spPr>
        <a:xfrm>
          <a:off x="12547111" y="1591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5" name="直線コネクタ 744"/>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8" name="諸支出金最大値テキスト"/>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49" name="直線コネクタ 748"/>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51" name="諸支出金平均値テキスト"/>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2" name="フローチャート: 判断 751"/>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4" name="フローチャート: 判断 753"/>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5" name="テキスト ボックス 754"/>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7" name="フローチャート: 判断 756"/>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19575</xdr:rowOff>
    </xdr:from>
    <xdr:ext cx="313932" cy="259045"/>
    <xdr:sp macro="" textlink="">
      <xdr:nvSpPr>
        <xdr:cNvPr id="758" name="テキスト ボックス 757"/>
        <xdr:cNvSpPr txBox="1"/>
      </xdr:nvSpPr>
      <xdr:spPr>
        <a:xfrm>
          <a:off x="20277333" y="636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60" name="フローチャート: 判断 759"/>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61" name="テキスト ボックス 760"/>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2" name="フローチャート: 判断 761"/>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161307</xdr:rowOff>
    </xdr:from>
    <xdr:ext cx="378565" cy="259045"/>
    <xdr:sp macro="" textlink="">
      <xdr:nvSpPr>
        <xdr:cNvPr id="763" name="テキスト ボックス 762"/>
        <xdr:cNvSpPr txBox="1"/>
      </xdr:nvSpPr>
      <xdr:spPr>
        <a:xfrm>
          <a:off x="18467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総務費は、新型コロナウイルス感染症対策に係る特別定額給付金等の増加により、一人当たり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158,529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115,261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月豪雨による災害廃棄物処理に係る経費等の減少により、一人当たり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30,627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商工費は、企業立地促進助成金や新型コロナウイルス感染症に係る経済対策経費等の増加により、一人当たり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20,673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土木費は、東広島運動公園陸上競技場の改修工事完了等による減少により、一人当たり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35,966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円減少している。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教育費は、美術館の建設が完了したものの、福富・志和・河内の小中一体型施設整備や中学校の大規模改修に伴う経費が増加したことにより、一人当たり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63,958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18,665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月豪雨による土木施設等の災害復旧に要する経費が事業進捗に伴い増加したことにより、住民一人当たり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30,768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14,362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実質収支額は、形式収支が減少したため、前年度と比較し減少となった。さらに、令和２年度は財政調整基金を取り崩さなかったため、実質単年度収支は黒字となった。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水道事業会計については、給水収益等の収入が支出を上回ったため、黒字となっている。</a:t>
          </a:r>
        </a:p>
        <a:p>
          <a:r>
            <a:rPr kumimoji="1" lang="ja-JP" altLang="en-US" sz="1400">
              <a:solidFill>
                <a:sysClr val="windowText" lastClr="000000"/>
              </a:solidFill>
              <a:latin typeface="ＭＳ ゴシック" pitchFamily="49" charset="-128"/>
              <a:ea typeface="ＭＳ ゴシック" pitchFamily="49" charset="-128"/>
            </a:rPr>
            <a:t>　一般会計については、形式収支の減少により、実質収支額が減少したため、黒字額が減少した。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111433971</v>
      </c>
      <c r="BO4" s="433"/>
      <c r="BP4" s="433"/>
      <c r="BQ4" s="433"/>
      <c r="BR4" s="433"/>
      <c r="BS4" s="433"/>
      <c r="BT4" s="433"/>
      <c r="BU4" s="434"/>
      <c r="BV4" s="432">
        <v>82709676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5.2</v>
      </c>
      <c r="CU4" s="439"/>
      <c r="CV4" s="439"/>
      <c r="CW4" s="439"/>
      <c r="CX4" s="439"/>
      <c r="CY4" s="439"/>
      <c r="CZ4" s="439"/>
      <c r="DA4" s="440"/>
      <c r="DB4" s="438">
        <v>7.9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107339059</v>
      </c>
      <c r="BO5" s="470"/>
      <c r="BP5" s="470"/>
      <c r="BQ5" s="470"/>
      <c r="BR5" s="470"/>
      <c r="BS5" s="470"/>
      <c r="BT5" s="470"/>
      <c r="BU5" s="471"/>
      <c r="BV5" s="469">
        <v>77431980</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88.3</v>
      </c>
      <c r="CU5" s="467"/>
      <c r="CV5" s="467"/>
      <c r="CW5" s="467"/>
      <c r="CX5" s="467"/>
      <c r="CY5" s="467"/>
      <c r="CZ5" s="467"/>
      <c r="DA5" s="468"/>
      <c r="DB5" s="466">
        <v>91.2</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4094912</v>
      </c>
      <c r="BO6" s="470"/>
      <c r="BP6" s="470"/>
      <c r="BQ6" s="470"/>
      <c r="BR6" s="470"/>
      <c r="BS6" s="470"/>
      <c r="BT6" s="470"/>
      <c r="BU6" s="471"/>
      <c r="BV6" s="469">
        <v>5277696</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91.8</v>
      </c>
      <c r="CU6" s="507"/>
      <c r="CV6" s="507"/>
      <c r="CW6" s="507"/>
      <c r="CX6" s="507"/>
      <c r="CY6" s="507"/>
      <c r="CZ6" s="507"/>
      <c r="DA6" s="508"/>
      <c r="DB6" s="506">
        <v>93.9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1632848</v>
      </c>
      <c r="BO7" s="470"/>
      <c r="BP7" s="470"/>
      <c r="BQ7" s="470"/>
      <c r="BR7" s="470"/>
      <c r="BS7" s="470"/>
      <c r="BT7" s="470"/>
      <c r="BU7" s="471"/>
      <c r="BV7" s="469">
        <v>1757050</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46990123</v>
      </c>
      <c r="CU7" s="470"/>
      <c r="CV7" s="470"/>
      <c r="CW7" s="470"/>
      <c r="CX7" s="470"/>
      <c r="CY7" s="470"/>
      <c r="CZ7" s="470"/>
      <c r="DA7" s="471"/>
      <c r="DB7" s="469">
        <v>44786354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2462064</v>
      </c>
      <c r="BO8" s="470"/>
      <c r="BP8" s="470"/>
      <c r="BQ8" s="470"/>
      <c r="BR8" s="470"/>
      <c r="BS8" s="470"/>
      <c r="BT8" s="470"/>
      <c r="BU8" s="471"/>
      <c r="BV8" s="469">
        <v>3520646</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0.84</v>
      </c>
      <c r="CU8" s="510"/>
      <c r="CV8" s="510"/>
      <c r="CW8" s="510"/>
      <c r="CX8" s="510"/>
      <c r="CY8" s="510"/>
      <c r="CZ8" s="510"/>
      <c r="DA8" s="511"/>
      <c r="DB8" s="509">
        <v>0.83</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196608</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-1058582</v>
      </c>
      <c r="BO9" s="470"/>
      <c r="BP9" s="470"/>
      <c r="BQ9" s="470"/>
      <c r="BR9" s="470"/>
      <c r="BS9" s="470"/>
      <c r="BT9" s="470"/>
      <c r="BU9" s="471"/>
      <c r="BV9" s="469">
        <v>2710468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15.6</v>
      </c>
      <c r="CU9" s="467"/>
      <c r="CV9" s="467"/>
      <c r="CW9" s="467"/>
      <c r="CX9" s="467"/>
      <c r="CY9" s="467"/>
      <c r="CZ9" s="467"/>
      <c r="DA9" s="468"/>
      <c r="DB9" s="466">
        <v>16.7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192907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2016337</v>
      </c>
      <c r="BO10" s="470"/>
      <c r="BP10" s="470"/>
      <c r="BQ10" s="470"/>
      <c r="BR10" s="470"/>
      <c r="BS10" s="470"/>
      <c r="BT10" s="470"/>
      <c r="BU10" s="471"/>
      <c r="BV10" s="469">
        <v>424940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43825</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189369</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181536</v>
      </c>
      <c r="S13" s="554"/>
      <c r="T13" s="554"/>
      <c r="U13" s="554"/>
      <c r="V13" s="555"/>
      <c r="W13" s="485" t="s">
        <v>141</v>
      </c>
      <c r="X13" s="486"/>
      <c r="Y13" s="486"/>
      <c r="Z13" s="486"/>
      <c r="AA13" s="486"/>
      <c r="AB13" s="476"/>
      <c r="AC13" s="520">
        <v>4114</v>
      </c>
      <c r="AD13" s="521"/>
      <c r="AE13" s="521"/>
      <c r="AF13" s="521"/>
      <c r="AG13" s="563"/>
      <c r="AH13" s="520">
        <v>4631</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1001580</v>
      </c>
      <c r="BO13" s="470"/>
      <c r="BP13" s="470"/>
      <c r="BQ13" s="470"/>
      <c r="BR13" s="470"/>
      <c r="BS13" s="470"/>
      <c r="BT13" s="470"/>
      <c r="BU13" s="471"/>
      <c r="BV13" s="469">
        <v>3135408</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1</v>
      </c>
      <c r="CU13" s="467"/>
      <c r="CV13" s="467"/>
      <c r="CW13" s="467"/>
      <c r="CX13" s="467"/>
      <c r="CY13" s="467"/>
      <c r="CZ13" s="467"/>
      <c r="DA13" s="468"/>
      <c r="DB13" s="466">
        <v>0.5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188779</v>
      </c>
      <c r="S14" s="554"/>
      <c r="T14" s="554"/>
      <c r="U14" s="554"/>
      <c r="V14" s="555"/>
      <c r="W14" s="459"/>
      <c r="X14" s="460"/>
      <c r="Y14" s="460"/>
      <c r="Z14" s="460"/>
      <c r="AA14" s="460"/>
      <c r="AB14" s="449"/>
      <c r="AC14" s="556">
        <v>4.7</v>
      </c>
      <c r="AD14" s="557"/>
      <c r="AE14" s="557"/>
      <c r="AF14" s="557"/>
      <c r="AG14" s="558"/>
      <c r="AH14" s="556">
        <v>5.4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148</v>
      </c>
      <c r="CU14" s="568"/>
      <c r="CV14" s="568"/>
      <c r="CW14" s="568"/>
      <c r="CX14" s="568"/>
      <c r="CY14" s="568"/>
      <c r="CZ14" s="568"/>
      <c r="DA14" s="569"/>
      <c r="DB14" s="567" t="s">
        <v>149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150</v>
      </c>
      <c r="N15" s="561"/>
      <c r="O15" s="561"/>
      <c r="P15" s="561"/>
      <c r="Q15" s="562"/>
      <c r="R15" s="553">
        <v>180852</v>
      </c>
      <c r="S15" s="554"/>
      <c r="T15" s="554"/>
      <c r="U15" s="554"/>
      <c r="V15" s="555"/>
      <c r="W15" s="485" t="s">
        <v>151</v>
      </c>
      <c r="X15" s="486"/>
      <c r="Y15" s="486"/>
      <c r="Z15" s="486"/>
      <c r="AA15" s="486"/>
      <c r="AB15" s="476"/>
      <c r="AC15" s="520">
        <v>27355</v>
      </c>
      <c r="AD15" s="521"/>
      <c r="AE15" s="521"/>
      <c r="AF15" s="521"/>
      <c r="AG15" s="563"/>
      <c r="AH15" s="520">
        <v>27432</v>
      </c>
      <c r="AI15" s="521"/>
      <c r="AJ15" s="521"/>
      <c r="AK15" s="521"/>
      <c r="AL15" s="522"/>
      <c r="AM15" s="498"/>
      <c r="AN15" s="499"/>
      <c r="AO15" s="499"/>
      <c r="AP15" s="499"/>
      <c r="AQ15" s="499"/>
      <c r="AR15" s="499"/>
      <c r="AS15" s="499"/>
      <c r="AT15" s="500"/>
      <c r="AU15" s="501"/>
      <c r="AV15" s="502"/>
      <c r="AW15" s="502"/>
      <c r="AX15" s="502"/>
      <c r="AY15" s="429" t="s">
        <v>152</v>
      </c>
      <c r="AZ15" s="430"/>
      <c r="BA15" s="430"/>
      <c r="BB15" s="430"/>
      <c r="BC15" s="430"/>
      <c r="BD15" s="430"/>
      <c r="BE15" s="430"/>
      <c r="BF15" s="430"/>
      <c r="BG15" s="430"/>
      <c r="BH15" s="430"/>
      <c r="BI15" s="430"/>
      <c r="BJ15" s="430"/>
      <c r="BK15" s="430"/>
      <c r="BL15" s="430"/>
      <c r="BM15" s="431"/>
      <c r="BN15" s="432">
        <v>32039451</v>
      </c>
      <c r="BO15" s="433"/>
      <c r="BP15" s="433"/>
      <c r="BQ15" s="433"/>
      <c r="BR15" s="433"/>
      <c r="BS15" s="433"/>
      <c r="BT15" s="433"/>
      <c r="BU15" s="434"/>
      <c r="BV15" s="432">
        <v>27402983</v>
      </c>
      <c r="BW15" s="433"/>
      <c r="BX15" s="433"/>
      <c r="BY15" s="433"/>
      <c r="BZ15" s="433"/>
      <c r="CA15" s="433"/>
      <c r="CB15" s="433"/>
      <c r="CC15" s="434"/>
      <c r="CD15" s="570" t="s">
        <v>153</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154</v>
      </c>
      <c r="M16" s="581"/>
      <c r="N16" s="581"/>
      <c r="O16" s="581"/>
      <c r="P16" s="581"/>
      <c r="Q16" s="582"/>
      <c r="R16" s="573" t="s">
        <v>155</v>
      </c>
      <c r="S16" s="574"/>
      <c r="T16" s="574"/>
      <c r="U16" s="574"/>
      <c r="V16" s="575"/>
      <c r="W16" s="459"/>
      <c r="X16" s="460"/>
      <c r="Y16" s="460"/>
      <c r="Z16" s="460"/>
      <c r="AA16" s="460"/>
      <c r="AB16" s="449"/>
      <c r="AC16" s="556">
        <v>31.5</v>
      </c>
      <c r="AD16" s="557"/>
      <c r="AE16" s="557"/>
      <c r="AF16" s="557"/>
      <c r="AG16" s="558"/>
      <c r="AH16" s="556">
        <v>31.7</v>
      </c>
      <c r="AI16" s="557"/>
      <c r="AJ16" s="557"/>
      <c r="AK16" s="557"/>
      <c r="AL16" s="559"/>
      <c r="AM16" s="498"/>
      <c r="AN16" s="499"/>
      <c r="AO16" s="499"/>
      <c r="AP16" s="499"/>
      <c r="AQ16" s="499"/>
      <c r="AR16" s="499"/>
      <c r="AS16" s="499"/>
      <c r="AT16" s="500"/>
      <c r="AU16" s="501"/>
      <c r="AV16" s="502"/>
      <c r="AW16" s="502"/>
      <c r="AX16" s="502"/>
      <c r="AY16" s="503" t="s">
        <v>156</v>
      </c>
      <c r="AZ16" s="504"/>
      <c r="BA16" s="504"/>
      <c r="BB16" s="504"/>
      <c r="BC16" s="504"/>
      <c r="BD16" s="504"/>
      <c r="BE16" s="504"/>
      <c r="BF16" s="504"/>
      <c r="BG16" s="504"/>
      <c r="BH16" s="504"/>
      <c r="BI16" s="504"/>
      <c r="BJ16" s="504"/>
      <c r="BK16" s="504"/>
      <c r="BL16" s="504"/>
      <c r="BM16" s="505"/>
      <c r="BN16" s="469">
        <v>36071120</v>
      </c>
      <c r="BO16" s="470"/>
      <c r="BP16" s="470"/>
      <c r="BQ16" s="470"/>
      <c r="BR16" s="470"/>
      <c r="BS16" s="470"/>
      <c r="BT16" s="470"/>
      <c r="BU16" s="471"/>
      <c r="BV16" s="469">
        <v>33613796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157</v>
      </c>
      <c r="N17" s="577"/>
      <c r="O17" s="577"/>
      <c r="P17" s="577"/>
      <c r="Q17" s="578"/>
      <c r="R17" s="573" t="s">
        <v>158</v>
      </c>
      <c r="S17" s="574"/>
      <c r="T17" s="574"/>
      <c r="U17" s="574"/>
      <c r="V17" s="575"/>
      <c r="W17" s="485" t="s">
        <v>159</v>
      </c>
      <c r="X17" s="486"/>
      <c r="Y17" s="486"/>
      <c r="Z17" s="486"/>
      <c r="AA17" s="486"/>
      <c r="AB17" s="476"/>
      <c r="AC17" s="520">
        <v>55482</v>
      </c>
      <c r="AD17" s="521"/>
      <c r="AE17" s="521"/>
      <c r="AF17" s="521"/>
      <c r="AG17" s="563"/>
      <c r="AH17" s="520">
        <v>54374</v>
      </c>
      <c r="AI17" s="521"/>
      <c r="AJ17" s="521"/>
      <c r="AK17" s="521"/>
      <c r="AL17" s="522"/>
      <c r="AM17" s="498"/>
      <c r="AN17" s="499"/>
      <c r="AO17" s="499"/>
      <c r="AP17" s="499"/>
      <c r="AQ17" s="499"/>
      <c r="AR17" s="499"/>
      <c r="AS17" s="499"/>
      <c r="AT17" s="500"/>
      <c r="AU17" s="501"/>
      <c r="AV17" s="502"/>
      <c r="AW17" s="502"/>
      <c r="AX17" s="502"/>
      <c r="AY17" s="503" t="s">
        <v>160</v>
      </c>
      <c r="AZ17" s="504"/>
      <c r="BA17" s="504"/>
      <c r="BB17" s="504"/>
      <c r="BC17" s="504"/>
      <c r="BD17" s="504"/>
      <c r="BE17" s="504"/>
      <c r="BF17" s="504"/>
      <c r="BG17" s="504"/>
      <c r="BH17" s="504"/>
      <c r="BI17" s="504"/>
      <c r="BJ17" s="504"/>
      <c r="BK17" s="504"/>
      <c r="BL17" s="504"/>
      <c r="BM17" s="505"/>
      <c r="BN17" s="469">
        <v>41155603</v>
      </c>
      <c r="BO17" s="470"/>
      <c r="BP17" s="470"/>
      <c r="BQ17" s="470"/>
      <c r="BR17" s="470"/>
      <c r="BS17" s="470"/>
      <c r="BT17" s="470"/>
      <c r="BU17" s="471"/>
      <c r="BV17" s="469">
        <v>35242982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161</v>
      </c>
      <c r="C18" s="512"/>
      <c r="D18" s="512"/>
      <c r="E18" s="584"/>
      <c r="F18" s="584"/>
      <c r="G18" s="584"/>
      <c r="H18" s="584"/>
      <c r="I18" s="584"/>
      <c r="J18" s="584"/>
      <c r="K18" s="584"/>
      <c r="L18" s="585">
        <v>635.16</v>
      </c>
      <c r="M18" s="585"/>
      <c r="N18" s="585"/>
      <c r="O18" s="585"/>
      <c r="P18" s="585"/>
      <c r="Q18" s="585"/>
      <c r="R18" s="586"/>
      <c r="S18" s="586"/>
      <c r="T18" s="586"/>
      <c r="U18" s="586"/>
      <c r="V18" s="587"/>
      <c r="W18" s="487"/>
      <c r="X18" s="488"/>
      <c r="Y18" s="488"/>
      <c r="Z18" s="488"/>
      <c r="AA18" s="488"/>
      <c r="AB18" s="479"/>
      <c r="AC18" s="588">
        <v>63.8</v>
      </c>
      <c r="AD18" s="589"/>
      <c r="AE18" s="589"/>
      <c r="AF18" s="589"/>
      <c r="AG18" s="590"/>
      <c r="AH18" s="588">
        <v>62.9</v>
      </c>
      <c r="AI18" s="589"/>
      <c r="AJ18" s="589"/>
      <c r="AK18" s="589"/>
      <c r="AL18" s="591"/>
      <c r="AM18" s="498"/>
      <c r="AN18" s="499"/>
      <c r="AO18" s="499"/>
      <c r="AP18" s="499"/>
      <c r="AQ18" s="499"/>
      <c r="AR18" s="499"/>
      <c r="AS18" s="499"/>
      <c r="AT18" s="500"/>
      <c r="AU18" s="501"/>
      <c r="AV18" s="502"/>
      <c r="AW18" s="502"/>
      <c r="AX18" s="502"/>
      <c r="AY18" s="503" t="s">
        <v>162</v>
      </c>
      <c r="AZ18" s="504"/>
      <c r="BA18" s="504"/>
      <c r="BB18" s="504"/>
      <c r="BC18" s="504"/>
      <c r="BD18" s="504"/>
      <c r="BE18" s="504"/>
      <c r="BF18" s="504"/>
      <c r="BG18" s="504"/>
      <c r="BH18" s="504"/>
      <c r="BI18" s="504"/>
      <c r="BJ18" s="504"/>
      <c r="BK18" s="504"/>
      <c r="BL18" s="504"/>
      <c r="BM18" s="505"/>
      <c r="BN18" s="469">
        <v>42053750</v>
      </c>
      <c r="BO18" s="470"/>
      <c r="BP18" s="470"/>
      <c r="BQ18" s="470"/>
      <c r="BR18" s="470"/>
      <c r="BS18" s="470"/>
      <c r="BT18" s="470"/>
      <c r="BU18" s="471"/>
      <c r="BV18" s="469">
        <v>41714913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163</v>
      </c>
      <c r="C19" s="512"/>
      <c r="D19" s="512"/>
      <c r="E19" s="584"/>
      <c r="F19" s="584"/>
      <c r="G19" s="584"/>
      <c r="H19" s="584"/>
      <c r="I19" s="584"/>
      <c r="J19" s="584"/>
      <c r="K19" s="584"/>
      <c r="L19" s="592">
        <v>310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164</v>
      </c>
      <c r="AZ19" s="504"/>
      <c r="BA19" s="504"/>
      <c r="BB19" s="504"/>
      <c r="BC19" s="504"/>
      <c r="BD19" s="504"/>
      <c r="BE19" s="504"/>
      <c r="BF19" s="504"/>
      <c r="BG19" s="504"/>
      <c r="BH19" s="504"/>
      <c r="BI19" s="504"/>
      <c r="BJ19" s="504"/>
      <c r="BK19" s="504"/>
      <c r="BL19" s="504"/>
      <c r="BM19" s="505"/>
      <c r="BN19" s="469">
        <v>56843272</v>
      </c>
      <c r="BO19" s="470"/>
      <c r="BP19" s="470"/>
      <c r="BQ19" s="470"/>
      <c r="BR19" s="470"/>
      <c r="BS19" s="470"/>
      <c r="BT19" s="470"/>
      <c r="BU19" s="471"/>
      <c r="BV19" s="469">
        <v>52470712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165</v>
      </c>
      <c r="C20" s="512"/>
      <c r="D20" s="512"/>
      <c r="E20" s="584"/>
      <c r="F20" s="584"/>
      <c r="G20" s="584"/>
      <c r="H20" s="584"/>
      <c r="I20" s="584"/>
      <c r="J20" s="584"/>
      <c r="K20" s="584"/>
      <c r="L20" s="592">
        <v>90158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167</v>
      </c>
      <c r="C22" s="607"/>
      <c r="D22" s="608"/>
      <c r="E22" s="481" t="s">
        <v>1</v>
      </c>
      <c r="F22" s="486"/>
      <c r="G22" s="486"/>
      <c r="H22" s="486"/>
      <c r="I22" s="486"/>
      <c r="J22" s="486"/>
      <c r="K22" s="476"/>
      <c r="L22" s="481" t="s">
        <v>168</v>
      </c>
      <c r="M22" s="486"/>
      <c r="N22" s="486"/>
      <c r="O22" s="486"/>
      <c r="P22" s="476"/>
      <c r="Q22" s="615" t="s">
        <v>169</v>
      </c>
      <c r="R22" s="616"/>
      <c r="S22" s="616"/>
      <c r="T22" s="616"/>
      <c r="U22" s="616"/>
      <c r="V22" s="617"/>
      <c r="W22" s="621" t="s">
        <v>170</v>
      </c>
      <c r="X22" s="607"/>
      <c r="Y22" s="608"/>
      <c r="Z22" s="481" t="s">
        <v>1</v>
      </c>
      <c r="AA22" s="486"/>
      <c r="AB22" s="486"/>
      <c r="AC22" s="486"/>
      <c r="AD22" s="486"/>
      <c r="AE22" s="486"/>
      <c r="AF22" s="486"/>
      <c r="AG22" s="476"/>
      <c r="AH22" s="634" t="s">
        <v>171</v>
      </c>
      <c r="AI22" s="486"/>
      <c r="AJ22" s="486"/>
      <c r="AK22" s="486"/>
      <c r="AL22" s="476"/>
      <c r="AM22" s="634" t="s">
        <v>172</v>
      </c>
      <c r="AN22" s="635"/>
      <c r="AO22" s="635"/>
      <c r="AP22" s="635"/>
      <c r="AQ22" s="635"/>
      <c r="AR22" s="636"/>
      <c r="AS22" s="615" t="s">
        <v>169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173</v>
      </c>
      <c r="AZ23" s="430"/>
      <c r="BA23" s="430"/>
      <c r="BB23" s="430"/>
      <c r="BC23" s="430"/>
      <c r="BD23" s="430"/>
      <c r="BE23" s="430"/>
      <c r="BF23" s="430"/>
      <c r="BG23" s="430"/>
      <c r="BH23" s="430"/>
      <c r="BI23" s="430"/>
      <c r="BJ23" s="430"/>
      <c r="BK23" s="430"/>
      <c r="BL23" s="430"/>
      <c r="BM23" s="431"/>
      <c r="BN23" s="469">
        <v>74638656</v>
      </c>
      <c r="BO23" s="470"/>
      <c r="BP23" s="470"/>
      <c r="BQ23" s="470"/>
      <c r="BR23" s="470"/>
      <c r="BS23" s="470"/>
      <c r="BT23" s="470"/>
      <c r="BU23" s="471"/>
      <c r="BV23" s="469">
        <v>74403746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174</v>
      </c>
      <c r="F24" s="499"/>
      <c r="G24" s="499"/>
      <c r="H24" s="499"/>
      <c r="I24" s="499"/>
      <c r="J24" s="499"/>
      <c r="K24" s="500"/>
      <c r="L24" s="520">
        <v>1</v>
      </c>
      <c r="M24" s="521"/>
      <c r="N24" s="521"/>
      <c r="O24" s="521"/>
      <c r="P24" s="563"/>
      <c r="Q24" s="520">
        <v>9700</v>
      </c>
      <c r="R24" s="521"/>
      <c r="S24" s="521"/>
      <c r="T24" s="521"/>
      <c r="U24" s="521"/>
      <c r="V24" s="563"/>
      <c r="W24" s="622"/>
      <c r="X24" s="610"/>
      <c r="Y24" s="611"/>
      <c r="Z24" s="519" t="s">
        <v>175</v>
      </c>
      <c r="AA24" s="499"/>
      <c r="AB24" s="499"/>
      <c r="AC24" s="499"/>
      <c r="AD24" s="499"/>
      <c r="AE24" s="499"/>
      <c r="AF24" s="499"/>
      <c r="AG24" s="500"/>
      <c r="AH24" s="520">
        <v>1369</v>
      </c>
      <c r="AI24" s="521"/>
      <c r="AJ24" s="521"/>
      <c r="AK24" s="521"/>
      <c r="AL24" s="563"/>
      <c r="AM24" s="520">
        <v>4436929</v>
      </c>
      <c r="AN24" s="521"/>
      <c r="AO24" s="521"/>
      <c r="AP24" s="521"/>
      <c r="AQ24" s="521"/>
      <c r="AR24" s="563"/>
      <c r="AS24" s="520">
        <v>3241</v>
      </c>
      <c r="AT24" s="521"/>
      <c r="AU24" s="521"/>
      <c r="AV24" s="521"/>
      <c r="AW24" s="521"/>
      <c r="AX24" s="522"/>
      <c r="AY24" s="642" t="s">
        <v>176</v>
      </c>
      <c r="AZ24" s="643"/>
      <c r="BA24" s="643"/>
      <c r="BB24" s="643"/>
      <c r="BC24" s="643"/>
      <c r="BD24" s="643"/>
      <c r="BE24" s="643"/>
      <c r="BF24" s="643"/>
      <c r="BG24" s="643"/>
      <c r="BH24" s="643"/>
      <c r="BI24" s="643"/>
      <c r="BJ24" s="643"/>
      <c r="BK24" s="643"/>
      <c r="BL24" s="643"/>
      <c r="BM24" s="644"/>
      <c r="BN24" s="469">
        <v>39225703</v>
      </c>
      <c r="BO24" s="470"/>
      <c r="BP24" s="470"/>
      <c r="BQ24" s="470"/>
      <c r="BR24" s="470"/>
      <c r="BS24" s="470"/>
      <c r="BT24" s="470"/>
      <c r="BU24" s="471"/>
      <c r="BV24" s="469">
        <v>34989139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177</v>
      </c>
      <c r="F25" s="499"/>
      <c r="G25" s="499"/>
      <c r="H25" s="499"/>
      <c r="I25" s="499"/>
      <c r="J25" s="499"/>
      <c r="K25" s="500"/>
      <c r="L25" s="520">
        <v>2</v>
      </c>
      <c r="M25" s="521"/>
      <c r="N25" s="521"/>
      <c r="O25" s="521"/>
      <c r="P25" s="563"/>
      <c r="Q25" s="520">
        <v>7800</v>
      </c>
      <c r="R25" s="521"/>
      <c r="S25" s="521"/>
      <c r="T25" s="521"/>
      <c r="U25" s="521"/>
      <c r="V25" s="563"/>
      <c r="W25" s="622"/>
      <c r="X25" s="610"/>
      <c r="Y25" s="611"/>
      <c r="Z25" s="519" t="s">
        <v>178</v>
      </c>
      <c r="AA25" s="499"/>
      <c r="AB25" s="499"/>
      <c r="AC25" s="499"/>
      <c r="AD25" s="499"/>
      <c r="AE25" s="499"/>
      <c r="AF25" s="499"/>
      <c r="AG25" s="500"/>
      <c r="AH25" s="520">
        <v>286</v>
      </c>
      <c r="AI25" s="521"/>
      <c r="AJ25" s="521"/>
      <c r="AK25" s="521"/>
      <c r="AL25" s="563"/>
      <c r="AM25" s="520">
        <v>882596</v>
      </c>
      <c r="AN25" s="521"/>
      <c r="AO25" s="521"/>
      <c r="AP25" s="521"/>
      <c r="AQ25" s="521"/>
      <c r="AR25" s="563"/>
      <c r="AS25" s="520">
        <v>3086</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25398774</v>
      </c>
      <c r="BO25" s="433"/>
      <c r="BP25" s="433"/>
      <c r="BQ25" s="433"/>
      <c r="BR25" s="433"/>
      <c r="BS25" s="433"/>
      <c r="BT25" s="433"/>
      <c r="BU25" s="434"/>
      <c r="BV25" s="432">
        <v>23310418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7000</v>
      </c>
      <c r="R26" s="521"/>
      <c r="S26" s="521"/>
      <c r="T26" s="521"/>
      <c r="U26" s="521"/>
      <c r="V26" s="563"/>
      <c r="W26" s="622"/>
      <c r="X26" s="610"/>
      <c r="Y26" s="611"/>
      <c r="Z26" s="519" t="s">
        <v>181</v>
      </c>
      <c r="AA26" s="632"/>
      <c r="AB26" s="632"/>
      <c r="AC26" s="632"/>
      <c r="AD26" s="632"/>
      <c r="AE26" s="632"/>
      <c r="AF26" s="632"/>
      <c r="AG26" s="633"/>
      <c r="AH26" s="520">
        <v>54</v>
      </c>
      <c r="AI26" s="521"/>
      <c r="AJ26" s="521"/>
      <c r="AK26" s="521"/>
      <c r="AL26" s="563"/>
      <c r="AM26" s="520">
        <v>190242</v>
      </c>
      <c r="AN26" s="521"/>
      <c r="AO26" s="521"/>
      <c r="AP26" s="521"/>
      <c r="AQ26" s="521"/>
      <c r="AR26" s="563"/>
      <c r="AS26" s="520">
        <v>3523</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183</v>
      </c>
      <c r="BO26" s="470"/>
      <c r="BP26" s="470"/>
      <c r="BQ26" s="470"/>
      <c r="BR26" s="470"/>
      <c r="BS26" s="470"/>
      <c r="BT26" s="470"/>
      <c r="BU26" s="471"/>
      <c r="BV26" s="469" t="s">
        <v>183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184</v>
      </c>
      <c r="F27" s="499"/>
      <c r="G27" s="499"/>
      <c r="H27" s="499"/>
      <c r="I27" s="499"/>
      <c r="J27" s="499"/>
      <c r="K27" s="500"/>
      <c r="L27" s="520">
        <v>1</v>
      </c>
      <c r="M27" s="521"/>
      <c r="N27" s="521"/>
      <c r="O27" s="521"/>
      <c r="P27" s="563"/>
      <c r="Q27" s="520">
        <v>5600</v>
      </c>
      <c r="R27" s="521"/>
      <c r="S27" s="521"/>
      <c r="T27" s="521"/>
      <c r="U27" s="521"/>
      <c r="V27" s="563"/>
      <c r="W27" s="622"/>
      <c r="X27" s="610"/>
      <c r="Y27" s="611"/>
      <c r="Z27" s="519" t="s">
        <v>185</v>
      </c>
      <c r="AA27" s="499"/>
      <c r="AB27" s="499"/>
      <c r="AC27" s="499"/>
      <c r="AD27" s="499"/>
      <c r="AE27" s="499"/>
      <c r="AF27" s="499"/>
      <c r="AG27" s="500"/>
      <c r="AH27" s="520">
        <v>32</v>
      </c>
      <c r="AI27" s="521"/>
      <c r="AJ27" s="521"/>
      <c r="AK27" s="521"/>
      <c r="AL27" s="563"/>
      <c r="AM27" s="520">
        <v>120804</v>
      </c>
      <c r="AN27" s="521"/>
      <c r="AO27" s="521"/>
      <c r="AP27" s="521"/>
      <c r="AQ27" s="521"/>
      <c r="AR27" s="563"/>
      <c r="AS27" s="520">
        <v>3775</v>
      </c>
      <c r="AT27" s="521"/>
      <c r="AU27" s="521"/>
      <c r="AV27" s="521"/>
      <c r="AW27" s="521"/>
      <c r="AX27" s="522"/>
      <c r="AY27" s="564" t="s">
        <v>186</v>
      </c>
      <c r="AZ27" s="565"/>
      <c r="BA27" s="565"/>
      <c r="BB27" s="565"/>
      <c r="BC27" s="565"/>
      <c r="BD27" s="565"/>
      <c r="BE27" s="565"/>
      <c r="BF27" s="565"/>
      <c r="BG27" s="565"/>
      <c r="BH27" s="565"/>
      <c r="BI27" s="565"/>
      <c r="BJ27" s="565"/>
      <c r="BK27" s="565"/>
      <c r="BL27" s="565"/>
      <c r="BM27" s="566"/>
      <c r="BN27" s="645">
        <v>1606000</v>
      </c>
      <c r="BO27" s="646"/>
      <c r="BP27" s="646"/>
      <c r="BQ27" s="646"/>
      <c r="BR27" s="646"/>
      <c r="BS27" s="646"/>
      <c r="BT27" s="646"/>
      <c r="BU27" s="647"/>
      <c r="BV27" s="645">
        <v>1606000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187</v>
      </c>
      <c r="F28" s="499"/>
      <c r="G28" s="499"/>
      <c r="H28" s="499"/>
      <c r="I28" s="499"/>
      <c r="J28" s="499"/>
      <c r="K28" s="500"/>
      <c r="L28" s="520">
        <v>1</v>
      </c>
      <c r="M28" s="521"/>
      <c r="N28" s="521"/>
      <c r="O28" s="521"/>
      <c r="P28" s="563"/>
      <c r="Q28" s="520">
        <v>5070</v>
      </c>
      <c r="R28" s="521"/>
      <c r="S28" s="521"/>
      <c r="T28" s="521"/>
      <c r="U28" s="521"/>
      <c r="V28" s="563"/>
      <c r="W28" s="622"/>
      <c r="X28" s="610"/>
      <c r="Y28" s="611"/>
      <c r="Z28" s="519" t="s">
        <v>188</v>
      </c>
      <c r="AA28" s="499"/>
      <c r="AB28" s="499"/>
      <c r="AC28" s="499"/>
      <c r="AD28" s="499"/>
      <c r="AE28" s="499"/>
      <c r="AF28" s="499"/>
      <c r="AG28" s="500"/>
      <c r="AH28" s="520" t="s">
        <v>183</v>
      </c>
      <c r="AI28" s="521"/>
      <c r="AJ28" s="521"/>
      <c r="AK28" s="521"/>
      <c r="AL28" s="563"/>
      <c r="AM28" s="520" t="s">
        <v>183</v>
      </c>
      <c r="AN28" s="521"/>
      <c r="AO28" s="521"/>
      <c r="AP28" s="521"/>
      <c r="AQ28" s="521"/>
      <c r="AR28" s="563"/>
      <c r="AS28" s="520" t="s">
        <v>183</v>
      </c>
      <c r="AT28" s="521"/>
      <c r="AU28" s="521"/>
      <c r="AV28" s="521"/>
      <c r="AW28" s="521"/>
      <c r="AX28" s="522"/>
      <c r="AY28" s="648" t="s">
        <v>189</v>
      </c>
      <c r="AZ28" s="649"/>
      <c r="BA28" s="649"/>
      <c r="BB28" s="650"/>
      <c r="BC28" s="429" t="s">
        <v>47</v>
      </c>
      <c r="BD28" s="430"/>
      <c r="BE28" s="430"/>
      <c r="BF28" s="430"/>
      <c r="BG28" s="430"/>
      <c r="BH28" s="430"/>
      <c r="BI28" s="430"/>
      <c r="BJ28" s="430"/>
      <c r="BK28" s="430"/>
      <c r="BL28" s="430"/>
      <c r="BM28" s="431"/>
      <c r="BN28" s="432">
        <v>15265557</v>
      </c>
      <c r="BO28" s="433"/>
      <c r="BP28" s="433"/>
      <c r="BQ28" s="433"/>
      <c r="BR28" s="433"/>
      <c r="BS28" s="433"/>
      <c r="BT28" s="433"/>
      <c r="BU28" s="434"/>
      <c r="BV28" s="432">
        <v>13249220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190</v>
      </c>
      <c r="F29" s="499"/>
      <c r="G29" s="499"/>
      <c r="H29" s="499"/>
      <c r="I29" s="499"/>
      <c r="J29" s="499"/>
      <c r="K29" s="500"/>
      <c r="L29" s="520">
        <v>28</v>
      </c>
      <c r="M29" s="521"/>
      <c r="N29" s="521"/>
      <c r="O29" s="521"/>
      <c r="P29" s="563"/>
      <c r="Q29" s="520">
        <v>4600</v>
      </c>
      <c r="R29" s="521"/>
      <c r="S29" s="521"/>
      <c r="T29" s="521"/>
      <c r="U29" s="521"/>
      <c r="V29" s="563"/>
      <c r="W29" s="623"/>
      <c r="X29" s="624"/>
      <c r="Y29" s="625"/>
      <c r="Z29" s="519" t="s">
        <v>191</v>
      </c>
      <c r="AA29" s="499"/>
      <c r="AB29" s="499"/>
      <c r="AC29" s="499"/>
      <c r="AD29" s="499"/>
      <c r="AE29" s="499"/>
      <c r="AF29" s="499"/>
      <c r="AG29" s="500"/>
      <c r="AH29" s="520">
        <v>1401</v>
      </c>
      <c r="AI29" s="521"/>
      <c r="AJ29" s="521"/>
      <c r="AK29" s="521"/>
      <c r="AL29" s="563"/>
      <c r="AM29" s="520">
        <v>4557733</v>
      </c>
      <c r="AN29" s="521"/>
      <c r="AO29" s="521"/>
      <c r="AP29" s="521"/>
      <c r="AQ29" s="521"/>
      <c r="AR29" s="563"/>
      <c r="AS29" s="520">
        <v>3253</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2164602</v>
      </c>
      <c r="BO29" s="470"/>
      <c r="BP29" s="470"/>
      <c r="BQ29" s="470"/>
      <c r="BR29" s="470"/>
      <c r="BS29" s="470"/>
      <c r="BT29" s="470"/>
      <c r="BU29" s="471"/>
      <c r="BV29" s="469">
        <v>2163010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100.3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10943163</v>
      </c>
      <c r="BO30" s="646"/>
      <c r="BP30" s="646"/>
      <c r="BQ30" s="646"/>
      <c r="BR30" s="646"/>
      <c r="BS30" s="646"/>
      <c r="BT30" s="646"/>
      <c r="BU30" s="647"/>
      <c r="BV30" s="645">
        <v>11691787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202</v>
      </c>
      <c r="V33" s="493"/>
      <c r="W33" s="458" t="s">
        <v>201</v>
      </c>
      <c r="X33" s="458"/>
      <c r="Y33" s="458"/>
      <c r="Z33" s="458"/>
      <c r="AA33" s="458"/>
      <c r="AB33" s="458"/>
      <c r="AC33" s="458"/>
      <c r="AD33" s="458"/>
      <c r="AE33" s="458"/>
      <c r="AF33" s="458"/>
      <c r="AG33" s="458"/>
      <c r="AH33" s="458"/>
      <c r="AI33" s="458"/>
      <c r="AJ33" s="458"/>
      <c r="AK33" s="458"/>
      <c r="AL33" s="216"/>
      <c r="AM33" s="493" t="s">
        <v>203</v>
      </c>
      <c r="AN33" s="493"/>
      <c r="AO33" s="458" t="s">
        <v>201</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203</v>
      </c>
      <c r="CP33" s="493"/>
      <c r="CQ33" s="458" t="s">
        <v>207</v>
      </c>
      <c r="CR33" s="458"/>
      <c r="CS33" s="458"/>
      <c r="CT33" s="458"/>
      <c r="CU33" s="458"/>
      <c r="CV33" s="458"/>
      <c r="CW33" s="458"/>
      <c r="CX33" s="458"/>
      <c r="CY33" s="458"/>
      <c r="CZ33" s="458"/>
      <c r="DA33" s="458"/>
      <c r="DB33" s="458"/>
      <c r="DC33" s="458"/>
      <c r="DD33" s="458"/>
      <c r="DE33" s="458"/>
      <c r="DF33" s="216"/>
      <c r="DG33" s="657" t="s">
        <v>208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11</v>
      </c>
      <c r="BF34" s="658"/>
      <c r="BG34" s="659" t="str">
        <f>IF('各会計、関係団体の財政状況及び健全化判断比率'!B34="","",'各会計、関係団体の財政状況及び健全化判断比率'!B34)</f>
        <v>特定地域生活排水処理事業特別会計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広島中央環境衛生組合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東広島流通センター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広島県市町総合事務組合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東広島市土地開発公社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ひがしひろしま墓園管理事業特別会計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介護保険特別会計(保険事業勘定)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広島県後期高齢者医療広域連合（一般会計）</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東広島市教育文化振興事業団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八本松駅前土地区画整理事業特別会計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介護保険特別会計（介護サービス事業勘定）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広島県後期高齢者医療広域連合（特別会計）</v>
      </c>
      <c r="BZ37" s="659"/>
      <c r="CA37" s="659"/>
      <c r="CB37" s="659"/>
      <c r="CC37" s="659"/>
      <c r="CD37" s="659"/>
      <c r="CE37" s="659"/>
      <c r="CF37" s="659"/>
      <c r="CG37" s="659"/>
      <c r="CH37" s="659"/>
      <c r="CI37" s="659"/>
      <c r="CJ37" s="659"/>
      <c r="CK37" s="659"/>
      <c r="CL37" s="659"/>
      <c r="CM37" s="659"/>
      <c r="CN37" s="214"/>
      <c r="CO37" s="658">
        <f t="shared" si="3"/>
        <v>19</v>
      </c>
      <c r="CP37" s="658"/>
      <c r="CQ37" s="659" t="str">
        <f>IF('各会計、関係団体の財政状況及び健全化判断比率'!BS10="","",'各会計、関係団体の財政状況及び健全化判断比率'!BS10)</f>
        <v>東広島スマートエネルギー株式会社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nfMkJH6SrHMVvUrkfIDFM2bqMpF/s58oXv77kNMCun1c/QDwNVhKrviQ92ej8+TKdt03rsnedgyK1IdeIAyb+g==" saltValue="5Xj47y2BGDcxAlyOgOwj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572</v>
      </c>
      <c r="D34" s="1250"/>
      <c r="E34" s="1251"/>
      <c r="F34" s="32">
        <v>10.95</v>
      </c>
      <c r="G34" s="33">
        <v>11.26</v>
      </c>
      <c r="H34" s="33">
        <v>14.14</v>
      </c>
      <c r="I34" s="33">
        <v>14.62</v>
      </c>
      <c r="J34" s="34">
        <v>14.86</v>
      </c>
      <c r="K34" s="22"/>
      <c r="L34" s="22"/>
      <c r="M34" s="22"/>
      <c r="N34" s="22"/>
      <c r="O34" s="22"/>
      <c r="P34" s="22"/>
    </row>
    <row r="35" spans="1:16" ht="39" customHeight="1" x14ac:dyDescent="0.15">
      <c r="A35" s="22"/>
      <c r="B35" s="35"/>
      <c r="C35" s="1244" t="s">
        <v>573</v>
      </c>
      <c r="D35" s="1245"/>
      <c r="E35" s="1246"/>
      <c r="F35" s="36">
        <v>1.1100000000000001</v>
      </c>
      <c r="G35" s="37">
        <v>2.76</v>
      </c>
      <c r="H35" s="37">
        <v>1.84</v>
      </c>
      <c r="I35" s="37">
        <v>7.86</v>
      </c>
      <c r="J35" s="38">
        <v>5.23</v>
      </c>
      <c r="K35" s="22"/>
      <c r="L35" s="22"/>
      <c r="M35" s="22"/>
      <c r="N35" s="22"/>
      <c r="O35" s="22"/>
      <c r="P35" s="22"/>
    </row>
    <row r="36" spans="1:16" ht="39" customHeight="1" x14ac:dyDescent="0.15">
      <c r="A36" s="22"/>
      <c r="B36" s="35"/>
      <c r="C36" s="1244" t="s">
        <v>574</v>
      </c>
      <c r="D36" s="1245"/>
      <c r="E36" s="1246"/>
      <c r="F36" s="36">
        <v>0.91</v>
      </c>
      <c r="G36" s="37">
        <v>1.49</v>
      </c>
      <c r="H36" s="37">
        <v>1.51</v>
      </c>
      <c r="I36" s="37">
        <v>1.46</v>
      </c>
      <c r="J36" s="38">
        <v>1.99</v>
      </c>
      <c r="K36" s="22"/>
      <c r="L36" s="22"/>
      <c r="M36" s="22"/>
      <c r="N36" s="22"/>
      <c r="O36" s="22"/>
      <c r="P36" s="22"/>
    </row>
    <row r="37" spans="1:16" ht="39" customHeight="1" x14ac:dyDescent="0.15">
      <c r="A37" s="22"/>
      <c r="B37" s="35"/>
      <c r="C37" s="1244" t="s">
        <v>575</v>
      </c>
      <c r="D37" s="1245"/>
      <c r="E37" s="1246"/>
      <c r="F37" s="36">
        <v>0.5</v>
      </c>
      <c r="G37" s="37">
        <v>0.22</v>
      </c>
      <c r="H37" s="37">
        <v>0.25</v>
      </c>
      <c r="I37" s="37">
        <v>0.06</v>
      </c>
      <c r="J37" s="38">
        <v>0.62</v>
      </c>
      <c r="K37" s="22"/>
      <c r="L37" s="22"/>
      <c r="M37" s="22"/>
      <c r="N37" s="22"/>
      <c r="O37" s="22"/>
      <c r="P37" s="22"/>
    </row>
    <row r="38" spans="1:16" ht="39" customHeight="1" x14ac:dyDescent="0.15">
      <c r="A38" s="22"/>
      <c r="B38" s="35"/>
      <c r="C38" s="1244" t="s">
        <v>576</v>
      </c>
      <c r="D38" s="1245"/>
      <c r="E38" s="1246"/>
      <c r="F38" s="36">
        <v>0.16</v>
      </c>
      <c r="G38" s="37">
        <v>1.18</v>
      </c>
      <c r="H38" s="37">
        <v>0.09</v>
      </c>
      <c r="I38" s="37">
        <v>0.05</v>
      </c>
      <c r="J38" s="38">
        <v>0.32</v>
      </c>
      <c r="K38" s="22"/>
      <c r="L38" s="22"/>
      <c r="M38" s="22"/>
      <c r="N38" s="22"/>
      <c r="O38" s="22"/>
      <c r="P38" s="22"/>
    </row>
    <row r="39" spans="1:16" ht="39" customHeight="1" x14ac:dyDescent="0.15">
      <c r="A39" s="22"/>
      <c r="B39" s="35"/>
      <c r="C39" s="1244" t="s">
        <v>577</v>
      </c>
      <c r="D39" s="1245"/>
      <c r="E39" s="1246"/>
      <c r="F39" s="36">
        <v>0.12</v>
      </c>
      <c r="G39" s="37">
        <v>0.2</v>
      </c>
      <c r="H39" s="37">
        <v>0.05</v>
      </c>
      <c r="I39" s="37">
        <v>0.05</v>
      </c>
      <c r="J39" s="38">
        <v>0.04</v>
      </c>
      <c r="K39" s="22"/>
      <c r="L39" s="22"/>
      <c r="M39" s="22"/>
      <c r="N39" s="22"/>
      <c r="O39" s="22"/>
      <c r="P39" s="22"/>
    </row>
    <row r="40" spans="1:16" ht="39" customHeight="1" x14ac:dyDescent="0.15">
      <c r="A40" s="22"/>
      <c r="B40" s="35"/>
      <c r="C40" s="1244" t="s">
        <v>578</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579</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580</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581</v>
      </c>
      <c r="D43" s="1248"/>
      <c r="E43" s="1249"/>
      <c r="F43" s="41">
        <v>0</v>
      </c>
      <c r="G43" s="42">
        <v>0</v>
      </c>
      <c r="H43" s="42">
        <v>0</v>
      </c>
      <c r="I43" s="42">
        <v>0.03</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106+fEtztv4A5Koq3Ot9yhakvZ1Qcw2JFw2zG8DE1UC3XXvoucc+W54u5XKDbBEQll4sfjNy8YEGmOsHoZ1ug==" saltValue="aXy6pyuvgSYmD+5gQg3Z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7610</v>
      </c>
      <c r="L45" s="60">
        <v>8099</v>
      </c>
      <c r="M45" s="60">
        <v>8427</v>
      </c>
      <c r="N45" s="60">
        <v>8861</v>
      </c>
      <c r="O45" s="61">
        <v>8895</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525</v>
      </c>
      <c r="L46" s="64" t="s">
        <v>525</v>
      </c>
      <c r="M46" s="64" t="s">
        <v>525</v>
      </c>
      <c r="N46" s="64" t="s">
        <v>525</v>
      </c>
      <c r="O46" s="65" t="s">
        <v>525</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525</v>
      </c>
      <c r="L47" s="64" t="s">
        <v>525</v>
      </c>
      <c r="M47" s="64" t="s">
        <v>525</v>
      </c>
      <c r="N47" s="64" t="s">
        <v>525</v>
      </c>
      <c r="O47" s="65" t="s">
        <v>525</v>
      </c>
      <c r="P47" s="48"/>
      <c r="Q47" s="48"/>
      <c r="R47" s="48"/>
      <c r="S47" s="48"/>
      <c r="T47" s="48"/>
      <c r="U47" s="48"/>
    </row>
    <row r="48" spans="1:21" ht="30.75" customHeight="1" x14ac:dyDescent="0.15">
      <c r="A48" s="48"/>
      <c r="B48" s="1254"/>
      <c r="C48" s="1255"/>
      <c r="D48" s="62"/>
      <c r="E48" s="1260" t="s">
        <v>14</v>
      </c>
      <c r="F48" s="1260"/>
      <c r="G48" s="1260"/>
      <c r="H48" s="1260"/>
      <c r="I48" s="1260"/>
      <c r="J48" s="1261"/>
      <c r="K48" s="63">
        <v>928</v>
      </c>
      <c r="L48" s="64">
        <v>878</v>
      </c>
      <c r="M48" s="64">
        <v>676</v>
      </c>
      <c r="N48" s="64">
        <v>585</v>
      </c>
      <c r="O48" s="65">
        <v>481</v>
      </c>
      <c r="P48" s="48"/>
      <c r="Q48" s="48"/>
      <c r="R48" s="48"/>
      <c r="S48" s="48"/>
      <c r="T48" s="48"/>
      <c r="U48" s="48"/>
    </row>
    <row r="49" spans="1:21" ht="30.75" customHeight="1" x14ac:dyDescent="0.15">
      <c r="A49" s="48"/>
      <c r="B49" s="1254"/>
      <c r="C49" s="1255"/>
      <c r="D49" s="62"/>
      <c r="E49" s="1260" t="s">
        <v>15</v>
      </c>
      <c r="F49" s="1260"/>
      <c r="G49" s="1260"/>
      <c r="H49" s="1260"/>
      <c r="I49" s="1260"/>
      <c r="J49" s="1261"/>
      <c r="K49" s="63">
        <v>278</v>
      </c>
      <c r="L49" s="64">
        <v>281</v>
      </c>
      <c r="M49" s="64">
        <v>282</v>
      </c>
      <c r="N49" s="64">
        <v>268</v>
      </c>
      <c r="O49" s="65">
        <v>206</v>
      </c>
      <c r="P49" s="48"/>
      <c r="Q49" s="48"/>
      <c r="R49" s="48"/>
      <c r="S49" s="48"/>
      <c r="T49" s="48"/>
      <c r="U49" s="48"/>
    </row>
    <row r="50" spans="1:21" ht="30.75" customHeight="1" x14ac:dyDescent="0.15">
      <c r="A50" s="48"/>
      <c r="B50" s="1254"/>
      <c r="C50" s="1255"/>
      <c r="D50" s="62"/>
      <c r="E50" s="1260" t="s">
        <v>16</v>
      </c>
      <c r="F50" s="1260"/>
      <c r="G50" s="1260"/>
      <c r="H50" s="1260"/>
      <c r="I50" s="1260"/>
      <c r="J50" s="1261"/>
      <c r="K50" s="63">
        <v>50</v>
      </c>
      <c r="L50" s="64">
        <v>10</v>
      </c>
      <c r="M50" s="64">
        <v>5</v>
      </c>
      <c r="N50" s="64">
        <v>4</v>
      </c>
      <c r="O50" s="65">
        <v>110</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525</v>
      </c>
      <c r="L51" s="64" t="s">
        <v>525</v>
      </c>
      <c r="M51" s="64" t="s">
        <v>525</v>
      </c>
      <c r="N51" s="64" t="s">
        <v>525</v>
      </c>
      <c r="O51" s="65" t="s">
        <v>525</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8731</v>
      </c>
      <c r="L52" s="64">
        <v>9205</v>
      </c>
      <c r="M52" s="64">
        <v>9198</v>
      </c>
      <c r="N52" s="64">
        <v>9346</v>
      </c>
      <c r="O52" s="65">
        <v>9089</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135</v>
      </c>
      <c r="L53" s="69">
        <v>63</v>
      </c>
      <c r="M53" s="69">
        <v>192</v>
      </c>
      <c r="N53" s="69">
        <v>372</v>
      </c>
      <c r="O53" s="70">
        <v>603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LPGygJC8wHHG424t+MUCTFj+XWoM64M43tyM2r1NnDeZBF4+yHizyF6CkL2a7NmztnfR8ekrQKjqCtx2f9mbg==" saltValue="0DqQ+0vqkdjznc97CyTq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78" t="s">
        <v>29</v>
      </c>
      <c r="C41" s="1279"/>
      <c r="D41" s="102"/>
      <c r="E41" s="1284" t="s">
        <v>30</v>
      </c>
      <c r="F41" s="1284"/>
      <c r="G41" s="1284"/>
      <c r="H41" s="1285"/>
      <c r="I41" s="103">
        <v>82987</v>
      </c>
      <c r="J41" s="104">
        <v>78562</v>
      </c>
      <c r="K41" s="104">
        <v>77132</v>
      </c>
      <c r="L41" s="104">
        <v>74519</v>
      </c>
      <c r="M41" s="105">
        <v>74894</v>
      </c>
    </row>
    <row r="42" spans="2:13" ht="27.75" customHeight="1" x14ac:dyDescent="0.15">
      <c r="B42" s="1280"/>
      <c r="C42" s="1281"/>
      <c r="D42" s="106"/>
      <c r="E42" s="1286" t="s">
        <v>31</v>
      </c>
      <c r="F42" s="1286"/>
      <c r="G42" s="1286"/>
      <c r="H42" s="1287"/>
      <c r="I42" s="107">
        <v>1335</v>
      </c>
      <c r="J42" s="108">
        <v>1314</v>
      </c>
      <c r="K42" s="108">
        <v>559</v>
      </c>
      <c r="L42" s="108">
        <v>4080</v>
      </c>
      <c r="M42" s="109">
        <v>1768</v>
      </c>
    </row>
    <row r="43" spans="2:13" ht="27.75" customHeight="1" x14ac:dyDescent="0.15">
      <c r="B43" s="1280"/>
      <c r="C43" s="1281"/>
      <c r="D43" s="106"/>
      <c r="E43" s="1286" t="s">
        <v>32</v>
      </c>
      <c r="F43" s="1286"/>
      <c r="G43" s="1286"/>
      <c r="H43" s="1287"/>
      <c r="I43" s="107">
        <v>12346</v>
      </c>
      <c r="J43" s="108">
        <v>11297</v>
      </c>
      <c r="K43" s="108">
        <v>10066</v>
      </c>
      <c r="L43" s="108">
        <v>8578</v>
      </c>
      <c r="M43" s="109">
        <v>6853</v>
      </c>
    </row>
    <row r="44" spans="2:13" ht="27.75" customHeight="1" x14ac:dyDescent="0.15">
      <c r="B44" s="1280"/>
      <c r="C44" s="1281"/>
      <c r="D44" s="106"/>
      <c r="E44" s="1286" t="s">
        <v>33</v>
      </c>
      <c r="F44" s="1286"/>
      <c r="G44" s="1286"/>
      <c r="H44" s="1287"/>
      <c r="I44" s="107">
        <v>1047</v>
      </c>
      <c r="J44" s="108">
        <v>1007</v>
      </c>
      <c r="K44" s="108">
        <v>1136</v>
      </c>
      <c r="L44" s="108">
        <v>2559</v>
      </c>
      <c r="M44" s="109">
        <v>10995</v>
      </c>
    </row>
    <row r="45" spans="2:13" ht="27.75" customHeight="1" x14ac:dyDescent="0.15">
      <c r="B45" s="1280"/>
      <c r="C45" s="1281"/>
      <c r="D45" s="106"/>
      <c r="E45" s="1286" t="s">
        <v>34</v>
      </c>
      <c r="F45" s="1286"/>
      <c r="G45" s="1286"/>
      <c r="H45" s="1287"/>
      <c r="I45" s="107">
        <v>9836</v>
      </c>
      <c r="J45" s="108">
        <v>9716</v>
      </c>
      <c r="K45" s="108">
        <v>9102</v>
      </c>
      <c r="L45" s="108">
        <v>8922</v>
      </c>
      <c r="M45" s="109">
        <v>9001</v>
      </c>
    </row>
    <row r="46" spans="2:13" ht="27.75" customHeight="1" x14ac:dyDescent="0.15">
      <c r="B46" s="1280"/>
      <c r="C46" s="1281"/>
      <c r="D46" s="110"/>
      <c r="E46" s="1286" t="s">
        <v>35</v>
      </c>
      <c r="F46" s="1286"/>
      <c r="G46" s="1286"/>
      <c r="H46" s="1287"/>
      <c r="I46" s="107">
        <v>266</v>
      </c>
      <c r="J46" s="108" t="s">
        <v>525</v>
      </c>
      <c r="K46" s="108" t="s">
        <v>525</v>
      </c>
      <c r="L46" s="108" t="s">
        <v>525</v>
      </c>
      <c r="M46" s="109">
        <v>1</v>
      </c>
    </row>
    <row r="47" spans="2:13" ht="27.75" customHeight="1" x14ac:dyDescent="0.15">
      <c r="B47" s="1280"/>
      <c r="C47" s="1281"/>
      <c r="D47" s="111"/>
      <c r="E47" s="1288" t="s">
        <v>36</v>
      </c>
      <c r="F47" s="1289"/>
      <c r="G47" s="1289"/>
      <c r="H47" s="1290"/>
      <c r="I47" s="107" t="s">
        <v>525</v>
      </c>
      <c r="J47" s="108" t="s">
        <v>525</v>
      </c>
      <c r="K47" s="108" t="s">
        <v>525</v>
      </c>
      <c r="L47" s="108" t="s">
        <v>525</v>
      </c>
      <c r="M47" s="109" t="s">
        <v>525</v>
      </c>
    </row>
    <row r="48" spans="2:13" ht="27.75" customHeight="1" x14ac:dyDescent="0.15">
      <c r="B48" s="1280"/>
      <c r="C48" s="1281"/>
      <c r="D48" s="106"/>
      <c r="E48" s="1286" t="s">
        <v>37</v>
      </c>
      <c r="F48" s="1286"/>
      <c r="G48" s="1286"/>
      <c r="H48" s="1287"/>
      <c r="I48" s="107" t="s">
        <v>525</v>
      </c>
      <c r="J48" s="108" t="s">
        <v>525</v>
      </c>
      <c r="K48" s="108" t="s">
        <v>525</v>
      </c>
      <c r="L48" s="108" t="s">
        <v>525</v>
      </c>
      <c r="M48" s="109" t="s">
        <v>525</v>
      </c>
    </row>
    <row r="49" spans="2:13" ht="27.75" customHeight="1" x14ac:dyDescent="0.15">
      <c r="B49" s="1282"/>
      <c r="C49" s="1283"/>
      <c r="D49" s="106"/>
      <c r="E49" s="1286" t="s">
        <v>38</v>
      </c>
      <c r="F49" s="1286"/>
      <c r="G49" s="1286"/>
      <c r="H49" s="1287"/>
      <c r="I49" s="107" t="s">
        <v>525</v>
      </c>
      <c r="J49" s="108" t="s">
        <v>525</v>
      </c>
      <c r="K49" s="108" t="s">
        <v>525</v>
      </c>
      <c r="L49" s="108" t="s">
        <v>525</v>
      </c>
      <c r="M49" s="109" t="s">
        <v>525</v>
      </c>
    </row>
    <row r="50" spans="2:13" ht="27.75" customHeight="1" x14ac:dyDescent="0.15">
      <c r="B50" s="1291" t="s">
        <v>39</v>
      </c>
      <c r="C50" s="1292"/>
      <c r="D50" s="112"/>
      <c r="E50" s="1286" t="s">
        <v>40</v>
      </c>
      <c r="F50" s="1286"/>
      <c r="G50" s="1286"/>
      <c r="H50" s="1287"/>
      <c r="I50" s="107">
        <v>27524</v>
      </c>
      <c r="J50" s="108">
        <v>27892</v>
      </c>
      <c r="K50" s="108">
        <v>27884</v>
      </c>
      <c r="L50" s="108">
        <v>28189</v>
      </c>
      <c r="M50" s="109">
        <v>29608</v>
      </c>
    </row>
    <row r="51" spans="2:13" ht="27.75" customHeight="1" x14ac:dyDescent="0.15">
      <c r="B51" s="1280"/>
      <c r="C51" s="1281"/>
      <c r="D51" s="106"/>
      <c r="E51" s="1286" t="s">
        <v>41</v>
      </c>
      <c r="F51" s="1286"/>
      <c r="G51" s="1286"/>
      <c r="H51" s="1287"/>
      <c r="I51" s="107">
        <v>10434</v>
      </c>
      <c r="J51" s="108">
        <v>11982</v>
      </c>
      <c r="K51" s="108">
        <v>10773</v>
      </c>
      <c r="L51" s="108">
        <v>10010</v>
      </c>
      <c r="M51" s="109">
        <v>8646</v>
      </c>
    </row>
    <row r="52" spans="2:13" ht="27.75" customHeight="1" x14ac:dyDescent="0.15">
      <c r="B52" s="1282"/>
      <c r="C52" s="1283"/>
      <c r="D52" s="106"/>
      <c r="E52" s="1286" t="s">
        <v>42</v>
      </c>
      <c r="F52" s="1286"/>
      <c r="G52" s="1286"/>
      <c r="H52" s="1287"/>
      <c r="I52" s="107">
        <v>83054</v>
      </c>
      <c r="J52" s="108">
        <v>79274</v>
      </c>
      <c r="K52" s="108">
        <v>76483</v>
      </c>
      <c r="L52" s="108">
        <v>73558</v>
      </c>
      <c r="M52" s="109">
        <v>73390</v>
      </c>
    </row>
    <row r="53" spans="2:13" ht="27.75" customHeight="1" thickBot="1" x14ac:dyDescent="0.2">
      <c r="B53" s="1293" t="s">
        <v>43</v>
      </c>
      <c r="C53" s="1294"/>
      <c r="D53" s="113"/>
      <c r="E53" s="1295" t="s">
        <v>44</v>
      </c>
      <c r="F53" s="1295"/>
      <c r="G53" s="1295"/>
      <c r="H53" s="1296"/>
      <c r="I53" s="114">
        <v>-13196</v>
      </c>
      <c r="J53" s="115">
        <v>-17252</v>
      </c>
      <c r="K53" s="115">
        <v>-17145</v>
      </c>
      <c r="L53" s="115">
        <v>-13098</v>
      </c>
      <c r="M53" s="116">
        <v>-8133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CX1cJwGktJeOzkcVTO9CR6N+TZEXXjcomdMmUZYM6FrYRU+15FiRBryLoxRcjMDpDfZ5ZzLaf4W0umKUmtg==" saltValue="DeQxyMRJtOXvK6Rg/8Yk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47</v>
      </c>
      <c r="D55" s="1305"/>
      <c r="E55" s="1306"/>
      <c r="F55" s="128">
        <v>12824</v>
      </c>
      <c r="G55" s="128">
        <v>13249</v>
      </c>
      <c r="H55" s="129">
        <v>15266</v>
      </c>
    </row>
    <row r="56" spans="2:8" ht="52.5" customHeight="1" x14ac:dyDescent="0.15">
      <c r="B56" s="130"/>
      <c r="C56" s="1307" t="s">
        <v>48</v>
      </c>
      <c r="D56" s="1307"/>
      <c r="E56" s="1308"/>
      <c r="F56" s="131">
        <v>2162</v>
      </c>
      <c r="G56" s="131">
        <v>2163</v>
      </c>
      <c r="H56" s="132">
        <v>2165</v>
      </c>
    </row>
    <row r="57" spans="2:8" ht="53.25" customHeight="1" x14ac:dyDescent="0.15">
      <c r="B57" s="130"/>
      <c r="C57" s="1309" t="s">
        <v>49</v>
      </c>
      <c r="D57" s="1309"/>
      <c r="E57" s="1310"/>
      <c r="F57" s="133">
        <v>11943</v>
      </c>
      <c r="G57" s="133">
        <v>11692</v>
      </c>
      <c r="H57" s="134">
        <v>10943</v>
      </c>
    </row>
    <row r="58" spans="2:8" ht="45.75" customHeight="1" x14ac:dyDescent="0.15">
      <c r="B58" s="135"/>
      <c r="C58" s="1297" t="s">
        <v>604</v>
      </c>
      <c r="D58" s="1298"/>
      <c r="E58" s="1299"/>
      <c r="F58" s="136">
        <v>6740</v>
      </c>
      <c r="G58" s="136">
        <v>6644</v>
      </c>
      <c r="H58" s="137">
        <v>6286</v>
      </c>
    </row>
    <row r="59" spans="2:8" ht="45.75" customHeight="1" x14ac:dyDescent="0.15">
      <c r="B59" s="135"/>
      <c r="C59" s="1297" t="s">
        <v>605</v>
      </c>
      <c r="D59" s="1298"/>
      <c r="E59" s="1299"/>
      <c r="F59" s="136">
        <v>3293</v>
      </c>
      <c r="G59" s="136">
        <v>3266</v>
      </c>
      <c r="H59" s="137">
        <v>3025</v>
      </c>
    </row>
    <row r="60" spans="2:8" ht="45.75" customHeight="1" x14ac:dyDescent="0.15">
      <c r="B60" s="135"/>
      <c r="C60" s="1297" t="s">
        <v>606</v>
      </c>
      <c r="D60" s="1298"/>
      <c r="E60" s="1299"/>
      <c r="F60" s="136">
        <v>904</v>
      </c>
      <c r="G60" s="136">
        <v>917</v>
      </c>
      <c r="H60" s="137">
        <v>775</v>
      </c>
    </row>
    <row r="61" spans="2:8" ht="45.75" customHeight="1" x14ac:dyDescent="0.15">
      <c r="B61" s="135"/>
      <c r="C61" s="1297" t="s">
        <v>607</v>
      </c>
      <c r="D61" s="1298"/>
      <c r="E61" s="1299"/>
      <c r="F61" s="136">
        <v>517</v>
      </c>
      <c r="G61" s="136">
        <v>466</v>
      </c>
      <c r="H61" s="137">
        <v>467</v>
      </c>
    </row>
    <row r="62" spans="2:8" ht="45.75" customHeight="1" thickBot="1" x14ac:dyDescent="0.2">
      <c r="B62" s="138"/>
      <c r="C62" s="1300" t="s">
        <v>608</v>
      </c>
      <c r="D62" s="1301"/>
      <c r="E62" s="1302"/>
      <c r="F62" s="139">
        <v>113</v>
      </c>
      <c r="G62" s="139">
        <v>113</v>
      </c>
      <c r="H62" s="140">
        <v>97</v>
      </c>
    </row>
    <row r="63" spans="2:8" ht="52.5" customHeight="1" thickBot="1" x14ac:dyDescent="0.2">
      <c r="B63" s="141"/>
      <c r="C63" s="1303" t="s">
        <v>50</v>
      </c>
      <c r="D63" s="1303"/>
      <c r="E63" s="1304"/>
      <c r="F63" s="142">
        <v>26930</v>
      </c>
      <c r="G63" s="142">
        <v>27104</v>
      </c>
      <c r="H63" s="143">
        <v>28373</v>
      </c>
    </row>
    <row r="64" spans="2:8" ht="15" customHeight="1" x14ac:dyDescent="0.15"/>
  </sheetData>
  <sheetProtection algorithmName="SHA-512" hashValue="AoiACRESsEixUS0yXNuYha5HUxk40CEPMSH5OFYsGDyk1dUJXIgu1I/7/fUNkSw2b0dLy8Sg22p6MkgZwz9kLA==" saltValue="IK/cbENCrJ2eoBSzag36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566</v>
      </c>
      <c r="BQ50" s="1324"/>
      <c r="BR50" s="1324"/>
      <c r="BS50" s="1324"/>
      <c r="BT50" s="1324"/>
      <c r="BU50" s="1324"/>
      <c r="BV50" s="1324"/>
      <c r="BW50" s="1324"/>
      <c r="BX50" s="1324" t="s">
        <v>567</v>
      </c>
      <c r="BY50" s="1324"/>
      <c r="BZ50" s="1324"/>
      <c r="CA50" s="1324"/>
      <c r="CB50" s="1324"/>
      <c r="CC50" s="1324"/>
      <c r="CD50" s="1324"/>
      <c r="CE50" s="1324"/>
      <c r="CF50" s="1324" t="s">
        <v>568</v>
      </c>
      <c r="CG50" s="1324"/>
      <c r="CH50" s="1324"/>
      <c r="CI50" s="1324"/>
      <c r="CJ50" s="1324"/>
      <c r="CK50" s="1324"/>
      <c r="CL50" s="1324"/>
      <c r="CM50" s="1324"/>
      <c r="CN50" s="1324" t="s">
        <v>569</v>
      </c>
      <c r="CO50" s="1324"/>
      <c r="CP50" s="1324"/>
      <c r="CQ50" s="1324"/>
      <c r="CR50" s="1324"/>
      <c r="CS50" s="1324"/>
      <c r="CT50" s="1324"/>
      <c r="CU50" s="1324"/>
      <c r="CV50" s="1324" t="s">
        <v>570</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614</v>
      </c>
      <c r="AO51" s="1327"/>
      <c r="AP51" s="1327"/>
      <c r="AQ51" s="1327"/>
      <c r="AR51" s="1327"/>
      <c r="AS51" s="1327"/>
      <c r="AT51" s="1327"/>
      <c r="AU51" s="1327"/>
      <c r="AV51" s="1327"/>
      <c r="AW51" s="1327"/>
      <c r="AX51" s="1327"/>
      <c r="AY51" s="1327"/>
      <c r="AZ51" s="1327"/>
      <c r="BA51" s="1327"/>
      <c r="BB51" s="1327" t="s">
        <v>615</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616</v>
      </c>
      <c r="BC53" s="1327"/>
      <c r="BD53" s="1327"/>
      <c r="BE53" s="1327"/>
      <c r="BF53" s="1327"/>
      <c r="BG53" s="1327"/>
      <c r="BH53" s="1327"/>
      <c r="BI53" s="1327"/>
      <c r="BJ53" s="1327"/>
      <c r="BK53" s="1327"/>
      <c r="BL53" s="1327"/>
      <c r="BM53" s="1327"/>
      <c r="BN53" s="1327"/>
      <c r="BO53" s="1327"/>
      <c r="BP53" s="1325">
        <v>40.1</v>
      </c>
      <c r="BQ53" s="1325"/>
      <c r="BR53" s="1325"/>
      <c r="BS53" s="1325"/>
      <c r="BT53" s="1325"/>
      <c r="BU53" s="1325"/>
      <c r="BV53" s="1325"/>
      <c r="BW53" s="1325"/>
      <c r="BX53" s="1325">
        <v>41.5</v>
      </c>
      <c r="BY53" s="1325"/>
      <c r="BZ53" s="1325"/>
      <c r="CA53" s="1325"/>
      <c r="CB53" s="1325"/>
      <c r="CC53" s="1325"/>
      <c r="CD53" s="1325"/>
      <c r="CE53" s="1325"/>
      <c r="CF53" s="1325">
        <v>43.5</v>
      </c>
      <c r="CG53" s="1325"/>
      <c r="CH53" s="1325"/>
      <c r="CI53" s="1325"/>
      <c r="CJ53" s="1325"/>
      <c r="CK53" s="1325"/>
      <c r="CL53" s="1325"/>
      <c r="CM53" s="1325"/>
      <c r="CN53" s="1325">
        <v>45.2</v>
      </c>
      <c r="CO53" s="1325"/>
      <c r="CP53" s="1325"/>
      <c r="CQ53" s="1325"/>
      <c r="CR53" s="1325"/>
      <c r="CS53" s="1325"/>
      <c r="CT53" s="1325"/>
      <c r="CU53" s="1325"/>
      <c r="CV53" s="1325">
        <v>46.1</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617</v>
      </c>
      <c r="AO55" s="1324"/>
      <c r="AP55" s="1324"/>
      <c r="AQ55" s="1324"/>
      <c r="AR55" s="1324"/>
      <c r="AS55" s="1324"/>
      <c r="AT55" s="1324"/>
      <c r="AU55" s="1324"/>
      <c r="AV55" s="1324"/>
      <c r="AW55" s="1324"/>
      <c r="AX55" s="1324"/>
      <c r="AY55" s="1324"/>
      <c r="AZ55" s="1324"/>
      <c r="BA55" s="1324"/>
      <c r="BB55" s="1327" t="s">
        <v>615</v>
      </c>
      <c r="BC55" s="1327"/>
      <c r="BD55" s="1327"/>
      <c r="BE55" s="1327"/>
      <c r="BF55" s="1327"/>
      <c r="BG55" s="1327"/>
      <c r="BH55" s="1327"/>
      <c r="BI55" s="1327"/>
      <c r="BJ55" s="1327"/>
      <c r="BK55" s="1327"/>
      <c r="BL55" s="1327"/>
      <c r="BM55" s="1327"/>
      <c r="BN55" s="1327"/>
      <c r="BO55" s="1327"/>
      <c r="BP55" s="1325">
        <v>24.1</v>
      </c>
      <c r="BQ55" s="1325"/>
      <c r="BR55" s="1325"/>
      <c r="BS55" s="1325"/>
      <c r="BT55" s="1325"/>
      <c r="BU55" s="1325"/>
      <c r="BV55" s="1325"/>
      <c r="BW55" s="1325"/>
      <c r="BX55" s="1325">
        <v>20.100000000000001</v>
      </c>
      <c r="BY55" s="1325"/>
      <c r="BZ55" s="1325"/>
      <c r="CA55" s="1325"/>
      <c r="CB55" s="1325"/>
      <c r="CC55" s="1325"/>
      <c r="CD55" s="1325"/>
      <c r="CE55" s="1325"/>
      <c r="CF55" s="1325">
        <v>16</v>
      </c>
      <c r="CG55" s="1325"/>
      <c r="CH55" s="1325"/>
      <c r="CI55" s="1325"/>
      <c r="CJ55" s="1325"/>
      <c r="CK55" s="1325"/>
      <c r="CL55" s="1325"/>
      <c r="CM55" s="1325"/>
      <c r="CN55" s="1325">
        <v>18.399999999999999</v>
      </c>
      <c r="CO55" s="1325"/>
      <c r="CP55" s="1325"/>
      <c r="CQ55" s="1325"/>
      <c r="CR55" s="1325"/>
      <c r="CS55" s="1325"/>
      <c r="CT55" s="1325"/>
      <c r="CU55" s="1325"/>
      <c r="CV55" s="1325">
        <v>13.5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616</v>
      </c>
      <c r="BC57" s="1327"/>
      <c r="BD57" s="1327"/>
      <c r="BE57" s="1327"/>
      <c r="BF57" s="1327"/>
      <c r="BG57" s="1327"/>
      <c r="BH57" s="1327"/>
      <c r="BI57" s="1327"/>
      <c r="BJ57" s="1327"/>
      <c r="BK57" s="1327"/>
      <c r="BL57" s="1327"/>
      <c r="BM57" s="1327"/>
      <c r="BN57" s="1327"/>
      <c r="BO57" s="1327"/>
      <c r="BP57" s="1325">
        <v>57.1</v>
      </c>
      <c r="BQ57" s="1325"/>
      <c r="BR57" s="1325"/>
      <c r="BS57" s="1325"/>
      <c r="BT57" s="1325"/>
      <c r="BU57" s="1325"/>
      <c r="BV57" s="1325"/>
      <c r="BW57" s="1325"/>
      <c r="BX57" s="1325">
        <v>57.7</v>
      </c>
      <c r="BY57" s="1325"/>
      <c r="BZ57" s="1325"/>
      <c r="CA57" s="1325"/>
      <c r="CB57" s="1325"/>
      <c r="CC57" s="1325"/>
      <c r="CD57" s="1325"/>
      <c r="CE57" s="1325"/>
      <c r="CF57" s="1325">
        <v>58.8</v>
      </c>
      <c r="CG57" s="1325"/>
      <c r="CH57" s="1325"/>
      <c r="CI57" s="1325"/>
      <c r="CJ57" s="1325"/>
      <c r="CK57" s="1325"/>
      <c r="CL57" s="1325"/>
      <c r="CM57" s="1325"/>
      <c r="CN57" s="1325">
        <v>59.8</v>
      </c>
      <c r="CO57" s="1325"/>
      <c r="CP57" s="1325"/>
      <c r="CQ57" s="1325"/>
      <c r="CR57" s="1325"/>
      <c r="CS57" s="1325"/>
      <c r="CT57" s="1325"/>
      <c r="CU57" s="1325"/>
      <c r="CV57" s="1325">
        <v>58.7</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566</v>
      </c>
      <c r="BQ72" s="1324"/>
      <c r="BR72" s="1324"/>
      <c r="BS72" s="1324"/>
      <c r="BT72" s="1324"/>
      <c r="BU72" s="1324"/>
      <c r="BV72" s="1324"/>
      <c r="BW72" s="1324"/>
      <c r="BX72" s="1324" t="s">
        <v>567</v>
      </c>
      <c r="BY72" s="1324"/>
      <c r="BZ72" s="1324"/>
      <c r="CA72" s="1324"/>
      <c r="CB72" s="1324"/>
      <c r="CC72" s="1324"/>
      <c r="CD72" s="1324"/>
      <c r="CE72" s="1324"/>
      <c r="CF72" s="1324" t="s">
        <v>568</v>
      </c>
      <c r="CG72" s="1324"/>
      <c r="CH72" s="1324"/>
      <c r="CI72" s="1324"/>
      <c r="CJ72" s="1324"/>
      <c r="CK72" s="1324"/>
      <c r="CL72" s="1324"/>
      <c r="CM72" s="1324"/>
      <c r="CN72" s="1324" t="s">
        <v>569</v>
      </c>
      <c r="CO72" s="1324"/>
      <c r="CP72" s="1324"/>
      <c r="CQ72" s="1324"/>
      <c r="CR72" s="1324"/>
      <c r="CS72" s="1324"/>
      <c r="CT72" s="1324"/>
      <c r="CU72" s="1324"/>
      <c r="CV72" s="1324" t="s">
        <v>570</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614</v>
      </c>
      <c r="AO73" s="1327"/>
      <c r="AP73" s="1327"/>
      <c r="AQ73" s="1327"/>
      <c r="AR73" s="1327"/>
      <c r="AS73" s="1327"/>
      <c r="AT73" s="1327"/>
      <c r="AU73" s="1327"/>
      <c r="AV73" s="1327"/>
      <c r="AW73" s="1327"/>
      <c r="AX73" s="1327"/>
      <c r="AY73" s="1327"/>
      <c r="AZ73" s="1327"/>
      <c r="BA73" s="1327"/>
      <c r="BB73" s="1327" t="s">
        <v>615</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620</v>
      </c>
      <c r="BC75" s="1327"/>
      <c r="BD75" s="1327"/>
      <c r="BE75" s="1327"/>
      <c r="BF75" s="1327"/>
      <c r="BG75" s="1327"/>
      <c r="BH75" s="1327"/>
      <c r="BI75" s="1327"/>
      <c r="BJ75" s="1327"/>
      <c r="BK75" s="1327"/>
      <c r="BL75" s="1327"/>
      <c r="BM75" s="1327"/>
      <c r="BN75" s="1327"/>
      <c r="BO75" s="1327"/>
      <c r="BP75" s="1325">
        <v>1.7</v>
      </c>
      <c r="BQ75" s="1325"/>
      <c r="BR75" s="1325"/>
      <c r="BS75" s="1325"/>
      <c r="BT75" s="1325"/>
      <c r="BU75" s="1325"/>
      <c r="BV75" s="1325"/>
      <c r="BW75" s="1325"/>
      <c r="BX75" s="1325">
        <v>0.8</v>
      </c>
      <c r="BY75" s="1325"/>
      <c r="BZ75" s="1325"/>
      <c r="CA75" s="1325"/>
      <c r="CB75" s="1325"/>
      <c r="CC75" s="1325"/>
      <c r="CD75" s="1325"/>
      <c r="CE75" s="1325"/>
      <c r="CF75" s="1325">
        <v>0.3</v>
      </c>
      <c r="CG75" s="1325"/>
      <c r="CH75" s="1325"/>
      <c r="CI75" s="1325"/>
      <c r="CJ75" s="1325"/>
      <c r="CK75" s="1325"/>
      <c r="CL75" s="1325"/>
      <c r="CM75" s="1325"/>
      <c r="CN75" s="1325">
        <v>0.5</v>
      </c>
      <c r="CO75" s="1325"/>
      <c r="CP75" s="1325"/>
      <c r="CQ75" s="1325"/>
      <c r="CR75" s="1325"/>
      <c r="CS75" s="1325"/>
      <c r="CT75" s="1325"/>
      <c r="CU75" s="1325"/>
      <c r="CV75" s="1325">
        <v>1</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617</v>
      </c>
      <c r="AO77" s="1324"/>
      <c r="AP77" s="1324"/>
      <c r="AQ77" s="1324"/>
      <c r="AR77" s="1324"/>
      <c r="AS77" s="1324"/>
      <c r="AT77" s="1324"/>
      <c r="AU77" s="1324"/>
      <c r="AV77" s="1324"/>
      <c r="AW77" s="1324"/>
      <c r="AX77" s="1324"/>
      <c r="AY77" s="1324"/>
      <c r="AZ77" s="1324"/>
      <c r="BA77" s="1324"/>
      <c r="BB77" s="1327" t="s">
        <v>615</v>
      </c>
      <c r="BC77" s="1327"/>
      <c r="BD77" s="1327"/>
      <c r="BE77" s="1327"/>
      <c r="BF77" s="1327"/>
      <c r="BG77" s="1327"/>
      <c r="BH77" s="1327"/>
      <c r="BI77" s="1327"/>
      <c r="BJ77" s="1327"/>
      <c r="BK77" s="1327"/>
      <c r="BL77" s="1327"/>
      <c r="BM77" s="1327"/>
      <c r="BN77" s="1327"/>
      <c r="BO77" s="1327"/>
      <c r="BP77" s="1325">
        <v>24.1</v>
      </c>
      <c r="BQ77" s="1325"/>
      <c r="BR77" s="1325"/>
      <c r="BS77" s="1325"/>
      <c r="BT77" s="1325"/>
      <c r="BU77" s="1325"/>
      <c r="BV77" s="1325"/>
      <c r="BW77" s="1325"/>
      <c r="BX77" s="1325">
        <v>20.100000000000001</v>
      </c>
      <c r="BY77" s="1325"/>
      <c r="BZ77" s="1325"/>
      <c r="CA77" s="1325"/>
      <c r="CB77" s="1325"/>
      <c r="CC77" s="1325"/>
      <c r="CD77" s="1325"/>
      <c r="CE77" s="1325"/>
      <c r="CF77" s="1325">
        <v>16</v>
      </c>
      <c r="CG77" s="1325"/>
      <c r="CH77" s="1325"/>
      <c r="CI77" s="1325"/>
      <c r="CJ77" s="1325"/>
      <c r="CK77" s="1325"/>
      <c r="CL77" s="1325"/>
      <c r="CM77" s="1325"/>
      <c r="CN77" s="1325">
        <v>18.399999999999999</v>
      </c>
      <c r="CO77" s="1325"/>
      <c r="CP77" s="1325"/>
      <c r="CQ77" s="1325"/>
      <c r="CR77" s="1325"/>
      <c r="CS77" s="1325"/>
      <c r="CT77" s="1325"/>
      <c r="CU77" s="1325"/>
      <c r="CV77" s="1325">
        <v>13.5</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620</v>
      </c>
      <c r="BC79" s="1327"/>
      <c r="BD79" s="1327"/>
      <c r="BE79" s="1327"/>
      <c r="BF79" s="1327"/>
      <c r="BG79" s="1327"/>
      <c r="BH79" s="1327"/>
      <c r="BI79" s="1327"/>
      <c r="BJ79" s="1327"/>
      <c r="BK79" s="1327"/>
      <c r="BL79" s="1327"/>
      <c r="BM79" s="1327"/>
      <c r="BN79" s="1327"/>
      <c r="BO79" s="1327"/>
      <c r="BP79" s="1325">
        <v>6</v>
      </c>
      <c r="BQ79" s="1325"/>
      <c r="BR79" s="1325"/>
      <c r="BS79" s="1325"/>
      <c r="BT79" s="1325"/>
      <c r="BU79" s="1325"/>
      <c r="BV79" s="1325"/>
      <c r="BW79" s="1325"/>
      <c r="BX79" s="1325">
        <v>5.8</v>
      </c>
      <c r="BY79" s="1325"/>
      <c r="BZ79" s="1325"/>
      <c r="CA79" s="1325"/>
      <c r="CB79" s="1325"/>
      <c r="CC79" s="1325"/>
      <c r="CD79" s="1325"/>
      <c r="CE79" s="1325"/>
      <c r="CF79" s="1325">
        <v>5.3</v>
      </c>
      <c r="CG79" s="1325"/>
      <c r="CH79" s="1325"/>
      <c r="CI79" s="1325"/>
      <c r="CJ79" s="1325"/>
      <c r="CK79" s="1325"/>
      <c r="CL79" s="1325"/>
      <c r="CM79" s="1325"/>
      <c r="CN79" s="1325">
        <v>5</v>
      </c>
      <c r="CO79" s="1325"/>
      <c r="CP79" s="1325"/>
      <c r="CQ79" s="1325"/>
      <c r="CR79" s="1325"/>
      <c r="CS79" s="1325"/>
      <c r="CT79" s="1325"/>
      <c r="CU79" s="1325"/>
      <c r="CV79" s="1325">
        <v>4.3</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jeSBtfnJ6PgSMI6zLjCAgnp8ItJtIHxy7OjAb6zTCfLduqsxbTm3b9yt8RYA+mTrwkAHoq4tqWwK7SL+NhEsA==" saltValue="4u+CIDqTyOpt1U9yeZbm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Yacpyx5pwY4diD3COuNrG4IY7RthqBVubdlEpMsf6+gkimkbrv/pc1tHzbkuFU3tjXgo/fr0lmnHhE6f5h6J+w==" saltValue="aCXS1UgCICgoeU4NUQ/a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621</v>
      </c>
    </row>
  </sheetData>
  <sheetProtection algorithmName="SHA-512" hashValue="V7T0pXutuoxD2oIUNh3yoB6xa4vJEu1qPC4X77dgFz0ORkqqsgx6ku5GBzPLPTNjKVZf6JoUlTr6GsJzJxlViQ==" saltValue="PT562C2GKapyX5vPwlR1Z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563</v>
      </c>
      <c r="G2" s="157"/>
      <c r="H2" s="158"/>
    </row>
    <row r="3" spans="1:8" x14ac:dyDescent="0.15">
      <c r="A3" s="154" t="s">
        <v>556</v>
      </c>
      <c r="B3" s="159"/>
      <c r="C3" s="160"/>
      <c r="D3" s="161">
        <v>68698</v>
      </c>
      <c r="E3" s="162"/>
      <c r="F3" s="163">
        <v>52619</v>
      </c>
      <c r="G3" s="164"/>
      <c r="H3" s="165"/>
    </row>
    <row r="4" spans="1:8" x14ac:dyDescent="0.15">
      <c r="A4" s="166"/>
      <c r="B4" s="167"/>
      <c r="C4" s="168"/>
      <c r="D4" s="169">
        <v>39705</v>
      </c>
      <c r="E4" s="170"/>
      <c r="F4" s="171">
        <v>31149</v>
      </c>
      <c r="G4" s="172"/>
      <c r="H4" s="173"/>
    </row>
    <row r="5" spans="1:8" x14ac:dyDescent="0.15">
      <c r="A5" s="154" t="s">
        <v>558</v>
      </c>
      <c r="B5" s="159"/>
      <c r="C5" s="160"/>
      <c r="D5" s="161">
        <v>53909</v>
      </c>
      <c r="E5" s="162"/>
      <c r="F5" s="163">
        <v>51875</v>
      </c>
      <c r="G5" s="164"/>
      <c r="H5" s="165"/>
    </row>
    <row r="6" spans="1:8" x14ac:dyDescent="0.15">
      <c r="A6" s="166"/>
      <c r="B6" s="167"/>
      <c r="C6" s="168"/>
      <c r="D6" s="169">
        <v>31462</v>
      </c>
      <c r="E6" s="170"/>
      <c r="F6" s="171">
        <v>29372</v>
      </c>
      <c r="G6" s="172"/>
      <c r="H6" s="173"/>
    </row>
    <row r="7" spans="1:8" x14ac:dyDescent="0.15">
      <c r="A7" s="154" t="s">
        <v>559</v>
      </c>
      <c r="B7" s="159"/>
      <c r="C7" s="160"/>
      <c r="D7" s="161">
        <v>36558</v>
      </c>
      <c r="E7" s="162"/>
      <c r="F7" s="163">
        <v>48064</v>
      </c>
      <c r="G7" s="164"/>
      <c r="H7" s="165"/>
    </row>
    <row r="8" spans="1:8" x14ac:dyDescent="0.15">
      <c r="A8" s="166"/>
      <c r="B8" s="167"/>
      <c r="C8" s="168"/>
      <c r="D8" s="169">
        <v>16791</v>
      </c>
      <c r="E8" s="170"/>
      <c r="F8" s="171">
        <v>30373</v>
      </c>
      <c r="G8" s="172"/>
      <c r="H8" s="173"/>
    </row>
    <row r="9" spans="1:8" x14ac:dyDescent="0.15">
      <c r="A9" s="154" t="s">
        <v>560</v>
      </c>
      <c r="B9" s="159"/>
      <c r="C9" s="160"/>
      <c r="D9" s="161">
        <v>46426</v>
      </c>
      <c r="E9" s="162"/>
      <c r="F9" s="163">
        <v>56662</v>
      </c>
      <c r="G9" s="164"/>
      <c r="H9" s="165"/>
    </row>
    <row r="10" spans="1:8" x14ac:dyDescent="0.15">
      <c r="A10" s="166"/>
      <c r="B10" s="167"/>
      <c r="C10" s="168"/>
      <c r="D10" s="169">
        <v>24855</v>
      </c>
      <c r="E10" s="170"/>
      <c r="F10" s="171">
        <v>34709</v>
      </c>
      <c r="G10" s="172"/>
      <c r="H10" s="173"/>
    </row>
    <row r="11" spans="1:8" x14ac:dyDescent="0.15">
      <c r="A11" s="154" t="s">
        <v>561</v>
      </c>
      <c r="B11" s="159"/>
      <c r="C11" s="160"/>
      <c r="D11" s="161">
        <v>59986</v>
      </c>
      <c r="E11" s="162"/>
      <c r="F11" s="163">
        <v>60285</v>
      </c>
      <c r="G11" s="164"/>
      <c r="H11" s="165"/>
    </row>
    <row r="12" spans="1:8" x14ac:dyDescent="0.15">
      <c r="A12" s="166"/>
      <c r="B12" s="167"/>
      <c r="C12" s="174"/>
      <c r="D12" s="169">
        <v>31252</v>
      </c>
      <c r="E12" s="170"/>
      <c r="F12" s="171">
        <v>36445</v>
      </c>
      <c r="G12" s="172"/>
      <c r="H12" s="173"/>
    </row>
    <row r="13" spans="1:8" x14ac:dyDescent="0.15">
      <c r="A13" s="154"/>
      <c r="B13" s="159"/>
      <c r="C13" s="175"/>
      <c r="D13" s="176">
        <v>53115</v>
      </c>
      <c r="E13" s="177"/>
      <c r="F13" s="178">
        <v>53901</v>
      </c>
      <c r="G13" s="179"/>
      <c r="H13" s="165"/>
    </row>
    <row r="14" spans="1:8" x14ac:dyDescent="0.15">
      <c r="A14" s="166"/>
      <c r="B14" s="167"/>
      <c r="C14" s="168"/>
      <c r="D14" s="169">
        <v>28813</v>
      </c>
      <c r="E14" s="170"/>
      <c r="F14" s="171">
        <v>32410</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1.1100000000000001</v>
      </c>
      <c r="C19" s="180">
        <f>ROUND(VALUE(SUBSTITUTE(実質収支比率等に係る経年分析!G$48,"▲","-")),2)</f>
        <v>2.76</v>
      </c>
      <c r="D19" s="180">
        <f>ROUND(VALUE(SUBSTITUTE(実質収支比率等に係る経年分析!H$48,"▲","-")),2)</f>
        <v>1.84</v>
      </c>
      <c r="E19" s="180">
        <f>ROUND(VALUE(SUBSTITUTE(実質収支比率等に係る経年分析!I$48,"▲","-")),2)</f>
        <v>7.86</v>
      </c>
      <c r="F19" s="180">
        <f>ROUND(VALUE(SUBSTITUTE(実質収支比率等に係る経年分析!J$48,"▲","-")),2)</f>
        <v>5.24</v>
      </c>
    </row>
    <row r="20" spans="1:11" x14ac:dyDescent="0.15">
      <c r="A20" s="180" t="s">
        <v>54</v>
      </c>
      <c r="B20" s="180">
        <f>ROUND(VALUE(SUBSTITUTE(実質収支比率等に係る経年分析!F$47,"▲","-")),2)</f>
        <v>30.83</v>
      </c>
      <c r="C20" s="180">
        <f>ROUND(VALUE(SUBSTITUTE(実質収支比率等に係る経年分析!G$47,"▲","-")),2)</f>
        <v>30.11</v>
      </c>
      <c r="D20" s="180">
        <f>ROUND(VALUE(SUBSTITUTE(実質収支比率等に係る経年分析!H$47,"▲","-")),2)</f>
        <v>29.18</v>
      </c>
      <c r="E20" s="180">
        <f>ROUND(VALUE(SUBSTITUTE(実質収支比率等に係る経年分析!I$47,"▲","-")),2)</f>
        <v>29.58</v>
      </c>
      <c r="F20" s="180">
        <f>ROUND(VALUE(SUBSTITUTE(実質収支比率等に係る経年分析!J$47,"▲","-")),2)</f>
        <v>32.49</v>
      </c>
    </row>
    <row r="21" spans="1:11" x14ac:dyDescent="0.15">
      <c r="A21" s="180" t="s">
        <v>55</v>
      </c>
      <c r="B21" s="180">
        <f>IF(ISNUMBER(VALUE(SUBSTITUTE(実質収支比率等に係る経年分析!F$49,"▲","-"))),ROUND(VALUE(SUBSTITUTE(実質収支比率等に係る経年分析!F$49,"▲","-")),2),NA())</f>
        <v>0.22</v>
      </c>
      <c r="C21" s="180">
        <f>IF(ISNUMBER(VALUE(SUBSTITUTE(実質収支比率等に係る経年分析!G$49,"▲","-"))),ROUND(VALUE(SUBSTITUTE(実質収支比率等に係る経年分析!G$49,"▲","-")),2),NA())</f>
        <v>3.17</v>
      </c>
      <c r="D21" s="180">
        <f>IF(ISNUMBER(VALUE(SUBSTITUTE(実質収支比率等に係る経年分析!H$49,"▲","-"))),ROUND(VALUE(SUBSTITUTE(実質収支比率等に係る経年分析!H$49,"▲","-")),2),NA())</f>
        <v>-2.2400000000000002</v>
      </c>
      <c r="E21" s="180">
        <f>IF(ISNUMBER(VALUE(SUBSTITUTE(実質収支比率等に係る経年分析!I$49,"▲","-"))),ROUND(VALUE(SUBSTITUTE(実質収支比率等に係る経年分析!I$49,"▲","-")),2),NA())</f>
        <v>7</v>
      </c>
      <c r="F21" s="180">
        <f>IF(ISNUMBER(VALUE(SUBSTITUTE(実質収支比率等に係る経年分析!J$49,"▲","-"))),ROUND(VALUE(SUBSTITUTE(実質収支比率等に係る経年分析!J$49,"▲","-")),2),NA())</f>
        <v>2.13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ひがしひろしま墓園管理事業特別会計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1.1100000000000001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14.86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8731</v>
      </c>
      <c r="E42" s="182"/>
      <c r="F42" s="182"/>
      <c r="G42" s="182">
        <f>'実質公債費比率（分子）の構造'!L$52</f>
        <v>9205</v>
      </c>
      <c r="H42" s="182"/>
      <c r="I42" s="182"/>
      <c r="J42" s="182">
        <f>'実質公債費比率（分子）の構造'!M$52</f>
        <v>9198</v>
      </c>
      <c r="K42" s="182"/>
      <c r="L42" s="182"/>
      <c r="M42" s="182">
        <f>'実質公債費比率（分子）の構造'!N$52</f>
        <v>9346</v>
      </c>
      <c r="N42" s="182"/>
      <c r="O42" s="182"/>
      <c r="P42" s="182">
        <f>'実質公債費比率（分子）の構造'!O$52</f>
        <v>9089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50</v>
      </c>
      <c r="C44" s="182"/>
      <c r="D44" s="182"/>
      <c r="E44" s="182">
        <f>'実質公債費比率（分子）の構造'!L$50</f>
        <v>10</v>
      </c>
      <c r="F44" s="182"/>
      <c r="G44" s="182"/>
      <c r="H44" s="182">
        <f>'実質公債費比率（分子）の構造'!M$50</f>
        <v>5</v>
      </c>
      <c r="I44" s="182"/>
      <c r="J44" s="182"/>
      <c r="K44" s="182">
        <f>'実質公債費比率（分子）の構造'!N$50</f>
        <v>4</v>
      </c>
      <c r="L44" s="182"/>
      <c r="M44" s="182"/>
      <c r="N44" s="182">
        <f>'実質公債費比率（分子）の構造'!O$50</f>
        <v>110</v>
      </c>
      <c r="O44" s="182"/>
      <c r="P44" s="182"/>
    </row>
    <row r="45" spans="1:16" x14ac:dyDescent="0.15">
      <c r="A45" s="182" t="s">
        <v>65</v>
      </c>
      <c r="B45" s="182">
        <f>'実質公債費比率（分子）の構造'!K$49</f>
        <v>278</v>
      </c>
      <c r="C45" s="182"/>
      <c r="D45" s="182"/>
      <c r="E45" s="182">
        <f>'実質公債費比率（分子）の構造'!L$49</f>
        <v>281</v>
      </c>
      <c r="F45" s="182"/>
      <c r="G45" s="182"/>
      <c r="H45" s="182">
        <f>'実質公債費比率（分子）の構造'!M$49</f>
        <v>282</v>
      </c>
      <c r="I45" s="182"/>
      <c r="J45" s="182"/>
      <c r="K45" s="182">
        <f>'実質公債費比率（分子）の構造'!N$49</f>
        <v>268</v>
      </c>
      <c r="L45" s="182"/>
      <c r="M45" s="182"/>
      <c r="N45" s="182">
        <f>'実質公債費比率（分子）の構造'!O$49</f>
        <v>206</v>
      </c>
      <c r="O45" s="182"/>
      <c r="P45" s="182"/>
    </row>
    <row r="46" spans="1:16" x14ac:dyDescent="0.15">
      <c r="A46" s="182" t="s">
        <v>66</v>
      </c>
      <c r="B46" s="182">
        <f>'実質公債費比率（分子）の構造'!K$48</f>
        <v>928</v>
      </c>
      <c r="C46" s="182"/>
      <c r="D46" s="182"/>
      <c r="E46" s="182">
        <f>'実質公債費比率（分子）の構造'!L$48</f>
        <v>878</v>
      </c>
      <c r="F46" s="182"/>
      <c r="G46" s="182"/>
      <c r="H46" s="182">
        <f>'実質公債費比率（分子）の構造'!M$48</f>
        <v>676</v>
      </c>
      <c r="I46" s="182"/>
      <c r="J46" s="182"/>
      <c r="K46" s="182">
        <f>'実質公債費比率（分子）の構造'!N$48</f>
        <v>585</v>
      </c>
      <c r="L46" s="182"/>
      <c r="M46" s="182"/>
      <c r="N46" s="182">
        <f>'実質公債費比率（分子）の構造'!O$48</f>
        <v>481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7610</v>
      </c>
      <c r="C49" s="182"/>
      <c r="D49" s="182"/>
      <c r="E49" s="182">
        <f>'実質公債費比率（分子）の構造'!L$45</f>
        <v>8099</v>
      </c>
      <c r="F49" s="182"/>
      <c r="G49" s="182"/>
      <c r="H49" s="182">
        <f>'実質公債費比率（分子）の構造'!M$45</f>
        <v>8427</v>
      </c>
      <c r="I49" s="182"/>
      <c r="J49" s="182"/>
      <c r="K49" s="182">
        <f>'実質公債費比率（分子）の構造'!N$45</f>
        <v>8861</v>
      </c>
      <c r="L49" s="182"/>
      <c r="M49" s="182"/>
      <c r="N49" s="182">
        <f>'実質公債費比率（分子）の構造'!O$45</f>
        <v>8895</v>
      </c>
      <c r="O49" s="182"/>
      <c r="P49" s="182"/>
    </row>
    <row r="50" spans="1:16" x14ac:dyDescent="0.15">
      <c r="A50" s="182" t="s">
        <v>70</v>
      </c>
      <c r="B50" s="182" t="e">
        <f>NA()</f>
        <v>#N/A</v>
      </c>
      <c r="C50" s="182">
        <f>IF(ISNUMBER('実質公債費比率（分子）の構造'!K$53),'実質公債費比率（分子）の構造'!K$53,NA())</f>
        <v>135</v>
      </c>
      <c r="D50" s="182" t="e">
        <f>NA()</f>
        <v>#N/A</v>
      </c>
      <c r="E50" s="182" t="e">
        <f>NA()</f>
        <v>#N/A</v>
      </c>
      <c r="F50" s="182">
        <f>IF(ISNUMBER('実質公債費比率（分子）の構造'!L$53),'実質公債費比率（分子）の構造'!L$53,NA())</f>
        <v>63</v>
      </c>
      <c r="G50" s="182" t="e">
        <f>NA()</f>
        <v>#N/A</v>
      </c>
      <c r="H50" s="182" t="e">
        <f>NA()</f>
        <v>#N/A</v>
      </c>
      <c r="I50" s="182">
        <f>IF(ISNUMBER('実質公債費比率（分子）の構造'!M$53),'実質公債費比率（分子）の構造'!M$53,NA())</f>
        <v>192</v>
      </c>
      <c r="J50" s="182" t="e">
        <f>NA()</f>
        <v>#N/A</v>
      </c>
      <c r="K50" s="182" t="e">
        <f>NA()</f>
        <v>#N/A</v>
      </c>
      <c r="L50" s="182">
        <f>IF(ISNUMBER('実質公債費比率（分子）の構造'!N$53),'実質公債費比率（分子）の構造'!N$53,NA())</f>
        <v>372</v>
      </c>
      <c r="M50" s="182" t="e">
        <f>NA()</f>
        <v>#N/A</v>
      </c>
      <c r="N50" s="182" t="e">
        <f>NA()</f>
        <v>#N/A</v>
      </c>
      <c r="O50" s="182">
        <f>IF(ISNUMBER('実質公債費比率（分子）の構造'!O$53),'実質公債費比率（分子）の構造'!O$53,NA())</f>
        <v>603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83054</v>
      </c>
      <c r="E56" s="181"/>
      <c r="F56" s="181"/>
      <c r="G56" s="181">
        <f>'将来負担比率（分子）の構造'!J$52</f>
        <v>79274</v>
      </c>
      <c r="H56" s="181"/>
      <c r="I56" s="181"/>
      <c r="J56" s="181">
        <f>'将来負担比率（分子）の構造'!K$52</f>
        <v>76483</v>
      </c>
      <c r="K56" s="181"/>
      <c r="L56" s="181"/>
      <c r="M56" s="181">
        <f>'将来負担比率（分子）の構造'!L$52</f>
        <v>73558</v>
      </c>
      <c r="N56" s="181"/>
      <c r="O56" s="181"/>
      <c r="P56" s="181">
        <f>'将来負担比率（分子）の構造'!M$52</f>
        <v>73390</v>
      </c>
    </row>
    <row r="57" spans="1:16" x14ac:dyDescent="0.15">
      <c r="A57" s="181" t="s">
        <v>41</v>
      </c>
      <c r="B57" s="181"/>
      <c r="C57" s="181"/>
      <c r="D57" s="181">
        <f>'将来負担比率（分子）の構造'!I$51</f>
        <v>10434</v>
      </c>
      <c r="E57" s="181"/>
      <c r="F57" s="181"/>
      <c r="G57" s="181">
        <f>'将来負担比率（分子）の構造'!J$51</f>
        <v>11982</v>
      </c>
      <c r="H57" s="181"/>
      <c r="I57" s="181"/>
      <c r="J57" s="181">
        <f>'将来負担比率（分子）の構造'!K$51</f>
        <v>10773</v>
      </c>
      <c r="K57" s="181"/>
      <c r="L57" s="181"/>
      <c r="M57" s="181">
        <f>'将来負担比率（分子）の構造'!L$51</f>
        <v>10010</v>
      </c>
      <c r="N57" s="181"/>
      <c r="O57" s="181"/>
      <c r="P57" s="181">
        <f>'将来負担比率（分子）の構造'!M$51</f>
        <v>8646</v>
      </c>
    </row>
    <row r="58" spans="1:16" x14ac:dyDescent="0.15">
      <c r="A58" s="181" t="s">
        <v>40</v>
      </c>
      <c r="B58" s="181"/>
      <c r="C58" s="181"/>
      <c r="D58" s="181">
        <f>'将来負担比率（分子）の構造'!I$50</f>
        <v>27524</v>
      </c>
      <c r="E58" s="181"/>
      <c r="F58" s="181"/>
      <c r="G58" s="181">
        <f>'将来負担比率（分子）の構造'!J$50</f>
        <v>27892</v>
      </c>
      <c r="H58" s="181"/>
      <c r="I58" s="181"/>
      <c r="J58" s="181">
        <f>'将来負担比率（分子）の構造'!K$50</f>
        <v>27884</v>
      </c>
      <c r="K58" s="181"/>
      <c r="L58" s="181"/>
      <c r="M58" s="181">
        <f>'将来負担比率（分子）の構造'!L$50</f>
        <v>28189</v>
      </c>
      <c r="N58" s="181"/>
      <c r="O58" s="181"/>
      <c r="P58" s="181">
        <f>'将来負担比率（分子）の構造'!M$50</f>
        <v>29608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266</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1</v>
      </c>
      <c r="O61" s="181"/>
      <c r="P61" s="181"/>
    </row>
    <row r="62" spans="1:16" x14ac:dyDescent="0.15">
      <c r="A62" s="181" t="s">
        <v>34</v>
      </c>
      <c r="B62" s="181">
        <f>'将来負担比率（分子）の構造'!I$45</f>
        <v>9836</v>
      </c>
      <c r="C62" s="181"/>
      <c r="D62" s="181"/>
      <c r="E62" s="181">
        <f>'将来負担比率（分子）の構造'!J$45</f>
        <v>9716</v>
      </c>
      <c r="F62" s="181"/>
      <c r="G62" s="181"/>
      <c r="H62" s="181">
        <f>'将来負担比率（分子）の構造'!K$45</f>
        <v>9102</v>
      </c>
      <c r="I62" s="181"/>
      <c r="J62" s="181"/>
      <c r="K62" s="181">
        <f>'将来負担比率（分子）の構造'!L$45</f>
        <v>8922</v>
      </c>
      <c r="L62" s="181"/>
      <c r="M62" s="181"/>
      <c r="N62" s="181">
        <f>'将来負担比率（分子）の構造'!M$45</f>
        <v>9001</v>
      </c>
      <c r="O62" s="181"/>
      <c r="P62" s="181"/>
    </row>
    <row r="63" spans="1:16" x14ac:dyDescent="0.15">
      <c r="A63" s="181" t="s">
        <v>33</v>
      </c>
      <c r="B63" s="181">
        <f>'将来負担比率（分子）の構造'!I$44</f>
        <v>1047</v>
      </c>
      <c r="C63" s="181"/>
      <c r="D63" s="181"/>
      <c r="E63" s="181">
        <f>'将来負担比率（分子）の構造'!J$44</f>
        <v>1007</v>
      </c>
      <c r="F63" s="181"/>
      <c r="G63" s="181"/>
      <c r="H63" s="181">
        <f>'将来負担比率（分子）の構造'!K$44</f>
        <v>1136</v>
      </c>
      <c r="I63" s="181"/>
      <c r="J63" s="181"/>
      <c r="K63" s="181">
        <f>'将来負担比率（分子）の構造'!L$44</f>
        <v>2559</v>
      </c>
      <c r="L63" s="181"/>
      <c r="M63" s="181"/>
      <c r="N63" s="181">
        <f>'将来負担比率（分子）の構造'!M$44</f>
        <v>10995</v>
      </c>
      <c r="O63" s="181"/>
      <c r="P63" s="181"/>
    </row>
    <row r="64" spans="1:16" x14ac:dyDescent="0.15">
      <c r="A64" s="181" t="s">
        <v>32</v>
      </c>
      <c r="B64" s="181">
        <f>'将来負担比率（分子）の構造'!I$43</f>
        <v>12346</v>
      </c>
      <c r="C64" s="181"/>
      <c r="D64" s="181"/>
      <c r="E64" s="181">
        <f>'将来負担比率（分子）の構造'!J$43</f>
        <v>11297</v>
      </c>
      <c r="F64" s="181"/>
      <c r="G64" s="181"/>
      <c r="H64" s="181">
        <f>'将来負担比率（分子）の構造'!K$43</f>
        <v>10066</v>
      </c>
      <c r="I64" s="181"/>
      <c r="J64" s="181"/>
      <c r="K64" s="181">
        <f>'将来負担比率（分子）の構造'!L$43</f>
        <v>8578</v>
      </c>
      <c r="L64" s="181"/>
      <c r="M64" s="181"/>
      <c r="N64" s="181">
        <f>'将来負担比率（分子）の構造'!M$43</f>
        <v>6853</v>
      </c>
      <c r="O64" s="181"/>
      <c r="P64" s="181"/>
    </row>
    <row r="65" spans="1:16" x14ac:dyDescent="0.15">
      <c r="A65" s="181" t="s">
        <v>31</v>
      </c>
      <c r="B65" s="181">
        <f>'将来負担比率（分子）の構造'!I$42</f>
        <v>1335</v>
      </c>
      <c r="C65" s="181"/>
      <c r="D65" s="181"/>
      <c r="E65" s="181">
        <f>'将来負担比率（分子）の構造'!J$42</f>
        <v>1314</v>
      </c>
      <c r="F65" s="181"/>
      <c r="G65" s="181"/>
      <c r="H65" s="181">
        <f>'将来負担比率（分子）の構造'!K$42</f>
        <v>559</v>
      </c>
      <c r="I65" s="181"/>
      <c r="J65" s="181"/>
      <c r="K65" s="181">
        <f>'将来負担比率（分子）の構造'!L$42</f>
        <v>4080</v>
      </c>
      <c r="L65" s="181"/>
      <c r="M65" s="181"/>
      <c r="N65" s="181">
        <f>'将来負担比率（分子）の構造'!M$42</f>
        <v>1768</v>
      </c>
      <c r="O65" s="181"/>
      <c r="P65" s="181"/>
    </row>
    <row r="66" spans="1:16" x14ac:dyDescent="0.15">
      <c r="A66" s="181" t="s">
        <v>30</v>
      </c>
      <c r="B66" s="181">
        <f>'将来負担比率（分子）の構造'!I$41</f>
        <v>82987</v>
      </c>
      <c r="C66" s="181"/>
      <c r="D66" s="181"/>
      <c r="E66" s="181">
        <f>'将来負担比率（分子）の構造'!J$41</f>
        <v>78562</v>
      </c>
      <c r="F66" s="181"/>
      <c r="G66" s="181"/>
      <c r="H66" s="181">
        <f>'将来負担比率（分子）の構造'!K$41</f>
        <v>77132</v>
      </c>
      <c r="I66" s="181"/>
      <c r="J66" s="181"/>
      <c r="K66" s="181">
        <f>'将来負担比率（分子）の構造'!L$41</f>
        <v>74519</v>
      </c>
      <c r="L66" s="181"/>
      <c r="M66" s="181"/>
      <c r="N66" s="181">
        <f>'将来負担比率（分子）の構造'!M$41</f>
        <v>74894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12824</v>
      </c>
      <c r="C72" s="185">
        <f>基金残高に係る経年分析!G55</f>
        <v>13249</v>
      </c>
      <c r="D72" s="185">
        <f>基金残高に係る経年分析!H55</f>
        <v>15266</v>
      </c>
    </row>
    <row r="73" spans="1:16" x14ac:dyDescent="0.15">
      <c r="A73" s="184" t="s">
        <v>77</v>
      </c>
      <c r="B73" s="185">
        <f>基金残高に係る経年分析!F56</f>
        <v>2162</v>
      </c>
      <c r="C73" s="185">
        <f>基金残高に係る経年分析!G56</f>
        <v>2163</v>
      </c>
      <c r="D73" s="185">
        <f>基金残高に係る経年分析!H56</f>
        <v>2165</v>
      </c>
    </row>
    <row r="74" spans="1:16" x14ac:dyDescent="0.15">
      <c r="A74" s="184" t="s">
        <v>78</v>
      </c>
      <c r="B74" s="185">
        <f>基金残高に係る経年分析!F57</f>
        <v>11943</v>
      </c>
      <c r="C74" s="185">
        <f>基金残高に係る経年分析!G57</f>
        <v>11692</v>
      </c>
      <c r="D74" s="185">
        <f>基金残高に係る経年分析!H57</f>
        <v>10943</v>
      </c>
    </row>
  </sheetData>
  <sheetProtection algorithmName="SHA-512" hashValue="KNJ0H/LANtpnLp5Gi8xlXz+21RqI6dYR/15e3nSu4BuUPn/94pwUkugT/jKpTo1v4dyEt1s1+lOvgWnmXf28MQ==" saltValue="agZlkud1LYe81O3wVkt4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217</v>
      </c>
      <c r="DI1" s="662"/>
      <c r="DJ1" s="662"/>
      <c r="DK1" s="662"/>
      <c r="DL1" s="662"/>
      <c r="DM1" s="662"/>
      <c r="DN1" s="663"/>
      <c r="DO1" s="226"/>
      <c r="DP1" s="661" t="s">
        <v>218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223</v>
      </c>
      <c r="S4" s="665"/>
      <c r="T4" s="665"/>
      <c r="U4" s="665"/>
      <c r="V4" s="665"/>
      <c r="W4" s="665"/>
      <c r="X4" s="665"/>
      <c r="Y4" s="666"/>
      <c r="Z4" s="664" t="s">
        <v>224</v>
      </c>
      <c r="AA4" s="665"/>
      <c r="AB4" s="665"/>
      <c r="AC4" s="666"/>
      <c r="AD4" s="664" t="s">
        <v>225</v>
      </c>
      <c r="AE4" s="665"/>
      <c r="AF4" s="665"/>
      <c r="AG4" s="665"/>
      <c r="AH4" s="665"/>
      <c r="AI4" s="665"/>
      <c r="AJ4" s="665"/>
      <c r="AK4" s="666"/>
      <c r="AL4" s="664" t="s">
        <v>224</v>
      </c>
      <c r="AM4" s="665"/>
      <c r="AN4" s="665"/>
      <c r="AO4" s="666"/>
      <c r="AP4" s="670" t="s">
        <v>226</v>
      </c>
      <c r="AQ4" s="670"/>
      <c r="AR4" s="670"/>
      <c r="AS4" s="670"/>
      <c r="AT4" s="670"/>
      <c r="AU4" s="670"/>
      <c r="AV4" s="670"/>
      <c r="AW4" s="670"/>
      <c r="AX4" s="670"/>
      <c r="AY4" s="670"/>
      <c r="AZ4" s="670"/>
      <c r="BA4" s="670"/>
      <c r="BB4" s="670"/>
      <c r="BC4" s="670"/>
      <c r="BD4" s="670"/>
      <c r="BE4" s="670"/>
      <c r="BF4" s="670"/>
      <c r="BG4" s="670" t="s">
        <v>227</v>
      </c>
      <c r="BH4" s="670"/>
      <c r="BI4" s="670"/>
      <c r="BJ4" s="670"/>
      <c r="BK4" s="670"/>
      <c r="BL4" s="670"/>
      <c r="BM4" s="670"/>
      <c r="BN4" s="670"/>
      <c r="BO4" s="670" t="s">
        <v>224</v>
      </c>
      <c r="BP4" s="670"/>
      <c r="BQ4" s="670"/>
      <c r="BR4" s="670"/>
      <c r="BS4" s="670" t="s">
        <v>228</v>
      </c>
      <c r="BT4" s="670"/>
      <c r="BU4" s="670"/>
      <c r="BV4" s="670"/>
      <c r="BW4" s="670"/>
      <c r="BX4" s="670"/>
      <c r="BY4" s="670"/>
      <c r="BZ4" s="670"/>
      <c r="CA4" s="670"/>
      <c r="CB4" s="670"/>
      <c r="CD4" s="667" t="s">
        <v>229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230</v>
      </c>
      <c r="C5" s="672"/>
      <c r="D5" s="672"/>
      <c r="E5" s="672"/>
      <c r="F5" s="672"/>
      <c r="G5" s="672"/>
      <c r="H5" s="672"/>
      <c r="I5" s="672"/>
      <c r="J5" s="672"/>
      <c r="K5" s="672"/>
      <c r="L5" s="672"/>
      <c r="M5" s="672"/>
      <c r="N5" s="672"/>
      <c r="O5" s="672"/>
      <c r="P5" s="672"/>
      <c r="Q5" s="673"/>
      <c r="R5" s="674">
        <v>37375969</v>
      </c>
      <c r="S5" s="675"/>
      <c r="T5" s="675"/>
      <c r="U5" s="675"/>
      <c r="V5" s="675"/>
      <c r="W5" s="675"/>
      <c r="X5" s="675"/>
      <c r="Y5" s="676"/>
      <c r="Z5" s="677">
        <v>33.5</v>
      </c>
      <c r="AA5" s="677"/>
      <c r="AB5" s="677"/>
      <c r="AC5" s="677"/>
      <c r="AD5" s="678">
        <v>35797397</v>
      </c>
      <c r="AE5" s="678"/>
      <c r="AF5" s="678"/>
      <c r="AG5" s="678"/>
      <c r="AH5" s="678"/>
      <c r="AI5" s="678"/>
      <c r="AJ5" s="678"/>
      <c r="AK5" s="678"/>
      <c r="AL5" s="679">
        <v>78.099999999999994</v>
      </c>
      <c r="AM5" s="680"/>
      <c r="AN5" s="680"/>
      <c r="AO5" s="681"/>
      <c r="AP5" s="671" t="s">
        <v>231</v>
      </c>
      <c r="AQ5" s="672"/>
      <c r="AR5" s="672"/>
      <c r="AS5" s="672"/>
      <c r="AT5" s="672"/>
      <c r="AU5" s="672"/>
      <c r="AV5" s="672"/>
      <c r="AW5" s="672"/>
      <c r="AX5" s="672"/>
      <c r="AY5" s="672"/>
      <c r="AZ5" s="672"/>
      <c r="BA5" s="672"/>
      <c r="BB5" s="672"/>
      <c r="BC5" s="672"/>
      <c r="BD5" s="672"/>
      <c r="BE5" s="672"/>
      <c r="BF5" s="673"/>
      <c r="BG5" s="685">
        <v>35795652</v>
      </c>
      <c r="BH5" s="686"/>
      <c r="BI5" s="686"/>
      <c r="BJ5" s="686"/>
      <c r="BK5" s="686"/>
      <c r="BL5" s="686"/>
      <c r="BM5" s="686"/>
      <c r="BN5" s="687"/>
      <c r="BO5" s="688">
        <v>95.8</v>
      </c>
      <c r="BP5" s="688"/>
      <c r="BQ5" s="688"/>
      <c r="BR5" s="688"/>
      <c r="BS5" s="689">
        <v>329303</v>
      </c>
      <c r="BT5" s="689"/>
      <c r="BU5" s="689"/>
      <c r="BV5" s="689"/>
      <c r="BW5" s="689"/>
      <c r="BX5" s="689"/>
      <c r="BY5" s="689"/>
      <c r="BZ5" s="689"/>
      <c r="CA5" s="689"/>
      <c r="CB5" s="693"/>
      <c r="CD5" s="667" t="s">
        <v>226</v>
      </c>
      <c r="CE5" s="668"/>
      <c r="CF5" s="668"/>
      <c r="CG5" s="668"/>
      <c r="CH5" s="668"/>
      <c r="CI5" s="668"/>
      <c r="CJ5" s="668"/>
      <c r="CK5" s="668"/>
      <c r="CL5" s="668"/>
      <c r="CM5" s="668"/>
      <c r="CN5" s="668"/>
      <c r="CO5" s="668"/>
      <c r="CP5" s="668"/>
      <c r="CQ5" s="669"/>
      <c r="CR5" s="667" t="s">
        <v>232</v>
      </c>
      <c r="CS5" s="668"/>
      <c r="CT5" s="668"/>
      <c r="CU5" s="668"/>
      <c r="CV5" s="668"/>
      <c r="CW5" s="668"/>
      <c r="CX5" s="668"/>
      <c r="CY5" s="669"/>
      <c r="CZ5" s="667" t="s">
        <v>224</v>
      </c>
      <c r="DA5" s="668"/>
      <c r="DB5" s="668"/>
      <c r="DC5" s="669"/>
      <c r="DD5" s="667" t="s">
        <v>233</v>
      </c>
      <c r="DE5" s="668"/>
      <c r="DF5" s="668"/>
      <c r="DG5" s="668"/>
      <c r="DH5" s="668"/>
      <c r="DI5" s="668"/>
      <c r="DJ5" s="668"/>
      <c r="DK5" s="668"/>
      <c r="DL5" s="668"/>
      <c r="DM5" s="668"/>
      <c r="DN5" s="668"/>
      <c r="DO5" s="668"/>
      <c r="DP5" s="669"/>
      <c r="DQ5" s="667" t="s">
        <v>234</v>
      </c>
      <c r="DR5" s="668"/>
      <c r="DS5" s="668"/>
      <c r="DT5" s="668"/>
      <c r="DU5" s="668"/>
      <c r="DV5" s="668"/>
      <c r="DW5" s="668"/>
      <c r="DX5" s="668"/>
      <c r="DY5" s="668"/>
      <c r="DZ5" s="668"/>
      <c r="EA5" s="668"/>
      <c r="EB5" s="668"/>
      <c r="EC5" s="669"/>
    </row>
    <row r="6" spans="2:143" ht="11.25" customHeight="1" x14ac:dyDescent="0.15">
      <c r="B6" s="682" t="s">
        <v>235</v>
      </c>
      <c r="C6" s="683"/>
      <c r="D6" s="683"/>
      <c r="E6" s="683"/>
      <c r="F6" s="683"/>
      <c r="G6" s="683"/>
      <c r="H6" s="683"/>
      <c r="I6" s="683"/>
      <c r="J6" s="683"/>
      <c r="K6" s="683"/>
      <c r="L6" s="683"/>
      <c r="M6" s="683"/>
      <c r="N6" s="683"/>
      <c r="O6" s="683"/>
      <c r="P6" s="683"/>
      <c r="Q6" s="684"/>
      <c r="R6" s="685">
        <v>675818</v>
      </c>
      <c r="S6" s="686"/>
      <c r="T6" s="686"/>
      <c r="U6" s="686"/>
      <c r="V6" s="686"/>
      <c r="W6" s="686"/>
      <c r="X6" s="686"/>
      <c r="Y6" s="687"/>
      <c r="Z6" s="688">
        <v>0.6</v>
      </c>
      <c r="AA6" s="688"/>
      <c r="AB6" s="688"/>
      <c r="AC6" s="688"/>
      <c r="AD6" s="689">
        <v>675818</v>
      </c>
      <c r="AE6" s="689"/>
      <c r="AF6" s="689"/>
      <c r="AG6" s="689"/>
      <c r="AH6" s="689"/>
      <c r="AI6" s="689"/>
      <c r="AJ6" s="689"/>
      <c r="AK6" s="689"/>
      <c r="AL6" s="690">
        <v>1.5</v>
      </c>
      <c r="AM6" s="691"/>
      <c r="AN6" s="691"/>
      <c r="AO6" s="692"/>
      <c r="AP6" s="682" t="s">
        <v>236</v>
      </c>
      <c r="AQ6" s="683"/>
      <c r="AR6" s="683"/>
      <c r="AS6" s="683"/>
      <c r="AT6" s="683"/>
      <c r="AU6" s="683"/>
      <c r="AV6" s="683"/>
      <c r="AW6" s="683"/>
      <c r="AX6" s="683"/>
      <c r="AY6" s="683"/>
      <c r="AZ6" s="683"/>
      <c r="BA6" s="683"/>
      <c r="BB6" s="683"/>
      <c r="BC6" s="683"/>
      <c r="BD6" s="683"/>
      <c r="BE6" s="683"/>
      <c r="BF6" s="684"/>
      <c r="BG6" s="685">
        <v>35795652</v>
      </c>
      <c r="BH6" s="686"/>
      <c r="BI6" s="686"/>
      <c r="BJ6" s="686"/>
      <c r="BK6" s="686"/>
      <c r="BL6" s="686"/>
      <c r="BM6" s="686"/>
      <c r="BN6" s="687"/>
      <c r="BO6" s="688">
        <v>95.8</v>
      </c>
      <c r="BP6" s="688"/>
      <c r="BQ6" s="688"/>
      <c r="BR6" s="688"/>
      <c r="BS6" s="689">
        <v>329303</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410478</v>
      </c>
      <c r="CS6" s="686"/>
      <c r="CT6" s="686"/>
      <c r="CU6" s="686"/>
      <c r="CV6" s="686"/>
      <c r="CW6" s="686"/>
      <c r="CX6" s="686"/>
      <c r="CY6" s="687"/>
      <c r="CZ6" s="679">
        <v>0.4</v>
      </c>
      <c r="DA6" s="680"/>
      <c r="DB6" s="680"/>
      <c r="DC6" s="699"/>
      <c r="DD6" s="694" t="s">
        <v>139</v>
      </c>
      <c r="DE6" s="686"/>
      <c r="DF6" s="686"/>
      <c r="DG6" s="686"/>
      <c r="DH6" s="686"/>
      <c r="DI6" s="686"/>
      <c r="DJ6" s="686"/>
      <c r="DK6" s="686"/>
      <c r="DL6" s="686"/>
      <c r="DM6" s="686"/>
      <c r="DN6" s="686"/>
      <c r="DO6" s="686"/>
      <c r="DP6" s="687"/>
      <c r="DQ6" s="694">
        <v>410429</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28733</v>
      </c>
      <c r="S7" s="686"/>
      <c r="T7" s="686"/>
      <c r="U7" s="686"/>
      <c r="V7" s="686"/>
      <c r="W7" s="686"/>
      <c r="X7" s="686"/>
      <c r="Y7" s="687"/>
      <c r="Z7" s="688">
        <v>0</v>
      </c>
      <c r="AA7" s="688"/>
      <c r="AB7" s="688"/>
      <c r="AC7" s="688"/>
      <c r="AD7" s="689">
        <v>28733</v>
      </c>
      <c r="AE7" s="689"/>
      <c r="AF7" s="689"/>
      <c r="AG7" s="689"/>
      <c r="AH7" s="689"/>
      <c r="AI7" s="689"/>
      <c r="AJ7" s="689"/>
      <c r="AK7" s="689"/>
      <c r="AL7" s="690">
        <v>0.1</v>
      </c>
      <c r="AM7" s="691"/>
      <c r="AN7" s="691"/>
      <c r="AO7" s="692"/>
      <c r="AP7" s="682" t="s">
        <v>239</v>
      </c>
      <c r="AQ7" s="683"/>
      <c r="AR7" s="683"/>
      <c r="AS7" s="683"/>
      <c r="AT7" s="683"/>
      <c r="AU7" s="683"/>
      <c r="AV7" s="683"/>
      <c r="AW7" s="683"/>
      <c r="AX7" s="683"/>
      <c r="AY7" s="683"/>
      <c r="AZ7" s="683"/>
      <c r="BA7" s="683"/>
      <c r="BB7" s="683"/>
      <c r="BC7" s="683"/>
      <c r="BD7" s="683"/>
      <c r="BE7" s="683"/>
      <c r="BF7" s="684"/>
      <c r="BG7" s="685">
        <v>14771023</v>
      </c>
      <c r="BH7" s="686"/>
      <c r="BI7" s="686"/>
      <c r="BJ7" s="686"/>
      <c r="BK7" s="686"/>
      <c r="BL7" s="686"/>
      <c r="BM7" s="686"/>
      <c r="BN7" s="687"/>
      <c r="BO7" s="688">
        <v>39.5</v>
      </c>
      <c r="BP7" s="688"/>
      <c r="BQ7" s="688"/>
      <c r="BR7" s="688"/>
      <c r="BS7" s="689">
        <v>329303</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30020508</v>
      </c>
      <c r="CS7" s="686"/>
      <c r="CT7" s="686"/>
      <c r="CU7" s="686"/>
      <c r="CV7" s="686"/>
      <c r="CW7" s="686"/>
      <c r="CX7" s="686"/>
      <c r="CY7" s="687"/>
      <c r="CZ7" s="688">
        <v>28</v>
      </c>
      <c r="DA7" s="688"/>
      <c r="DB7" s="688"/>
      <c r="DC7" s="688"/>
      <c r="DD7" s="694">
        <v>822290</v>
      </c>
      <c r="DE7" s="686"/>
      <c r="DF7" s="686"/>
      <c r="DG7" s="686"/>
      <c r="DH7" s="686"/>
      <c r="DI7" s="686"/>
      <c r="DJ7" s="686"/>
      <c r="DK7" s="686"/>
      <c r="DL7" s="686"/>
      <c r="DM7" s="686"/>
      <c r="DN7" s="686"/>
      <c r="DO7" s="686"/>
      <c r="DP7" s="687"/>
      <c r="DQ7" s="694">
        <v>8139777</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119319</v>
      </c>
      <c r="S8" s="686"/>
      <c r="T8" s="686"/>
      <c r="U8" s="686"/>
      <c r="V8" s="686"/>
      <c r="W8" s="686"/>
      <c r="X8" s="686"/>
      <c r="Y8" s="687"/>
      <c r="Z8" s="688">
        <v>0.1</v>
      </c>
      <c r="AA8" s="688"/>
      <c r="AB8" s="688"/>
      <c r="AC8" s="688"/>
      <c r="AD8" s="689">
        <v>119319</v>
      </c>
      <c r="AE8" s="689"/>
      <c r="AF8" s="689"/>
      <c r="AG8" s="689"/>
      <c r="AH8" s="689"/>
      <c r="AI8" s="689"/>
      <c r="AJ8" s="689"/>
      <c r="AK8" s="689"/>
      <c r="AL8" s="690">
        <v>0.3</v>
      </c>
      <c r="AM8" s="691"/>
      <c r="AN8" s="691"/>
      <c r="AO8" s="692"/>
      <c r="AP8" s="682" t="s">
        <v>242</v>
      </c>
      <c r="AQ8" s="683"/>
      <c r="AR8" s="683"/>
      <c r="AS8" s="683"/>
      <c r="AT8" s="683"/>
      <c r="AU8" s="683"/>
      <c r="AV8" s="683"/>
      <c r="AW8" s="683"/>
      <c r="AX8" s="683"/>
      <c r="AY8" s="683"/>
      <c r="AZ8" s="683"/>
      <c r="BA8" s="683"/>
      <c r="BB8" s="683"/>
      <c r="BC8" s="683"/>
      <c r="BD8" s="683"/>
      <c r="BE8" s="683"/>
      <c r="BF8" s="684"/>
      <c r="BG8" s="685">
        <v>343366</v>
      </c>
      <c r="BH8" s="686"/>
      <c r="BI8" s="686"/>
      <c r="BJ8" s="686"/>
      <c r="BK8" s="686"/>
      <c r="BL8" s="686"/>
      <c r="BM8" s="686"/>
      <c r="BN8" s="687"/>
      <c r="BO8" s="688">
        <v>0.9</v>
      </c>
      <c r="BP8" s="688"/>
      <c r="BQ8" s="688"/>
      <c r="BR8" s="688"/>
      <c r="BS8" s="694" t="s">
        <v>139</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27991401</v>
      </c>
      <c r="CS8" s="686"/>
      <c r="CT8" s="686"/>
      <c r="CU8" s="686"/>
      <c r="CV8" s="686"/>
      <c r="CW8" s="686"/>
      <c r="CX8" s="686"/>
      <c r="CY8" s="687"/>
      <c r="CZ8" s="688">
        <v>26.1</v>
      </c>
      <c r="DA8" s="688"/>
      <c r="DB8" s="688"/>
      <c r="DC8" s="688"/>
      <c r="DD8" s="694">
        <v>397647</v>
      </c>
      <c r="DE8" s="686"/>
      <c r="DF8" s="686"/>
      <c r="DG8" s="686"/>
      <c r="DH8" s="686"/>
      <c r="DI8" s="686"/>
      <c r="DJ8" s="686"/>
      <c r="DK8" s="686"/>
      <c r="DL8" s="686"/>
      <c r="DM8" s="686"/>
      <c r="DN8" s="686"/>
      <c r="DO8" s="686"/>
      <c r="DP8" s="687"/>
      <c r="DQ8" s="694">
        <v>12939014</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118253</v>
      </c>
      <c r="S9" s="686"/>
      <c r="T9" s="686"/>
      <c r="U9" s="686"/>
      <c r="V9" s="686"/>
      <c r="W9" s="686"/>
      <c r="X9" s="686"/>
      <c r="Y9" s="687"/>
      <c r="Z9" s="688">
        <v>0.1</v>
      </c>
      <c r="AA9" s="688"/>
      <c r="AB9" s="688"/>
      <c r="AC9" s="688"/>
      <c r="AD9" s="689">
        <v>118253</v>
      </c>
      <c r="AE9" s="689"/>
      <c r="AF9" s="689"/>
      <c r="AG9" s="689"/>
      <c r="AH9" s="689"/>
      <c r="AI9" s="689"/>
      <c r="AJ9" s="689"/>
      <c r="AK9" s="689"/>
      <c r="AL9" s="690">
        <v>0.3</v>
      </c>
      <c r="AM9" s="691"/>
      <c r="AN9" s="691"/>
      <c r="AO9" s="692"/>
      <c r="AP9" s="682" t="s">
        <v>245</v>
      </c>
      <c r="AQ9" s="683"/>
      <c r="AR9" s="683"/>
      <c r="AS9" s="683"/>
      <c r="AT9" s="683"/>
      <c r="AU9" s="683"/>
      <c r="AV9" s="683"/>
      <c r="AW9" s="683"/>
      <c r="AX9" s="683"/>
      <c r="AY9" s="683"/>
      <c r="AZ9" s="683"/>
      <c r="BA9" s="683"/>
      <c r="BB9" s="683"/>
      <c r="BC9" s="683"/>
      <c r="BD9" s="683"/>
      <c r="BE9" s="683"/>
      <c r="BF9" s="684"/>
      <c r="BG9" s="685">
        <v>12223325</v>
      </c>
      <c r="BH9" s="686"/>
      <c r="BI9" s="686"/>
      <c r="BJ9" s="686"/>
      <c r="BK9" s="686"/>
      <c r="BL9" s="686"/>
      <c r="BM9" s="686"/>
      <c r="BN9" s="687"/>
      <c r="BO9" s="688">
        <v>32.700000000000003</v>
      </c>
      <c r="BP9" s="688"/>
      <c r="BQ9" s="688"/>
      <c r="BR9" s="688"/>
      <c r="BS9" s="694" t="s">
        <v>139</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5799852</v>
      </c>
      <c r="CS9" s="686"/>
      <c r="CT9" s="686"/>
      <c r="CU9" s="686"/>
      <c r="CV9" s="686"/>
      <c r="CW9" s="686"/>
      <c r="CX9" s="686"/>
      <c r="CY9" s="687"/>
      <c r="CZ9" s="688">
        <v>5.4</v>
      </c>
      <c r="DA9" s="688"/>
      <c r="DB9" s="688"/>
      <c r="DC9" s="688"/>
      <c r="DD9" s="694">
        <v>86649</v>
      </c>
      <c r="DE9" s="686"/>
      <c r="DF9" s="686"/>
      <c r="DG9" s="686"/>
      <c r="DH9" s="686"/>
      <c r="DI9" s="686"/>
      <c r="DJ9" s="686"/>
      <c r="DK9" s="686"/>
      <c r="DL9" s="686"/>
      <c r="DM9" s="686"/>
      <c r="DN9" s="686"/>
      <c r="DO9" s="686"/>
      <c r="DP9" s="687"/>
      <c r="DQ9" s="694">
        <v>4574009</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248</v>
      </c>
      <c r="S10" s="686"/>
      <c r="T10" s="686"/>
      <c r="U10" s="686"/>
      <c r="V10" s="686"/>
      <c r="W10" s="686"/>
      <c r="X10" s="686"/>
      <c r="Y10" s="687"/>
      <c r="Z10" s="688" t="s">
        <v>248</v>
      </c>
      <c r="AA10" s="688"/>
      <c r="AB10" s="688"/>
      <c r="AC10" s="688"/>
      <c r="AD10" s="689" t="s">
        <v>139</v>
      </c>
      <c r="AE10" s="689"/>
      <c r="AF10" s="689"/>
      <c r="AG10" s="689"/>
      <c r="AH10" s="689"/>
      <c r="AI10" s="689"/>
      <c r="AJ10" s="689"/>
      <c r="AK10" s="689"/>
      <c r="AL10" s="690" t="s">
        <v>139</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542098</v>
      </c>
      <c r="BH10" s="686"/>
      <c r="BI10" s="686"/>
      <c r="BJ10" s="686"/>
      <c r="BK10" s="686"/>
      <c r="BL10" s="686"/>
      <c r="BM10" s="686"/>
      <c r="BN10" s="687"/>
      <c r="BO10" s="688">
        <v>1.5</v>
      </c>
      <c r="BP10" s="688"/>
      <c r="BQ10" s="688"/>
      <c r="BR10" s="688"/>
      <c r="BS10" s="694" t="s">
        <v>248</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v>273082</v>
      </c>
      <c r="CS10" s="686"/>
      <c r="CT10" s="686"/>
      <c r="CU10" s="686"/>
      <c r="CV10" s="686"/>
      <c r="CW10" s="686"/>
      <c r="CX10" s="686"/>
      <c r="CY10" s="687"/>
      <c r="CZ10" s="688">
        <v>0.3</v>
      </c>
      <c r="DA10" s="688"/>
      <c r="DB10" s="688"/>
      <c r="DC10" s="688"/>
      <c r="DD10" s="694" t="s">
        <v>139</v>
      </c>
      <c r="DE10" s="686"/>
      <c r="DF10" s="686"/>
      <c r="DG10" s="686"/>
      <c r="DH10" s="686"/>
      <c r="DI10" s="686"/>
      <c r="DJ10" s="686"/>
      <c r="DK10" s="686"/>
      <c r="DL10" s="686"/>
      <c r="DM10" s="686"/>
      <c r="DN10" s="686"/>
      <c r="DO10" s="686"/>
      <c r="DP10" s="687"/>
      <c r="DQ10" s="694">
        <v>42861</v>
      </c>
      <c r="DR10" s="686"/>
      <c r="DS10" s="686"/>
      <c r="DT10" s="686"/>
      <c r="DU10" s="686"/>
      <c r="DV10" s="686"/>
      <c r="DW10" s="686"/>
      <c r="DX10" s="686"/>
      <c r="DY10" s="686"/>
      <c r="DZ10" s="686"/>
      <c r="EA10" s="686"/>
      <c r="EB10" s="686"/>
      <c r="EC10" s="695"/>
    </row>
    <row r="11" spans="2:143" ht="11.25" customHeight="1" x14ac:dyDescent="0.15">
      <c r="B11" s="682" t="s">
        <v>251</v>
      </c>
      <c r="C11" s="683"/>
      <c r="D11" s="683"/>
      <c r="E11" s="683"/>
      <c r="F11" s="683"/>
      <c r="G11" s="683"/>
      <c r="H11" s="683"/>
      <c r="I11" s="683"/>
      <c r="J11" s="683"/>
      <c r="K11" s="683"/>
      <c r="L11" s="683"/>
      <c r="M11" s="683"/>
      <c r="N11" s="683"/>
      <c r="O11" s="683"/>
      <c r="P11" s="683"/>
      <c r="Q11" s="684"/>
      <c r="R11" s="685">
        <v>4157638</v>
      </c>
      <c r="S11" s="686"/>
      <c r="T11" s="686"/>
      <c r="U11" s="686"/>
      <c r="V11" s="686"/>
      <c r="W11" s="686"/>
      <c r="X11" s="686"/>
      <c r="Y11" s="687"/>
      <c r="Z11" s="690">
        <v>3.7</v>
      </c>
      <c r="AA11" s="691"/>
      <c r="AB11" s="691"/>
      <c r="AC11" s="703"/>
      <c r="AD11" s="694">
        <v>4157638</v>
      </c>
      <c r="AE11" s="686"/>
      <c r="AF11" s="686"/>
      <c r="AG11" s="686"/>
      <c r="AH11" s="686"/>
      <c r="AI11" s="686"/>
      <c r="AJ11" s="686"/>
      <c r="AK11" s="687"/>
      <c r="AL11" s="690">
        <v>9.1</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1662234</v>
      </c>
      <c r="BH11" s="686"/>
      <c r="BI11" s="686"/>
      <c r="BJ11" s="686"/>
      <c r="BK11" s="686"/>
      <c r="BL11" s="686"/>
      <c r="BM11" s="686"/>
      <c r="BN11" s="687"/>
      <c r="BO11" s="688">
        <v>4.4000000000000004</v>
      </c>
      <c r="BP11" s="688"/>
      <c r="BQ11" s="688"/>
      <c r="BR11" s="688"/>
      <c r="BS11" s="694">
        <v>329303</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1519942</v>
      </c>
      <c r="CS11" s="686"/>
      <c r="CT11" s="686"/>
      <c r="CU11" s="686"/>
      <c r="CV11" s="686"/>
      <c r="CW11" s="686"/>
      <c r="CX11" s="686"/>
      <c r="CY11" s="687"/>
      <c r="CZ11" s="688">
        <v>1.4</v>
      </c>
      <c r="DA11" s="688"/>
      <c r="DB11" s="688"/>
      <c r="DC11" s="688"/>
      <c r="DD11" s="694">
        <v>136622</v>
      </c>
      <c r="DE11" s="686"/>
      <c r="DF11" s="686"/>
      <c r="DG11" s="686"/>
      <c r="DH11" s="686"/>
      <c r="DI11" s="686"/>
      <c r="DJ11" s="686"/>
      <c r="DK11" s="686"/>
      <c r="DL11" s="686"/>
      <c r="DM11" s="686"/>
      <c r="DN11" s="686"/>
      <c r="DO11" s="686"/>
      <c r="DP11" s="687"/>
      <c r="DQ11" s="694">
        <v>841858</v>
      </c>
      <c r="DR11" s="686"/>
      <c r="DS11" s="686"/>
      <c r="DT11" s="686"/>
      <c r="DU11" s="686"/>
      <c r="DV11" s="686"/>
      <c r="DW11" s="686"/>
      <c r="DX11" s="686"/>
      <c r="DY11" s="686"/>
      <c r="DZ11" s="686"/>
      <c r="EA11" s="686"/>
      <c r="EB11" s="686"/>
      <c r="EC11" s="695"/>
    </row>
    <row r="12" spans="2:143" ht="11.25" customHeight="1" x14ac:dyDescent="0.15">
      <c r="B12" s="682" t="s">
        <v>254</v>
      </c>
      <c r="C12" s="683"/>
      <c r="D12" s="683"/>
      <c r="E12" s="683"/>
      <c r="F12" s="683"/>
      <c r="G12" s="683"/>
      <c r="H12" s="683"/>
      <c r="I12" s="683"/>
      <c r="J12" s="683"/>
      <c r="K12" s="683"/>
      <c r="L12" s="683"/>
      <c r="M12" s="683"/>
      <c r="N12" s="683"/>
      <c r="O12" s="683"/>
      <c r="P12" s="683"/>
      <c r="Q12" s="684"/>
      <c r="R12" s="685">
        <v>105231</v>
      </c>
      <c r="S12" s="686"/>
      <c r="T12" s="686"/>
      <c r="U12" s="686"/>
      <c r="V12" s="686"/>
      <c r="W12" s="686"/>
      <c r="X12" s="686"/>
      <c r="Y12" s="687"/>
      <c r="Z12" s="688">
        <v>0.1</v>
      </c>
      <c r="AA12" s="688"/>
      <c r="AB12" s="688"/>
      <c r="AC12" s="688"/>
      <c r="AD12" s="689">
        <v>105231</v>
      </c>
      <c r="AE12" s="689"/>
      <c r="AF12" s="689"/>
      <c r="AG12" s="689"/>
      <c r="AH12" s="689"/>
      <c r="AI12" s="689"/>
      <c r="AJ12" s="689"/>
      <c r="AK12" s="689"/>
      <c r="AL12" s="690">
        <v>0.2</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19195067</v>
      </c>
      <c r="BH12" s="686"/>
      <c r="BI12" s="686"/>
      <c r="BJ12" s="686"/>
      <c r="BK12" s="686"/>
      <c r="BL12" s="686"/>
      <c r="BM12" s="686"/>
      <c r="BN12" s="687"/>
      <c r="BO12" s="688">
        <v>51.4</v>
      </c>
      <c r="BP12" s="688"/>
      <c r="BQ12" s="688"/>
      <c r="BR12" s="688"/>
      <c r="BS12" s="694" t="s">
        <v>248</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3914823</v>
      </c>
      <c r="CS12" s="686"/>
      <c r="CT12" s="686"/>
      <c r="CU12" s="686"/>
      <c r="CV12" s="686"/>
      <c r="CW12" s="686"/>
      <c r="CX12" s="686"/>
      <c r="CY12" s="687"/>
      <c r="CZ12" s="688">
        <v>3.6</v>
      </c>
      <c r="DA12" s="688"/>
      <c r="DB12" s="688"/>
      <c r="DC12" s="688"/>
      <c r="DD12" s="694" t="s">
        <v>139</v>
      </c>
      <c r="DE12" s="686"/>
      <c r="DF12" s="686"/>
      <c r="DG12" s="686"/>
      <c r="DH12" s="686"/>
      <c r="DI12" s="686"/>
      <c r="DJ12" s="686"/>
      <c r="DK12" s="686"/>
      <c r="DL12" s="686"/>
      <c r="DM12" s="686"/>
      <c r="DN12" s="686"/>
      <c r="DO12" s="686"/>
      <c r="DP12" s="687"/>
      <c r="DQ12" s="694">
        <v>2942933</v>
      </c>
      <c r="DR12" s="686"/>
      <c r="DS12" s="686"/>
      <c r="DT12" s="686"/>
      <c r="DU12" s="686"/>
      <c r="DV12" s="686"/>
      <c r="DW12" s="686"/>
      <c r="DX12" s="686"/>
      <c r="DY12" s="686"/>
      <c r="DZ12" s="686"/>
      <c r="EA12" s="686"/>
      <c r="EB12" s="686"/>
      <c r="EC12" s="695"/>
    </row>
    <row r="13" spans="2:143" ht="11.25" customHeight="1" x14ac:dyDescent="0.15">
      <c r="B13" s="682" t="s">
        <v>257</v>
      </c>
      <c r="C13" s="683"/>
      <c r="D13" s="683"/>
      <c r="E13" s="683"/>
      <c r="F13" s="683"/>
      <c r="G13" s="683"/>
      <c r="H13" s="683"/>
      <c r="I13" s="683"/>
      <c r="J13" s="683"/>
      <c r="K13" s="683"/>
      <c r="L13" s="683"/>
      <c r="M13" s="683"/>
      <c r="N13" s="683"/>
      <c r="O13" s="683"/>
      <c r="P13" s="683"/>
      <c r="Q13" s="684"/>
      <c r="R13" s="685" t="s">
        <v>139</v>
      </c>
      <c r="S13" s="686"/>
      <c r="T13" s="686"/>
      <c r="U13" s="686"/>
      <c r="V13" s="686"/>
      <c r="W13" s="686"/>
      <c r="X13" s="686"/>
      <c r="Y13" s="687"/>
      <c r="Z13" s="688" t="s">
        <v>139</v>
      </c>
      <c r="AA13" s="688"/>
      <c r="AB13" s="688"/>
      <c r="AC13" s="688"/>
      <c r="AD13" s="689" t="s">
        <v>139</v>
      </c>
      <c r="AE13" s="689"/>
      <c r="AF13" s="689"/>
      <c r="AG13" s="689"/>
      <c r="AH13" s="689"/>
      <c r="AI13" s="689"/>
      <c r="AJ13" s="689"/>
      <c r="AK13" s="689"/>
      <c r="AL13" s="690" t="s">
        <v>139</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19140091</v>
      </c>
      <c r="BH13" s="686"/>
      <c r="BI13" s="686"/>
      <c r="BJ13" s="686"/>
      <c r="BK13" s="686"/>
      <c r="BL13" s="686"/>
      <c r="BM13" s="686"/>
      <c r="BN13" s="687"/>
      <c r="BO13" s="688">
        <v>51.2</v>
      </c>
      <c r="BP13" s="688"/>
      <c r="BQ13" s="688"/>
      <c r="BR13" s="688"/>
      <c r="BS13" s="694" t="s">
        <v>139</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6810856</v>
      </c>
      <c r="CS13" s="686"/>
      <c r="CT13" s="686"/>
      <c r="CU13" s="686"/>
      <c r="CV13" s="686"/>
      <c r="CW13" s="686"/>
      <c r="CX13" s="686"/>
      <c r="CY13" s="687"/>
      <c r="CZ13" s="688">
        <v>6.3</v>
      </c>
      <c r="DA13" s="688"/>
      <c r="DB13" s="688"/>
      <c r="DC13" s="688"/>
      <c r="DD13" s="694">
        <v>3031724</v>
      </c>
      <c r="DE13" s="686"/>
      <c r="DF13" s="686"/>
      <c r="DG13" s="686"/>
      <c r="DH13" s="686"/>
      <c r="DI13" s="686"/>
      <c r="DJ13" s="686"/>
      <c r="DK13" s="686"/>
      <c r="DL13" s="686"/>
      <c r="DM13" s="686"/>
      <c r="DN13" s="686"/>
      <c r="DO13" s="686"/>
      <c r="DP13" s="687"/>
      <c r="DQ13" s="694">
        <v>3621067</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t="s">
        <v>139</v>
      </c>
      <c r="S14" s="686"/>
      <c r="T14" s="686"/>
      <c r="U14" s="686"/>
      <c r="V14" s="686"/>
      <c r="W14" s="686"/>
      <c r="X14" s="686"/>
      <c r="Y14" s="687"/>
      <c r="Z14" s="688" t="s">
        <v>139</v>
      </c>
      <c r="AA14" s="688"/>
      <c r="AB14" s="688"/>
      <c r="AC14" s="688"/>
      <c r="AD14" s="689" t="s">
        <v>248</v>
      </c>
      <c r="AE14" s="689"/>
      <c r="AF14" s="689"/>
      <c r="AG14" s="689"/>
      <c r="AH14" s="689"/>
      <c r="AI14" s="689"/>
      <c r="AJ14" s="689"/>
      <c r="AK14" s="689"/>
      <c r="AL14" s="690" t="s">
        <v>248</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629354</v>
      </c>
      <c r="BH14" s="686"/>
      <c r="BI14" s="686"/>
      <c r="BJ14" s="686"/>
      <c r="BK14" s="686"/>
      <c r="BL14" s="686"/>
      <c r="BM14" s="686"/>
      <c r="BN14" s="687"/>
      <c r="BO14" s="688">
        <v>1.7</v>
      </c>
      <c r="BP14" s="688"/>
      <c r="BQ14" s="688"/>
      <c r="BR14" s="688"/>
      <c r="BS14" s="694" t="s">
        <v>248</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3781045</v>
      </c>
      <c r="CS14" s="686"/>
      <c r="CT14" s="686"/>
      <c r="CU14" s="686"/>
      <c r="CV14" s="686"/>
      <c r="CW14" s="686"/>
      <c r="CX14" s="686"/>
      <c r="CY14" s="687"/>
      <c r="CZ14" s="688">
        <v>3.5</v>
      </c>
      <c r="DA14" s="688"/>
      <c r="DB14" s="688"/>
      <c r="DC14" s="688"/>
      <c r="DD14" s="694">
        <v>905889</v>
      </c>
      <c r="DE14" s="686"/>
      <c r="DF14" s="686"/>
      <c r="DG14" s="686"/>
      <c r="DH14" s="686"/>
      <c r="DI14" s="686"/>
      <c r="DJ14" s="686"/>
      <c r="DK14" s="686"/>
      <c r="DL14" s="686"/>
      <c r="DM14" s="686"/>
      <c r="DN14" s="686"/>
      <c r="DO14" s="686"/>
      <c r="DP14" s="687"/>
      <c r="DQ14" s="694">
        <v>2177471</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139</v>
      </c>
      <c r="S15" s="686"/>
      <c r="T15" s="686"/>
      <c r="U15" s="686"/>
      <c r="V15" s="686"/>
      <c r="W15" s="686"/>
      <c r="X15" s="686"/>
      <c r="Y15" s="687"/>
      <c r="Z15" s="688" t="s">
        <v>139</v>
      </c>
      <c r="AA15" s="688"/>
      <c r="AB15" s="688"/>
      <c r="AC15" s="688"/>
      <c r="AD15" s="689" t="s">
        <v>248</v>
      </c>
      <c r="AE15" s="689"/>
      <c r="AF15" s="689"/>
      <c r="AG15" s="689"/>
      <c r="AH15" s="689"/>
      <c r="AI15" s="689"/>
      <c r="AJ15" s="689"/>
      <c r="AK15" s="689"/>
      <c r="AL15" s="690" t="s">
        <v>139</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1200208</v>
      </c>
      <c r="BH15" s="686"/>
      <c r="BI15" s="686"/>
      <c r="BJ15" s="686"/>
      <c r="BK15" s="686"/>
      <c r="BL15" s="686"/>
      <c r="BM15" s="686"/>
      <c r="BN15" s="687"/>
      <c r="BO15" s="688">
        <v>3.2</v>
      </c>
      <c r="BP15" s="688"/>
      <c r="BQ15" s="688"/>
      <c r="BR15" s="688"/>
      <c r="BS15" s="694" t="s">
        <v>139</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12111694</v>
      </c>
      <c r="CS15" s="686"/>
      <c r="CT15" s="686"/>
      <c r="CU15" s="686"/>
      <c r="CV15" s="686"/>
      <c r="CW15" s="686"/>
      <c r="CX15" s="686"/>
      <c r="CY15" s="687"/>
      <c r="CZ15" s="688">
        <v>11.3</v>
      </c>
      <c r="DA15" s="688"/>
      <c r="DB15" s="688"/>
      <c r="DC15" s="688"/>
      <c r="DD15" s="694">
        <v>5978676</v>
      </c>
      <c r="DE15" s="686"/>
      <c r="DF15" s="686"/>
      <c r="DG15" s="686"/>
      <c r="DH15" s="686"/>
      <c r="DI15" s="686"/>
      <c r="DJ15" s="686"/>
      <c r="DK15" s="686"/>
      <c r="DL15" s="686"/>
      <c r="DM15" s="686"/>
      <c r="DN15" s="686"/>
      <c r="DO15" s="686"/>
      <c r="DP15" s="687"/>
      <c r="DQ15" s="694">
        <v>6641176</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76586</v>
      </c>
      <c r="S16" s="686"/>
      <c r="T16" s="686"/>
      <c r="U16" s="686"/>
      <c r="V16" s="686"/>
      <c r="W16" s="686"/>
      <c r="X16" s="686"/>
      <c r="Y16" s="687"/>
      <c r="Z16" s="688">
        <v>0.1</v>
      </c>
      <c r="AA16" s="688"/>
      <c r="AB16" s="688"/>
      <c r="AC16" s="688"/>
      <c r="AD16" s="689">
        <v>76586</v>
      </c>
      <c r="AE16" s="689"/>
      <c r="AF16" s="689"/>
      <c r="AG16" s="689"/>
      <c r="AH16" s="689"/>
      <c r="AI16" s="689"/>
      <c r="AJ16" s="689"/>
      <c r="AK16" s="689"/>
      <c r="AL16" s="690">
        <v>0.2</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139</v>
      </c>
      <c r="BH16" s="686"/>
      <c r="BI16" s="686"/>
      <c r="BJ16" s="686"/>
      <c r="BK16" s="686"/>
      <c r="BL16" s="686"/>
      <c r="BM16" s="686"/>
      <c r="BN16" s="687"/>
      <c r="BO16" s="688" t="s">
        <v>248</v>
      </c>
      <c r="BP16" s="688"/>
      <c r="BQ16" s="688"/>
      <c r="BR16" s="688"/>
      <c r="BS16" s="694" t="s">
        <v>139</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5826449</v>
      </c>
      <c r="CS16" s="686"/>
      <c r="CT16" s="686"/>
      <c r="CU16" s="686"/>
      <c r="CV16" s="686"/>
      <c r="CW16" s="686"/>
      <c r="CX16" s="686"/>
      <c r="CY16" s="687"/>
      <c r="CZ16" s="688">
        <v>5.4</v>
      </c>
      <c r="DA16" s="688"/>
      <c r="DB16" s="688"/>
      <c r="DC16" s="688"/>
      <c r="DD16" s="694" t="s">
        <v>139</v>
      </c>
      <c r="DE16" s="686"/>
      <c r="DF16" s="686"/>
      <c r="DG16" s="686"/>
      <c r="DH16" s="686"/>
      <c r="DI16" s="686"/>
      <c r="DJ16" s="686"/>
      <c r="DK16" s="686"/>
      <c r="DL16" s="686"/>
      <c r="DM16" s="686"/>
      <c r="DN16" s="686"/>
      <c r="DO16" s="686"/>
      <c r="DP16" s="687"/>
      <c r="DQ16" s="694">
        <v>1571895</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215147</v>
      </c>
      <c r="S17" s="686"/>
      <c r="T17" s="686"/>
      <c r="U17" s="686"/>
      <c r="V17" s="686"/>
      <c r="W17" s="686"/>
      <c r="X17" s="686"/>
      <c r="Y17" s="687"/>
      <c r="Z17" s="688">
        <v>0.2</v>
      </c>
      <c r="AA17" s="688"/>
      <c r="AB17" s="688"/>
      <c r="AC17" s="688"/>
      <c r="AD17" s="689">
        <v>215147</v>
      </c>
      <c r="AE17" s="689"/>
      <c r="AF17" s="689"/>
      <c r="AG17" s="689"/>
      <c r="AH17" s="689"/>
      <c r="AI17" s="689"/>
      <c r="AJ17" s="689"/>
      <c r="AK17" s="689"/>
      <c r="AL17" s="690">
        <v>0.5</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248</v>
      </c>
      <c r="BH17" s="686"/>
      <c r="BI17" s="686"/>
      <c r="BJ17" s="686"/>
      <c r="BK17" s="686"/>
      <c r="BL17" s="686"/>
      <c r="BM17" s="686"/>
      <c r="BN17" s="687"/>
      <c r="BO17" s="688" t="s">
        <v>248</v>
      </c>
      <c r="BP17" s="688"/>
      <c r="BQ17" s="688"/>
      <c r="BR17" s="688"/>
      <c r="BS17" s="694" t="s">
        <v>271</v>
      </c>
      <c r="BT17" s="686"/>
      <c r="BU17" s="686"/>
      <c r="BV17" s="686"/>
      <c r="BW17" s="686"/>
      <c r="BX17" s="686"/>
      <c r="BY17" s="686"/>
      <c r="BZ17" s="686"/>
      <c r="CA17" s="686"/>
      <c r="CB17" s="695"/>
      <c r="CD17" s="700" t="s">
        <v>272</v>
      </c>
      <c r="CE17" s="701"/>
      <c r="CF17" s="701"/>
      <c r="CG17" s="701"/>
      <c r="CH17" s="701"/>
      <c r="CI17" s="701"/>
      <c r="CJ17" s="701"/>
      <c r="CK17" s="701"/>
      <c r="CL17" s="701"/>
      <c r="CM17" s="701"/>
      <c r="CN17" s="701"/>
      <c r="CO17" s="701"/>
      <c r="CP17" s="701"/>
      <c r="CQ17" s="702"/>
      <c r="CR17" s="685">
        <v>8878929</v>
      </c>
      <c r="CS17" s="686"/>
      <c r="CT17" s="686"/>
      <c r="CU17" s="686"/>
      <c r="CV17" s="686"/>
      <c r="CW17" s="686"/>
      <c r="CX17" s="686"/>
      <c r="CY17" s="687"/>
      <c r="CZ17" s="688">
        <v>8.3000000000000007</v>
      </c>
      <c r="DA17" s="688"/>
      <c r="DB17" s="688"/>
      <c r="DC17" s="688"/>
      <c r="DD17" s="694" t="s">
        <v>248</v>
      </c>
      <c r="DE17" s="686"/>
      <c r="DF17" s="686"/>
      <c r="DG17" s="686"/>
      <c r="DH17" s="686"/>
      <c r="DI17" s="686"/>
      <c r="DJ17" s="686"/>
      <c r="DK17" s="686"/>
      <c r="DL17" s="686"/>
      <c r="DM17" s="686"/>
      <c r="DN17" s="686"/>
      <c r="DO17" s="686"/>
      <c r="DP17" s="687"/>
      <c r="DQ17" s="694">
        <v>8845870</v>
      </c>
      <c r="DR17" s="686"/>
      <c r="DS17" s="686"/>
      <c r="DT17" s="686"/>
      <c r="DU17" s="686"/>
      <c r="DV17" s="686"/>
      <c r="DW17" s="686"/>
      <c r="DX17" s="686"/>
      <c r="DY17" s="686"/>
      <c r="DZ17" s="686"/>
      <c r="EA17" s="686"/>
      <c r="EB17" s="686"/>
      <c r="EC17" s="695"/>
    </row>
    <row r="18" spans="2:133" ht="11.25" customHeight="1" x14ac:dyDescent="0.15">
      <c r="B18" s="682" t="s">
        <v>273</v>
      </c>
      <c r="C18" s="683"/>
      <c r="D18" s="683"/>
      <c r="E18" s="683"/>
      <c r="F18" s="683"/>
      <c r="G18" s="683"/>
      <c r="H18" s="683"/>
      <c r="I18" s="683"/>
      <c r="J18" s="683"/>
      <c r="K18" s="683"/>
      <c r="L18" s="683"/>
      <c r="M18" s="683"/>
      <c r="N18" s="683"/>
      <c r="O18" s="683"/>
      <c r="P18" s="683"/>
      <c r="Q18" s="684"/>
      <c r="R18" s="685">
        <v>266167</v>
      </c>
      <c r="S18" s="686"/>
      <c r="T18" s="686"/>
      <c r="U18" s="686"/>
      <c r="V18" s="686"/>
      <c r="W18" s="686"/>
      <c r="X18" s="686"/>
      <c r="Y18" s="687"/>
      <c r="Z18" s="688">
        <v>0.2</v>
      </c>
      <c r="AA18" s="688"/>
      <c r="AB18" s="688"/>
      <c r="AC18" s="688"/>
      <c r="AD18" s="689">
        <v>266167</v>
      </c>
      <c r="AE18" s="689"/>
      <c r="AF18" s="689"/>
      <c r="AG18" s="689"/>
      <c r="AH18" s="689"/>
      <c r="AI18" s="689"/>
      <c r="AJ18" s="689"/>
      <c r="AK18" s="689"/>
      <c r="AL18" s="690">
        <v>0.6</v>
      </c>
      <c r="AM18" s="691"/>
      <c r="AN18" s="691"/>
      <c r="AO18" s="692"/>
      <c r="AP18" s="682" t="s">
        <v>274</v>
      </c>
      <c r="AQ18" s="683"/>
      <c r="AR18" s="683"/>
      <c r="AS18" s="683"/>
      <c r="AT18" s="683"/>
      <c r="AU18" s="683"/>
      <c r="AV18" s="683"/>
      <c r="AW18" s="683"/>
      <c r="AX18" s="683"/>
      <c r="AY18" s="683"/>
      <c r="AZ18" s="683"/>
      <c r="BA18" s="683"/>
      <c r="BB18" s="683"/>
      <c r="BC18" s="683"/>
      <c r="BD18" s="683"/>
      <c r="BE18" s="683"/>
      <c r="BF18" s="684"/>
      <c r="BG18" s="685" t="s">
        <v>139</v>
      </c>
      <c r="BH18" s="686"/>
      <c r="BI18" s="686"/>
      <c r="BJ18" s="686"/>
      <c r="BK18" s="686"/>
      <c r="BL18" s="686"/>
      <c r="BM18" s="686"/>
      <c r="BN18" s="687"/>
      <c r="BO18" s="688" t="s">
        <v>248</v>
      </c>
      <c r="BP18" s="688"/>
      <c r="BQ18" s="688"/>
      <c r="BR18" s="688"/>
      <c r="BS18" s="694" t="s">
        <v>139</v>
      </c>
      <c r="BT18" s="686"/>
      <c r="BU18" s="686"/>
      <c r="BV18" s="686"/>
      <c r="BW18" s="686"/>
      <c r="BX18" s="686"/>
      <c r="BY18" s="686"/>
      <c r="BZ18" s="686"/>
      <c r="CA18" s="686"/>
      <c r="CB18" s="695"/>
      <c r="CD18" s="700" t="s">
        <v>275</v>
      </c>
      <c r="CE18" s="701"/>
      <c r="CF18" s="701"/>
      <c r="CG18" s="701"/>
      <c r="CH18" s="701"/>
      <c r="CI18" s="701"/>
      <c r="CJ18" s="701"/>
      <c r="CK18" s="701"/>
      <c r="CL18" s="701"/>
      <c r="CM18" s="701"/>
      <c r="CN18" s="701"/>
      <c r="CO18" s="701"/>
      <c r="CP18" s="701"/>
      <c r="CQ18" s="702"/>
      <c r="CR18" s="685" t="s">
        <v>139</v>
      </c>
      <c r="CS18" s="686"/>
      <c r="CT18" s="686"/>
      <c r="CU18" s="686"/>
      <c r="CV18" s="686"/>
      <c r="CW18" s="686"/>
      <c r="CX18" s="686"/>
      <c r="CY18" s="687"/>
      <c r="CZ18" s="688" t="s">
        <v>248</v>
      </c>
      <c r="DA18" s="688"/>
      <c r="DB18" s="688"/>
      <c r="DC18" s="688"/>
      <c r="DD18" s="694" t="s">
        <v>139</v>
      </c>
      <c r="DE18" s="686"/>
      <c r="DF18" s="686"/>
      <c r="DG18" s="686"/>
      <c r="DH18" s="686"/>
      <c r="DI18" s="686"/>
      <c r="DJ18" s="686"/>
      <c r="DK18" s="686"/>
      <c r="DL18" s="686"/>
      <c r="DM18" s="686"/>
      <c r="DN18" s="686"/>
      <c r="DO18" s="686"/>
      <c r="DP18" s="687"/>
      <c r="DQ18" s="694" t="s">
        <v>139</v>
      </c>
      <c r="DR18" s="686"/>
      <c r="DS18" s="686"/>
      <c r="DT18" s="686"/>
      <c r="DU18" s="686"/>
      <c r="DV18" s="686"/>
      <c r="DW18" s="686"/>
      <c r="DX18" s="686"/>
      <c r="DY18" s="686"/>
      <c r="DZ18" s="686"/>
      <c r="EA18" s="686"/>
      <c r="EB18" s="686"/>
      <c r="EC18" s="695"/>
    </row>
    <row r="19" spans="2:133" ht="11.25" customHeight="1" x14ac:dyDescent="0.15">
      <c r="B19" s="682" t="s">
        <v>276</v>
      </c>
      <c r="C19" s="683"/>
      <c r="D19" s="683"/>
      <c r="E19" s="683"/>
      <c r="F19" s="683"/>
      <c r="G19" s="683"/>
      <c r="H19" s="683"/>
      <c r="I19" s="683"/>
      <c r="J19" s="683"/>
      <c r="K19" s="683"/>
      <c r="L19" s="683"/>
      <c r="M19" s="683"/>
      <c r="N19" s="683"/>
      <c r="O19" s="683"/>
      <c r="P19" s="683"/>
      <c r="Q19" s="684"/>
      <c r="R19" s="685">
        <v>213002</v>
      </c>
      <c r="S19" s="686"/>
      <c r="T19" s="686"/>
      <c r="U19" s="686"/>
      <c r="V19" s="686"/>
      <c r="W19" s="686"/>
      <c r="X19" s="686"/>
      <c r="Y19" s="687"/>
      <c r="Z19" s="688">
        <v>0.2</v>
      </c>
      <c r="AA19" s="688"/>
      <c r="AB19" s="688"/>
      <c r="AC19" s="688"/>
      <c r="AD19" s="689">
        <v>213002</v>
      </c>
      <c r="AE19" s="689"/>
      <c r="AF19" s="689"/>
      <c r="AG19" s="689"/>
      <c r="AH19" s="689"/>
      <c r="AI19" s="689"/>
      <c r="AJ19" s="689"/>
      <c r="AK19" s="689"/>
      <c r="AL19" s="690">
        <v>0.5</v>
      </c>
      <c r="AM19" s="691"/>
      <c r="AN19" s="691"/>
      <c r="AO19" s="692"/>
      <c r="AP19" s="682" t="s">
        <v>277</v>
      </c>
      <c r="AQ19" s="683"/>
      <c r="AR19" s="683"/>
      <c r="AS19" s="683"/>
      <c r="AT19" s="683"/>
      <c r="AU19" s="683"/>
      <c r="AV19" s="683"/>
      <c r="AW19" s="683"/>
      <c r="AX19" s="683"/>
      <c r="AY19" s="683"/>
      <c r="AZ19" s="683"/>
      <c r="BA19" s="683"/>
      <c r="BB19" s="683"/>
      <c r="BC19" s="683"/>
      <c r="BD19" s="683"/>
      <c r="BE19" s="683"/>
      <c r="BF19" s="684"/>
      <c r="BG19" s="685">
        <v>1580317</v>
      </c>
      <c r="BH19" s="686"/>
      <c r="BI19" s="686"/>
      <c r="BJ19" s="686"/>
      <c r="BK19" s="686"/>
      <c r="BL19" s="686"/>
      <c r="BM19" s="686"/>
      <c r="BN19" s="687"/>
      <c r="BO19" s="688">
        <v>4.2</v>
      </c>
      <c r="BP19" s="688"/>
      <c r="BQ19" s="688"/>
      <c r="BR19" s="688"/>
      <c r="BS19" s="694" t="s">
        <v>248</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139</v>
      </c>
      <c r="CS19" s="686"/>
      <c r="CT19" s="686"/>
      <c r="CU19" s="686"/>
      <c r="CV19" s="686"/>
      <c r="CW19" s="686"/>
      <c r="CX19" s="686"/>
      <c r="CY19" s="687"/>
      <c r="CZ19" s="688" t="s">
        <v>271</v>
      </c>
      <c r="DA19" s="688"/>
      <c r="DB19" s="688"/>
      <c r="DC19" s="688"/>
      <c r="DD19" s="694" t="s">
        <v>139</v>
      </c>
      <c r="DE19" s="686"/>
      <c r="DF19" s="686"/>
      <c r="DG19" s="686"/>
      <c r="DH19" s="686"/>
      <c r="DI19" s="686"/>
      <c r="DJ19" s="686"/>
      <c r="DK19" s="686"/>
      <c r="DL19" s="686"/>
      <c r="DM19" s="686"/>
      <c r="DN19" s="686"/>
      <c r="DO19" s="686"/>
      <c r="DP19" s="687"/>
      <c r="DQ19" s="694" t="s">
        <v>248</v>
      </c>
      <c r="DR19" s="686"/>
      <c r="DS19" s="686"/>
      <c r="DT19" s="686"/>
      <c r="DU19" s="686"/>
      <c r="DV19" s="686"/>
      <c r="DW19" s="686"/>
      <c r="DX19" s="686"/>
      <c r="DY19" s="686"/>
      <c r="DZ19" s="686"/>
      <c r="EA19" s="686"/>
      <c r="EB19" s="686"/>
      <c r="EC19" s="695"/>
    </row>
    <row r="20" spans="2:133" ht="11.25" customHeight="1" x14ac:dyDescent="0.15">
      <c r="B20" s="682" t="s">
        <v>279</v>
      </c>
      <c r="C20" s="683"/>
      <c r="D20" s="683"/>
      <c r="E20" s="683"/>
      <c r="F20" s="683"/>
      <c r="G20" s="683"/>
      <c r="H20" s="683"/>
      <c r="I20" s="683"/>
      <c r="J20" s="683"/>
      <c r="K20" s="683"/>
      <c r="L20" s="683"/>
      <c r="M20" s="683"/>
      <c r="N20" s="683"/>
      <c r="O20" s="683"/>
      <c r="P20" s="683"/>
      <c r="Q20" s="684"/>
      <c r="R20" s="685">
        <v>36022</v>
      </c>
      <c r="S20" s="686"/>
      <c r="T20" s="686"/>
      <c r="U20" s="686"/>
      <c r="V20" s="686"/>
      <c r="W20" s="686"/>
      <c r="X20" s="686"/>
      <c r="Y20" s="687"/>
      <c r="Z20" s="688">
        <v>0</v>
      </c>
      <c r="AA20" s="688"/>
      <c r="AB20" s="688"/>
      <c r="AC20" s="688"/>
      <c r="AD20" s="689">
        <v>36022</v>
      </c>
      <c r="AE20" s="689"/>
      <c r="AF20" s="689"/>
      <c r="AG20" s="689"/>
      <c r="AH20" s="689"/>
      <c r="AI20" s="689"/>
      <c r="AJ20" s="689"/>
      <c r="AK20" s="689"/>
      <c r="AL20" s="690">
        <v>0.1</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v>1580317</v>
      </c>
      <c r="BH20" s="686"/>
      <c r="BI20" s="686"/>
      <c r="BJ20" s="686"/>
      <c r="BK20" s="686"/>
      <c r="BL20" s="686"/>
      <c r="BM20" s="686"/>
      <c r="BN20" s="687"/>
      <c r="BO20" s="688">
        <v>4.2</v>
      </c>
      <c r="BP20" s="688"/>
      <c r="BQ20" s="688"/>
      <c r="BR20" s="688"/>
      <c r="BS20" s="694" t="s">
        <v>248</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107339059</v>
      </c>
      <c r="CS20" s="686"/>
      <c r="CT20" s="686"/>
      <c r="CU20" s="686"/>
      <c r="CV20" s="686"/>
      <c r="CW20" s="686"/>
      <c r="CX20" s="686"/>
      <c r="CY20" s="687"/>
      <c r="CZ20" s="688">
        <v>100</v>
      </c>
      <c r="DA20" s="688"/>
      <c r="DB20" s="688"/>
      <c r="DC20" s="688"/>
      <c r="DD20" s="694">
        <v>11359497</v>
      </c>
      <c r="DE20" s="686"/>
      <c r="DF20" s="686"/>
      <c r="DG20" s="686"/>
      <c r="DH20" s="686"/>
      <c r="DI20" s="686"/>
      <c r="DJ20" s="686"/>
      <c r="DK20" s="686"/>
      <c r="DL20" s="686"/>
      <c r="DM20" s="686"/>
      <c r="DN20" s="686"/>
      <c r="DO20" s="686"/>
      <c r="DP20" s="687"/>
      <c r="DQ20" s="694">
        <v>52748360</v>
      </c>
      <c r="DR20" s="686"/>
      <c r="DS20" s="686"/>
      <c r="DT20" s="686"/>
      <c r="DU20" s="686"/>
      <c r="DV20" s="686"/>
      <c r="DW20" s="686"/>
      <c r="DX20" s="686"/>
      <c r="DY20" s="686"/>
      <c r="DZ20" s="686"/>
      <c r="EA20" s="686"/>
      <c r="EB20" s="686"/>
      <c r="EC20" s="695"/>
    </row>
    <row r="21" spans="2:133" ht="11.25" customHeight="1" x14ac:dyDescent="0.15">
      <c r="B21" s="682" t="s">
        <v>282</v>
      </c>
      <c r="C21" s="683"/>
      <c r="D21" s="683"/>
      <c r="E21" s="683"/>
      <c r="F21" s="683"/>
      <c r="G21" s="683"/>
      <c r="H21" s="683"/>
      <c r="I21" s="683"/>
      <c r="J21" s="683"/>
      <c r="K21" s="683"/>
      <c r="L21" s="683"/>
      <c r="M21" s="683"/>
      <c r="N21" s="683"/>
      <c r="O21" s="683"/>
      <c r="P21" s="683"/>
      <c r="Q21" s="684"/>
      <c r="R21" s="685">
        <v>17143</v>
      </c>
      <c r="S21" s="686"/>
      <c r="T21" s="686"/>
      <c r="U21" s="686"/>
      <c r="V21" s="686"/>
      <c r="W21" s="686"/>
      <c r="X21" s="686"/>
      <c r="Y21" s="687"/>
      <c r="Z21" s="688">
        <v>0</v>
      </c>
      <c r="AA21" s="688"/>
      <c r="AB21" s="688"/>
      <c r="AC21" s="688"/>
      <c r="AD21" s="689">
        <v>17143</v>
      </c>
      <c r="AE21" s="689"/>
      <c r="AF21" s="689"/>
      <c r="AG21" s="689"/>
      <c r="AH21" s="689"/>
      <c r="AI21" s="689"/>
      <c r="AJ21" s="689"/>
      <c r="AK21" s="689"/>
      <c r="AL21" s="690">
        <v>0</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v>1745</v>
      </c>
      <c r="BH21" s="686"/>
      <c r="BI21" s="686"/>
      <c r="BJ21" s="686"/>
      <c r="BK21" s="686"/>
      <c r="BL21" s="686"/>
      <c r="BM21" s="686"/>
      <c r="BN21" s="687"/>
      <c r="BO21" s="688">
        <v>0</v>
      </c>
      <c r="BP21" s="688"/>
      <c r="BQ21" s="688"/>
      <c r="BR21" s="688"/>
      <c r="BS21" s="694" t="s">
        <v>139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284</v>
      </c>
      <c r="C22" s="683"/>
      <c r="D22" s="683"/>
      <c r="E22" s="683"/>
      <c r="F22" s="683"/>
      <c r="G22" s="683"/>
      <c r="H22" s="683"/>
      <c r="I22" s="683"/>
      <c r="J22" s="683"/>
      <c r="K22" s="683"/>
      <c r="L22" s="683"/>
      <c r="M22" s="683"/>
      <c r="N22" s="683"/>
      <c r="O22" s="683"/>
      <c r="P22" s="683"/>
      <c r="Q22" s="684"/>
      <c r="R22" s="685">
        <v>5518427</v>
      </c>
      <c r="S22" s="686"/>
      <c r="T22" s="686"/>
      <c r="U22" s="686"/>
      <c r="V22" s="686"/>
      <c r="W22" s="686"/>
      <c r="X22" s="686"/>
      <c r="Y22" s="687"/>
      <c r="Z22" s="688">
        <v>5</v>
      </c>
      <c r="AA22" s="688"/>
      <c r="AB22" s="688"/>
      <c r="AC22" s="688"/>
      <c r="AD22" s="689">
        <v>4013241</v>
      </c>
      <c r="AE22" s="689"/>
      <c r="AF22" s="689"/>
      <c r="AG22" s="689"/>
      <c r="AH22" s="689"/>
      <c r="AI22" s="689"/>
      <c r="AJ22" s="689"/>
      <c r="AK22" s="689"/>
      <c r="AL22" s="690">
        <v>8.8000000000000007</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139</v>
      </c>
      <c r="BH22" s="686"/>
      <c r="BI22" s="686"/>
      <c r="BJ22" s="686"/>
      <c r="BK22" s="686"/>
      <c r="BL22" s="686"/>
      <c r="BM22" s="686"/>
      <c r="BN22" s="687"/>
      <c r="BO22" s="688" t="s">
        <v>248</v>
      </c>
      <c r="BP22" s="688"/>
      <c r="BQ22" s="688"/>
      <c r="BR22" s="688"/>
      <c r="BS22" s="694" t="s">
        <v>139</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287</v>
      </c>
      <c r="C23" s="683"/>
      <c r="D23" s="683"/>
      <c r="E23" s="683"/>
      <c r="F23" s="683"/>
      <c r="G23" s="683"/>
      <c r="H23" s="683"/>
      <c r="I23" s="683"/>
      <c r="J23" s="683"/>
      <c r="K23" s="683"/>
      <c r="L23" s="683"/>
      <c r="M23" s="683"/>
      <c r="N23" s="683"/>
      <c r="O23" s="683"/>
      <c r="P23" s="683"/>
      <c r="Q23" s="684"/>
      <c r="R23" s="685">
        <v>4013241</v>
      </c>
      <c r="S23" s="686"/>
      <c r="T23" s="686"/>
      <c r="U23" s="686"/>
      <c r="V23" s="686"/>
      <c r="W23" s="686"/>
      <c r="X23" s="686"/>
      <c r="Y23" s="687"/>
      <c r="Z23" s="688">
        <v>3.6</v>
      </c>
      <c r="AA23" s="688"/>
      <c r="AB23" s="688"/>
      <c r="AC23" s="688"/>
      <c r="AD23" s="689">
        <v>4013241</v>
      </c>
      <c r="AE23" s="689"/>
      <c r="AF23" s="689"/>
      <c r="AG23" s="689"/>
      <c r="AH23" s="689"/>
      <c r="AI23" s="689"/>
      <c r="AJ23" s="689"/>
      <c r="AK23" s="689"/>
      <c r="AL23" s="690">
        <v>8.8000000000000007</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v>1578572</v>
      </c>
      <c r="BH23" s="686"/>
      <c r="BI23" s="686"/>
      <c r="BJ23" s="686"/>
      <c r="BK23" s="686"/>
      <c r="BL23" s="686"/>
      <c r="BM23" s="686"/>
      <c r="BN23" s="687"/>
      <c r="BO23" s="688">
        <v>4.2</v>
      </c>
      <c r="BP23" s="688"/>
      <c r="BQ23" s="688"/>
      <c r="BR23" s="688"/>
      <c r="BS23" s="694" t="s">
        <v>139</v>
      </c>
      <c r="BT23" s="686"/>
      <c r="BU23" s="686"/>
      <c r="BV23" s="686"/>
      <c r="BW23" s="686"/>
      <c r="BX23" s="686"/>
      <c r="BY23" s="686"/>
      <c r="BZ23" s="686"/>
      <c r="CA23" s="686"/>
      <c r="CB23" s="695"/>
      <c r="CD23" s="667" t="s">
        <v>226</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6" t="s">
        <v>292</v>
      </c>
      <c r="DM23" s="717"/>
      <c r="DN23" s="717"/>
      <c r="DO23" s="717"/>
      <c r="DP23" s="717"/>
      <c r="DQ23" s="717"/>
      <c r="DR23" s="717"/>
      <c r="DS23" s="717"/>
      <c r="DT23" s="717"/>
      <c r="DU23" s="717"/>
      <c r="DV23" s="718"/>
      <c r="DW23" s="667" t="s">
        <v>293</v>
      </c>
      <c r="DX23" s="668"/>
      <c r="DY23" s="668"/>
      <c r="DZ23" s="668"/>
      <c r="EA23" s="668"/>
      <c r="EB23" s="668"/>
      <c r="EC23" s="669"/>
    </row>
    <row r="24" spans="2:133" ht="11.25" customHeight="1" x14ac:dyDescent="0.15">
      <c r="B24" s="682" t="s">
        <v>294</v>
      </c>
      <c r="C24" s="683"/>
      <c r="D24" s="683"/>
      <c r="E24" s="683"/>
      <c r="F24" s="683"/>
      <c r="G24" s="683"/>
      <c r="H24" s="683"/>
      <c r="I24" s="683"/>
      <c r="J24" s="683"/>
      <c r="K24" s="683"/>
      <c r="L24" s="683"/>
      <c r="M24" s="683"/>
      <c r="N24" s="683"/>
      <c r="O24" s="683"/>
      <c r="P24" s="683"/>
      <c r="Q24" s="684"/>
      <c r="R24" s="685">
        <v>1505186</v>
      </c>
      <c r="S24" s="686"/>
      <c r="T24" s="686"/>
      <c r="U24" s="686"/>
      <c r="V24" s="686"/>
      <c r="W24" s="686"/>
      <c r="X24" s="686"/>
      <c r="Y24" s="687"/>
      <c r="Z24" s="688">
        <v>1.4</v>
      </c>
      <c r="AA24" s="688"/>
      <c r="AB24" s="688"/>
      <c r="AC24" s="688"/>
      <c r="AD24" s="689" t="s">
        <v>139</v>
      </c>
      <c r="AE24" s="689"/>
      <c r="AF24" s="689"/>
      <c r="AG24" s="689"/>
      <c r="AH24" s="689"/>
      <c r="AI24" s="689"/>
      <c r="AJ24" s="689"/>
      <c r="AK24" s="689"/>
      <c r="AL24" s="690" t="s">
        <v>248</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248</v>
      </c>
      <c r="BH24" s="686"/>
      <c r="BI24" s="686"/>
      <c r="BJ24" s="686"/>
      <c r="BK24" s="686"/>
      <c r="BL24" s="686"/>
      <c r="BM24" s="686"/>
      <c r="BN24" s="687"/>
      <c r="BO24" s="688" t="s">
        <v>139</v>
      </c>
      <c r="BP24" s="688"/>
      <c r="BQ24" s="688"/>
      <c r="BR24" s="688"/>
      <c r="BS24" s="694" t="s">
        <v>139</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41214597</v>
      </c>
      <c r="CS24" s="675"/>
      <c r="CT24" s="675"/>
      <c r="CU24" s="675"/>
      <c r="CV24" s="675"/>
      <c r="CW24" s="675"/>
      <c r="CX24" s="675"/>
      <c r="CY24" s="676"/>
      <c r="CZ24" s="679">
        <v>38.4</v>
      </c>
      <c r="DA24" s="680"/>
      <c r="DB24" s="680"/>
      <c r="DC24" s="699"/>
      <c r="DD24" s="724">
        <v>26248242</v>
      </c>
      <c r="DE24" s="675"/>
      <c r="DF24" s="675"/>
      <c r="DG24" s="675"/>
      <c r="DH24" s="675"/>
      <c r="DI24" s="675"/>
      <c r="DJ24" s="675"/>
      <c r="DK24" s="676"/>
      <c r="DL24" s="724">
        <v>25946661</v>
      </c>
      <c r="DM24" s="675"/>
      <c r="DN24" s="675"/>
      <c r="DO24" s="675"/>
      <c r="DP24" s="675"/>
      <c r="DQ24" s="675"/>
      <c r="DR24" s="675"/>
      <c r="DS24" s="675"/>
      <c r="DT24" s="675"/>
      <c r="DU24" s="675"/>
      <c r="DV24" s="676"/>
      <c r="DW24" s="679">
        <v>54.5</v>
      </c>
      <c r="DX24" s="680"/>
      <c r="DY24" s="680"/>
      <c r="DZ24" s="680"/>
      <c r="EA24" s="680"/>
      <c r="EB24" s="680"/>
      <c r="EC24" s="681"/>
    </row>
    <row r="25" spans="2:133" ht="11.25" customHeight="1" x14ac:dyDescent="0.15">
      <c r="B25" s="682" t="s">
        <v>297</v>
      </c>
      <c r="C25" s="683"/>
      <c r="D25" s="683"/>
      <c r="E25" s="683"/>
      <c r="F25" s="683"/>
      <c r="G25" s="683"/>
      <c r="H25" s="683"/>
      <c r="I25" s="683"/>
      <c r="J25" s="683"/>
      <c r="K25" s="683"/>
      <c r="L25" s="683"/>
      <c r="M25" s="683"/>
      <c r="N25" s="683"/>
      <c r="O25" s="683"/>
      <c r="P25" s="683"/>
      <c r="Q25" s="684"/>
      <c r="R25" s="685" t="s">
        <v>248</v>
      </c>
      <c r="S25" s="686"/>
      <c r="T25" s="686"/>
      <c r="U25" s="686"/>
      <c r="V25" s="686"/>
      <c r="W25" s="686"/>
      <c r="X25" s="686"/>
      <c r="Y25" s="687"/>
      <c r="Z25" s="688" t="s">
        <v>139</v>
      </c>
      <c r="AA25" s="688"/>
      <c r="AB25" s="688"/>
      <c r="AC25" s="688"/>
      <c r="AD25" s="689" t="s">
        <v>139</v>
      </c>
      <c r="AE25" s="689"/>
      <c r="AF25" s="689"/>
      <c r="AG25" s="689"/>
      <c r="AH25" s="689"/>
      <c r="AI25" s="689"/>
      <c r="AJ25" s="689"/>
      <c r="AK25" s="689"/>
      <c r="AL25" s="690" t="s">
        <v>139</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139</v>
      </c>
      <c r="BH25" s="686"/>
      <c r="BI25" s="686"/>
      <c r="BJ25" s="686"/>
      <c r="BK25" s="686"/>
      <c r="BL25" s="686"/>
      <c r="BM25" s="686"/>
      <c r="BN25" s="687"/>
      <c r="BO25" s="688" t="s">
        <v>248</v>
      </c>
      <c r="BP25" s="688"/>
      <c r="BQ25" s="688"/>
      <c r="BR25" s="688"/>
      <c r="BS25" s="694" t="s">
        <v>248</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14566966</v>
      </c>
      <c r="CS25" s="721"/>
      <c r="CT25" s="721"/>
      <c r="CU25" s="721"/>
      <c r="CV25" s="721"/>
      <c r="CW25" s="721"/>
      <c r="CX25" s="721"/>
      <c r="CY25" s="722"/>
      <c r="CZ25" s="690">
        <v>13.6</v>
      </c>
      <c r="DA25" s="719"/>
      <c r="DB25" s="719"/>
      <c r="DC25" s="723"/>
      <c r="DD25" s="694">
        <v>12504642</v>
      </c>
      <c r="DE25" s="721"/>
      <c r="DF25" s="721"/>
      <c r="DG25" s="721"/>
      <c r="DH25" s="721"/>
      <c r="DI25" s="721"/>
      <c r="DJ25" s="721"/>
      <c r="DK25" s="722"/>
      <c r="DL25" s="694">
        <v>12433122</v>
      </c>
      <c r="DM25" s="721"/>
      <c r="DN25" s="721"/>
      <c r="DO25" s="721"/>
      <c r="DP25" s="721"/>
      <c r="DQ25" s="721"/>
      <c r="DR25" s="721"/>
      <c r="DS25" s="721"/>
      <c r="DT25" s="721"/>
      <c r="DU25" s="721"/>
      <c r="DV25" s="722"/>
      <c r="DW25" s="690">
        <v>26.1</v>
      </c>
      <c r="DX25" s="719"/>
      <c r="DY25" s="719"/>
      <c r="DZ25" s="719"/>
      <c r="EA25" s="719"/>
      <c r="EB25" s="719"/>
      <c r="EC25" s="720"/>
    </row>
    <row r="26" spans="2:133" ht="11.25" customHeight="1" x14ac:dyDescent="0.15">
      <c r="B26" s="682" t="s">
        <v>300</v>
      </c>
      <c r="C26" s="683"/>
      <c r="D26" s="683"/>
      <c r="E26" s="683"/>
      <c r="F26" s="683"/>
      <c r="G26" s="683"/>
      <c r="H26" s="683"/>
      <c r="I26" s="683"/>
      <c r="J26" s="683"/>
      <c r="K26" s="683"/>
      <c r="L26" s="683"/>
      <c r="M26" s="683"/>
      <c r="N26" s="683"/>
      <c r="O26" s="683"/>
      <c r="P26" s="683"/>
      <c r="Q26" s="684"/>
      <c r="R26" s="685">
        <v>48657288</v>
      </c>
      <c r="S26" s="686"/>
      <c r="T26" s="686"/>
      <c r="U26" s="686"/>
      <c r="V26" s="686"/>
      <c r="W26" s="686"/>
      <c r="X26" s="686"/>
      <c r="Y26" s="687"/>
      <c r="Z26" s="688">
        <v>43.7</v>
      </c>
      <c r="AA26" s="688"/>
      <c r="AB26" s="688"/>
      <c r="AC26" s="688"/>
      <c r="AD26" s="689">
        <v>45573530</v>
      </c>
      <c r="AE26" s="689"/>
      <c r="AF26" s="689"/>
      <c r="AG26" s="689"/>
      <c r="AH26" s="689"/>
      <c r="AI26" s="689"/>
      <c r="AJ26" s="689"/>
      <c r="AK26" s="689"/>
      <c r="AL26" s="690">
        <v>99.5</v>
      </c>
      <c r="AM26" s="691"/>
      <c r="AN26" s="691"/>
      <c r="AO26" s="692"/>
      <c r="AP26" s="704" t="s">
        <v>301</v>
      </c>
      <c r="AQ26" s="734"/>
      <c r="AR26" s="734"/>
      <c r="AS26" s="734"/>
      <c r="AT26" s="734"/>
      <c r="AU26" s="734"/>
      <c r="AV26" s="734"/>
      <c r="AW26" s="734"/>
      <c r="AX26" s="734"/>
      <c r="AY26" s="734"/>
      <c r="AZ26" s="734"/>
      <c r="BA26" s="734"/>
      <c r="BB26" s="734"/>
      <c r="BC26" s="734"/>
      <c r="BD26" s="734"/>
      <c r="BE26" s="734"/>
      <c r="BF26" s="706"/>
      <c r="BG26" s="685" t="s">
        <v>248</v>
      </c>
      <c r="BH26" s="686"/>
      <c r="BI26" s="686"/>
      <c r="BJ26" s="686"/>
      <c r="BK26" s="686"/>
      <c r="BL26" s="686"/>
      <c r="BM26" s="686"/>
      <c r="BN26" s="687"/>
      <c r="BO26" s="688" t="s">
        <v>139</v>
      </c>
      <c r="BP26" s="688"/>
      <c r="BQ26" s="688"/>
      <c r="BR26" s="688"/>
      <c r="BS26" s="694" t="s">
        <v>139</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9449523</v>
      </c>
      <c r="CS26" s="686"/>
      <c r="CT26" s="686"/>
      <c r="CU26" s="686"/>
      <c r="CV26" s="686"/>
      <c r="CW26" s="686"/>
      <c r="CX26" s="686"/>
      <c r="CY26" s="687"/>
      <c r="CZ26" s="690">
        <v>8.8000000000000007</v>
      </c>
      <c r="DA26" s="719"/>
      <c r="DB26" s="719"/>
      <c r="DC26" s="723"/>
      <c r="DD26" s="694">
        <v>8098650</v>
      </c>
      <c r="DE26" s="686"/>
      <c r="DF26" s="686"/>
      <c r="DG26" s="686"/>
      <c r="DH26" s="686"/>
      <c r="DI26" s="686"/>
      <c r="DJ26" s="686"/>
      <c r="DK26" s="687"/>
      <c r="DL26" s="694" t="s">
        <v>248</v>
      </c>
      <c r="DM26" s="686"/>
      <c r="DN26" s="686"/>
      <c r="DO26" s="686"/>
      <c r="DP26" s="686"/>
      <c r="DQ26" s="686"/>
      <c r="DR26" s="686"/>
      <c r="DS26" s="686"/>
      <c r="DT26" s="686"/>
      <c r="DU26" s="686"/>
      <c r="DV26" s="687"/>
      <c r="DW26" s="690" t="s">
        <v>139</v>
      </c>
      <c r="DX26" s="719"/>
      <c r="DY26" s="719"/>
      <c r="DZ26" s="719"/>
      <c r="EA26" s="719"/>
      <c r="EB26" s="719"/>
      <c r="EC26" s="720"/>
    </row>
    <row r="27" spans="2:133" ht="11.25" customHeight="1" x14ac:dyDescent="0.15">
      <c r="B27" s="682" t="s">
        <v>303</v>
      </c>
      <c r="C27" s="683"/>
      <c r="D27" s="683"/>
      <c r="E27" s="683"/>
      <c r="F27" s="683"/>
      <c r="G27" s="683"/>
      <c r="H27" s="683"/>
      <c r="I27" s="683"/>
      <c r="J27" s="683"/>
      <c r="K27" s="683"/>
      <c r="L27" s="683"/>
      <c r="M27" s="683"/>
      <c r="N27" s="683"/>
      <c r="O27" s="683"/>
      <c r="P27" s="683"/>
      <c r="Q27" s="684"/>
      <c r="R27" s="685">
        <v>24491</v>
      </c>
      <c r="S27" s="686"/>
      <c r="T27" s="686"/>
      <c r="U27" s="686"/>
      <c r="V27" s="686"/>
      <c r="W27" s="686"/>
      <c r="X27" s="686"/>
      <c r="Y27" s="687"/>
      <c r="Z27" s="688">
        <v>0</v>
      </c>
      <c r="AA27" s="688"/>
      <c r="AB27" s="688"/>
      <c r="AC27" s="688"/>
      <c r="AD27" s="689">
        <v>24491</v>
      </c>
      <c r="AE27" s="689"/>
      <c r="AF27" s="689"/>
      <c r="AG27" s="689"/>
      <c r="AH27" s="689"/>
      <c r="AI27" s="689"/>
      <c r="AJ27" s="689"/>
      <c r="AK27" s="689"/>
      <c r="AL27" s="690">
        <v>0.1</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37375969</v>
      </c>
      <c r="BH27" s="686"/>
      <c r="BI27" s="686"/>
      <c r="BJ27" s="686"/>
      <c r="BK27" s="686"/>
      <c r="BL27" s="686"/>
      <c r="BM27" s="686"/>
      <c r="BN27" s="687"/>
      <c r="BO27" s="688">
        <v>100</v>
      </c>
      <c r="BP27" s="688"/>
      <c r="BQ27" s="688"/>
      <c r="BR27" s="688"/>
      <c r="BS27" s="694">
        <v>329303</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17768702</v>
      </c>
      <c r="CS27" s="721"/>
      <c r="CT27" s="721"/>
      <c r="CU27" s="721"/>
      <c r="CV27" s="721"/>
      <c r="CW27" s="721"/>
      <c r="CX27" s="721"/>
      <c r="CY27" s="722"/>
      <c r="CZ27" s="690">
        <v>16.600000000000001</v>
      </c>
      <c r="DA27" s="719"/>
      <c r="DB27" s="719"/>
      <c r="DC27" s="723"/>
      <c r="DD27" s="694">
        <v>4897730</v>
      </c>
      <c r="DE27" s="721"/>
      <c r="DF27" s="721"/>
      <c r="DG27" s="721"/>
      <c r="DH27" s="721"/>
      <c r="DI27" s="721"/>
      <c r="DJ27" s="721"/>
      <c r="DK27" s="722"/>
      <c r="DL27" s="694">
        <v>4711494</v>
      </c>
      <c r="DM27" s="721"/>
      <c r="DN27" s="721"/>
      <c r="DO27" s="721"/>
      <c r="DP27" s="721"/>
      <c r="DQ27" s="721"/>
      <c r="DR27" s="721"/>
      <c r="DS27" s="721"/>
      <c r="DT27" s="721"/>
      <c r="DU27" s="721"/>
      <c r="DV27" s="722"/>
      <c r="DW27" s="690">
        <v>9.9</v>
      </c>
      <c r="DX27" s="719"/>
      <c r="DY27" s="719"/>
      <c r="DZ27" s="719"/>
      <c r="EA27" s="719"/>
      <c r="EB27" s="719"/>
      <c r="EC27" s="720"/>
    </row>
    <row r="28" spans="2:133" ht="11.25" customHeight="1" x14ac:dyDescent="0.15">
      <c r="B28" s="682" t="s">
        <v>306</v>
      </c>
      <c r="C28" s="683"/>
      <c r="D28" s="683"/>
      <c r="E28" s="683"/>
      <c r="F28" s="683"/>
      <c r="G28" s="683"/>
      <c r="H28" s="683"/>
      <c r="I28" s="683"/>
      <c r="J28" s="683"/>
      <c r="K28" s="683"/>
      <c r="L28" s="683"/>
      <c r="M28" s="683"/>
      <c r="N28" s="683"/>
      <c r="O28" s="683"/>
      <c r="P28" s="683"/>
      <c r="Q28" s="684"/>
      <c r="R28" s="685">
        <v>1157070</v>
      </c>
      <c r="S28" s="686"/>
      <c r="T28" s="686"/>
      <c r="U28" s="686"/>
      <c r="V28" s="686"/>
      <c r="W28" s="686"/>
      <c r="X28" s="686"/>
      <c r="Y28" s="687"/>
      <c r="Z28" s="688">
        <v>1</v>
      </c>
      <c r="AA28" s="688"/>
      <c r="AB28" s="688"/>
      <c r="AC28" s="688"/>
      <c r="AD28" s="689" t="s">
        <v>139</v>
      </c>
      <c r="AE28" s="689"/>
      <c r="AF28" s="689"/>
      <c r="AG28" s="689"/>
      <c r="AH28" s="689"/>
      <c r="AI28" s="689"/>
      <c r="AJ28" s="689"/>
      <c r="AK28" s="689"/>
      <c r="AL28" s="690" t="s">
        <v>139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8878929</v>
      </c>
      <c r="CS28" s="686"/>
      <c r="CT28" s="686"/>
      <c r="CU28" s="686"/>
      <c r="CV28" s="686"/>
      <c r="CW28" s="686"/>
      <c r="CX28" s="686"/>
      <c r="CY28" s="687"/>
      <c r="CZ28" s="690">
        <v>8.3000000000000007</v>
      </c>
      <c r="DA28" s="719"/>
      <c r="DB28" s="719"/>
      <c r="DC28" s="723"/>
      <c r="DD28" s="694">
        <v>8845870</v>
      </c>
      <c r="DE28" s="686"/>
      <c r="DF28" s="686"/>
      <c r="DG28" s="686"/>
      <c r="DH28" s="686"/>
      <c r="DI28" s="686"/>
      <c r="DJ28" s="686"/>
      <c r="DK28" s="687"/>
      <c r="DL28" s="694">
        <v>8802045</v>
      </c>
      <c r="DM28" s="686"/>
      <c r="DN28" s="686"/>
      <c r="DO28" s="686"/>
      <c r="DP28" s="686"/>
      <c r="DQ28" s="686"/>
      <c r="DR28" s="686"/>
      <c r="DS28" s="686"/>
      <c r="DT28" s="686"/>
      <c r="DU28" s="686"/>
      <c r="DV28" s="687"/>
      <c r="DW28" s="690">
        <v>18.5</v>
      </c>
      <c r="DX28" s="719"/>
      <c r="DY28" s="719"/>
      <c r="DZ28" s="719"/>
      <c r="EA28" s="719"/>
      <c r="EB28" s="719"/>
      <c r="EC28" s="720"/>
    </row>
    <row r="29" spans="2:133" ht="11.25" customHeight="1" x14ac:dyDescent="0.15">
      <c r="B29" s="682" t="s">
        <v>308</v>
      </c>
      <c r="C29" s="683"/>
      <c r="D29" s="683"/>
      <c r="E29" s="683"/>
      <c r="F29" s="683"/>
      <c r="G29" s="683"/>
      <c r="H29" s="683"/>
      <c r="I29" s="683"/>
      <c r="J29" s="683"/>
      <c r="K29" s="683"/>
      <c r="L29" s="683"/>
      <c r="M29" s="683"/>
      <c r="N29" s="683"/>
      <c r="O29" s="683"/>
      <c r="P29" s="683"/>
      <c r="Q29" s="684"/>
      <c r="R29" s="685">
        <v>727087</v>
      </c>
      <c r="S29" s="686"/>
      <c r="T29" s="686"/>
      <c r="U29" s="686"/>
      <c r="V29" s="686"/>
      <c r="W29" s="686"/>
      <c r="X29" s="686"/>
      <c r="Y29" s="687"/>
      <c r="Z29" s="688">
        <v>0.7</v>
      </c>
      <c r="AA29" s="688"/>
      <c r="AB29" s="688"/>
      <c r="AC29" s="688"/>
      <c r="AD29" s="689">
        <v>62894</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309</v>
      </c>
      <c r="CE29" s="726"/>
      <c r="CF29" s="700" t="s">
        <v>310</v>
      </c>
      <c r="CG29" s="701"/>
      <c r="CH29" s="701"/>
      <c r="CI29" s="701"/>
      <c r="CJ29" s="701"/>
      <c r="CK29" s="701"/>
      <c r="CL29" s="701"/>
      <c r="CM29" s="701"/>
      <c r="CN29" s="701"/>
      <c r="CO29" s="701"/>
      <c r="CP29" s="701"/>
      <c r="CQ29" s="702"/>
      <c r="CR29" s="685">
        <v>8878926</v>
      </c>
      <c r="CS29" s="721"/>
      <c r="CT29" s="721"/>
      <c r="CU29" s="721"/>
      <c r="CV29" s="721"/>
      <c r="CW29" s="721"/>
      <c r="CX29" s="721"/>
      <c r="CY29" s="722"/>
      <c r="CZ29" s="690">
        <v>8.3000000000000007</v>
      </c>
      <c r="DA29" s="719"/>
      <c r="DB29" s="719"/>
      <c r="DC29" s="723"/>
      <c r="DD29" s="694">
        <v>8845867</v>
      </c>
      <c r="DE29" s="721"/>
      <c r="DF29" s="721"/>
      <c r="DG29" s="721"/>
      <c r="DH29" s="721"/>
      <c r="DI29" s="721"/>
      <c r="DJ29" s="721"/>
      <c r="DK29" s="722"/>
      <c r="DL29" s="694">
        <v>8802042</v>
      </c>
      <c r="DM29" s="721"/>
      <c r="DN29" s="721"/>
      <c r="DO29" s="721"/>
      <c r="DP29" s="721"/>
      <c r="DQ29" s="721"/>
      <c r="DR29" s="721"/>
      <c r="DS29" s="721"/>
      <c r="DT29" s="721"/>
      <c r="DU29" s="721"/>
      <c r="DV29" s="722"/>
      <c r="DW29" s="690">
        <v>18.5</v>
      </c>
      <c r="DX29" s="719"/>
      <c r="DY29" s="719"/>
      <c r="DZ29" s="719"/>
      <c r="EA29" s="719"/>
      <c r="EB29" s="719"/>
      <c r="EC29" s="720"/>
    </row>
    <row r="30" spans="2:133" ht="11.25" customHeight="1" x14ac:dyDescent="0.15">
      <c r="B30" s="682" t="s">
        <v>311</v>
      </c>
      <c r="C30" s="683"/>
      <c r="D30" s="683"/>
      <c r="E30" s="683"/>
      <c r="F30" s="683"/>
      <c r="G30" s="683"/>
      <c r="H30" s="683"/>
      <c r="I30" s="683"/>
      <c r="J30" s="683"/>
      <c r="K30" s="683"/>
      <c r="L30" s="683"/>
      <c r="M30" s="683"/>
      <c r="N30" s="683"/>
      <c r="O30" s="683"/>
      <c r="P30" s="683"/>
      <c r="Q30" s="684"/>
      <c r="R30" s="685">
        <v>717477</v>
      </c>
      <c r="S30" s="686"/>
      <c r="T30" s="686"/>
      <c r="U30" s="686"/>
      <c r="V30" s="686"/>
      <c r="W30" s="686"/>
      <c r="X30" s="686"/>
      <c r="Y30" s="687"/>
      <c r="Z30" s="688">
        <v>0.6</v>
      </c>
      <c r="AA30" s="688"/>
      <c r="AB30" s="688"/>
      <c r="AC30" s="688"/>
      <c r="AD30" s="689">
        <v>2</v>
      </c>
      <c r="AE30" s="689"/>
      <c r="AF30" s="689"/>
      <c r="AG30" s="689"/>
      <c r="AH30" s="689"/>
      <c r="AI30" s="689"/>
      <c r="AJ30" s="689"/>
      <c r="AK30" s="689"/>
      <c r="AL30" s="690">
        <v>0</v>
      </c>
      <c r="AM30" s="691"/>
      <c r="AN30" s="691"/>
      <c r="AO30" s="692"/>
      <c r="AP30" s="664" t="s">
        <v>226</v>
      </c>
      <c r="AQ30" s="665"/>
      <c r="AR30" s="665"/>
      <c r="AS30" s="665"/>
      <c r="AT30" s="665"/>
      <c r="AU30" s="665"/>
      <c r="AV30" s="665"/>
      <c r="AW30" s="665"/>
      <c r="AX30" s="665"/>
      <c r="AY30" s="665"/>
      <c r="AZ30" s="665"/>
      <c r="BA30" s="665"/>
      <c r="BB30" s="665"/>
      <c r="BC30" s="665"/>
      <c r="BD30" s="665"/>
      <c r="BE30" s="665"/>
      <c r="BF30" s="666"/>
      <c r="BG30" s="664" t="s">
        <v>312</v>
      </c>
      <c r="BH30" s="738"/>
      <c r="BI30" s="738"/>
      <c r="BJ30" s="738"/>
      <c r="BK30" s="738"/>
      <c r="BL30" s="738"/>
      <c r="BM30" s="738"/>
      <c r="BN30" s="738"/>
      <c r="BO30" s="738"/>
      <c r="BP30" s="738"/>
      <c r="BQ30" s="739"/>
      <c r="BR30" s="664" t="s">
        <v>313</v>
      </c>
      <c r="BS30" s="738"/>
      <c r="BT30" s="738"/>
      <c r="BU30" s="738"/>
      <c r="BV30" s="738"/>
      <c r="BW30" s="738"/>
      <c r="BX30" s="738"/>
      <c r="BY30" s="738"/>
      <c r="BZ30" s="738"/>
      <c r="CA30" s="738"/>
      <c r="CB30" s="739"/>
      <c r="CD30" s="727"/>
      <c r="CE30" s="728"/>
      <c r="CF30" s="700" t="s">
        <v>314</v>
      </c>
      <c r="CG30" s="701"/>
      <c r="CH30" s="701"/>
      <c r="CI30" s="701"/>
      <c r="CJ30" s="701"/>
      <c r="CK30" s="701"/>
      <c r="CL30" s="701"/>
      <c r="CM30" s="701"/>
      <c r="CN30" s="701"/>
      <c r="CO30" s="701"/>
      <c r="CP30" s="701"/>
      <c r="CQ30" s="702"/>
      <c r="CR30" s="685">
        <v>8497590</v>
      </c>
      <c r="CS30" s="686"/>
      <c r="CT30" s="686"/>
      <c r="CU30" s="686"/>
      <c r="CV30" s="686"/>
      <c r="CW30" s="686"/>
      <c r="CX30" s="686"/>
      <c r="CY30" s="687"/>
      <c r="CZ30" s="690">
        <v>7.9</v>
      </c>
      <c r="DA30" s="719"/>
      <c r="DB30" s="719"/>
      <c r="DC30" s="723"/>
      <c r="DD30" s="694">
        <v>8465935</v>
      </c>
      <c r="DE30" s="686"/>
      <c r="DF30" s="686"/>
      <c r="DG30" s="686"/>
      <c r="DH30" s="686"/>
      <c r="DI30" s="686"/>
      <c r="DJ30" s="686"/>
      <c r="DK30" s="687"/>
      <c r="DL30" s="694">
        <v>8422110</v>
      </c>
      <c r="DM30" s="686"/>
      <c r="DN30" s="686"/>
      <c r="DO30" s="686"/>
      <c r="DP30" s="686"/>
      <c r="DQ30" s="686"/>
      <c r="DR30" s="686"/>
      <c r="DS30" s="686"/>
      <c r="DT30" s="686"/>
      <c r="DU30" s="686"/>
      <c r="DV30" s="687"/>
      <c r="DW30" s="690">
        <v>17.7</v>
      </c>
      <c r="DX30" s="719"/>
      <c r="DY30" s="719"/>
      <c r="DZ30" s="719"/>
      <c r="EA30" s="719"/>
      <c r="EB30" s="719"/>
      <c r="EC30" s="720"/>
    </row>
    <row r="31" spans="2:133" ht="11.25" customHeight="1" x14ac:dyDescent="0.15">
      <c r="B31" s="682" t="s">
        <v>315</v>
      </c>
      <c r="C31" s="683"/>
      <c r="D31" s="683"/>
      <c r="E31" s="683"/>
      <c r="F31" s="683"/>
      <c r="G31" s="683"/>
      <c r="H31" s="683"/>
      <c r="I31" s="683"/>
      <c r="J31" s="683"/>
      <c r="K31" s="683"/>
      <c r="L31" s="683"/>
      <c r="M31" s="683"/>
      <c r="N31" s="683"/>
      <c r="O31" s="683"/>
      <c r="P31" s="683"/>
      <c r="Q31" s="684"/>
      <c r="R31" s="685">
        <v>35137102</v>
      </c>
      <c r="S31" s="686"/>
      <c r="T31" s="686"/>
      <c r="U31" s="686"/>
      <c r="V31" s="686"/>
      <c r="W31" s="686"/>
      <c r="X31" s="686"/>
      <c r="Y31" s="687"/>
      <c r="Z31" s="688">
        <v>31.5</v>
      </c>
      <c r="AA31" s="688"/>
      <c r="AB31" s="688"/>
      <c r="AC31" s="688"/>
      <c r="AD31" s="689" t="s">
        <v>248</v>
      </c>
      <c r="AE31" s="689"/>
      <c r="AF31" s="689"/>
      <c r="AG31" s="689"/>
      <c r="AH31" s="689"/>
      <c r="AI31" s="689"/>
      <c r="AJ31" s="689"/>
      <c r="AK31" s="689"/>
      <c r="AL31" s="690" t="s">
        <v>139</v>
      </c>
      <c r="AM31" s="691"/>
      <c r="AN31" s="691"/>
      <c r="AO31" s="692"/>
      <c r="AP31" s="742" t="s">
        <v>316</v>
      </c>
      <c r="AQ31" s="743"/>
      <c r="AR31" s="743"/>
      <c r="AS31" s="743"/>
      <c r="AT31" s="748" t="s">
        <v>317</v>
      </c>
      <c r="AU31" s="231"/>
      <c r="AV31" s="231"/>
      <c r="AW31" s="231"/>
      <c r="AX31" s="671" t="s">
        <v>191</v>
      </c>
      <c r="AY31" s="672"/>
      <c r="AZ31" s="672"/>
      <c r="BA31" s="672"/>
      <c r="BB31" s="672"/>
      <c r="BC31" s="672"/>
      <c r="BD31" s="672"/>
      <c r="BE31" s="672"/>
      <c r="BF31" s="673"/>
      <c r="BG31" s="753">
        <v>98.9</v>
      </c>
      <c r="BH31" s="740"/>
      <c r="BI31" s="740"/>
      <c r="BJ31" s="740"/>
      <c r="BK31" s="740"/>
      <c r="BL31" s="740"/>
      <c r="BM31" s="680">
        <v>97.3</v>
      </c>
      <c r="BN31" s="740"/>
      <c r="BO31" s="740"/>
      <c r="BP31" s="740"/>
      <c r="BQ31" s="741"/>
      <c r="BR31" s="753">
        <v>99.3</v>
      </c>
      <c r="BS31" s="740"/>
      <c r="BT31" s="740"/>
      <c r="BU31" s="740"/>
      <c r="BV31" s="740"/>
      <c r="BW31" s="740"/>
      <c r="BX31" s="680">
        <v>97.4</v>
      </c>
      <c r="BY31" s="740"/>
      <c r="BZ31" s="740"/>
      <c r="CA31" s="740"/>
      <c r="CB31" s="741"/>
      <c r="CD31" s="727"/>
      <c r="CE31" s="728"/>
      <c r="CF31" s="700" t="s">
        <v>318</v>
      </c>
      <c r="CG31" s="701"/>
      <c r="CH31" s="701"/>
      <c r="CI31" s="701"/>
      <c r="CJ31" s="701"/>
      <c r="CK31" s="701"/>
      <c r="CL31" s="701"/>
      <c r="CM31" s="701"/>
      <c r="CN31" s="701"/>
      <c r="CO31" s="701"/>
      <c r="CP31" s="701"/>
      <c r="CQ31" s="702"/>
      <c r="CR31" s="685">
        <v>381336</v>
      </c>
      <c r="CS31" s="721"/>
      <c r="CT31" s="721"/>
      <c r="CU31" s="721"/>
      <c r="CV31" s="721"/>
      <c r="CW31" s="721"/>
      <c r="CX31" s="721"/>
      <c r="CY31" s="722"/>
      <c r="CZ31" s="690">
        <v>0.4</v>
      </c>
      <c r="DA31" s="719"/>
      <c r="DB31" s="719"/>
      <c r="DC31" s="723"/>
      <c r="DD31" s="694">
        <v>379932</v>
      </c>
      <c r="DE31" s="721"/>
      <c r="DF31" s="721"/>
      <c r="DG31" s="721"/>
      <c r="DH31" s="721"/>
      <c r="DI31" s="721"/>
      <c r="DJ31" s="721"/>
      <c r="DK31" s="722"/>
      <c r="DL31" s="694">
        <v>379932</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319</v>
      </c>
      <c r="C32" s="732"/>
      <c r="D32" s="732"/>
      <c r="E32" s="732"/>
      <c r="F32" s="732"/>
      <c r="G32" s="732"/>
      <c r="H32" s="732"/>
      <c r="I32" s="732"/>
      <c r="J32" s="732"/>
      <c r="K32" s="732"/>
      <c r="L32" s="732"/>
      <c r="M32" s="732"/>
      <c r="N32" s="732"/>
      <c r="O32" s="732"/>
      <c r="P32" s="732"/>
      <c r="Q32" s="733"/>
      <c r="R32" s="685">
        <v>129080</v>
      </c>
      <c r="S32" s="686"/>
      <c r="T32" s="686"/>
      <c r="U32" s="686"/>
      <c r="V32" s="686"/>
      <c r="W32" s="686"/>
      <c r="X32" s="686"/>
      <c r="Y32" s="687"/>
      <c r="Z32" s="688">
        <v>0.1</v>
      </c>
      <c r="AA32" s="688"/>
      <c r="AB32" s="688"/>
      <c r="AC32" s="688"/>
      <c r="AD32" s="689">
        <v>129080</v>
      </c>
      <c r="AE32" s="689"/>
      <c r="AF32" s="689"/>
      <c r="AG32" s="689"/>
      <c r="AH32" s="689"/>
      <c r="AI32" s="689"/>
      <c r="AJ32" s="689"/>
      <c r="AK32" s="689"/>
      <c r="AL32" s="690">
        <v>0.3</v>
      </c>
      <c r="AM32" s="691"/>
      <c r="AN32" s="691"/>
      <c r="AO32" s="692"/>
      <c r="AP32" s="744"/>
      <c r="AQ32" s="745"/>
      <c r="AR32" s="745"/>
      <c r="AS32" s="745"/>
      <c r="AT32" s="749"/>
      <c r="AU32" s="230" t="s">
        <v>320</v>
      </c>
      <c r="AV32" s="230"/>
      <c r="AW32" s="230"/>
      <c r="AX32" s="682" t="s">
        <v>321</v>
      </c>
      <c r="AY32" s="683"/>
      <c r="AZ32" s="683"/>
      <c r="BA32" s="683"/>
      <c r="BB32" s="683"/>
      <c r="BC32" s="683"/>
      <c r="BD32" s="683"/>
      <c r="BE32" s="683"/>
      <c r="BF32" s="684"/>
      <c r="BG32" s="754">
        <v>99.2</v>
      </c>
      <c r="BH32" s="721"/>
      <c r="BI32" s="721"/>
      <c r="BJ32" s="721"/>
      <c r="BK32" s="721"/>
      <c r="BL32" s="721"/>
      <c r="BM32" s="691">
        <v>97.4</v>
      </c>
      <c r="BN32" s="751"/>
      <c r="BO32" s="751"/>
      <c r="BP32" s="751"/>
      <c r="BQ32" s="752"/>
      <c r="BR32" s="754">
        <v>99.1</v>
      </c>
      <c r="BS32" s="721"/>
      <c r="BT32" s="721"/>
      <c r="BU32" s="721"/>
      <c r="BV32" s="721"/>
      <c r="BW32" s="721"/>
      <c r="BX32" s="691">
        <v>97.2</v>
      </c>
      <c r="BY32" s="751"/>
      <c r="BZ32" s="751"/>
      <c r="CA32" s="751"/>
      <c r="CB32" s="752"/>
      <c r="CD32" s="729"/>
      <c r="CE32" s="730"/>
      <c r="CF32" s="700" t="s">
        <v>322</v>
      </c>
      <c r="CG32" s="701"/>
      <c r="CH32" s="701"/>
      <c r="CI32" s="701"/>
      <c r="CJ32" s="701"/>
      <c r="CK32" s="701"/>
      <c r="CL32" s="701"/>
      <c r="CM32" s="701"/>
      <c r="CN32" s="701"/>
      <c r="CO32" s="701"/>
      <c r="CP32" s="701"/>
      <c r="CQ32" s="702"/>
      <c r="CR32" s="685">
        <v>3</v>
      </c>
      <c r="CS32" s="686"/>
      <c r="CT32" s="686"/>
      <c r="CU32" s="686"/>
      <c r="CV32" s="686"/>
      <c r="CW32" s="686"/>
      <c r="CX32" s="686"/>
      <c r="CY32" s="687"/>
      <c r="CZ32" s="690">
        <v>0</v>
      </c>
      <c r="DA32" s="719"/>
      <c r="DB32" s="719"/>
      <c r="DC32" s="723"/>
      <c r="DD32" s="694">
        <v>3</v>
      </c>
      <c r="DE32" s="686"/>
      <c r="DF32" s="686"/>
      <c r="DG32" s="686"/>
      <c r="DH32" s="686"/>
      <c r="DI32" s="686"/>
      <c r="DJ32" s="686"/>
      <c r="DK32" s="687"/>
      <c r="DL32" s="694">
        <v>3</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323</v>
      </c>
      <c r="C33" s="683"/>
      <c r="D33" s="683"/>
      <c r="E33" s="683"/>
      <c r="F33" s="683"/>
      <c r="G33" s="683"/>
      <c r="H33" s="683"/>
      <c r="I33" s="683"/>
      <c r="J33" s="683"/>
      <c r="K33" s="683"/>
      <c r="L33" s="683"/>
      <c r="M33" s="683"/>
      <c r="N33" s="683"/>
      <c r="O33" s="683"/>
      <c r="P33" s="683"/>
      <c r="Q33" s="684"/>
      <c r="R33" s="685">
        <v>7461867</v>
      </c>
      <c r="S33" s="686"/>
      <c r="T33" s="686"/>
      <c r="U33" s="686"/>
      <c r="V33" s="686"/>
      <c r="W33" s="686"/>
      <c r="X33" s="686"/>
      <c r="Y33" s="687"/>
      <c r="Z33" s="688">
        <v>6.7</v>
      </c>
      <c r="AA33" s="688"/>
      <c r="AB33" s="688"/>
      <c r="AC33" s="688"/>
      <c r="AD33" s="689" t="s">
        <v>139</v>
      </c>
      <c r="AE33" s="689"/>
      <c r="AF33" s="689"/>
      <c r="AG33" s="689"/>
      <c r="AH33" s="689"/>
      <c r="AI33" s="689"/>
      <c r="AJ33" s="689"/>
      <c r="AK33" s="689"/>
      <c r="AL33" s="690" t="s">
        <v>248</v>
      </c>
      <c r="AM33" s="691"/>
      <c r="AN33" s="691"/>
      <c r="AO33" s="692"/>
      <c r="AP33" s="746"/>
      <c r="AQ33" s="747"/>
      <c r="AR33" s="747"/>
      <c r="AS33" s="747"/>
      <c r="AT33" s="750"/>
      <c r="AU33" s="232"/>
      <c r="AV33" s="232"/>
      <c r="AW33" s="232"/>
      <c r="AX33" s="735" t="s">
        <v>324</v>
      </c>
      <c r="AY33" s="736"/>
      <c r="AZ33" s="736"/>
      <c r="BA33" s="736"/>
      <c r="BB33" s="736"/>
      <c r="BC33" s="736"/>
      <c r="BD33" s="736"/>
      <c r="BE33" s="736"/>
      <c r="BF33" s="737"/>
      <c r="BG33" s="755">
        <v>98.6</v>
      </c>
      <c r="BH33" s="756"/>
      <c r="BI33" s="756"/>
      <c r="BJ33" s="756"/>
      <c r="BK33" s="756"/>
      <c r="BL33" s="756"/>
      <c r="BM33" s="757">
        <v>97.1</v>
      </c>
      <c r="BN33" s="756"/>
      <c r="BO33" s="756"/>
      <c r="BP33" s="756"/>
      <c r="BQ33" s="758"/>
      <c r="BR33" s="755">
        <v>99.4</v>
      </c>
      <c r="BS33" s="756"/>
      <c r="BT33" s="756"/>
      <c r="BU33" s="756"/>
      <c r="BV33" s="756"/>
      <c r="BW33" s="756"/>
      <c r="BX33" s="757">
        <v>97.5</v>
      </c>
      <c r="BY33" s="756"/>
      <c r="BZ33" s="756"/>
      <c r="CA33" s="756"/>
      <c r="CB33" s="758"/>
      <c r="CD33" s="700" t="s">
        <v>325</v>
      </c>
      <c r="CE33" s="701"/>
      <c r="CF33" s="701"/>
      <c r="CG33" s="701"/>
      <c r="CH33" s="701"/>
      <c r="CI33" s="701"/>
      <c r="CJ33" s="701"/>
      <c r="CK33" s="701"/>
      <c r="CL33" s="701"/>
      <c r="CM33" s="701"/>
      <c r="CN33" s="701"/>
      <c r="CO33" s="701"/>
      <c r="CP33" s="701"/>
      <c r="CQ33" s="702"/>
      <c r="CR33" s="685">
        <v>48940137</v>
      </c>
      <c r="CS33" s="721"/>
      <c r="CT33" s="721"/>
      <c r="CU33" s="721"/>
      <c r="CV33" s="721"/>
      <c r="CW33" s="721"/>
      <c r="CX33" s="721"/>
      <c r="CY33" s="722"/>
      <c r="CZ33" s="690">
        <v>45.6</v>
      </c>
      <c r="DA33" s="719"/>
      <c r="DB33" s="719"/>
      <c r="DC33" s="723"/>
      <c r="DD33" s="694">
        <v>23092769</v>
      </c>
      <c r="DE33" s="721"/>
      <c r="DF33" s="721"/>
      <c r="DG33" s="721"/>
      <c r="DH33" s="721"/>
      <c r="DI33" s="721"/>
      <c r="DJ33" s="721"/>
      <c r="DK33" s="722"/>
      <c r="DL33" s="694">
        <v>16107089</v>
      </c>
      <c r="DM33" s="721"/>
      <c r="DN33" s="721"/>
      <c r="DO33" s="721"/>
      <c r="DP33" s="721"/>
      <c r="DQ33" s="721"/>
      <c r="DR33" s="721"/>
      <c r="DS33" s="721"/>
      <c r="DT33" s="721"/>
      <c r="DU33" s="721"/>
      <c r="DV33" s="722"/>
      <c r="DW33" s="690">
        <v>33.799999999999997</v>
      </c>
      <c r="DX33" s="719"/>
      <c r="DY33" s="719"/>
      <c r="DZ33" s="719"/>
      <c r="EA33" s="719"/>
      <c r="EB33" s="719"/>
      <c r="EC33" s="720"/>
    </row>
    <row r="34" spans="2:133" ht="11.25" customHeight="1" x14ac:dyDescent="0.15">
      <c r="B34" s="682" t="s">
        <v>326</v>
      </c>
      <c r="C34" s="683"/>
      <c r="D34" s="683"/>
      <c r="E34" s="683"/>
      <c r="F34" s="683"/>
      <c r="G34" s="683"/>
      <c r="H34" s="683"/>
      <c r="I34" s="683"/>
      <c r="J34" s="683"/>
      <c r="K34" s="683"/>
      <c r="L34" s="683"/>
      <c r="M34" s="683"/>
      <c r="N34" s="683"/>
      <c r="O34" s="683"/>
      <c r="P34" s="683"/>
      <c r="Q34" s="684"/>
      <c r="R34" s="685">
        <v>321104</v>
      </c>
      <c r="S34" s="686"/>
      <c r="T34" s="686"/>
      <c r="U34" s="686"/>
      <c r="V34" s="686"/>
      <c r="W34" s="686"/>
      <c r="X34" s="686"/>
      <c r="Y34" s="687"/>
      <c r="Z34" s="688">
        <v>0.3</v>
      </c>
      <c r="AA34" s="688"/>
      <c r="AB34" s="688"/>
      <c r="AC34" s="688"/>
      <c r="AD34" s="689">
        <v>22206</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327</v>
      </c>
      <c r="CE34" s="701"/>
      <c r="CF34" s="701"/>
      <c r="CG34" s="701"/>
      <c r="CH34" s="701"/>
      <c r="CI34" s="701"/>
      <c r="CJ34" s="701"/>
      <c r="CK34" s="701"/>
      <c r="CL34" s="701"/>
      <c r="CM34" s="701"/>
      <c r="CN34" s="701"/>
      <c r="CO34" s="701"/>
      <c r="CP34" s="701"/>
      <c r="CQ34" s="702"/>
      <c r="CR34" s="685">
        <v>11024345</v>
      </c>
      <c r="CS34" s="686"/>
      <c r="CT34" s="686"/>
      <c r="CU34" s="686"/>
      <c r="CV34" s="686"/>
      <c r="CW34" s="686"/>
      <c r="CX34" s="686"/>
      <c r="CY34" s="687"/>
      <c r="CZ34" s="690">
        <v>10.3</v>
      </c>
      <c r="DA34" s="719"/>
      <c r="DB34" s="719"/>
      <c r="DC34" s="723"/>
      <c r="DD34" s="694">
        <v>9324180</v>
      </c>
      <c r="DE34" s="686"/>
      <c r="DF34" s="686"/>
      <c r="DG34" s="686"/>
      <c r="DH34" s="686"/>
      <c r="DI34" s="686"/>
      <c r="DJ34" s="686"/>
      <c r="DK34" s="687"/>
      <c r="DL34" s="694">
        <v>7515751</v>
      </c>
      <c r="DM34" s="686"/>
      <c r="DN34" s="686"/>
      <c r="DO34" s="686"/>
      <c r="DP34" s="686"/>
      <c r="DQ34" s="686"/>
      <c r="DR34" s="686"/>
      <c r="DS34" s="686"/>
      <c r="DT34" s="686"/>
      <c r="DU34" s="686"/>
      <c r="DV34" s="687"/>
      <c r="DW34" s="690">
        <v>15.8</v>
      </c>
      <c r="DX34" s="719"/>
      <c r="DY34" s="719"/>
      <c r="DZ34" s="719"/>
      <c r="EA34" s="719"/>
      <c r="EB34" s="719"/>
      <c r="EC34" s="720"/>
    </row>
    <row r="35" spans="2:133" ht="11.25" customHeight="1" x14ac:dyDescent="0.15">
      <c r="B35" s="682" t="s">
        <v>328</v>
      </c>
      <c r="C35" s="683"/>
      <c r="D35" s="683"/>
      <c r="E35" s="683"/>
      <c r="F35" s="683"/>
      <c r="G35" s="683"/>
      <c r="H35" s="683"/>
      <c r="I35" s="683"/>
      <c r="J35" s="683"/>
      <c r="K35" s="683"/>
      <c r="L35" s="683"/>
      <c r="M35" s="683"/>
      <c r="N35" s="683"/>
      <c r="O35" s="683"/>
      <c r="P35" s="683"/>
      <c r="Q35" s="684"/>
      <c r="R35" s="685">
        <v>135043</v>
      </c>
      <c r="S35" s="686"/>
      <c r="T35" s="686"/>
      <c r="U35" s="686"/>
      <c r="V35" s="686"/>
      <c r="W35" s="686"/>
      <c r="X35" s="686"/>
      <c r="Y35" s="687"/>
      <c r="Z35" s="688">
        <v>0.1</v>
      </c>
      <c r="AA35" s="688"/>
      <c r="AB35" s="688"/>
      <c r="AC35" s="688"/>
      <c r="AD35" s="689" t="s">
        <v>139</v>
      </c>
      <c r="AE35" s="689"/>
      <c r="AF35" s="689"/>
      <c r="AG35" s="689"/>
      <c r="AH35" s="689"/>
      <c r="AI35" s="689"/>
      <c r="AJ35" s="689"/>
      <c r="AK35" s="689"/>
      <c r="AL35" s="690" t="s">
        <v>139</v>
      </c>
      <c r="AM35" s="691"/>
      <c r="AN35" s="691"/>
      <c r="AO35" s="692"/>
      <c r="AP35" s="235"/>
      <c r="AQ35" s="664" t="s">
        <v>329</v>
      </c>
      <c r="AR35" s="665"/>
      <c r="AS35" s="665"/>
      <c r="AT35" s="665"/>
      <c r="AU35" s="665"/>
      <c r="AV35" s="665"/>
      <c r="AW35" s="665"/>
      <c r="AX35" s="665"/>
      <c r="AY35" s="665"/>
      <c r="AZ35" s="665"/>
      <c r="BA35" s="665"/>
      <c r="BB35" s="665"/>
      <c r="BC35" s="665"/>
      <c r="BD35" s="665"/>
      <c r="BE35" s="665"/>
      <c r="BF35" s="666"/>
      <c r="BG35" s="664" t="s">
        <v>330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331</v>
      </c>
      <c r="CE35" s="701"/>
      <c r="CF35" s="701"/>
      <c r="CG35" s="701"/>
      <c r="CH35" s="701"/>
      <c r="CI35" s="701"/>
      <c r="CJ35" s="701"/>
      <c r="CK35" s="701"/>
      <c r="CL35" s="701"/>
      <c r="CM35" s="701"/>
      <c r="CN35" s="701"/>
      <c r="CO35" s="701"/>
      <c r="CP35" s="701"/>
      <c r="CQ35" s="702"/>
      <c r="CR35" s="685">
        <v>1477746</v>
      </c>
      <c r="CS35" s="721"/>
      <c r="CT35" s="721"/>
      <c r="CU35" s="721"/>
      <c r="CV35" s="721"/>
      <c r="CW35" s="721"/>
      <c r="CX35" s="721"/>
      <c r="CY35" s="722"/>
      <c r="CZ35" s="690">
        <v>1.4</v>
      </c>
      <c r="DA35" s="719"/>
      <c r="DB35" s="719"/>
      <c r="DC35" s="723"/>
      <c r="DD35" s="694">
        <v>1202088</v>
      </c>
      <c r="DE35" s="721"/>
      <c r="DF35" s="721"/>
      <c r="DG35" s="721"/>
      <c r="DH35" s="721"/>
      <c r="DI35" s="721"/>
      <c r="DJ35" s="721"/>
      <c r="DK35" s="722"/>
      <c r="DL35" s="694">
        <v>1196641</v>
      </c>
      <c r="DM35" s="721"/>
      <c r="DN35" s="721"/>
      <c r="DO35" s="721"/>
      <c r="DP35" s="721"/>
      <c r="DQ35" s="721"/>
      <c r="DR35" s="721"/>
      <c r="DS35" s="721"/>
      <c r="DT35" s="721"/>
      <c r="DU35" s="721"/>
      <c r="DV35" s="722"/>
      <c r="DW35" s="690">
        <v>2.5</v>
      </c>
      <c r="DX35" s="719"/>
      <c r="DY35" s="719"/>
      <c r="DZ35" s="719"/>
      <c r="EA35" s="719"/>
      <c r="EB35" s="719"/>
      <c r="EC35" s="720"/>
    </row>
    <row r="36" spans="2:133" ht="11.25" customHeight="1" x14ac:dyDescent="0.15">
      <c r="B36" s="682" t="s">
        <v>332</v>
      </c>
      <c r="C36" s="683"/>
      <c r="D36" s="683"/>
      <c r="E36" s="683"/>
      <c r="F36" s="683"/>
      <c r="G36" s="683"/>
      <c r="H36" s="683"/>
      <c r="I36" s="683"/>
      <c r="J36" s="683"/>
      <c r="K36" s="683"/>
      <c r="L36" s="683"/>
      <c r="M36" s="683"/>
      <c r="N36" s="683"/>
      <c r="O36" s="683"/>
      <c r="P36" s="683"/>
      <c r="Q36" s="684"/>
      <c r="R36" s="685">
        <v>1332668</v>
      </c>
      <c r="S36" s="686"/>
      <c r="T36" s="686"/>
      <c r="U36" s="686"/>
      <c r="V36" s="686"/>
      <c r="W36" s="686"/>
      <c r="X36" s="686"/>
      <c r="Y36" s="687"/>
      <c r="Z36" s="688">
        <v>1.2</v>
      </c>
      <c r="AA36" s="688"/>
      <c r="AB36" s="688"/>
      <c r="AC36" s="688"/>
      <c r="AD36" s="689" t="s">
        <v>248</v>
      </c>
      <c r="AE36" s="689"/>
      <c r="AF36" s="689"/>
      <c r="AG36" s="689"/>
      <c r="AH36" s="689"/>
      <c r="AI36" s="689"/>
      <c r="AJ36" s="689"/>
      <c r="AK36" s="689"/>
      <c r="AL36" s="690" t="s">
        <v>248</v>
      </c>
      <c r="AM36" s="691"/>
      <c r="AN36" s="691"/>
      <c r="AO36" s="692"/>
      <c r="AP36" s="235"/>
      <c r="AQ36" s="759" t="s">
        <v>333</v>
      </c>
      <c r="AR36" s="760"/>
      <c r="AS36" s="760"/>
      <c r="AT36" s="760"/>
      <c r="AU36" s="760"/>
      <c r="AV36" s="760"/>
      <c r="AW36" s="760"/>
      <c r="AX36" s="760"/>
      <c r="AY36" s="761"/>
      <c r="AZ36" s="674">
        <v>6241932</v>
      </c>
      <c r="BA36" s="675"/>
      <c r="BB36" s="675"/>
      <c r="BC36" s="675"/>
      <c r="BD36" s="675"/>
      <c r="BE36" s="675"/>
      <c r="BF36" s="762"/>
      <c r="BG36" s="696" t="s">
        <v>334</v>
      </c>
      <c r="BH36" s="697"/>
      <c r="BI36" s="697"/>
      <c r="BJ36" s="697"/>
      <c r="BK36" s="697"/>
      <c r="BL36" s="697"/>
      <c r="BM36" s="697"/>
      <c r="BN36" s="697"/>
      <c r="BO36" s="697"/>
      <c r="BP36" s="697"/>
      <c r="BQ36" s="697"/>
      <c r="BR36" s="697"/>
      <c r="BS36" s="697"/>
      <c r="BT36" s="697"/>
      <c r="BU36" s="698"/>
      <c r="BV36" s="674">
        <v>152587</v>
      </c>
      <c r="BW36" s="675"/>
      <c r="BX36" s="675"/>
      <c r="BY36" s="675"/>
      <c r="BZ36" s="675"/>
      <c r="CA36" s="675"/>
      <c r="CB36" s="762"/>
      <c r="CD36" s="700" t="s">
        <v>335</v>
      </c>
      <c r="CE36" s="701"/>
      <c r="CF36" s="701"/>
      <c r="CG36" s="701"/>
      <c r="CH36" s="701"/>
      <c r="CI36" s="701"/>
      <c r="CJ36" s="701"/>
      <c r="CK36" s="701"/>
      <c r="CL36" s="701"/>
      <c r="CM36" s="701"/>
      <c r="CN36" s="701"/>
      <c r="CO36" s="701"/>
      <c r="CP36" s="701"/>
      <c r="CQ36" s="702"/>
      <c r="CR36" s="685">
        <v>26574607</v>
      </c>
      <c r="CS36" s="686"/>
      <c r="CT36" s="686"/>
      <c r="CU36" s="686"/>
      <c r="CV36" s="686"/>
      <c r="CW36" s="686"/>
      <c r="CX36" s="686"/>
      <c r="CY36" s="687"/>
      <c r="CZ36" s="690">
        <v>24.8</v>
      </c>
      <c r="DA36" s="719"/>
      <c r="DB36" s="719"/>
      <c r="DC36" s="723"/>
      <c r="DD36" s="694">
        <v>5967401</v>
      </c>
      <c r="DE36" s="686"/>
      <c r="DF36" s="686"/>
      <c r="DG36" s="686"/>
      <c r="DH36" s="686"/>
      <c r="DI36" s="686"/>
      <c r="DJ36" s="686"/>
      <c r="DK36" s="687"/>
      <c r="DL36" s="694">
        <v>3148601</v>
      </c>
      <c r="DM36" s="686"/>
      <c r="DN36" s="686"/>
      <c r="DO36" s="686"/>
      <c r="DP36" s="686"/>
      <c r="DQ36" s="686"/>
      <c r="DR36" s="686"/>
      <c r="DS36" s="686"/>
      <c r="DT36" s="686"/>
      <c r="DU36" s="686"/>
      <c r="DV36" s="687"/>
      <c r="DW36" s="690">
        <v>6.6</v>
      </c>
      <c r="DX36" s="719"/>
      <c r="DY36" s="719"/>
      <c r="DZ36" s="719"/>
      <c r="EA36" s="719"/>
      <c r="EB36" s="719"/>
      <c r="EC36" s="720"/>
    </row>
    <row r="37" spans="2:133" ht="11.25" customHeight="1" x14ac:dyDescent="0.15">
      <c r="B37" s="682" t="s">
        <v>336</v>
      </c>
      <c r="C37" s="683"/>
      <c r="D37" s="683"/>
      <c r="E37" s="683"/>
      <c r="F37" s="683"/>
      <c r="G37" s="683"/>
      <c r="H37" s="683"/>
      <c r="I37" s="683"/>
      <c r="J37" s="683"/>
      <c r="K37" s="683"/>
      <c r="L37" s="683"/>
      <c r="M37" s="683"/>
      <c r="N37" s="683"/>
      <c r="O37" s="683"/>
      <c r="P37" s="683"/>
      <c r="Q37" s="684"/>
      <c r="R37" s="685">
        <v>5277696</v>
      </c>
      <c r="S37" s="686"/>
      <c r="T37" s="686"/>
      <c r="U37" s="686"/>
      <c r="V37" s="686"/>
      <c r="W37" s="686"/>
      <c r="X37" s="686"/>
      <c r="Y37" s="687"/>
      <c r="Z37" s="688">
        <v>4.7</v>
      </c>
      <c r="AA37" s="688"/>
      <c r="AB37" s="688"/>
      <c r="AC37" s="688"/>
      <c r="AD37" s="689" t="s">
        <v>139</v>
      </c>
      <c r="AE37" s="689"/>
      <c r="AF37" s="689"/>
      <c r="AG37" s="689"/>
      <c r="AH37" s="689"/>
      <c r="AI37" s="689"/>
      <c r="AJ37" s="689"/>
      <c r="AK37" s="689"/>
      <c r="AL37" s="690" t="s">
        <v>248</v>
      </c>
      <c r="AM37" s="691"/>
      <c r="AN37" s="691"/>
      <c r="AO37" s="692"/>
      <c r="AQ37" s="763" t="s">
        <v>337</v>
      </c>
      <c r="AR37" s="764"/>
      <c r="AS37" s="764"/>
      <c r="AT37" s="764"/>
      <c r="AU37" s="764"/>
      <c r="AV37" s="764"/>
      <c r="AW37" s="764"/>
      <c r="AX37" s="764"/>
      <c r="AY37" s="765"/>
      <c r="AZ37" s="685">
        <v>540951</v>
      </c>
      <c r="BA37" s="686"/>
      <c r="BB37" s="686"/>
      <c r="BC37" s="686"/>
      <c r="BD37" s="721"/>
      <c r="BE37" s="721"/>
      <c r="BF37" s="752"/>
      <c r="BG37" s="700" t="s">
        <v>338</v>
      </c>
      <c r="BH37" s="701"/>
      <c r="BI37" s="701"/>
      <c r="BJ37" s="701"/>
      <c r="BK37" s="701"/>
      <c r="BL37" s="701"/>
      <c r="BM37" s="701"/>
      <c r="BN37" s="701"/>
      <c r="BO37" s="701"/>
      <c r="BP37" s="701"/>
      <c r="BQ37" s="701"/>
      <c r="BR37" s="701"/>
      <c r="BS37" s="701"/>
      <c r="BT37" s="701"/>
      <c r="BU37" s="702"/>
      <c r="BV37" s="685">
        <v>-5317</v>
      </c>
      <c r="BW37" s="686"/>
      <c r="BX37" s="686"/>
      <c r="BY37" s="686"/>
      <c r="BZ37" s="686"/>
      <c r="CA37" s="686"/>
      <c r="CB37" s="695"/>
      <c r="CD37" s="700" t="s">
        <v>339</v>
      </c>
      <c r="CE37" s="701"/>
      <c r="CF37" s="701"/>
      <c r="CG37" s="701"/>
      <c r="CH37" s="701"/>
      <c r="CI37" s="701"/>
      <c r="CJ37" s="701"/>
      <c r="CK37" s="701"/>
      <c r="CL37" s="701"/>
      <c r="CM37" s="701"/>
      <c r="CN37" s="701"/>
      <c r="CO37" s="701"/>
      <c r="CP37" s="701"/>
      <c r="CQ37" s="702"/>
      <c r="CR37" s="685">
        <v>2159506</v>
      </c>
      <c r="CS37" s="721"/>
      <c r="CT37" s="721"/>
      <c r="CU37" s="721"/>
      <c r="CV37" s="721"/>
      <c r="CW37" s="721"/>
      <c r="CX37" s="721"/>
      <c r="CY37" s="722"/>
      <c r="CZ37" s="690">
        <v>2</v>
      </c>
      <c r="DA37" s="719"/>
      <c r="DB37" s="719"/>
      <c r="DC37" s="723"/>
      <c r="DD37" s="694">
        <v>1383546</v>
      </c>
      <c r="DE37" s="721"/>
      <c r="DF37" s="721"/>
      <c r="DG37" s="721"/>
      <c r="DH37" s="721"/>
      <c r="DI37" s="721"/>
      <c r="DJ37" s="721"/>
      <c r="DK37" s="722"/>
      <c r="DL37" s="694">
        <v>1231152</v>
      </c>
      <c r="DM37" s="721"/>
      <c r="DN37" s="721"/>
      <c r="DO37" s="721"/>
      <c r="DP37" s="721"/>
      <c r="DQ37" s="721"/>
      <c r="DR37" s="721"/>
      <c r="DS37" s="721"/>
      <c r="DT37" s="721"/>
      <c r="DU37" s="721"/>
      <c r="DV37" s="722"/>
      <c r="DW37" s="690">
        <v>2.6</v>
      </c>
      <c r="DX37" s="719"/>
      <c r="DY37" s="719"/>
      <c r="DZ37" s="719"/>
      <c r="EA37" s="719"/>
      <c r="EB37" s="719"/>
      <c r="EC37" s="720"/>
    </row>
    <row r="38" spans="2:133" ht="11.25" customHeight="1" x14ac:dyDescent="0.15">
      <c r="B38" s="682" t="s">
        <v>340</v>
      </c>
      <c r="C38" s="683"/>
      <c r="D38" s="683"/>
      <c r="E38" s="683"/>
      <c r="F38" s="683"/>
      <c r="G38" s="683"/>
      <c r="H38" s="683"/>
      <c r="I38" s="683"/>
      <c r="J38" s="683"/>
      <c r="K38" s="683"/>
      <c r="L38" s="683"/>
      <c r="M38" s="683"/>
      <c r="N38" s="683"/>
      <c r="O38" s="683"/>
      <c r="P38" s="683"/>
      <c r="Q38" s="684"/>
      <c r="R38" s="685">
        <v>1623498</v>
      </c>
      <c r="S38" s="686"/>
      <c r="T38" s="686"/>
      <c r="U38" s="686"/>
      <c r="V38" s="686"/>
      <c r="W38" s="686"/>
      <c r="X38" s="686"/>
      <c r="Y38" s="687"/>
      <c r="Z38" s="688">
        <v>1.5</v>
      </c>
      <c r="AA38" s="688"/>
      <c r="AB38" s="688"/>
      <c r="AC38" s="688"/>
      <c r="AD38" s="689">
        <v>5782</v>
      </c>
      <c r="AE38" s="689"/>
      <c r="AF38" s="689"/>
      <c r="AG38" s="689"/>
      <c r="AH38" s="689"/>
      <c r="AI38" s="689"/>
      <c r="AJ38" s="689"/>
      <c r="AK38" s="689"/>
      <c r="AL38" s="690">
        <v>0</v>
      </c>
      <c r="AM38" s="691"/>
      <c r="AN38" s="691"/>
      <c r="AO38" s="692"/>
      <c r="AQ38" s="763" t="s">
        <v>341</v>
      </c>
      <c r="AR38" s="764"/>
      <c r="AS38" s="764"/>
      <c r="AT38" s="764"/>
      <c r="AU38" s="764"/>
      <c r="AV38" s="764"/>
      <c r="AW38" s="764"/>
      <c r="AX38" s="764"/>
      <c r="AY38" s="765"/>
      <c r="AZ38" s="685">
        <v>139337</v>
      </c>
      <c r="BA38" s="686"/>
      <c r="BB38" s="686"/>
      <c r="BC38" s="686"/>
      <c r="BD38" s="721"/>
      <c r="BE38" s="721"/>
      <c r="BF38" s="752"/>
      <c r="BG38" s="700" t="s">
        <v>342</v>
      </c>
      <c r="BH38" s="701"/>
      <c r="BI38" s="701"/>
      <c r="BJ38" s="701"/>
      <c r="BK38" s="701"/>
      <c r="BL38" s="701"/>
      <c r="BM38" s="701"/>
      <c r="BN38" s="701"/>
      <c r="BO38" s="701"/>
      <c r="BP38" s="701"/>
      <c r="BQ38" s="701"/>
      <c r="BR38" s="701"/>
      <c r="BS38" s="701"/>
      <c r="BT38" s="701"/>
      <c r="BU38" s="702"/>
      <c r="BV38" s="685">
        <v>22003</v>
      </c>
      <c r="BW38" s="686"/>
      <c r="BX38" s="686"/>
      <c r="BY38" s="686"/>
      <c r="BZ38" s="686"/>
      <c r="CA38" s="686"/>
      <c r="CB38" s="695"/>
      <c r="CD38" s="700" t="s">
        <v>343</v>
      </c>
      <c r="CE38" s="701"/>
      <c r="CF38" s="701"/>
      <c r="CG38" s="701"/>
      <c r="CH38" s="701"/>
      <c r="CI38" s="701"/>
      <c r="CJ38" s="701"/>
      <c r="CK38" s="701"/>
      <c r="CL38" s="701"/>
      <c r="CM38" s="701"/>
      <c r="CN38" s="701"/>
      <c r="CO38" s="701"/>
      <c r="CP38" s="701"/>
      <c r="CQ38" s="702"/>
      <c r="CR38" s="685">
        <v>5557443</v>
      </c>
      <c r="CS38" s="686"/>
      <c r="CT38" s="686"/>
      <c r="CU38" s="686"/>
      <c r="CV38" s="686"/>
      <c r="CW38" s="686"/>
      <c r="CX38" s="686"/>
      <c r="CY38" s="687"/>
      <c r="CZ38" s="690">
        <v>5.2</v>
      </c>
      <c r="DA38" s="719"/>
      <c r="DB38" s="719"/>
      <c r="DC38" s="723"/>
      <c r="DD38" s="694">
        <v>4467730</v>
      </c>
      <c r="DE38" s="686"/>
      <c r="DF38" s="686"/>
      <c r="DG38" s="686"/>
      <c r="DH38" s="686"/>
      <c r="DI38" s="686"/>
      <c r="DJ38" s="686"/>
      <c r="DK38" s="687"/>
      <c r="DL38" s="694">
        <v>4246096</v>
      </c>
      <c r="DM38" s="686"/>
      <c r="DN38" s="686"/>
      <c r="DO38" s="686"/>
      <c r="DP38" s="686"/>
      <c r="DQ38" s="686"/>
      <c r="DR38" s="686"/>
      <c r="DS38" s="686"/>
      <c r="DT38" s="686"/>
      <c r="DU38" s="686"/>
      <c r="DV38" s="687"/>
      <c r="DW38" s="690">
        <v>8.9</v>
      </c>
      <c r="DX38" s="719"/>
      <c r="DY38" s="719"/>
      <c r="DZ38" s="719"/>
      <c r="EA38" s="719"/>
      <c r="EB38" s="719"/>
      <c r="EC38" s="720"/>
    </row>
    <row r="39" spans="2:133" ht="11.25" customHeight="1" x14ac:dyDescent="0.15">
      <c r="B39" s="682" t="s">
        <v>344</v>
      </c>
      <c r="C39" s="683"/>
      <c r="D39" s="683"/>
      <c r="E39" s="683"/>
      <c r="F39" s="683"/>
      <c r="G39" s="683"/>
      <c r="H39" s="683"/>
      <c r="I39" s="683"/>
      <c r="J39" s="683"/>
      <c r="K39" s="683"/>
      <c r="L39" s="683"/>
      <c r="M39" s="683"/>
      <c r="N39" s="683"/>
      <c r="O39" s="683"/>
      <c r="P39" s="683"/>
      <c r="Q39" s="684"/>
      <c r="R39" s="685">
        <v>8732500</v>
      </c>
      <c r="S39" s="686"/>
      <c r="T39" s="686"/>
      <c r="U39" s="686"/>
      <c r="V39" s="686"/>
      <c r="W39" s="686"/>
      <c r="X39" s="686"/>
      <c r="Y39" s="687"/>
      <c r="Z39" s="688">
        <v>7.8</v>
      </c>
      <c r="AA39" s="688"/>
      <c r="AB39" s="688"/>
      <c r="AC39" s="688"/>
      <c r="AD39" s="689" t="s">
        <v>248</v>
      </c>
      <c r="AE39" s="689"/>
      <c r="AF39" s="689"/>
      <c r="AG39" s="689"/>
      <c r="AH39" s="689"/>
      <c r="AI39" s="689"/>
      <c r="AJ39" s="689"/>
      <c r="AK39" s="689"/>
      <c r="AL39" s="690" t="s">
        <v>139</v>
      </c>
      <c r="AM39" s="691"/>
      <c r="AN39" s="691"/>
      <c r="AO39" s="692"/>
      <c r="AQ39" s="763" t="s">
        <v>345</v>
      </c>
      <c r="AR39" s="764"/>
      <c r="AS39" s="764"/>
      <c r="AT39" s="764"/>
      <c r="AU39" s="764"/>
      <c r="AV39" s="764"/>
      <c r="AW39" s="764"/>
      <c r="AX39" s="764"/>
      <c r="AY39" s="765"/>
      <c r="AZ39" s="685">
        <v>7005</v>
      </c>
      <c r="BA39" s="686"/>
      <c r="BB39" s="686"/>
      <c r="BC39" s="686"/>
      <c r="BD39" s="721"/>
      <c r="BE39" s="721"/>
      <c r="BF39" s="752"/>
      <c r="BG39" s="700" t="s">
        <v>346</v>
      </c>
      <c r="BH39" s="701"/>
      <c r="BI39" s="701"/>
      <c r="BJ39" s="701"/>
      <c r="BK39" s="701"/>
      <c r="BL39" s="701"/>
      <c r="BM39" s="701"/>
      <c r="BN39" s="701"/>
      <c r="BO39" s="701"/>
      <c r="BP39" s="701"/>
      <c r="BQ39" s="701"/>
      <c r="BR39" s="701"/>
      <c r="BS39" s="701"/>
      <c r="BT39" s="701"/>
      <c r="BU39" s="702"/>
      <c r="BV39" s="685">
        <v>32841</v>
      </c>
      <c r="BW39" s="686"/>
      <c r="BX39" s="686"/>
      <c r="BY39" s="686"/>
      <c r="BZ39" s="686"/>
      <c r="CA39" s="686"/>
      <c r="CB39" s="695"/>
      <c r="CD39" s="700" t="s">
        <v>347</v>
      </c>
      <c r="CE39" s="701"/>
      <c r="CF39" s="701"/>
      <c r="CG39" s="701"/>
      <c r="CH39" s="701"/>
      <c r="CI39" s="701"/>
      <c r="CJ39" s="701"/>
      <c r="CK39" s="701"/>
      <c r="CL39" s="701"/>
      <c r="CM39" s="701"/>
      <c r="CN39" s="701"/>
      <c r="CO39" s="701"/>
      <c r="CP39" s="701"/>
      <c r="CQ39" s="702"/>
      <c r="CR39" s="685">
        <v>2520377</v>
      </c>
      <c r="CS39" s="721"/>
      <c r="CT39" s="721"/>
      <c r="CU39" s="721"/>
      <c r="CV39" s="721"/>
      <c r="CW39" s="721"/>
      <c r="CX39" s="721"/>
      <c r="CY39" s="722"/>
      <c r="CZ39" s="690">
        <v>2.2999999999999998</v>
      </c>
      <c r="DA39" s="719"/>
      <c r="DB39" s="719"/>
      <c r="DC39" s="723"/>
      <c r="DD39" s="694">
        <v>2043751</v>
      </c>
      <c r="DE39" s="721"/>
      <c r="DF39" s="721"/>
      <c r="DG39" s="721"/>
      <c r="DH39" s="721"/>
      <c r="DI39" s="721"/>
      <c r="DJ39" s="721"/>
      <c r="DK39" s="722"/>
      <c r="DL39" s="694" t="s">
        <v>139</v>
      </c>
      <c r="DM39" s="721"/>
      <c r="DN39" s="721"/>
      <c r="DO39" s="721"/>
      <c r="DP39" s="721"/>
      <c r="DQ39" s="721"/>
      <c r="DR39" s="721"/>
      <c r="DS39" s="721"/>
      <c r="DT39" s="721"/>
      <c r="DU39" s="721"/>
      <c r="DV39" s="722"/>
      <c r="DW39" s="690" t="s">
        <v>139</v>
      </c>
      <c r="DX39" s="719"/>
      <c r="DY39" s="719"/>
      <c r="DZ39" s="719"/>
      <c r="EA39" s="719"/>
      <c r="EB39" s="719"/>
      <c r="EC39" s="720"/>
    </row>
    <row r="40" spans="2:133" ht="11.25" customHeight="1" x14ac:dyDescent="0.15">
      <c r="B40" s="682" t="s">
        <v>348</v>
      </c>
      <c r="C40" s="683"/>
      <c r="D40" s="683"/>
      <c r="E40" s="683"/>
      <c r="F40" s="683"/>
      <c r="G40" s="683"/>
      <c r="H40" s="683"/>
      <c r="I40" s="683"/>
      <c r="J40" s="683"/>
      <c r="K40" s="683"/>
      <c r="L40" s="683"/>
      <c r="M40" s="683"/>
      <c r="N40" s="683"/>
      <c r="O40" s="683"/>
      <c r="P40" s="683"/>
      <c r="Q40" s="684"/>
      <c r="R40" s="685" t="s">
        <v>271</v>
      </c>
      <c r="S40" s="686"/>
      <c r="T40" s="686"/>
      <c r="U40" s="686"/>
      <c r="V40" s="686"/>
      <c r="W40" s="686"/>
      <c r="X40" s="686"/>
      <c r="Y40" s="687"/>
      <c r="Z40" s="688" t="s">
        <v>139</v>
      </c>
      <c r="AA40" s="688"/>
      <c r="AB40" s="688"/>
      <c r="AC40" s="688"/>
      <c r="AD40" s="689" t="s">
        <v>139</v>
      </c>
      <c r="AE40" s="689"/>
      <c r="AF40" s="689"/>
      <c r="AG40" s="689"/>
      <c r="AH40" s="689"/>
      <c r="AI40" s="689"/>
      <c r="AJ40" s="689"/>
      <c r="AK40" s="689"/>
      <c r="AL40" s="690" t="s">
        <v>248</v>
      </c>
      <c r="AM40" s="691"/>
      <c r="AN40" s="691"/>
      <c r="AO40" s="692"/>
      <c r="AQ40" s="763" t="s">
        <v>349</v>
      </c>
      <c r="AR40" s="764"/>
      <c r="AS40" s="764"/>
      <c r="AT40" s="764"/>
      <c r="AU40" s="764"/>
      <c r="AV40" s="764"/>
      <c r="AW40" s="764"/>
      <c r="AX40" s="764"/>
      <c r="AY40" s="765"/>
      <c r="AZ40" s="685" t="s">
        <v>248</v>
      </c>
      <c r="BA40" s="686"/>
      <c r="BB40" s="686"/>
      <c r="BC40" s="686"/>
      <c r="BD40" s="721"/>
      <c r="BE40" s="721"/>
      <c r="BF40" s="752"/>
      <c r="BG40" s="772" t="s">
        <v>350</v>
      </c>
      <c r="BH40" s="773"/>
      <c r="BI40" s="773"/>
      <c r="BJ40" s="773"/>
      <c r="BK40" s="773"/>
      <c r="BL40" s="236"/>
      <c r="BM40" s="701" t="s">
        <v>351</v>
      </c>
      <c r="BN40" s="701"/>
      <c r="BO40" s="701"/>
      <c r="BP40" s="701"/>
      <c r="BQ40" s="701"/>
      <c r="BR40" s="701"/>
      <c r="BS40" s="701"/>
      <c r="BT40" s="701"/>
      <c r="BU40" s="702"/>
      <c r="BV40" s="685">
        <v>96</v>
      </c>
      <c r="BW40" s="686"/>
      <c r="BX40" s="686"/>
      <c r="BY40" s="686"/>
      <c r="BZ40" s="686"/>
      <c r="CA40" s="686"/>
      <c r="CB40" s="695"/>
      <c r="CD40" s="700" t="s">
        <v>352</v>
      </c>
      <c r="CE40" s="701"/>
      <c r="CF40" s="701"/>
      <c r="CG40" s="701"/>
      <c r="CH40" s="701"/>
      <c r="CI40" s="701"/>
      <c r="CJ40" s="701"/>
      <c r="CK40" s="701"/>
      <c r="CL40" s="701"/>
      <c r="CM40" s="701"/>
      <c r="CN40" s="701"/>
      <c r="CO40" s="701"/>
      <c r="CP40" s="701"/>
      <c r="CQ40" s="702"/>
      <c r="CR40" s="685">
        <v>1785619</v>
      </c>
      <c r="CS40" s="686"/>
      <c r="CT40" s="686"/>
      <c r="CU40" s="686"/>
      <c r="CV40" s="686"/>
      <c r="CW40" s="686"/>
      <c r="CX40" s="686"/>
      <c r="CY40" s="687"/>
      <c r="CZ40" s="690">
        <v>1.7</v>
      </c>
      <c r="DA40" s="719"/>
      <c r="DB40" s="719"/>
      <c r="DC40" s="723"/>
      <c r="DD40" s="694">
        <v>87619</v>
      </c>
      <c r="DE40" s="686"/>
      <c r="DF40" s="686"/>
      <c r="DG40" s="686"/>
      <c r="DH40" s="686"/>
      <c r="DI40" s="686"/>
      <c r="DJ40" s="686"/>
      <c r="DK40" s="687"/>
      <c r="DL40" s="694" t="s">
        <v>139</v>
      </c>
      <c r="DM40" s="686"/>
      <c r="DN40" s="686"/>
      <c r="DO40" s="686"/>
      <c r="DP40" s="686"/>
      <c r="DQ40" s="686"/>
      <c r="DR40" s="686"/>
      <c r="DS40" s="686"/>
      <c r="DT40" s="686"/>
      <c r="DU40" s="686"/>
      <c r="DV40" s="687"/>
      <c r="DW40" s="690" t="s">
        <v>139</v>
      </c>
      <c r="DX40" s="719"/>
      <c r="DY40" s="719"/>
      <c r="DZ40" s="719"/>
      <c r="EA40" s="719"/>
      <c r="EB40" s="719"/>
      <c r="EC40" s="720"/>
    </row>
    <row r="41" spans="2:133" ht="11.25" customHeight="1" x14ac:dyDescent="0.15">
      <c r="B41" s="682" t="s">
        <v>353</v>
      </c>
      <c r="C41" s="683"/>
      <c r="D41" s="683"/>
      <c r="E41" s="683"/>
      <c r="F41" s="683"/>
      <c r="G41" s="683"/>
      <c r="H41" s="683"/>
      <c r="I41" s="683"/>
      <c r="J41" s="683"/>
      <c r="K41" s="683"/>
      <c r="L41" s="683"/>
      <c r="M41" s="683"/>
      <c r="N41" s="683"/>
      <c r="O41" s="683"/>
      <c r="P41" s="683"/>
      <c r="Q41" s="684"/>
      <c r="R41" s="685" t="s">
        <v>248</v>
      </c>
      <c r="S41" s="686"/>
      <c r="T41" s="686"/>
      <c r="U41" s="686"/>
      <c r="V41" s="686"/>
      <c r="W41" s="686"/>
      <c r="X41" s="686"/>
      <c r="Y41" s="687"/>
      <c r="Z41" s="688" t="s">
        <v>139</v>
      </c>
      <c r="AA41" s="688"/>
      <c r="AB41" s="688"/>
      <c r="AC41" s="688"/>
      <c r="AD41" s="689" t="s">
        <v>139</v>
      </c>
      <c r="AE41" s="689"/>
      <c r="AF41" s="689"/>
      <c r="AG41" s="689"/>
      <c r="AH41" s="689"/>
      <c r="AI41" s="689"/>
      <c r="AJ41" s="689"/>
      <c r="AK41" s="689"/>
      <c r="AL41" s="690" t="s">
        <v>248</v>
      </c>
      <c r="AM41" s="691"/>
      <c r="AN41" s="691"/>
      <c r="AO41" s="692"/>
      <c r="AQ41" s="763" t="s">
        <v>354</v>
      </c>
      <c r="AR41" s="764"/>
      <c r="AS41" s="764"/>
      <c r="AT41" s="764"/>
      <c r="AU41" s="764"/>
      <c r="AV41" s="764"/>
      <c r="AW41" s="764"/>
      <c r="AX41" s="764"/>
      <c r="AY41" s="765"/>
      <c r="AZ41" s="685">
        <v>1321236</v>
      </c>
      <c r="BA41" s="686"/>
      <c r="BB41" s="686"/>
      <c r="BC41" s="686"/>
      <c r="BD41" s="721"/>
      <c r="BE41" s="721"/>
      <c r="BF41" s="752"/>
      <c r="BG41" s="772"/>
      <c r="BH41" s="773"/>
      <c r="BI41" s="773"/>
      <c r="BJ41" s="773"/>
      <c r="BK41" s="773"/>
      <c r="BL41" s="236"/>
      <c r="BM41" s="701" t="s">
        <v>355</v>
      </c>
      <c r="BN41" s="701"/>
      <c r="BO41" s="701"/>
      <c r="BP41" s="701"/>
      <c r="BQ41" s="701"/>
      <c r="BR41" s="701"/>
      <c r="BS41" s="701"/>
      <c r="BT41" s="701"/>
      <c r="BU41" s="702"/>
      <c r="BV41" s="685" t="s">
        <v>139</v>
      </c>
      <c r="BW41" s="686"/>
      <c r="BX41" s="686"/>
      <c r="BY41" s="686"/>
      <c r="BZ41" s="686"/>
      <c r="CA41" s="686"/>
      <c r="CB41" s="695"/>
      <c r="CD41" s="700" t="s">
        <v>356</v>
      </c>
      <c r="CE41" s="701"/>
      <c r="CF41" s="701"/>
      <c r="CG41" s="701"/>
      <c r="CH41" s="701"/>
      <c r="CI41" s="701"/>
      <c r="CJ41" s="701"/>
      <c r="CK41" s="701"/>
      <c r="CL41" s="701"/>
      <c r="CM41" s="701"/>
      <c r="CN41" s="701"/>
      <c r="CO41" s="701"/>
      <c r="CP41" s="701"/>
      <c r="CQ41" s="702"/>
      <c r="CR41" s="685" t="s">
        <v>139</v>
      </c>
      <c r="CS41" s="721"/>
      <c r="CT41" s="721"/>
      <c r="CU41" s="721"/>
      <c r="CV41" s="721"/>
      <c r="CW41" s="721"/>
      <c r="CX41" s="721"/>
      <c r="CY41" s="722"/>
      <c r="CZ41" s="690" t="s">
        <v>139</v>
      </c>
      <c r="DA41" s="719"/>
      <c r="DB41" s="719"/>
      <c r="DC41" s="723"/>
      <c r="DD41" s="694" t="s">
        <v>248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357</v>
      </c>
      <c r="C42" s="683"/>
      <c r="D42" s="683"/>
      <c r="E42" s="683"/>
      <c r="F42" s="683"/>
      <c r="G42" s="683"/>
      <c r="H42" s="683"/>
      <c r="I42" s="683"/>
      <c r="J42" s="683"/>
      <c r="K42" s="683"/>
      <c r="L42" s="683"/>
      <c r="M42" s="683"/>
      <c r="N42" s="683"/>
      <c r="O42" s="683"/>
      <c r="P42" s="683"/>
      <c r="Q42" s="684"/>
      <c r="R42" s="685">
        <v>1821200</v>
      </c>
      <c r="S42" s="686"/>
      <c r="T42" s="686"/>
      <c r="U42" s="686"/>
      <c r="V42" s="686"/>
      <c r="W42" s="686"/>
      <c r="X42" s="686"/>
      <c r="Y42" s="687"/>
      <c r="Z42" s="688">
        <v>1.6</v>
      </c>
      <c r="AA42" s="688"/>
      <c r="AB42" s="688"/>
      <c r="AC42" s="688"/>
      <c r="AD42" s="689" t="s">
        <v>139</v>
      </c>
      <c r="AE42" s="689"/>
      <c r="AF42" s="689"/>
      <c r="AG42" s="689"/>
      <c r="AH42" s="689"/>
      <c r="AI42" s="689"/>
      <c r="AJ42" s="689"/>
      <c r="AK42" s="689"/>
      <c r="AL42" s="690" t="s">
        <v>139</v>
      </c>
      <c r="AM42" s="691"/>
      <c r="AN42" s="691"/>
      <c r="AO42" s="692"/>
      <c r="AQ42" s="784" t="s">
        <v>345</v>
      </c>
      <c r="AR42" s="785"/>
      <c r="AS42" s="785"/>
      <c r="AT42" s="785"/>
      <c r="AU42" s="785"/>
      <c r="AV42" s="785"/>
      <c r="AW42" s="785"/>
      <c r="AX42" s="785"/>
      <c r="AY42" s="786"/>
      <c r="AZ42" s="776">
        <v>4233403</v>
      </c>
      <c r="BA42" s="777"/>
      <c r="BB42" s="777"/>
      <c r="BC42" s="777"/>
      <c r="BD42" s="756"/>
      <c r="BE42" s="756"/>
      <c r="BF42" s="758"/>
      <c r="BG42" s="774"/>
      <c r="BH42" s="775"/>
      <c r="BI42" s="775"/>
      <c r="BJ42" s="775"/>
      <c r="BK42" s="775"/>
      <c r="BL42" s="237"/>
      <c r="BM42" s="711" t="s">
        <v>358</v>
      </c>
      <c r="BN42" s="711"/>
      <c r="BO42" s="711"/>
      <c r="BP42" s="711"/>
      <c r="BQ42" s="711"/>
      <c r="BR42" s="711"/>
      <c r="BS42" s="711"/>
      <c r="BT42" s="711"/>
      <c r="BU42" s="712"/>
      <c r="BV42" s="776">
        <v>327</v>
      </c>
      <c r="BW42" s="777"/>
      <c r="BX42" s="777"/>
      <c r="BY42" s="777"/>
      <c r="BZ42" s="777"/>
      <c r="CA42" s="777"/>
      <c r="CB42" s="783"/>
      <c r="CD42" s="682" t="s">
        <v>359</v>
      </c>
      <c r="CE42" s="683"/>
      <c r="CF42" s="683"/>
      <c r="CG42" s="683"/>
      <c r="CH42" s="683"/>
      <c r="CI42" s="683"/>
      <c r="CJ42" s="683"/>
      <c r="CK42" s="683"/>
      <c r="CL42" s="683"/>
      <c r="CM42" s="683"/>
      <c r="CN42" s="683"/>
      <c r="CO42" s="683"/>
      <c r="CP42" s="683"/>
      <c r="CQ42" s="684"/>
      <c r="CR42" s="685">
        <v>17184325</v>
      </c>
      <c r="CS42" s="686"/>
      <c r="CT42" s="686"/>
      <c r="CU42" s="686"/>
      <c r="CV42" s="686"/>
      <c r="CW42" s="686"/>
      <c r="CX42" s="686"/>
      <c r="CY42" s="687"/>
      <c r="CZ42" s="690">
        <v>16</v>
      </c>
      <c r="DA42" s="691"/>
      <c r="DB42" s="691"/>
      <c r="DC42" s="703"/>
      <c r="DD42" s="694">
        <v>3407349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360</v>
      </c>
      <c r="C43" s="736"/>
      <c r="D43" s="736"/>
      <c r="E43" s="736"/>
      <c r="F43" s="736"/>
      <c r="G43" s="736"/>
      <c r="H43" s="736"/>
      <c r="I43" s="736"/>
      <c r="J43" s="736"/>
      <c r="K43" s="736"/>
      <c r="L43" s="736"/>
      <c r="M43" s="736"/>
      <c r="N43" s="736"/>
      <c r="O43" s="736"/>
      <c r="P43" s="736"/>
      <c r="Q43" s="737"/>
      <c r="R43" s="776">
        <v>111433971</v>
      </c>
      <c r="S43" s="777"/>
      <c r="T43" s="777"/>
      <c r="U43" s="777"/>
      <c r="V43" s="777"/>
      <c r="W43" s="777"/>
      <c r="X43" s="777"/>
      <c r="Y43" s="778"/>
      <c r="Z43" s="779">
        <v>100</v>
      </c>
      <c r="AA43" s="779"/>
      <c r="AB43" s="779"/>
      <c r="AC43" s="779"/>
      <c r="AD43" s="780">
        <v>45817985</v>
      </c>
      <c r="AE43" s="780"/>
      <c r="AF43" s="780"/>
      <c r="AG43" s="780"/>
      <c r="AH43" s="780"/>
      <c r="AI43" s="780"/>
      <c r="AJ43" s="780"/>
      <c r="AK43" s="780"/>
      <c r="AL43" s="781">
        <v>100</v>
      </c>
      <c r="AM43" s="757"/>
      <c r="AN43" s="757"/>
      <c r="AO43" s="782"/>
      <c r="BV43" s="238"/>
      <c r="BW43" s="238"/>
      <c r="BX43" s="238"/>
      <c r="BY43" s="238"/>
      <c r="BZ43" s="238"/>
      <c r="CA43" s="238"/>
      <c r="CB43" s="238"/>
      <c r="CD43" s="682" t="s">
        <v>361</v>
      </c>
      <c r="CE43" s="683"/>
      <c r="CF43" s="683"/>
      <c r="CG43" s="683"/>
      <c r="CH43" s="683"/>
      <c r="CI43" s="683"/>
      <c r="CJ43" s="683"/>
      <c r="CK43" s="683"/>
      <c r="CL43" s="683"/>
      <c r="CM43" s="683"/>
      <c r="CN43" s="683"/>
      <c r="CO43" s="683"/>
      <c r="CP43" s="683"/>
      <c r="CQ43" s="684"/>
      <c r="CR43" s="685">
        <v>351265</v>
      </c>
      <c r="CS43" s="721"/>
      <c r="CT43" s="721"/>
      <c r="CU43" s="721"/>
      <c r="CV43" s="721"/>
      <c r="CW43" s="721"/>
      <c r="CX43" s="721"/>
      <c r="CY43" s="722"/>
      <c r="CZ43" s="690">
        <v>0.3</v>
      </c>
      <c r="DA43" s="719"/>
      <c r="DB43" s="719"/>
      <c r="DC43" s="723"/>
      <c r="DD43" s="694">
        <v>279519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309</v>
      </c>
      <c r="CE44" s="798"/>
      <c r="CF44" s="682" t="s">
        <v>362</v>
      </c>
      <c r="CG44" s="683"/>
      <c r="CH44" s="683"/>
      <c r="CI44" s="683"/>
      <c r="CJ44" s="683"/>
      <c r="CK44" s="683"/>
      <c r="CL44" s="683"/>
      <c r="CM44" s="683"/>
      <c r="CN44" s="683"/>
      <c r="CO44" s="683"/>
      <c r="CP44" s="683"/>
      <c r="CQ44" s="684"/>
      <c r="CR44" s="685">
        <v>11359497</v>
      </c>
      <c r="CS44" s="686"/>
      <c r="CT44" s="686"/>
      <c r="CU44" s="686"/>
      <c r="CV44" s="686"/>
      <c r="CW44" s="686"/>
      <c r="CX44" s="686"/>
      <c r="CY44" s="687"/>
      <c r="CZ44" s="690">
        <v>10.6</v>
      </c>
      <c r="DA44" s="691"/>
      <c r="DB44" s="691"/>
      <c r="DC44" s="703"/>
      <c r="DD44" s="694">
        <v>1837075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364</v>
      </c>
      <c r="CG45" s="683"/>
      <c r="CH45" s="683"/>
      <c r="CI45" s="683"/>
      <c r="CJ45" s="683"/>
      <c r="CK45" s="683"/>
      <c r="CL45" s="683"/>
      <c r="CM45" s="683"/>
      <c r="CN45" s="683"/>
      <c r="CO45" s="683"/>
      <c r="CP45" s="683"/>
      <c r="CQ45" s="684"/>
      <c r="CR45" s="685">
        <v>5366847</v>
      </c>
      <c r="CS45" s="721"/>
      <c r="CT45" s="721"/>
      <c r="CU45" s="721"/>
      <c r="CV45" s="721"/>
      <c r="CW45" s="721"/>
      <c r="CX45" s="721"/>
      <c r="CY45" s="722"/>
      <c r="CZ45" s="690">
        <v>5</v>
      </c>
      <c r="DA45" s="719"/>
      <c r="DB45" s="719"/>
      <c r="DC45" s="723"/>
      <c r="DD45" s="694">
        <v>131071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366</v>
      </c>
      <c r="CG46" s="683"/>
      <c r="CH46" s="683"/>
      <c r="CI46" s="683"/>
      <c r="CJ46" s="683"/>
      <c r="CK46" s="683"/>
      <c r="CL46" s="683"/>
      <c r="CM46" s="683"/>
      <c r="CN46" s="683"/>
      <c r="CO46" s="683"/>
      <c r="CP46" s="683"/>
      <c r="CQ46" s="684"/>
      <c r="CR46" s="685">
        <v>5918230</v>
      </c>
      <c r="CS46" s="686"/>
      <c r="CT46" s="686"/>
      <c r="CU46" s="686"/>
      <c r="CV46" s="686"/>
      <c r="CW46" s="686"/>
      <c r="CX46" s="686"/>
      <c r="CY46" s="687"/>
      <c r="CZ46" s="690">
        <v>5.5</v>
      </c>
      <c r="DA46" s="691"/>
      <c r="DB46" s="691"/>
      <c r="DC46" s="703"/>
      <c r="DD46" s="694">
        <v>1692921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368</v>
      </c>
      <c r="CG47" s="683"/>
      <c r="CH47" s="683"/>
      <c r="CI47" s="683"/>
      <c r="CJ47" s="683"/>
      <c r="CK47" s="683"/>
      <c r="CL47" s="683"/>
      <c r="CM47" s="683"/>
      <c r="CN47" s="683"/>
      <c r="CO47" s="683"/>
      <c r="CP47" s="683"/>
      <c r="CQ47" s="684"/>
      <c r="CR47" s="685">
        <v>5824828</v>
      </c>
      <c r="CS47" s="721"/>
      <c r="CT47" s="721"/>
      <c r="CU47" s="721"/>
      <c r="CV47" s="721"/>
      <c r="CW47" s="721"/>
      <c r="CX47" s="721"/>
      <c r="CY47" s="722"/>
      <c r="CZ47" s="690">
        <v>5.4</v>
      </c>
      <c r="DA47" s="719"/>
      <c r="DB47" s="719"/>
      <c r="DC47" s="723"/>
      <c r="DD47" s="694">
        <v>1570274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369</v>
      </c>
      <c r="CG48" s="683"/>
      <c r="CH48" s="683"/>
      <c r="CI48" s="683"/>
      <c r="CJ48" s="683"/>
      <c r="CK48" s="683"/>
      <c r="CL48" s="683"/>
      <c r="CM48" s="683"/>
      <c r="CN48" s="683"/>
      <c r="CO48" s="683"/>
      <c r="CP48" s="683"/>
      <c r="CQ48" s="684"/>
      <c r="CR48" s="685" t="s">
        <v>248</v>
      </c>
      <c r="CS48" s="686"/>
      <c r="CT48" s="686"/>
      <c r="CU48" s="686"/>
      <c r="CV48" s="686"/>
      <c r="CW48" s="686"/>
      <c r="CX48" s="686"/>
      <c r="CY48" s="687"/>
      <c r="CZ48" s="690" t="s">
        <v>271</v>
      </c>
      <c r="DA48" s="691"/>
      <c r="DB48" s="691"/>
      <c r="DC48" s="703"/>
      <c r="DD48" s="694" t="s">
        <v>271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370</v>
      </c>
      <c r="CE49" s="736"/>
      <c r="CF49" s="736"/>
      <c r="CG49" s="736"/>
      <c r="CH49" s="736"/>
      <c r="CI49" s="736"/>
      <c r="CJ49" s="736"/>
      <c r="CK49" s="736"/>
      <c r="CL49" s="736"/>
      <c r="CM49" s="736"/>
      <c r="CN49" s="736"/>
      <c r="CO49" s="736"/>
      <c r="CP49" s="736"/>
      <c r="CQ49" s="737"/>
      <c r="CR49" s="776">
        <v>107339059</v>
      </c>
      <c r="CS49" s="756"/>
      <c r="CT49" s="756"/>
      <c r="CU49" s="756"/>
      <c r="CV49" s="756"/>
      <c r="CW49" s="756"/>
      <c r="CX49" s="756"/>
      <c r="CY49" s="787"/>
      <c r="CZ49" s="781">
        <v>100</v>
      </c>
      <c r="DA49" s="788"/>
      <c r="DB49" s="788"/>
      <c r="DC49" s="789"/>
      <c r="DD49" s="790">
        <v>52748360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VF96CiyVbH2imjJ0GIq1kb6jf+5Ri+UuGDryfz8PcfardUJOxlwwKLZFgaOaG5akNrL4gTbjynYapeK5i6tQ==" saltValue="MmBI/OEKPJgeHRThCwZJY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372</v>
      </c>
      <c r="DK2" s="833"/>
      <c r="DL2" s="833"/>
      <c r="DM2" s="833"/>
      <c r="DN2" s="833"/>
      <c r="DO2" s="834"/>
      <c r="DP2" s="251"/>
      <c r="DQ2" s="832" t="s">
        <v>373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376</v>
      </c>
      <c r="B5" s="827"/>
      <c r="C5" s="827"/>
      <c r="D5" s="827"/>
      <c r="E5" s="827"/>
      <c r="F5" s="827"/>
      <c r="G5" s="827"/>
      <c r="H5" s="827"/>
      <c r="I5" s="827"/>
      <c r="J5" s="827"/>
      <c r="K5" s="827"/>
      <c r="L5" s="827"/>
      <c r="M5" s="827"/>
      <c r="N5" s="827"/>
      <c r="O5" s="827"/>
      <c r="P5" s="828"/>
      <c r="Q5" s="803" t="s">
        <v>377</v>
      </c>
      <c r="R5" s="804"/>
      <c r="S5" s="804"/>
      <c r="T5" s="804"/>
      <c r="U5" s="805"/>
      <c r="V5" s="803" t="s">
        <v>378</v>
      </c>
      <c r="W5" s="804"/>
      <c r="X5" s="804"/>
      <c r="Y5" s="804"/>
      <c r="Z5" s="805"/>
      <c r="AA5" s="803" t="s">
        <v>379</v>
      </c>
      <c r="AB5" s="804"/>
      <c r="AC5" s="804"/>
      <c r="AD5" s="804"/>
      <c r="AE5" s="804"/>
      <c r="AF5" s="836" t="s">
        <v>380</v>
      </c>
      <c r="AG5" s="804"/>
      <c r="AH5" s="804"/>
      <c r="AI5" s="804"/>
      <c r="AJ5" s="815"/>
      <c r="AK5" s="804" t="s">
        <v>381</v>
      </c>
      <c r="AL5" s="804"/>
      <c r="AM5" s="804"/>
      <c r="AN5" s="804"/>
      <c r="AO5" s="805"/>
      <c r="AP5" s="803" t="s">
        <v>382</v>
      </c>
      <c r="AQ5" s="804"/>
      <c r="AR5" s="804"/>
      <c r="AS5" s="804"/>
      <c r="AT5" s="805"/>
      <c r="AU5" s="803" t="s">
        <v>383</v>
      </c>
      <c r="AV5" s="804"/>
      <c r="AW5" s="804"/>
      <c r="AX5" s="804"/>
      <c r="AY5" s="815"/>
      <c r="AZ5" s="258"/>
      <c r="BA5" s="258"/>
      <c r="BB5" s="258"/>
      <c r="BC5" s="258"/>
      <c r="BD5" s="258"/>
      <c r="BE5" s="259"/>
      <c r="BF5" s="259"/>
      <c r="BG5" s="259"/>
      <c r="BH5" s="259"/>
      <c r="BI5" s="259"/>
      <c r="BJ5" s="259"/>
      <c r="BK5" s="259"/>
      <c r="BL5" s="259"/>
      <c r="BM5" s="259"/>
      <c r="BN5" s="259"/>
      <c r="BO5" s="259"/>
      <c r="BP5" s="259"/>
      <c r="BQ5" s="826" t="s">
        <v>384</v>
      </c>
      <c r="BR5" s="827"/>
      <c r="BS5" s="827"/>
      <c r="BT5" s="827"/>
      <c r="BU5" s="827"/>
      <c r="BV5" s="827"/>
      <c r="BW5" s="827"/>
      <c r="BX5" s="827"/>
      <c r="BY5" s="827"/>
      <c r="BZ5" s="827"/>
      <c r="CA5" s="827"/>
      <c r="CB5" s="827"/>
      <c r="CC5" s="827"/>
      <c r="CD5" s="827"/>
      <c r="CE5" s="827"/>
      <c r="CF5" s="827"/>
      <c r="CG5" s="828"/>
      <c r="CH5" s="803" t="s">
        <v>385</v>
      </c>
      <c r="CI5" s="804"/>
      <c r="CJ5" s="804"/>
      <c r="CK5" s="804"/>
      <c r="CL5" s="805"/>
      <c r="CM5" s="803" t="s">
        <v>386</v>
      </c>
      <c r="CN5" s="804"/>
      <c r="CO5" s="804"/>
      <c r="CP5" s="804"/>
      <c r="CQ5" s="805"/>
      <c r="CR5" s="803" t="s">
        <v>387</v>
      </c>
      <c r="CS5" s="804"/>
      <c r="CT5" s="804"/>
      <c r="CU5" s="804"/>
      <c r="CV5" s="805"/>
      <c r="CW5" s="803" t="s">
        <v>388</v>
      </c>
      <c r="CX5" s="804"/>
      <c r="CY5" s="804"/>
      <c r="CZ5" s="804"/>
      <c r="DA5" s="805"/>
      <c r="DB5" s="803" t="s">
        <v>389</v>
      </c>
      <c r="DC5" s="804"/>
      <c r="DD5" s="804"/>
      <c r="DE5" s="804"/>
      <c r="DF5" s="805"/>
      <c r="DG5" s="809" t="s">
        <v>390</v>
      </c>
      <c r="DH5" s="810"/>
      <c r="DI5" s="810"/>
      <c r="DJ5" s="810"/>
      <c r="DK5" s="811"/>
      <c r="DL5" s="809" t="s">
        <v>391</v>
      </c>
      <c r="DM5" s="810"/>
      <c r="DN5" s="810"/>
      <c r="DO5" s="810"/>
      <c r="DP5" s="811"/>
      <c r="DQ5" s="803" t="s">
        <v>392</v>
      </c>
      <c r="DR5" s="804"/>
      <c r="DS5" s="804"/>
      <c r="DT5" s="804"/>
      <c r="DU5" s="805"/>
      <c r="DV5" s="803" t="s">
        <v>383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393</v>
      </c>
      <c r="C7" s="818"/>
      <c r="D7" s="818"/>
      <c r="E7" s="818"/>
      <c r="F7" s="818"/>
      <c r="G7" s="818"/>
      <c r="H7" s="818"/>
      <c r="I7" s="818"/>
      <c r="J7" s="818"/>
      <c r="K7" s="818"/>
      <c r="L7" s="818"/>
      <c r="M7" s="818"/>
      <c r="N7" s="818"/>
      <c r="O7" s="818"/>
      <c r="P7" s="819"/>
      <c r="Q7" s="820">
        <v>111311</v>
      </c>
      <c r="R7" s="821"/>
      <c r="S7" s="821"/>
      <c r="T7" s="821"/>
      <c r="U7" s="821"/>
      <c r="V7" s="821">
        <v>107295</v>
      </c>
      <c r="W7" s="821"/>
      <c r="X7" s="821"/>
      <c r="Y7" s="821"/>
      <c r="Z7" s="821"/>
      <c r="AA7" s="821">
        <v>4016</v>
      </c>
      <c r="AB7" s="821"/>
      <c r="AC7" s="821"/>
      <c r="AD7" s="821"/>
      <c r="AE7" s="822"/>
      <c r="AF7" s="823">
        <v>2462</v>
      </c>
      <c r="AG7" s="824"/>
      <c r="AH7" s="824"/>
      <c r="AI7" s="824"/>
      <c r="AJ7" s="825"/>
      <c r="AK7" s="860">
        <v>1341</v>
      </c>
      <c r="AL7" s="861"/>
      <c r="AM7" s="861"/>
      <c r="AN7" s="861"/>
      <c r="AO7" s="861"/>
      <c r="AP7" s="861">
        <v>74869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596</v>
      </c>
      <c r="BT7" s="865"/>
      <c r="BU7" s="865"/>
      <c r="BV7" s="865"/>
      <c r="BW7" s="865"/>
      <c r="BX7" s="865"/>
      <c r="BY7" s="865"/>
      <c r="BZ7" s="865"/>
      <c r="CA7" s="865"/>
      <c r="CB7" s="865"/>
      <c r="CC7" s="865"/>
      <c r="CD7" s="865"/>
      <c r="CE7" s="865"/>
      <c r="CF7" s="865"/>
      <c r="CG7" s="866"/>
      <c r="CH7" s="857" t="s">
        <v>588</v>
      </c>
      <c r="CI7" s="858"/>
      <c r="CJ7" s="858"/>
      <c r="CK7" s="858"/>
      <c r="CL7" s="859"/>
      <c r="CM7" s="857">
        <v>274</v>
      </c>
      <c r="CN7" s="858"/>
      <c r="CO7" s="858"/>
      <c r="CP7" s="858"/>
      <c r="CQ7" s="859"/>
      <c r="CR7" s="857">
        <v>225</v>
      </c>
      <c r="CS7" s="858"/>
      <c r="CT7" s="858"/>
      <c r="CU7" s="858"/>
      <c r="CV7" s="859"/>
      <c r="CW7" s="857">
        <v>1</v>
      </c>
      <c r="CX7" s="858"/>
      <c r="CY7" s="858"/>
      <c r="CZ7" s="858"/>
      <c r="DA7" s="859"/>
      <c r="DB7" s="857" t="s">
        <v>588</v>
      </c>
      <c r="DC7" s="858"/>
      <c r="DD7" s="858"/>
      <c r="DE7" s="858"/>
      <c r="DF7" s="859"/>
      <c r="DG7" s="857" t="s">
        <v>588</v>
      </c>
      <c r="DH7" s="858"/>
      <c r="DI7" s="858"/>
      <c r="DJ7" s="858"/>
      <c r="DK7" s="859"/>
      <c r="DL7" s="857" t="s">
        <v>588</v>
      </c>
      <c r="DM7" s="858"/>
      <c r="DN7" s="858"/>
      <c r="DO7" s="858"/>
      <c r="DP7" s="859"/>
      <c r="DQ7" s="857" t="s">
        <v>588</v>
      </c>
      <c r="DR7" s="858"/>
      <c r="DS7" s="858"/>
      <c r="DT7" s="858"/>
      <c r="DU7" s="859"/>
      <c r="DV7" s="838"/>
      <c r="DW7" s="839"/>
      <c r="DX7" s="839"/>
      <c r="DY7" s="839"/>
      <c r="DZ7" s="840"/>
      <c r="EA7" s="256"/>
    </row>
    <row r="8" spans="1:131" s="257" customFormat="1" ht="26.25" customHeight="1" x14ac:dyDescent="0.15">
      <c r="A8" s="263">
        <v>2</v>
      </c>
      <c r="B8" s="841" t="s">
        <v>394</v>
      </c>
      <c r="C8" s="842"/>
      <c r="D8" s="842"/>
      <c r="E8" s="842"/>
      <c r="F8" s="842"/>
      <c r="G8" s="842"/>
      <c r="H8" s="842"/>
      <c r="I8" s="842"/>
      <c r="J8" s="842"/>
      <c r="K8" s="842"/>
      <c r="L8" s="842"/>
      <c r="M8" s="842"/>
      <c r="N8" s="842"/>
      <c r="O8" s="842"/>
      <c r="P8" s="843"/>
      <c r="Q8" s="844">
        <v>3</v>
      </c>
      <c r="R8" s="845"/>
      <c r="S8" s="845"/>
      <c r="T8" s="845"/>
      <c r="U8" s="845"/>
      <c r="V8" s="845">
        <v>3</v>
      </c>
      <c r="W8" s="845"/>
      <c r="X8" s="845"/>
      <c r="Y8" s="845"/>
      <c r="Z8" s="845"/>
      <c r="AA8" s="845">
        <v>0</v>
      </c>
      <c r="AB8" s="845"/>
      <c r="AC8" s="845"/>
      <c r="AD8" s="845"/>
      <c r="AE8" s="846"/>
      <c r="AF8" s="847" t="s">
        <v>139</v>
      </c>
      <c r="AG8" s="848"/>
      <c r="AH8" s="848"/>
      <c r="AI8" s="848"/>
      <c r="AJ8" s="849"/>
      <c r="AK8" s="850" t="s">
        <v>588</v>
      </c>
      <c r="AL8" s="851"/>
      <c r="AM8" s="851"/>
      <c r="AN8" s="851"/>
      <c r="AO8" s="851"/>
      <c r="AP8" s="851">
        <v>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597</v>
      </c>
      <c r="BT8" s="855"/>
      <c r="BU8" s="855"/>
      <c r="BV8" s="855"/>
      <c r="BW8" s="855"/>
      <c r="BX8" s="855"/>
      <c r="BY8" s="855"/>
      <c r="BZ8" s="855"/>
      <c r="CA8" s="855"/>
      <c r="CB8" s="855"/>
      <c r="CC8" s="855"/>
      <c r="CD8" s="855"/>
      <c r="CE8" s="855"/>
      <c r="CF8" s="855"/>
      <c r="CG8" s="856"/>
      <c r="CH8" s="867">
        <v>-9</v>
      </c>
      <c r="CI8" s="868"/>
      <c r="CJ8" s="868"/>
      <c r="CK8" s="868"/>
      <c r="CL8" s="869"/>
      <c r="CM8" s="867">
        <v>84</v>
      </c>
      <c r="CN8" s="868"/>
      <c r="CO8" s="868"/>
      <c r="CP8" s="868"/>
      <c r="CQ8" s="869"/>
      <c r="CR8" s="867">
        <v>3</v>
      </c>
      <c r="CS8" s="868"/>
      <c r="CT8" s="868"/>
      <c r="CU8" s="868"/>
      <c r="CV8" s="869"/>
      <c r="CW8" s="867" t="s">
        <v>588</v>
      </c>
      <c r="CX8" s="868"/>
      <c r="CY8" s="868"/>
      <c r="CZ8" s="868"/>
      <c r="DA8" s="869"/>
      <c r="DB8" s="867" t="s">
        <v>588</v>
      </c>
      <c r="DC8" s="868"/>
      <c r="DD8" s="868"/>
      <c r="DE8" s="868"/>
      <c r="DF8" s="869"/>
      <c r="DG8" s="867">
        <v>815</v>
      </c>
      <c r="DH8" s="868"/>
      <c r="DI8" s="868"/>
      <c r="DJ8" s="868"/>
      <c r="DK8" s="869"/>
      <c r="DL8" s="867" t="s">
        <v>600</v>
      </c>
      <c r="DM8" s="868"/>
      <c r="DN8" s="868"/>
      <c r="DO8" s="868"/>
      <c r="DP8" s="869"/>
      <c r="DQ8" s="867">
        <v>1</v>
      </c>
      <c r="DR8" s="868"/>
      <c r="DS8" s="868"/>
      <c r="DT8" s="868"/>
      <c r="DU8" s="869"/>
      <c r="DV8" s="870"/>
      <c r="DW8" s="871"/>
      <c r="DX8" s="871"/>
      <c r="DY8" s="871"/>
      <c r="DZ8" s="872"/>
      <c r="EA8" s="256"/>
    </row>
    <row r="9" spans="1:131" s="257" customFormat="1" ht="26.25" customHeight="1" x14ac:dyDescent="0.15">
      <c r="A9" s="263">
        <v>3</v>
      </c>
      <c r="B9" s="841" t="s">
        <v>395</v>
      </c>
      <c r="C9" s="842"/>
      <c r="D9" s="842"/>
      <c r="E9" s="842"/>
      <c r="F9" s="842"/>
      <c r="G9" s="842"/>
      <c r="H9" s="842"/>
      <c r="I9" s="842"/>
      <c r="J9" s="842"/>
      <c r="K9" s="842"/>
      <c r="L9" s="842"/>
      <c r="M9" s="842"/>
      <c r="N9" s="842"/>
      <c r="O9" s="842"/>
      <c r="P9" s="843"/>
      <c r="Q9" s="844">
        <v>13</v>
      </c>
      <c r="R9" s="845"/>
      <c r="S9" s="845"/>
      <c r="T9" s="845"/>
      <c r="U9" s="845"/>
      <c r="V9" s="845">
        <v>13</v>
      </c>
      <c r="W9" s="845"/>
      <c r="X9" s="845"/>
      <c r="Y9" s="845"/>
      <c r="Z9" s="845"/>
      <c r="AA9" s="845">
        <v>0</v>
      </c>
      <c r="AB9" s="845"/>
      <c r="AC9" s="845"/>
      <c r="AD9" s="845"/>
      <c r="AE9" s="846"/>
      <c r="AF9" s="847" t="s">
        <v>139</v>
      </c>
      <c r="AG9" s="848"/>
      <c r="AH9" s="848"/>
      <c r="AI9" s="848"/>
      <c r="AJ9" s="849"/>
      <c r="AK9" s="850" t="s">
        <v>588</v>
      </c>
      <c r="AL9" s="851"/>
      <c r="AM9" s="851"/>
      <c r="AN9" s="851"/>
      <c r="AO9" s="851"/>
      <c r="AP9" s="851" t="s">
        <v>588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598</v>
      </c>
      <c r="BT9" s="855"/>
      <c r="BU9" s="855"/>
      <c r="BV9" s="855"/>
      <c r="BW9" s="855"/>
      <c r="BX9" s="855"/>
      <c r="BY9" s="855"/>
      <c r="BZ9" s="855"/>
      <c r="CA9" s="855"/>
      <c r="CB9" s="855"/>
      <c r="CC9" s="855"/>
      <c r="CD9" s="855"/>
      <c r="CE9" s="855"/>
      <c r="CF9" s="855"/>
      <c r="CG9" s="856"/>
      <c r="CH9" s="867" t="s">
        <v>588</v>
      </c>
      <c r="CI9" s="868"/>
      <c r="CJ9" s="868"/>
      <c r="CK9" s="868"/>
      <c r="CL9" s="869"/>
      <c r="CM9" s="867">
        <v>111</v>
      </c>
      <c r="CN9" s="868"/>
      <c r="CO9" s="868"/>
      <c r="CP9" s="868"/>
      <c r="CQ9" s="869"/>
      <c r="CR9" s="867">
        <v>105</v>
      </c>
      <c r="CS9" s="868"/>
      <c r="CT9" s="868"/>
      <c r="CU9" s="868"/>
      <c r="CV9" s="869"/>
      <c r="CW9" s="867" t="s">
        <v>601</v>
      </c>
      <c r="CX9" s="868"/>
      <c r="CY9" s="868"/>
      <c r="CZ9" s="868"/>
      <c r="DA9" s="869"/>
      <c r="DB9" s="867" t="s">
        <v>602</v>
      </c>
      <c r="DC9" s="868"/>
      <c r="DD9" s="868"/>
      <c r="DE9" s="868"/>
      <c r="DF9" s="869"/>
      <c r="DG9" s="867" t="s">
        <v>588</v>
      </c>
      <c r="DH9" s="868"/>
      <c r="DI9" s="868"/>
      <c r="DJ9" s="868"/>
      <c r="DK9" s="869"/>
      <c r="DL9" s="867" t="s">
        <v>588</v>
      </c>
      <c r="DM9" s="868"/>
      <c r="DN9" s="868"/>
      <c r="DO9" s="868"/>
      <c r="DP9" s="869"/>
      <c r="DQ9" s="867" t="s">
        <v>600</v>
      </c>
      <c r="DR9" s="868"/>
      <c r="DS9" s="868"/>
      <c r="DT9" s="868"/>
      <c r="DU9" s="869"/>
      <c r="DV9" s="870"/>
      <c r="DW9" s="871"/>
      <c r="DX9" s="871"/>
      <c r="DY9" s="871"/>
      <c r="DZ9" s="872"/>
      <c r="EA9" s="256"/>
    </row>
    <row r="10" spans="1:131" s="257" customFormat="1" ht="26.25" customHeight="1" thickBot="1" x14ac:dyDescent="0.2">
      <c r="A10" s="263">
        <v>4</v>
      </c>
      <c r="B10" s="841" t="s">
        <v>396</v>
      </c>
      <c r="C10" s="842"/>
      <c r="D10" s="842"/>
      <c r="E10" s="842"/>
      <c r="F10" s="842"/>
      <c r="G10" s="842"/>
      <c r="H10" s="842"/>
      <c r="I10" s="842"/>
      <c r="J10" s="842"/>
      <c r="K10" s="842"/>
      <c r="L10" s="842"/>
      <c r="M10" s="842"/>
      <c r="N10" s="842"/>
      <c r="O10" s="842"/>
      <c r="P10" s="843"/>
      <c r="Q10" s="844">
        <v>246</v>
      </c>
      <c r="R10" s="845"/>
      <c r="S10" s="845"/>
      <c r="T10" s="845"/>
      <c r="U10" s="845"/>
      <c r="V10" s="845">
        <v>166</v>
      </c>
      <c r="W10" s="845"/>
      <c r="X10" s="845"/>
      <c r="Y10" s="845"/>
      <c r="Z10" s="845"/>
      <c r="AA10" s="845">
        <v>79</v>
      </c>
      <c r="AB10" s="845"/>
      <c r="AC10" s="845"/>
      <c r="AD10" s="845"/>
      <c r="AE10" s="846"/>
      <c r="AF10" s="847" t="s">
        <v>397</v>
      </c>
      <c r="AG10" s="848"/>
      <c r="AH10" s="848"/>
      <c r="AI10" s="848"/>
      <c r="AJ10" s="849"/>
      <c r="AK10" s="850">
        <v>84</v>
      </c>
      <c r="AL10" s="851"/>
      <c r="AM10" s="851"/>
      <c r="AN10" s="851"/>
      <c r="AO10" s="851"/>
      <c r="AP10" s="851">
        <v>25</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599</v>
      </c>
      <c r="BT10" s="855"/>
      <c r="BU10" s="855"/>
      <c r="BV10" s="855"/>
      <c r="BW10" s="855"/>
      <c r="BX10" s="855"/>
      <c r="BY10" s="855"/>
      <c r="BZ10" s="855"/>
      <c r="CA10" s="855"/>
      <c r="CB10" s="855"/>
      <c r="CC10" s="855"/>
      <c r="CD10" s="855"/>
      <c r="CE10" s="855"/>
      <c r="CF10" s="855"/>
      <c r="CG10" s="856"/>
      <c r="CH10" s="867">
        <v>5</v>
      </c>
      <c r="CI10" s="868"/>
      <c r="CJ10" s="868"/>
      <c r="CK10" s="868"/>
      <c r="CL10" s="869"/>
      <c r="CM10" s="867">
        <v>24</v>
      </c>
      <c r="CN10" s="868"/>
      <c r="CO10" s="868"/>
      <c r="CP10" s="868"/>
      <c r="CQ10" s="869"/>
      <c r="CR10" s="867">
        <v>11</v>
      </c>
      <c r="CS10" s="868"/>
      <c r="CT10" s="868"/>
      <c r="CU10" s="868"/>
      <c r="CV10" s="869"/>
      <c r="CW10" s="867" t="s">
        <v>588</v>
      </c>
      <c r="CX10" s="868"/>
      <c r="CY10" s="868"/>
      <c r="CZ10" s="868"/>
      <c r="DA10" s="869"/>
      <c r="DB10" s="867" t="s">
        <v>588</v>
      </c>
      <c r="DC10" s="868"/>
      <c r="DD10" s="868"/>
      <c r="DE10" s="868"/>
      <c r="DF10" s="869"/>
      <c r="DG10" s="867" t="s">
        <v>588</v>
      </c>
      <c r="DH10" s="868"/>
      <c r="DI10" s="868"/>
      <c r="DJ10" s="868"/>
      <c r="DK10" s="869"/>
      <c r="DL10" s="867" t="s">
        <v>603</v>
      </c>
      <c r="DM10" s="868"/>
      <c r="DN10" s="868"/>
      <c r="DO10" s="868"/>
      <c r="DP10" s="869"/>
      <c r="DQ10" s="867" t="s">
        <v>588</v>
      </c>
      <c r="DR10" s="868"/>
      <c r="DS10" s="868"/>
      <c r="DT10" s="868"/>
      <c r="DU10" s="869"/>
      <c r="DV10" s="870"/>
      <c r="DW10" s="871"/>
      <c r="DX10" s="871"/>
      <c r="DY10" s="871"/>
      <c r="DZ10" s="872"/>
      <c r="EA10" s="256"/>
    </row>
    <row r="11" spans="1:131" s="257" customFormat="1" ht="26.25" hidden="1"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hidden="1"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hidden="1"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hidden="1"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hidden="1"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hidden="1"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hidden="1"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hidden="1"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hidden="1"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hidden="1"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hidden="1"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399</v>
      </c>
      <c r="B23" s="876" t="s">
        <v>400</v>
      </c>
      <c r="C23" s="877"/>
      <c r="D23" s="877"/>
      <c r="E23" s="877"/>
      <c r="F23" s="877"/>
      <c r="G23" s="877"/>
      <c r="H23" s="877"/>
      <c r="I23" s="877"/>
      <c r="J23" s="877"/>
      <c r="K23" s="877"/>
      <c r="L23" s="877"/>
      <c r="M23" s="877"/>
      <c r="N23" s="877"/>
      <c r="O23" s="877"/>
      <c r="P23" s="878"/>
      <c r="Q23" s="879">
        <v>111457</v>
      </c>
      <c r="R23" s="880"/>
      <c r="S23" s="880"/>
      <c r="T23" s="880"/>
      <c r="U23" s="880"/>
      <c r="V23" s="880">
        <v>107362</v>
      </c>
      <c r="W23" s="880"/>
      <c r="X23" s="880"/>
      <c r="Y23" s="880"/>
      <c r="Z23" s="880"/>
      <c r="AA23" s="880">
        <v>4095</v>
      </c>
      <c r="AB23" s="880"/>
      <c r="AC23" s="880"/>
      <c r="AD23" s="880"/>
      <c r="AE23" s="881"/>
      <c r="AF23" s="882">
        <v>2462</v>
      </c>
      <c r="AG23" s="880"/>
      <c r="AH23" s="880"/>
      <c r="AI23" s="880"/>
      <c r="AJ23" s="883"/>
      <c r="AK23" s="884"/>
      <c r="AL23" s="885"/>
      <c r="AM23" s="885"/>
      <c r="AN23" s="885"/>
      <c r="AO23" s="885"/>
      <c r="AP23" s="880">
        <f>AP7+AP8+AP10</f>
        <v>74895</v>
      </c>
      <c r="AQ23" s="880"/>
      <c r="AR23" s="880"/>
      <c r="AS23" s="880"/>
      <c r="AT23" s="880"/>
      <c r="AU23" s="886"/>
      <c r="AV23" s="886"/>
      <c r="AW23" s="886"/>
      <c r="AX23" s="886"/>
      <c r="AY23" s="887"/>
      <c r="AZ23" s="895" t="s">
        <v>139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376</v>
      </c>
      <c r="B26" s="827"/>
      <c r="C26" s="827"/>
      <c r="D26" s="827"/>
      <c r="E26" s="827"/>
      <c r="F26" s="827"/>
      <c r="G26" s="827"/>
      <c r="H26" s="827"/>
      <c r="I26" s="827"/>
      <c r="J26" s="827"/>
      <c r="K26" s="827"/>
      <c r="L26" s="827"/>
      <c r="M26" s="827"/>
      <c r="N26" s="827"/>
      <c r="O26" s="827"/>
      <c r="P26" s="828"/>
      <c r="Q26" s="803" t="s">
        <v>403</v>
      </c>
      <c r="R26" s="804"/>
      <c r="S26" s="804"/>
      <c r="T26" s="804"/>
      <c r="U26" s="805"/>
      <c r="V26" s="803" t="s">
        <v>404</v>
      </c>
      <c r="W26" s="804"/>
      <c r="X26" s="804"/>
      <c r="Y26" s="804"/>
      <c r="Z26" s="805"/>
      <c r="AA26" s="803" t="s">
        <v>405</v>
      </c>
      <c r="AB26" s="804"/>
      <c r="AC26" s="804"/>
      <c r="AD26" s="804"/>
      <c r="AE26" s="804"/>
      <c r="AF26" s="898" t="s">
        <v>406</v>
      </c>
      <c r="AG26" s="899"/>
      <c r="AH26" s="899"/>
      <c r="AI26" s="899"/>
      <c r="AJ26" s="900"/>
      <c r="AK26" s="804" t="s">
        <v>407</v>
      </c>
      <c r="AL26" s="804"/>
      <c r="AM26" s="804"/>
      <c r="AN26" s="804"/>
      <c r="AO26" s="805"/>
      <c r="AP26" s="803" t="s">
        <v>408</v>
      </c>
      <c r="AQ26" s="804"/>
      <c r="AR26" s="804"/>
      <c r="AS26" s="804"/>
      <c r="AT26" s="805"/>
      <c r="AU26" s="803" t="s">
        <v>409</v>
      </c>
      <c r="AV26" s="804"/>
      <c r="AW26" s="804"/>
      <c r="AX26" s="804"/>
      <c r="AY26" s="805"/>
      <c r="AZ26" s="803" t="s">
        <v>410</v>
      </c>
      <c r="BA26" s="804"/>
      <c r="BB26" s="804"/>
      <c r="BC26" s="804"/>
      <c r="BD26" s="805"/>
      <c r="BE26" s="803" t="s">
        <v>383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411</v>
      </c>
      <c r="C28" s="818"/>
      <c r="D28" s="818"/>
      <c r="E28" s="818"/>
      <c r="F28" s="818"/>
      <c r="G28" s="818"/>
      <c r="H28" s="818"/>
      <c r="I28" s="818"/>
      <c r="J28" s="818"/>
      <c r="K28" s="818"/>
      <c r="L28" s="818"/>
      <c r="M28" s="818"/>
      <c r="N28" s="818"/>
      <c r="O28" s="818"/>
      <c r="P28" s="819"/>
      <c r="Q28" s="908">
        <v>15597</v>
      </c>
      <c r="R28" s="909"/>
      <c r="S28" s="909"/>
      <c r="T28" s="909"/>
      <c r="U28" s="909"/>
      <c r="V28" s="909">
        <v>15444</v>
      </c>
      <c r="W28" s="909"/>
      <c r="X28" s="909"/>
      <c r="Y28" s="909"/>
      <c r="Z28" s="909"/>
      <c r="AA28" s="909">
        <v>153</v>
      </c>
      <c r="AB28" s="909"/>
      <c r="AC28" s="909"/>
      <c r="AD28" s="909"/>
      <c r="AE28" s="910"/>
      <c r="AF28" s="911">
        <v>153</v>
      </c>
      <c r="AG28" s="909"/>
      <c r="AH28" s="909"/>
      <c r="AI28" s="909"/>
      <c r="AJ28" s="912"/>
      <c r="AK28" s="913">
        <v>1321</v>
      </c>
      <c r="AL28" s="904"/>
      <c r="AM28" s="904"/>
      <c r="AN28" s="904"/>
      <c r="AO28" s="904"/>
      <c r="AP28" s="904" t="s">
        <v>588</v>
      </c>
      <c r="AQ28" s="904"/>
      <c r="AR28" s="904"/>
      <c r="AS28" s="904"/>
      <c r="AT28" s="904"/>
      <c r="AU28" s="904" t="s">
        <v>589</v>
      </c>
      <c r="AV28" s="904"/>
      <c r="AW28" s="904"/>
      <c r="AX28" s="904"/>
      <c r="AY28" s="904"/>
      <c r="AZ28" s="905" t="s">
        <v>588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412</v>
      </c>
      <c r="C29" s="842"/>
      <c r="D29" s="842"/>
      <c r="E29" s="842"/>
      <c r="F29" s="842"/>
      <c r="G29" s="842"/>
      <c r="H29" s="842"/>
      <c r="I29" s="842"/>
      <c r="J29" s="842"/>
      <c r="K29" s="842"/>
      <c r="L29" s="842"/>
      <c r="M29" s="842"/>
      <c r="N29" s="842"/>
      <c r="O29" s="842"/>
      <c r="P29" s="843"/>
      <c r="Q29" s="844">
        <v>2219</v>
      </c>
      <c r="R29" s="845"/>
      <c r="S29" s="845"/>
      <c r="T29" s="845"/>
      <c r="U29" s="845"/>
      <c r="V29" s="845">
        <v>2197</v>
      </c>
      <c r="W29" s="845"/>
      <c r="X29" s="845"/>
      <c r="Y29" s="845"/>
      <c r="Z29" s="845"/>
      <c r="AA29" s="845">
        <v>23</v>
      </c>
      <c r="AB29" s="845"/>
      <c r="AC29" s="845"/>
      <c r="AD29" s="845"/>
      <c r="AE29" s="846"/>
      <c r="AF29" s="847">
        <v>23</v>
      </c>
      <c r="AG29" s="848"/>
      <c r="AH29" s="848"/>
      <c r="AI29" s="848"/>
      <c r="AJ29" s="849"/>
      <c r="AK29" s="916">
        <v>421</v>
      </c>
      <c r="AL29" s="917"/>
      <c r="AM29" s="917"/>
      <c r="AN29" s="917"/>
      <c r="AO29" s="917"/>
      <c r="AP29" s="917" t="s">
        <v>588</v>
      </c>
      <c r="AQ29" s="917"/>
      <c r="AR29" s="917"/>
      <c r="AS29" s="917"/>
      <c r="AT29" s="917"/>
      <c r="AU29" s="917" t="s">
        <v>588</v>
      </c>
      <c r="AV29" s="917"/>
      <c r="AW29" s="917"/>
      <c r="AX29" s="917"/>
      <c r="AY29" s="917"/>
      <c r="AZ29" s="918" t="s">
        <v>588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413</v>
      </c>
      <c r="C30" s="842"/>
      <c r="D30" s="842"/>
      <c r="E30" s="842"/>
      <c r="F30" s="842"/>
      <c r="G30" s="842"/>
      <c r="H30" s="842"/>
      <c r="I30" s="842"/>
      <c r="J30" s="842"/>
      <c r="K30" s="842"/>
      <c r="L30" s="842"/>
      <c r="M30" s="842"/>
      <c r="N30" s="842"/>
      <c r="O30" s="842"/>
      <c r="P30" s="843"/>
      <c r="Q30" s="844">
        <v>13085</v>
      </c>
      <c r="R30" s="845"/>
      <c r="S30" s="845"/>
      <c r="T30" s="845"/>
      <c r="U30" s="845"/>
      <c r="V30" s="845">
        <v>12790</v>
      </c>
      <c r="W30" s="845"/>
      <c r="X30" s="845"/>
      <c r="Y30" s="845"/>
      <c r="Z30" s="845"/>
      <c r="AA30" s="845">
        <v>295</v>
      </c>
      <c r="AB30" s="845"/>
      <c r="AC30" s="845"/>
      <c r="AD30" s="845"/>
      <c r="AE30" s="846"/>
      <c r="AF30" s="847">
        <v>295</v>
      </c>
      <c r="AG30" s="848"/>
      <c r="AH30" s="848"/>
      <c r="AI30" s="848"/>
      <c r="AJ30" s="849"/>
      <c r="AK30" s="916">
        <v>1947</v>
      </c>
      <c r="AL30" s="917"/>
      <c r="AM30" s="917"/>
      <c r="AN30" s="917"/>
      <c r="AO30" s="917"/>
      <c r="AP30" s="917" t="s">
        <v>588</v>
      </c>
      <c r="AQ30" s="917"/>
      <c r="AR30" s="917"/>
      <c r="AS30" s="917"/>
      <c r="AT30" s="917"/>
      <c r="AU30" s="917" t="s">
        <v>588</v>
      </c>
      <c r="AV30" s="917"/>
      <c r="AW30" s="917"/>
      <c r="AX30" s="917"/>
      <c r="AY30" s="917"/>
      <c r="AZ30" s="918" t="s">
        <v>588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414</v>
      </c>
      <c r="C31" s="842"/>
      <c r="D31" s="842"/>
      <c r="E31" s="842"/>
      <c r="F31" s="842"/>
      <c r="G31" s="842"/>
      <c r="H31" s="842"/>
      <c r="I31" s="842"/>
      <c r="J31" s="842"/>
      <c r="K31" s="842"/>
      <c r="L31" s="842"/>
      <c r="M31" s="842"/>
      <c r="N31" s="842"/>
      <c r="O31" s="842"/>
      <c r="P31" s="843"/>
      <c r="Q31" s="844">
        <v>57</v>
      </c>
      <c r="R31" s="845"/>
      <c r="S31" s="845"/>
      <c r="T31" s="845"/>
      <c r="U31" s="845"/>
      <c r="V31" s="845">
        <v>57</v>
      </c>
      <c r="W31" s="845"/>
      <c r="X31" s="845"/>
      <c r="Y31" s="845"/>
      <c r="Z31" s="845"/>
      <c r="AA31" s="845" t="s">
        <v>588</v>
      </c>
      <c r="AB31" s="845"/>
      <c r="AC31" s="845"/>
      <c r="AD31" s="845"/>
      <c r="AE31" s="846"/>
      <c r="AF31" s="847" t="s">
        <v>415</v>
      </c>
      <c r="AG31" s="848"/>
      <c r="AH31" s="848"/>
      <c r="AI31" s="848"/>
      <c r="AJ31" s="849"/>
      <c r="AK31" s="916" t="s">
        <v>588</v>
      </c>
      <c r="AL31" s="917"/>
      <c r="AM31" s="917"/>
      <c r="AN31" s="917"/>
      <c r="AO31" s="917"/>
      <c r="AP31" s="917" t="s">
        <v>588</v>
      </c>
      <c r="AQ31" s="917"/>
      <c r="AR31" s="917"/>
      <c r="AS31" s="917"/>
      <c r="AT31" s="917"/>
      <c r="AU31" s="917" t="s">
        <v>588</v>
      </c>
      <c r="AV31" s="917"/>
      <c r="AW31" s="917"/>
      <c r="AX31" s="917"/>
      <c r="AY31" s="917"/>
      <c r="AZ31" s="918" t="s">
        <v>588</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416</v>
      </c>
      <c r="C32" s="842"/>
      <c r="D32" s="842"/>
      <c r="E32" s="842"/>
      <c r="F32" s="842"/>
      <c r="G32" s="842"/>
      <c r="H32" s="842"/>
      <c r="I32" s="842"/>
      <c r="J32" s="842"/>
      <c r="K32" s="842"/>
      <c r="L32" s="842"/>
      <c r="M32" s="842"/>
      <c r="N32" s="842"/>
      <c r="O32" s="842"/>
      <c r="P32" s="843"/>
      <c r="Q32" s="844">
        <v>4832</v>
      </c>
      <c r="R32" s="845"/>
      <c r="S32" s="845"/>
      <c r="T32" s="845"/>
      <c r="U32" s="845"/>
      <c r="V32" s="845">
        <v>4218</v>
      </c>
      <c r="W32" s="845"/>
      <c r="X32" s="845"/>
      <c r="Y32" s="845"/>
      <c r="Z32" s="845"/>
      <c r="AA32" s="845">
        <v>614</v>
      </c>
      <c r="AB32" s="845"/>
      <c r="AC32" s="845"/>
      <c r="AD32" s="845"/>
      <c r="AE32" s="846"/>
      <c r="AF32" s="847">
        <v>6983</v>
      </c>
      <c r="AG32" s="848"/>
      <c r="AH32" s="848"/>
      <c r="AI32" s="848"/>
      <c r="AJ32" s="849"/>
      <c r="AK32" s="916">
        <v>56</v>
      </c>
      <c r="AL32" s="917"/>
      <c r="AM32" s="917"/>
      <c r="AN32" s="917"/>
      <c r="AO32" s="917"/>
      <c r="AP32" s="917">
        <v>3950</v>
      </c>
      <c r="AQ32" s="917"/>
      <c r="AR32" s="917"/>
      <c r="AS32" s="917"/>
      <c r="AT32" s="917"/>
      <c r="AU32" s="917">
        <v>664</v>
      </c>
      <c r="AV32" s="917"/>
      <c r="AW32" s="917"/>
      <c r="AX32" s="917"/>
      <c r="AY32" s="917"/>
      <c r="AZ32" s="918" t="s">
        <v>588</v>
      </c>
      <c r="BA32" s="918"/>
      <c r="BB32" s="918"/>
      <c r="BC32" s="918"/>
      <c r="BD32" s="918"/>
      <c r="BE32" s="914" t="s">
        <v>417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418</v>
      </c>
      <c r="C33" s="842"/>
      <c r="D33" s="842"/>
      <c r="E33" s="842"/>
      <c r="F33" s="842"/>
      <c r="G33" s="842"/>
      <c r="H33" s="842"/>
      <c r="I33" s="842"/>
      <c r="J33" s="842"/>
      <c r="K33" s="842"/>
      <c r="L33" s="842"/>
      <c r="M33" s="842"/>
      <c r="N33" s="842"/>
      <c r="O33" s="842"/>
      <c r="P33" s="843"/>
      <c r="Q33" s="844">
        <v>4795</v>
      </c>
      <c r="R33" s="845"/>
      <c r="S33" s="845"/>
      <c r="T33" s="845"/>
      <c r="U33" s="845"/>
      <c r="V33" s="845">
        <v>4418</v>
      </c>
      <c r="W33" s="845"/>
      <c r="X33" s="845"/>
      <c r="Y33" s="845"/>
      <c r="Z33" s="845"/>
      <c r="AA33" s="845">
        <v>377</v>
      </c>
      <c r="AB33" s="845"/>
      <c r="AC33" s="845"/>
      <c r="AD33" s="845"/>
      <c r="AE33" s="846"/>
      <c r="AF33" s="847">
        <v>938</v>
      </c>
      <c r="AG33" s="848"/>
      <c r="AH33" s="848"/>
      <c r="AI33" s="848"/>
      <c r="AJ33" s="849"/>
      <c r="AK33" s="916">
        <v>430</v>
      </c>
      <c r="AL33" s="917"/>
      <c r="AM33" s="917"/>
      <c r="AN33" s="917"/>
      <c r="AO33" s="917"/>
      <c r="AP33" s="917">
        <v>27680</v>
      </c>
      <c r="AQ33" s="917"/>
      <c r="AR33" s="917"/>
      <c r="AS33" s="917"/>
      <c r="AT33" s="917"/>
      <c r="AU33" s="917">
        <v>6173</v>
      </c>
      <c r="AV33" s="917"/>
      <c r="AW33" s="917"/>
      <c r="AX33" s="917"/>
      <c r="AY33" s="917"/>
      <c r="AZ33" s="918" t="s">
        <v>588</v>
      </c>
      <c r="BA33" s="918"/>
      <c r="BB33" s="918"/>
      <c r="BC33" s="918"/>
      <c r="BD33" s="918"/>
      <c r="BE33" s="914" t="s">
        <v>417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419</v>
      </c>
      <c r="C34" s="842"/>
      <c r="D34" s="842"/>
      <c r="E34" s="842"/>
      <c r="F34" s="842"/>
      <c r="G34" s="842"/>
      <c r="H34" s="842"/>
      <c r="I34" s="842"/>
      <c r="J34" s="842"/>
      <c r="K34" s="842"/>
      <c r="L34" s="842"/>
      <c r="M34" s="842"/>
      <c r="N34" s="842"/>
      <c r="O34" s="842"/>
      <c r="P34" s="843"/>
      <c r="Q34" s="844">
        <v>12</v>
      </c>
      <c r="R34" s="845"/>
      <c r="S34" s="845"/>
      <c r="T34" s="845"/>
      <c r="U34" s="845"/>
      <c r="V34" s="845">
        <v>12</v>
      </c>
      <c r="W34" s="845"/>
      <c r="X34" s="845"/>
      <c r="Y34" s="845"/>
      <c r="Z34" s="845"/>
      <c r="AA34" s="845" t="s">
        <v>588</v>
      </c>
      <c r="AB34" s="845"/>
      <c r="AC34" s="845"/>
      <c r="AD34" s="845"/>
      <c r="AE34" s="846"/>
      <c r="AF34" s="847" t="s">
        <v>420</v>
      </c>
      <c r="AG34" s="848"/>
      <c r="AH34" s="848"/>
      <c r="AI34" s="848"/>
      <c r="AJ34" s="849"/>
      <c r="AK34" s="916">
        <v>3</v>
      </c>
      <c r="AL34" s="917"/>
      <c r="AM34" s="917"/>
      <c r="AN34" s="917"/>
      <c r="AO34" s="917"/>
      <c r="AP34" s="917">
        <v>17</v>
      </c>
      <c r="AQ34" s="917"/>
      <c r="AR34" s="917"/>
      <c r="AS34" s="917"/>
      <c r="AT34" s="917"/>
      <c r="AU34" s="917">
        <v>17</v>
      </c>
      <c r="AV34" s="917"/>
      <c r="AW34" s="917"/>
      <c r="AX34" s="917"/>
      <c r="AY34" s="917"/>
      <c r="AZ34" s="918" t="s">
        <v>588</v>
      </c>
      <c r="BA34" s="918"/>
      <c r="BB34" s="918"/>
      <c r="BC34" s="918"/>
      <c r="BD34" s="918"/>
      <c r="BE34" s="914" t="s">
        <v>421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thickBo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hidden="1"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hidden="1"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hidden="1"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hidden="1"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hidden="1"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hidden="1"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hidden="1"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hidden="1"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hidden="1"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hidden="1"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hidden="1"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hidden="1"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hidden="1"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hidden="1"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hidden="1"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hidden="1"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hidden="1"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hidden="1"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hidden="1"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hidden="1"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hidden="1"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hidden="1"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hidden="1"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hidden="1"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hidden="1"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hidden="1"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399</v>
      </c>
      <c r="B63" s="876" t="s">
        <v>423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8392</v>
      </c>
      <c r="AG63" s="928"/>
      <c r="AH63" s="928"/>
      <c r="AI63" s="928"/>
      <c r="AJ63" s="929"/>
      <c r="AK63" s="930"/>
      <c r="AL63" s="925"/>
      <c r="AM63" s="925"/>
      <c r="AN63" s="925"/>
      <c r="AO63" s="925"/>
      <c r="AP63" s="928">
        <f>SUM(AP28:AT34)</f>
        <v>31647</v>
      </c>
      <c r="AQ63" s="928"/>
      <c r="AR63" s="928"/>
      <c r="AS63" s="928"/>
      <c r="AT63" s="928"/>
      <c r="AU63" s="928">
        <f>SUM(AU28:AY34)</f>
        <v>6854</v>
      </c>
      <c r="AV63" s="928"/>
      <c r="AW63" s="928"/>
      <c r="AX63" s="928"/>
      <c r="AY63" s="928"/>
      <c r="AZ63" s="932"/>
      <c r="BA63" s="932"/>
      <c r="BB63" s="932"/>
      <c r="BC63" s="932"/>
      <c r="BD63" s="932"/>
      <c r="BE63" s="933"/>
      <c r="BF63" s="933"/>
      <c r="BG63" s="933"/>
      <c r="BH63" s="933"/>
      <c r="BI63" s="934"/>
      <c r="BJ63" s="935" t="s">
        <v>139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425</v>
      </c>
      <c r="B66" s="827"/>
      <c r="C66" s="827"/>
      <c r="D66" s="827"/>
      <c r="E66" s="827"/>
      <c r="F66" s="827"/>
      <c r="G66" s="827"/>
      <c r="H66" s="827"/>
      <c r="I66" s="827"/>
      <c r="J66" s="827"/>
      <c r="K66" s="827"/>
      <c r="L66" s="827"/>
      <c r="M66" s="827"/>
      <c r="N66" s="827"/>
      <c r="O66" s="827"/>
      <c r="P66" s="828"/>
      <c r="Q66" s="803" t="s">
        <v>426</v>
      </c>
      <c r="R66" s="804"/>
      <c r="S66" s="804"/>
      <c r="T66" s="804"/>
      <c r="U66" s="805"/>
      <c r="V66" s="803" t="s">
        <v>404</v>
      </c>
      <c r="W66" s="804"/>
      <c r="X66" s="804"/>
      <c r="Y66" s="804"/>
      <c r="Z66" s="805"/>
      <c r="AA66" s="803" t="s">
        <v>427</v>
      </c>
      <c r="AB66" s="804"/>
      <c r="AC66" s="804"/>
      <c r="AD66" s="804"/>
      <c r="AE66" s="805"/>
      <c r="AF66" s="938" t="s">
        <v>428</v>
      </c>
      <c r="AG66" s="899"/>
      <c r="AH66" s="899"/>
      <c r="AI66" s="899"/>
      <c r="AJ66" s="939"/>
      <c r="AK66" s="803" t="s">
        <v>429</v>
      </c>
      <c r="AL66" s="827"/>
      <c r="AM66" s="827"/>
      <c r="AN66" s="827"/>
      <c r="AO66" s="828"/>
      <c r="AP66" s="803" t="s">
        <v>408</v>
      </c>
      <c r="AQ66" s="804"/>
      <c r="AR66" s="804"/>
      <c r="AS66" s="804"/>
      <c r="AT66" s="805"/>
      <c r="AU66" s="803" t="s">
        <v>430</v>
      </c>
      <c r="AV66" s="804"/>
      <c r="AW66" s="804"/>
      <c r="AX66" s="804"/>
      <c r="AY66" s="805"/>
      <c r="AZ66" s="803" t="s">
        <v>383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590</v>
      </c>
      <c r="C68" s="956"/>
      <c r="D68" s="956"/>
      <c r="E68" s="956"/>
      <c r="F68" s="956"/>
      <c r="G68" s="956"/>
      <c r="H68" s="956"/>
      <c r="I68" s="956"/>
      <c r="J68" s="956"/>
      <c r="K68" s="956"/>
      <c r="L68" s="956"/>
      <c r="M68" s="956"/>
      <c r="N68" s="956"/>
      <c r="O68" s="956"/>
      <c r="P68" s="957"/>
      <c r="Q68" s="958">
        <v>18526</v>
      </c>
      <c r="R68" s="952"/>
      <c r="S68" s="952"/>
      <c r="T68" s="952"/>
      <c r="U68" s="952"/>
      <c r="V68" s="952">
        <v>17724</v>
      </c>
      <c r="W68" s="952"/>
      <c r="X68" s="952"/>
      <c r="Y68" s="952"/>
      <c r="Z68" s="952"/>
      <c r="AA68" s="952">
        <v>802</v>
      </c>
      <c r="AB68" s="952"/>
      <c r="AC68" s="952"/>
      <c r="AD68" s="952"/>
      <c r="AE68" s="952"/>
      <c r="AF68" s="952" t="s">
        <v>588</v>
      </c>
      <c r="AG68" s="952"/>
      <c r="AH68" s="952"/>
      <c r="AI68" s="952"/>
      <c r="AJ68" s="952"/>
      <c r="AK68" s="952" t="s">
        <v>588</v>
      </c>
      <c r="AL68" s="952"/>
      <c r="AM68" s="952"/>
      <c r="AN68" s="952"/>
      <c r="AO68" s="952"/>
      <c r="AP68" s="952">
        <v>12734</v>
      </c>
      <c r="AQ68" s="952"/>
      <c r="AR68" s="952"/>
      <c r="AS68" s="952"/>
      <c r="AT68" s="952"/>
      <c r="AU68" s="952">
        <v>10995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591</v>
      </c>
      <c r="C69" s="960"/>
      <c r="D69" s="960"/>
      <c r="E69" s="960"/>
      <c r="F69" s="960"/>
      <c r="G69" s="960"/>
      <c r="H69" s="960"/>
      <c r="I69" s="960"/>
      <c r="J69" s="960"/>
      <c r="K69" s="960"/>
      <c r="L69" s="960"/>
      <c r="M69" s="960"/>
      <c r="N69" s="960"/>
      <c r="O69" s="960"/>
      <c r="P69" s="961"/>
      <c r="Q69" s="962">
        <v>4673</v>
      </c>
      <c r="R69" s="917"/>
      <c r="S69" s="917"/>
      <c r="T69" s="917"/>
      <c r="U69" s="917"/>
      <c r="V69" s="917">
        <v>4526</v>
      </c>
      <c r="W69" s="917"/>
      <c r="X69" s="917"/>
      <c r="Y69" s="917"/>
      <c r="Z69" s="917"/>
      <c r="AA69" s="917">
        <v>147</v>
      </c>
      <c r="AB69" s="917"/>
      <c r="AC69" s="917"/>
      <c r="AD69" s="917"/>
      <c r="AE69" s="917"/>
      <c r="AF69" s="917">
        <v>147</v>
      </c>
      <c r="AG69" s="917"/>
      <c r="AH69" s="917"/>
      <c r="AI69" s="917"/>
      <c r="AJ69" s="917"/>
      <c r="AK69" s="917" t="s">
        <v>595</v>
      </c>
      <c r="AL69" s="917"/>
      <c r="AM69" s="917"/>
      <c r="AN69" s="917"/>
      <c r="AO69" s="917"/>
      <c r="AP69" s="917" t="s">
        <v>595</v>
      </c>
      <c r="AQ69" s="917"/>
      <c r="AR69" s="917"/>
      <c r="AS69" s="917"/>
      <c r="AT69" s="917"/>
      <c r="AU69" s="917" t="s">
        <v>588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592</v>
      </c>
      <c r="C70" s="960"/>
      <c r="D70" s="960"/>
      <c r="E70" s="960"/>
      <c r="F70" s="960"/>
      <c r="G70" s="960"/>
      <c r="H70" s="960"/>
      <c r="I70" s="960"/>
      <c r="J70" s="960"/>
      <c r="K70" s="960"/>
      <c r="L70" s="960"/>
      <c r="M70" s="960"/>
      <c r="N70" s="960"/>
      <c r="O70" s="960"/>
      <c r="P70" s="961"/>
      <c r="Q70" s="962">
        <v>1393</v>
      </c>
      <c r="R70" s="917"/>
      <c r="S70" s="917"/>
      <c r="T70" s="917"/>
      <c r="U70" s="917"/>
      <c r="V70" s="917">
        <v>1235</v>
      </c>
      <c r="W70" s="917"/>
      <c r="X70" s="917"/>
      <c r="Y70" s="917"/>
      <c r="Z70" s="917"/>
      <c r="AA70" s="917">
        <v>158</v>
      </c>
      <c r="AB70" s="917"/>
      <c r="AC70" s="917"/>
      <c r="AD70" s="917"/>
      <c r="AE70" s="917"/>
      <c r="AF70" s="917">
        <v>158</v>
      </c>
      <c r="AG70" s="917"/>
      <c r="AH70" s="917"/>
      <c r="AI70" s="917"/>
      <c r="AJ70" s="917"/>
      <c r="AK70" s="917" t="s">
        <v>588</v>
      </c>
      <c r="AL70" s="917"/>
      <c r="AM70" s="917"/>
      <c r="AN70" s="917"/>
      <c r="AO70" s="917"/>
      <c r="AP70" s="917" t="s">
        <v>594</v>
      </c>
      <c r="AQ70" s="917"/>
      <c r="AR70" s="917"/>
      <c r="AS70" s="917"/>
      <c r="AT70" s="917"/>
      <c r="AU70" s="917" t="s">
        <v>588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593</v>
      </c>
      <c r="C71" s="960"/>
      <c r="D71" s="960"/>
      <c r="E71" s="960"/>
      <c r="F71" s="960"/>
      <c r="G71" s="960"/>
      <c r="H71" s="960"/>
      <c r="I71" s="960"/>
      <c r="J71" s="960"/>
      <c r="K71" s="960"/>
      <c r="L71" s="960"/>
      <c r="M71" s="960"/>
      <c r="N71" s="960"/>
      <c r="O71" s="960"/>
      <c r="P71" s="961"/>
      <c r="Q71" s="962">
        <v>421958</v>
      </c>
      <c r="R71" s="917"/>
      <c r="S71" s="917"/>
      <c r="T71" s="917"/>
      <c r="U71" s="917"/>
      <c r="V71" s="917">
        <v>405722</v>
      </c>
      <c r="W71" s="917"/>
      <c r="X71" s="917"/>
      <c r="Y71" s="917"/>
      <c r="Z71" s="917"/>
      <c r="AA71" s="917">
        <v>16237</v>
      </c>
      <c r="AB71" s="917"/>
      <c r="AC71" s="917"/>
      <c r="AD71" s="917"/>
      <c r="AE71" s="917"/>
      <c r="AF71" s="917">
        <v>16237</v>
      </c>
      <c r="AG71" s="917"/>
      <c r="AH71" s="917"/>
      <c r="AI71" s="917"/>
      <c r="AJ71" s="917"/>
      <c r="AK71" s="917">
        <v>816</v>
      </c>
      <c r="AL71" s="917"/>
      <c r="AM71" s="917"/>
      <c r="AN71" s="917"/>
      <c r="AO71" s="917"/>
      <c r="AP71" s="917" t="s">
        <v>588</v>
      </c>
      <c r="AQ71" s="917"/>
      <c r="AR71" s="917"/>
      <c r="AS71" s="917"/>
      <c r="AT71" s="917"/>
      <c r="AU71" s="917" t="s">
        <v>588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hidden="1"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hidden="1"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hidden="1"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hidden="1"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hidden="1"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hidden="1"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hidden="1"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hidden="1"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hidden="1"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hidden="1"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hidden="1"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hidden="1"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hidden="1"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hidden="1"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hidden="1"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399</v>
      </c>
      <c r="B88" s="876" t="s">
        <v>431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SUM(AF69:AJ71)</f>
        <v>16542</v>
      </c>
      <c r="AG88" s="928"/>
      <c r="AH88" s="928"/>
      <c r="AI88" s="928"/>
      <c r="AJ88" s="928"/>
      <c r="AK88" s="925"/>
      <c r="AL88" s="925"/>
      <c r="AM88" s="925"/>
      <c r="AN88" s="925"/>
      <c r="AO88" s="925"/>
      <c r="AP88" s="928">
        <f>AP68</f>
        <v>12734</v>
      </c>
      <c r="AQ88" s="928"/>
      <c r="AR88" s="928"/>
      <c r="AS88" s="928"/>
      <c r="AT88" s="928"/>
      <c r="AU88" s="928">
        <f>AU68</f>
        <v>10995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876" t="s">
        <v>432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f>SUM(CR7:CV10)</f>
        <v>344</v>
      </c>
      <c r="CS102" s="936"/>
      <c r="CT102" s="936"/>
      <c r="CU102" s="936"/>
      <c r="CV102" s="979"/>
      <c r="CW102" s="978">
        <f t="shared" ref="CW102" si="0">SUM(CW7:DA10)</f>
        <v>1</v>
      </c>
      <c r="CX102" s="936"/>
      <c r="CY102" s="936"/>
      <c r="CZ102" s="936"/>
      <c r="DA102" s="979"/>
      <c r="DB102" s="978">
        <f t="shared" ref="DB102" si="1">SUM(DB7:DF10)</f>
        <v>0</v>
      </c>
      <c r="DC102" s="936"/>
      <c r="DD102" s="936"/>
      <c r="DE102" s="936"/>
      <c r="DF102" s="979"/>
      <c r="DG102" s="978">
        <f t="shared" ref="DG102" si="2">SUM(DG7:DK10)</f>
        <v>815</v>
      </c>
      <c r="DH102" s="936"/>
      <c r="DI102" s="936"/>
      <c r="DJ102" s="936"/>
      <c r="DK102" s="979"/>
      <c r="DL102" s="978">
        <f t="shared" ref="DL102" si="3">SUM(DL7:DP10)</f>
        <v>0</v>
      </c>
      <c r="DM102" s="936"/>
      <c r="DN102" s="936"/>
      <c r="DO102" s="936"/>
      <c r="DP102" s="979"/>
      <c r="DQ102" s="978">
        <f t="shared" ref="DQ102" si="4">SUM(DQ7:DU10)</f>
        <v>1</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440</v>
      </c>
      <c r="AB109" s="981"/>
      <c r="AC109" s="981"/>
      <c r="AD109" s="981"/>
      <c r="AE109" s="982"/>
      <c r="AF109" s="980" t="s">
        <v>441</v>
      </c>
      <c r="AG109" s="981"/>
      <c r="AH109" s="981"/>
      <c r="AI109" s="981"/>
      <c r="AJ109" s="982"/>
      <c r="AK109" s="980" t="s">
        <v>312</v>
      </c>
      <c r="AL109" s="981"/>
      <c r="AM109" s="981"/>
      <c r="AN109" s="981"/>
      <c r="AO109" s="982"/>
      <c r="AP109" s="980" t="s">
        <v>442</v>
      </c>
      <c r="AQ109" s="981"/>
      <c r="AR109" s="981"/>
      <c r="AS109" s="981"/>
      <c r="AT109" s="983"/>
      <c r="AU109" s="1000" t="s">
        <v>439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440</v>
      </c>
      <c r="BR109" s="981"/>
      <c r="BS109" s="981"/>
      <c r="BT109" s="981"/>
      <c r="BU109" s="982"/>
      <c r="BV109" s="980" t="s">
        <v>441</v>
      </c>
      <c r="BW109" s="981"/>
      <c r="BX109" s="981"/>
      <c r="BY109" s="981"/>
      <c r="BZ109" s="982"/>
      <c r="CA109" s="980" t="s">
        <v>312</v>
      </c>
      <c r="CB109" s="981"/>
      <c r="CC109" s="981"/>
      <c r="CD109" s="981"/>
      <c r="CE109" s="982"/>
      <c r="CF109" s="1001" t="s">
        <v>442</v>
      </c>
      <c r="CG109" s="1001"/>
      <c r="CH109" s="1001"/>
      <c r="CI109" s="1001"/>
      <c r="CJ109" s="1001"/>
      <c r="CK109" s="980" t="s">
        <v>443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440</v>
      </c>
      <c r="DH109" s="981"/>
      <c r="DI109" s="981"/>
      <c r="DJ109" s="981"/>
      <c r="DK109" s="982"/>
      <c r="DL109" s="980" t="s">
        <v>441</v>
      </c>
      <c r="DM109" s="981"/>
      <c r="DN109" s="981"/>
      <c r="DO109" s="981"/>
      <c r="DP109" s="982"/>
      <c r="DQ109" s="980" t="s">
        <v>312</v>
      </c>
      <c r="DR109" s="981"/>
      <c r="DS109" s="981"/>
      <c r="DT109" s="981"/>
      <c r="DU109" s="982"/>
      <c r="DV109" s="980" t="s">
        <v>442</v>
      </c>
      <c r="DW109" s="981"/>
      <c r="DX109" s="981"/>
      <c r="DY109" s="981"/>
      <c r="DZ109" s="983"/>
    </row>
    <row r="110" spans="1:131" s="248" customFormat="1" ht="26.25" customHeight="1" x14ac:dyDescent="0.15">
      <c r="A110" s="984" t="s">
        <v>444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8427194</v>
      </c>
      <c r="AB110" s="988"/>
      <c r="AC110" s="988"/>
      <c r="AD110" s="988"/>
      <c r="AE110" s="989"/>
      <c r="AF110" s="990">
        <v>8861408</v>
      </c>
      <c r="AG110" s="988"/>
      <c r="AH110" s="988"/>
      <c r="AI110" s="988"/>
      <c r="AJ110" s="989"/>
      <c r="AK110" s="990">
        <v>8894940</v>
      </c>
      <c r="AL110" s="988"/>
      <c r="AM110" s="988"/>
      <c r="AN110" s="988"/>
      <c r="AO110" s="989"/>
      <c r="AP110" s="991">
        <v>22.9</v>
      </c>
      <c r="AQ110" s="992"/>
      <c r="AR110" s="992"/>
      <c r="AS110" s="992"/>
      <c r="AT110" s="993"/>
      <c r="AU110" s="994" t="s">
        <v>72</v>
      </c>
      <c r="AV110" s="995"/>
      <c r="AW110" s="995"/>
      <c r="AX110" s="995"/>
      <c r="AY110" s="995"/>
      <c r="AZ110" s="1036" t="s">
        <v>445</v>
      </c>
      <c r="BA110" s="985"/>
      <c r="BB110" s="985"/>
      <c r="BC110" s="985"/>
      <c r="BD110" s="985"/>
      <c r="BE110" s="985"/>
      <c r="BF110" s="985"/>
      <c r="BG110" s="985"/>
      <c r="BH110" s="985"/>
      <c r="BI110" s="985"/>
      <c r="BJ110" s="985"/>
      <c r="BK110" s="985"/>
      <c r="BL110" s="985"/>
      <c r="BM110" s="985"/>
      <c r="BN110" s="985"/>
      <c r="BO110" s="985"/>
      <c r="BP110" s="986"/>
      <c r="BQ110" s="1022">
        <v>77132457</v>
      </c>
      <c r="BR110" s="1023"/>
      <c r="BS110" s="1023"/>
      <c r="BT110" s="1023"/>
      <c r="BU110" s="1023"/>
      <c r="BV110" s="1023">
        <v>74518793</v>
      </c>
      <c r="BW110" s="1023"/>
      <c r="BX110" s="1023"/>
      <c r="BY110" s="1023"/>
      <c r="BZ110" s="1023"/>
      <c r="CA110" s="1023">
        <v>74894127</v>
      </c>
      <c r="CB110" s="1023"/>
      <c r="CC110" s="1023"/>
      <c r="CD110" s="1023"/>
      <c r="CE110" s="1023"/>
      <c r="CF110" s="1037">
        <v>192.6</v>
      </c>
      <c r="CG110" s="1038"/>
      <c r="CH110" s="1038"/>
      <c r="CI110" s="1038"/>
      <c r="CJ110" s="1038"/>
      <c r="CK110" s="1039" t="s">
        <v>446</v>
      </c>
      <c r="CL110" s="1040"/>
      <c r="CM110" s="1019" t="s">
        <v>447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448</v>
      </c>
      <c r="DH110" s="1023"/>
      <c r="DI110" s="1023"/>
      <c r="DJ110" s="1023"/>
      <c r="DK110" s="1023"/>
      <c r="DL110" s="1023">
        <v>2416757</v>
      </c>
      <c r="DM110" s="1023"/>
      <c r="DN110" s="1023"/>
      <c r="DO110" s="1023"/>
      <c r="DP110" s="1023"/>
      <c r="DQ110" s="1023">
        <v>853983</v>
      </c>
      <c r="DR110" s="1023"/>
      <c r="DS110" s="1023"/>
      <c r="DT110" s="1023"/>
      <c r="DU110" s="1023"/>
      <c r="DV110" s="1024">
        <v>2.2000000000000002</v>
      </c>
      <c r="DW110" s="1024"/>
      <c r="DX110" s="1024"/>
      <c r="DY110" s="1024"/>
      <c r="DZ110" s="1025"/>
    </row>
    <row r="111" spans="1:131" s="248" customFormat="1" ht="26.25" customHeight="1" x14ac:dyDescent="0.15">
      <c r="A111" s="1026" t="s">
        <v>449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448</v>
      </c>
      <c r="AB111" s="1030"/>
      <c r="AC111" s="1030"/>
      <c r="AD111" s="1030"/>
      <c r="AE111" s="1031"/>
      <c r="AF111" s="1032" t="s">
        <v>139</v>
      </c>
      <c r="AG111" s="1030"/>
      <c r="AH111" s="1030"/>
      <c r="AI111" s="1030"/>
      <c r="AJ111" s="1031"/>
      <c r="AK111" s="1032" t="s">
        <v>448</v>
      </c>
      <c r="AL111" s="1030"/>
      <c r="AM111" s="1030"/>
      <c r="AN111" s="1030"/>
      <c r="AO111" s="1031"/>
      <c r="AP111" s="1033" t="s">
        <v>448</v>
      </c>
      <c r="AQ111" s="1034"/>
      <c r="AR111" s="1034"/>
      <c r="AS111" s="1034"/>
      <c r="AT111" s="1035"/>
      <c r="AU111" s="996"/>
      <c r="AV111" s="997"/>
      <c r="AW111" s="997"/>
      <c r="AX111" s="997"/>
      <c r="AY111" s="997"/>
      <c r="AZ111" s="1045" t="s">
        <v>450</v>
      </c>
      <c r="BA111" s="1046"/>
      <c r="BB111" s="1046"/>
      <c r="BC111" s="1046"/>
      <c r="BD111" s="1046"/>
      <c r="BE111" s="1046"/>
      <c r="BF111" s="1046"/>
      <c r="BG111" s="1046"/>
      <c r="BH111" s="1046"/>
      <c r="BI111" s="1046"/>
      <c r="BJ111" s="1046"/>
      <c r="BK111" s="1046"/>
      <c r="BL111" s="1046"/>
      <c r="BM111" s="1046"/>
      <c r="BN111" s="1046"/>
      <c r="BO111" s="1046"/>
      <c r="BP111" s="1047"/>
      <c r="BQ111" s="1015">
        <v>559060</v>
      </c>
      <c r="BR111" s="1016"/>
      <c r="BS111" s="1016"/>
      <c r="BT111" s="1016"/>
      <c r="BU111" s="1016"/>
      <c r="BV111" s="1016">
        <v>4079667</v>
      </c>
      <c r="BW111" s="1016"/>
      <c r="BX111" s="1016"/>
      <c r="BY111" s="1016"/>
      <c r="BZ111" s="1016"/>
      <c r="CA111" s="1016">
        <v>1767965</v>
      </c>
      <c r="CB111" s="1016"/>
      <c r="CC111" s="1016"/>
      <c r="CD111" s="1016"/>
      <c r="CE111" s="1016"/>
      <c r="CF111" s="1010">
        <v>4.5</v>
      </c>
      <c r="CG111" s="1011"/>
      <c r="CH111" s="1011"/>
      <c r="CI111" s="1011"/>
      <c r="CJ111" s="1011"/>
      <c r="CK111" s="1041"/>
      <c r="CL111" s="1042"/>
      <c r="CM111" s="1012" t="s">
        <v>451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139</v>
      </c>
      <c r="DH111" s="1016"/>
      <c r="DI111" s="1016"/>
      <c r="DJ111" s="1016"/>
      <c r="DK111" s="1016"/>
      <c r="DL111" s="1016" t="s">
        <v>139</v>
      </c>
      <c r="DM111" s="1016"/>
      <c r="DN111" s="1016"/>
      <c r="DO111" s="1016"/>
      <c r="DP111" s="1016"/>
      <c r="DQ111" s="1016" t="s">
        <v>420</v>
      </c>
      <c r="DR111" s="1016"/>
      <c r="DS111" s="1016"/>
      <c r="DT111" s="1016"/>
      <c r="DU111" s="1016"/>
      <c r="DV111" s="1017" t="s">
        <v>139</v>
      </c>
      <c r="DW111" s="1017"/>
      <c r="DX111" s="1017"/>
      <c r="DY111" s="1017"/>
      <c r="DZ111" s="1018"/>
    </row>
    <row r="112" spans="1:131" s="248" customFormat="1" ht="26.25" customHeight="1" x14ac:dyDescent="0.15">
      <c r="A112" s="1048" t="s">
        <v>452</v>
      </c>
      <c r="B112" s="1049"/>
      <c r="C112" s="1046" t="s">
        <v>453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454</v>
      </c>
      <c r="AB112" s="1055"/>
      <c r="AC112" s="1055"/>
      <c r="AD112" s="1055"/>
      <c r="AE112" s="1056"/>
      <c r="AF112" s="1057" t="s">
        <v>448</v>
      </c>
      <c r="AG112" s="1055"/>
      <c r="AH112" s="1055"/>
      <c r="AI112" s="1055"/>
      <c r="AJ112" s="1056"/>
      <c r="AK112" s="1057" t="s">
        <v>420</v>
      </c>
      <c r="AL112" s="1055"/>
      <c r="AM112" s="1055"/>
      <c r="AN112" s="1055"/>
      <c r="AO112" s="1056"/>
      <c r="AP112" s="1058" t="s">
        <v>455</v>
      </c>
      <c r="AQ112" s="1059"/>
      <c r="AR112" s="1059"/>
      <c r="AS112" s="1059"/>
      <c r="AT112" s="1060"/>
      <c r="AU112" s="996"/>
      <c r="AV112" s="997"/>
      <c r="AW112" s="997"/>
      <c r="AX112" s="997"/>
      <c r="AY112" s="997"/>
      <c r="AZ112" s="1045" t="s">
        <v>456</v>
      </c>
      <c r="BA112" s="1046"/>
      <c r="BB112" s="1046"/>
      <c r="BC112" s="1046"/>
      <c r="BD112" s="1046"/>
      <c r="BE112" s="1046"/>
      <c r="BF112" s="1046"/>
      <c r="BG112" s="1046"/>
      <c r="BH112" s="1046"/>
      <c r="BI112" s="1046"/>
      <c r="BJ112" s="1046"/>
      <c r="BK112" s="1046"/>
      <c r="BL112" s="1046"/>
      <c r="BM112" s="1046"/>
      <c r="BN112" s="1046"/>
      <c r="BO112" s="1046"/>
      <c r="BP112" s="1047"/>
      <c r="BQ112" s="1015">
        <v>10065527</v>
      </c>
      <c r="BR112" s="1016"/>
      <c r="BS112" s="1016"/>
      <c r="BT112" s="1016"/>
      <c r="BU112" s="1016"/>
      <c r="BV112" s="1016">
        <v>8578443</v>
      </c>
      <c r="BW112" s="1016"/>
      <c r="BX112" s="1016"/>
      <c r="BY112" s="1016"/>
      <c r="BZ112" s="1016"/>
      <c r="CA112" s="1016">
        <v>6852774</v>
      </c>
      <c r="CB112" s="1016"/>
      <c r="CC112" s="1016"/>
      <c r="CD112" s="1016"/>
      <c r="CE112" s="1016"/>
      <c r="CF112" s="1010">
        <v>17.600000000000001</v>
      </c>
      <c r="CG112" s="1011"/>
      <c r="CH112" s="1011"/>
      <c r="CI112" s="1011"/>
      <c r="CJ112" s="1011"/>
      <c r="CK112" s="1041"/>
      <c r="CL112" s="1042"/>
      <c r="CM112" s="1012" t="s">
        <v>457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455</v>
      </c>
      <c r="DH112" s="1016"/>
      <c r="DI112" s="1016"/>
      <c r="DJ112" s="1016"/>
      <c r="DK112" s="1016"/>
      <c r="DL112" s="1016" t="s">
        <v>448</v>
      </c>
      <c r="DM112" s="1016"/>
      <c r="DN112" s="1016"/>
      <c r="DO112" s="1016"/>
      <c r="DP112" s="1016"/>
      <c r="DQ112" s="1016" t="s">
        <v>455</v>
      </c>
      <c r="DR112" s="1016"/>
      <c r="DS112" s="1016"/>
      <c r="DT112" s="1016"/>
      <c r="DU112" s="1016"/>
      <c r="DV112" s="1017" t="s">
        <v>139</v>
      </c>
      <c r="DW112" s="1017"/>
      <c r="DX112" s="1017"/>
      <c r="DY112" s="1017"/>
      <c r="DZ112" s="1018"/>
    </row>
    <row r="113" spans="1:130" s="248" customFormat="1" ht="26.25" customHeight="1" x14ac:dyDescent="0.15">
      <c r="A113" s="1050"/>
      <c r="B113" s="1051"/>
      <c r="C113" s="1046" t="s">
        <v>458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676133</v>
      </c>
      <c r="AB113" s="1030"/>
      <c r="AC113" s="1030"/>
      <c r="AD113" s="1030"/>
      <c r="AE113" s="1031"/>
      <c r="AF113" s="1032">
        <v>584741</v>
      </c>
      <c r="AG113" s="1030"/>
      <c r="AH113" s="1030"/>
      <c r="AI113" s="1030"/>
      <c r="AJ113" s="1031"/>
      <c r="AK113" s="1032">
        <v>481027</v>
      </c>
      <c r="AL113" s="1030"/>
      <c r="AM113" s="1030"/>
      <c r="AN113" s="1030"/>
      <c r="AO113" s="1031"/>
      <c r="AP113" s="1033">
        <v>1.2</v>
      </c>
      <c r="AQ113" s="1034"/>
      <c r="AR113" s="1034"/>
      <c r="AS113" s="1034"/>
      <c r="AT113" s="1035"/>
      <c r="AU113" s="996"/>
      <c r="AV113" s="997"/>
      <c r="AW113" s="997"/>
      <c r="AX113" s="997"/>
      <c r="AY113" s="997"/>
      <c r="AZ113" s="1045" t="s">
        <v>459</v>
      </c>
      <c r="BA113" s="1046"/>
      <c r="BB113" s="1046"/>
      <c r="BC113" s="1046"/>
      <c r="BD113" s="1046"/>
      <c r="BE113" s="1046"/>
      <c r="BF113" s="1046"/>
      <c r="BG113" s="1046"/>
      <c r="BH113" s="1046"/>
      <c r="BI113" s="1046"/>
      <c r="BJ113" s="1046"/>
      <c r="BK113" s="1046"/>
      <c r="BL113" s="1046"/>
      <c r="BM113" s="1046"/>
      <c r="BN113" s="1046"/>
      <c r="BO113" s="1046"/>
      <c r="BP113" s="1047"/>
      <c r="BQ113" s="1015">
        <v>1136210</v>
      </c>
      <c r="BR113" s="1016"/>
      <c r="BS113" s="1016"/>
      <c r="BT113" s="1016"/>
      <c r="BU113" s="1016"/>
      <c r="BV113" s="1016">
        <v>2558835</v>
      </c>
      <c r="BW113" s="1016"/>
      <c r="BX113" s="1016"/>
      <c r="BY113" s="1016"/>
      <c r="BZ113" s="1016"/>
      <c r="CA113" s="1016">
        <v>10994897</v>
      </c>
      <c r="CB113" s="1016"/>
      <c r="CC113" s="1016"/>
      <c r="CD113" s="1016"/>
      <c r="CE113" s="1016"/>
      <c r="CF113" s="1010">
        <v>28.3</v>
      </c>
      <c r="CG113" s="1011"/>
      <c r="CH113" s="1011"/>
      <c r="CI113" s="1011"/>
      <c r="CJ113" s="1011"/>
      <c r="CK113" s="1041"/>
      <c r="CL113" s="1042"/>
      <c r="CM113" s="1012" t="s">
        <v>460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448</v>
      </c>
      <c r="DH113" s="1055"/>
      <c r="DI113" s="1055"/>
      <c r="DJ113" s="1055"/>
      <c r="DK113" s="1056"/>
      <c r="DL113" s="1057" t="s">
        <v>448</v>
      </c>
      <c r="DM113" s="1055"/>
      <c r="DN113" s="1055"/>
      <c r="DO113" s="1055"/>
      <c r="DP113" s="1056"/>
      <c r="DQ113" s="1057" t="s">
        <v>455</v>
      </c>
      <c r="DR113" s="1055"/>
      <c r="DS113" s="1055"/>
      <c r="DT113" s="1055"/>
      <c r="DU113" s="1056"/>
      <c r="DV113" s="1058" t="s">
        <v>139</v>
      </c>
      <c r="DW113" s="1059"/>
      <c r="DX113" s="1059"/>
      <c r="DY113" s="1059"/>
      <c r="DZ113" s="1060"/>
    </row>
    <row r="114" spans="1:130" s="248" customFormat="1" ht="26.25" customHeight="1" x14ac:dyDescent="0.15">
      <c r="A114" s="1050"/>
      <c r="B114" s="1051"/>
      <c r="C114" s="1046" t="s">
        <v>461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282287</v>
      </c>
      <c r="AB114" s="1055"/>
      <c r="AC114" s="1055"/>
      <c r="AD114" s="1055"/>
      <c r="AE114" s="1056"/>
      <c r="AF114" s="1057">
        <v>267774</v>
      </c>
      <c r="AG114" s="1055"/>
      <c r="AH114" s="1055"/>
      <c r="AI114" s="1055"/>
      <c r="AJ114" s="1056"/>
      <c r="AK114" s="1057">
        <v>206064</v>
      </c>
      <c r="AL114" s="1055"/>
      <c r="AM114" s="1055"/>
      <c r="AN114" s="1055"/>
      <c r="AO114" s="1056"/>
      <c r="AP114" s="1058">
        <v>0.5</v>
      </c>
      <c r="AQ114" s="1059"/>
      <c r="AR114" s="1059"/>
      <c r="AS114" s="1059"/>
      <c r="AT114" s="1060"/>
      <c r="AU114" s="996"/>
      <c r="AV114" s="997"/>
      <c r="AW114" s="997"/>
      <c r="AX114" s="997"/>
      <c r="AY114" s="997"/>
      <c r="AZ114" s="1045" t="s">
        <v>462</v>
      </c>
      <c r="BA114" s="1046"/>
      <c r="BB114" s="1046"/>
      <c r="BC114" s="1046"/>
      <c r="BD114" s="1046"/>
      <c r="BE114" s="1046"/>
      <c r="BF114" s="1046"/>
      <c r="BG114" s="1046"/>
      <c r="BH114" s="1046"/>
      <c r="BI114" s="1046"/>
      <c r="BJ114" s="1046"/>
      <c r="BK114" s="1046"/>
      <c r="BL114" s="1046"/>
      <c r="BM114" s="1046"/>
      <c r="BN114" s="1046"/>
      <c r="BO114" s="1046"/>
      <c r="BP114" s="1047"/>
      <c r="BQ114" s="1015">
        <v>9102029</v>
      </c>
      <c r="BR114" s="1016"/>
      <c r="BS114" s="1016"/>
      <c r="BT114" s="1016"/>
      <c r="BU114" s="1016"/>
      <c r="BV114" s="1016">
        <v>8922487</v>
      </c>
      <c r="BW114" s="1016"/>
      <c r="BX114" s="1016"/>
      <c r="BY114" s="1016"/>
      <c r="BZ114" s="1016"/>
      <c r="CA114" s="1016">
        <v>9001188</v>
      </c>
      <c r="CB114" s="1016"/>
      <c r="CC114" s="1016"/>
      <c r="CD114" s="1016"/>
      <c r="CE114" s="1016"/>
      <c r="CF114" s="1010">
        <v>23.1</v>
      </c>
      <c r="CG114" s="1011"/>
      <c r="CH114" s="1011"/>
      <c r="CI114" s="1011"/>
      <c r="CJ114" s="1011"/>
      <c r="CK114" s="1041"/>
      <c r="CL114" s="1042"/>
      <c r="CM114" s="1012" t="s">
        <v>463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139</v>
      </c>
      <c r="DH114" s="1055"/>
      <c r="DI114" s="1055"/>
      <c r="DJ114" s="1055"/>
      <c r="DK114" s="1056"/>
      <c r="DL114" s="1057" t="s">
        <v>454</v>
      </c>
      <c r="DM114" s="1055"/>
      <c r="DN114" s="1055"/>
      <c r="DO114" s="1055"/>
      <c r="DP114" s="1056"/>
      <c r="DQ114" s="1057" t="s">
        <v>420</v>
      </c>
      <c r="DR114" s="1055"/>
      <c r="DS114" s="1055"/>
      <c r="DT114" s="1055"/>
      <c r="DU114" s="1056"/>
      <c r="DV114" s="1058" t="s">
        <v>455</v>
      </c>
      <c r="DW114" s="1059"/>
      <c r="DX114" s="1059"/>
      <c r="DY114" s="1059"/>
      <c r="DZ114" s="1060"/>
    </row>
    <row r="115" spans="1:130" s="248" customFormat="1" ht="26.25" customHeight="1" x14ac:dyDescent="0.15">
      <c r="A115" s="1050"/>
      <c r="B115" s="1051"/>
      <c r="C115" s="1046" t="s">
        <v>464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4971</v>
      </c>
      <c r="AB115" s="1030"/>
      <c r="AC115" s="1030"/>
      <c r="AD115" s="1030"/>
      <c r="AE115" s="1031"/>
      <c r="AF115" s="1032">
        <v>3902</v>
      </c>
      <c r="AG115" s="1030"/>
      <c r="AH115" s="1030"/>
      <c r="AI115" s="1030"/>
      <c r="AJ115" s="1031"/>
      <c r="AK115" s="1032">
        <v>110272</v>
      </c>
      <c r="AL115" s="1030"/>
      <c r="AM115" s="1030"/>
      <c r="AN115" s="1030"/>
      <c r="AO115" s="1031"/>
      <c r="AP115" s="1033">
        <v>0.3</v>
      </c>
      <c r="AQ115" s="1034"/>
      <c r="AR115" s="1034"/>
      <c r="AS115" s="1034"/>
      <c r="AT115" s="1035"/>
      <c r="AU115" s="996"/>
      <c r="AV115" s="997"/>
      <c r="AW115" s="997"/>
      <c r="AX115" s="997"/>
      <c r="AY115" s="997"/>
      <c r="AZ115" s="1045" t="s">
        <v>465</v>
      </c>
      <c r="BA115" s="1046"/>
      <c r="BB115" s="1046"/>
      <c r="BC115" s="1046"/>
      <c r="BD115" s="1046"/>
      <c r="BE115" s="1046"/>
      <c r="BF115" s="1046"/>
      <c r="BG115" s="1046"/>
      <c r="BH115" s="1046"/>
      <c r="BI115" s="1046"/>
      <c r="BJ115" s="1046"/>
      <c r="BK115" s="1046"/>
      <c r="BL115" s="1046"/>
      <c r="BM115" s="1046"/>
      <c r="BN115" s="1046"/>
      <c r="BO115" s="1046"/>
      <c r="BP115" s="1047"/>
      <c r="BQ115" s="1015" t="s">
        <v>454</v>
      </c>
      <c r="BR115" s="1016"/>
      <c r="BS115" s="1016"/>
      <c r="BT115" s="1016"/>
      <c r="BU115" s="1016"/>
      <c r="BV115" s="1016" t="s">
        <v>448</v>
      </c>
      <c r="BW115" s="1016"/>
      <c r="BX115" s="1016"/>
      <c r="BY115" s="1016"/>
      <c r="BZ115" s="1016"/>
      <c r="CA115" s="1016">
        <v>975</v>
      </c>
      <c r="CB115" s="1016"/>
      <c r="CC115" s="1016"/>
      <c r="CD115" s="1016"/>
      <c r="CE115" s="1016"/>
      <c r="CF115" s="1010">
        <v>0</v>
      </c>
      <c r="CG115" s="1011"/>
      <c r="CH115" s="1011"/>
      <c r="CI115" s="1011"/>
      <c r="CJ115" s="1011"/>
      <c r="CK115" s="1041"/>
      <c r="CL115" s="1042"/>
      <c r="CM115" s="1045" t="s">
        <v>466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547558</v>
      </c>
      <c r="DH115" s="1055"/>
      <c r="DI115" s="1055"/>
      <c r="DJ115" s="1055"/>
      <c r="DK115" s="1056"/>
      <c r="DL115" s="1057">
        <v>1656262</v>
      </c>
      <c r="DM115" s="1055"/>
      <c r="DN115" s="1055"/>
      <c r="DO115" s="1055"/>
      <c r="DP115" s="1056"/>
      <c r="DQ115" s="1057">
        <v>910108</v>
      </c>
      <c r="DR115" s="1055"/>
      <c r="DS115" s="1055"/>
      <c r="DT115" s="1055"/>
      <c r="DU115" s="1056"/>
      <c r="DV115" s="1058">
        <v>2.2999999999999998</v>
      </c>
      <c r="DW115" s="1059"/>
      <c r="DX115" s="1059"/>
      <c r="DY115" s="1059"/>
      <c r="DZ115" s="1060"/>
    </row>
    <row r="116" spans="1:130" s="248" customFormat="1" ht="26.25" customHeight="1" x14ac:dyDescent="0.15">
      <c r="A116" s="1052"/>
      <c r="B116" s="1053"/>
      <c r="C116" s="1061" t="s">
        <v>467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448</v>
      </c>
      <c r="AB116" s="1055"/>
      <c r="AC116" s="1055"/>
      <c r="AD116" s="1055"/>
      <c r="AE116" s="1056"/>
      <c r="AF116" s="1057" t="s">
        <v>420</v>
      </c>
      <c r="AG116" s="1055"/>
      <c r="AH116" s="1055"/>
      <c r="AI116" s="1055"/>
      <c r="AJ116" s="1056"/>
      <c r="AK116" s="1057" t="s">
        <v>455</v>
      </c>
      <c r="AL116" s="1055"/>
      <c r="AM116" s="1055"/>
      <c r="AN116" s="1055"/>
      <c r="AO116" s="1056"/>
      <c r="AP116" s="1058" t="s">
        <v>139</v>
      </c>
      <c r="AQ116" s="1059"/>
      <c r="AR116" s="1059"/>
      <c r="AS116" s="1059"/>
      <c r="AT116" s="1060"/>
      <c r="AU116" s="996"/>
      <c r="AV116" s="997"/>
      <c r="AW116" s="997"/>
      <c r="AX116" s="997"/>
      <c r="AY116" s="997"/>
      <c r="AZ116" s="1063" t="s">
        <v>468</v>
      </c>
      <c r="BA116" s="1064"/>
      <c r="BB116" s="1064"/>
      <c r="BC116" s="1064"/>
      <c r="BD116" s="1064"/>
      <c r="BE116" s="1064"/>
      <c r="BF116" s="1064"/>
      <c r="BG116" s="1064"/>
      <c r="BH116" s="1064"/>
      <c r="BI116" s="1064"/>
      <c r="BJ116" s="1064"/>
      <c r="BK116" s="1064"/>
      <c r="BL116" s="1064"/>
      <c r="BM116" s="1064"/>
      <c r="BN116" s="1064"/>
      <c r="BO116" s="1064"/>
      <c r="BP116" s="1065"/>
      <c r="BQ116" s="1015" t="s">
        <v>455</v>
      </c>
      <c r="BR116" s="1016"/>
      <c r="BS116" s="1016"/>
      <c r="BT116" s="1016"/>
      <c r="BU116" s="1016"/>
      <c r="BV116" s="1016" t="s">
        <v>455</v>
      </c>
      <c r="BW116" s="1016"/>
      <c r="BX116" s="1016"/>
      <c r="BY116" s="1016"/>
      <c r="BZ116" s="1016"/>
      <c r="CA116" s="1016" t="s">
        <v>448</v>
      </c>
      <c r="CB116" s="1016"/>
      <c r="CC116" s="1016"/>
      <c r="CD116" s="1016"/>
      <c r="CE116" s="1016"/>
      <c r="CF116" s="1010" t="s">
        <v>455</v>
      </c>
      <c r="CG116" s="1011"/>
      <c r="CH116" s="1011"/>
      <c r="CI116" s="1011"/>
      <c r="CJ116" s="1011"/>
      <c r="CK116" s="1041"/>
      <c r="CL116" s="1042"/>
      <c r="CM116" s="1012" t="s">
        <v>469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448</v>
      </c>
      <c r="DH116" s="1055"/>
      <c r="DI116" s="1055"/>
      <c r="DJ116" s="1055"/>
      <c r="DK116" s="1056"/>
      <c r="DL116" s="1057" t="s">
        <v>455</v>
      </c>
      <c r="DM116" s="1055"/>
      <c r="DN116" s="1055"/>
      <c r="DO116" s="1055"/>
      <c r="DP116" s="1056"/>
      <c r="DQ116" s="1057" t="s">
        <v>455</v>
      </c>
      <c r="DR116" s="1055"/>
      <c r="DS116" s="1055"/>
      <c r="DT116" s="1055"/>
      <c r="DU116" s="1056"/>
      <c r="DV116" s="1058" t="s">
        <v>139</v>
      </c>
      <c r="DW116" s="1059"/>
      <c r="DX116" s="1059"/>
      <c r="DY116" s="1059"/>
      <c r="DZ116" s="1060"/>
    </row>
    <row r="117" spans="1:130" s="248" customFormat="1" ht="26.25" customHeight="1" x14ac:dyDescent="0.15">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470</v>
      </c>
      <c r="Z117" s="982"/>
      <c r="AA117" s="1072">
        <v>9390585</v>
      </c>
      <c r="AB117" s="1073"/>
      <c r="AC117" s="1073"/>
      <c r="AD117" s="1073"/>
      <c r="AE117" s="1074"/>
      <c r="AF117" s="1075">
        <v>9717825</v>
      </c>
      <c r="AG117" s="1073"/>
      <c r="AH117" s="1073"/>
      <c r="AI117" s="1073"/>
      <c r="AJ117" s="1074"/>
      <c r="AK117" s="1075">
        <v>9692303</v>
      </c>
      <c r="AL117" s="1073"/>
      <c r="AM117" s="1073"/>
      <c r="AN117" s="1073"/>
      <c r="AO117" s="1074"/>
      <c r="AP117" s="1076"/>
      <c r="AQ117" s="1077"/>
      <c r="AR117" s="1077"/>
      <c r="AS117" s="1077"/>
      <c r="AT117" s="1078"/>
      <c r="AU117" s="996"/>
      <c r="AV117" s="997"/>
      <c r="AW117" s="997"/>
      <c r="AX117" s="997"/>
      <c r="AY117" s="997"/>
      <c r="AZ117" s="1063" t="s">
        <v>471</v>
      </c>
      <c r="BA117" s="1064"/>
      <c r="BB117" s="1064"/>
      <c r="BC117" s="1064"/>
      <c r="BD117" s="1064"/>
      <c r="BE117" s="1064"/>
      <c r="BF117" s="1064"/>
      <c r="BG117" s="1064"/>
      <c r="BH117" s="1064"/>
      <c r="BI117" s="1064"/>
      <c r="BJ117" s="1064"/>
      <c r="BK117" s="1064"/>
      <c r="BL117" s="1064"/>
      <c r="BM117" s="1064"/>
      <c r="BN117" s="1064"/>
      <c r="BO117" s="1064"/>
      <c r="BP117" s="1065"/>
      <c r="BQ117" s="1015" t="s">
        <v>420</v>
      </c>
      <c r="BR117" s="1016"/>
      <c r="BS117" s="1016"/>
      <c r="BT117" s="1016"/>
      <c r="BU117" s="1016"/>
      <c r="BV117" s="1016" t="s">
        <v>420</v>
      </c>
      <c r="BW117" s="1016"/>
      <c r="BX117" s="1016"/>
      <c r="BY117" s="1016"/>
      <c r="BZ117" s="1016"/>
      <c r="CA117" s="1016" t="s">
        <v>420</v>
      </c>
      <c r="CB117" s="1016"/>
      <c r="CC117" s="1016"/>
      <c r="CD117" s="1016"/>
      <c r="CE117" s="1016"/>
      <c r="CF117" s="1010" t="s">
        <v>420</v>
      </c>
      <c r="CG117" s="1011"/>
      <c r="CH117" s="1011"/>
      <c r="CI117" s="1011"/>
      <c r="CJ117" s="1011"/>
      <c r="CK117" s="1041"/>
      <c r="CL117" s="1042"/>
      <c r="CM117" s="1012" t="s">
        <v>472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454</v>
      </c>
      <c r="DH117" s="1055"/>
      <c r="DI117" s="1055"/>
      <c r="DJ117" s="1055"/>
      <c r="DK117" s="1056"/>
      <c r="DL117" s="1057" t="s">
        <v>420</v>
      </c>
      <c r="DM117" s="1055"/>
      <c r="DN117" s="1055"/>
      <c r="DO117" s="1055"/>
      <c r="DP117" s="1056"/>
      <c r="DQ117" s="1057" t="s">
        <v>454</v>
      </c>
      <c r="DR117" s="1055"/>
      <c r="DS117" s="1055"/>
      <c r="DT117" s="1055"/>
      <c r="DU117" s="1056"/>
      <c r="DV117" s="1058" t="s">
        <v>420</v>
      </c>
      <c r="DW117" s="1059"/>
      <c r="DX117" s="1059"/>
      <c r="DY117" s="1059"/>
      <c r="DZ117" s="1060"/>
    </row>
    <row r="118" spans="1:130" s="248" customFormat="1" ht="26.25" customHeight="1" x14ac:dyDescent="0.15">
      <c r="A118" s="1000" t="s">
        <v>443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440</v>
      </c>
      <c r="AB118" s="981"/>
      <c r="AC118" s="981"/>
      <c r="AD118" s="981"/>
      <c r="AE118" s="982"/>
      <c r="AF118" s="980" t="s">
        <v>441</v>
      </c>
      <c r="AG118" s="981"/>
      <c r="AH118" s="981"/>
      <c r="AI118" s="981"/>
      <c r="AJ118" s="982"/>
      <c r="AK118" s="980" t="s">
        <v>312</v>
      </c>
      <c r="AL118" s="981"/>
      <c r="AM118" s="981"/>
      <c r="AN118" s="981"/>
      <c r="AO118" s="982"/>
      <c r="AP118" s="1067" t="s">
        <v>442</v>
      </c>
      <c r="AQ118" s="1068"/>
      <c r="AR118" s="1068"/>
      <c r="AS118" s="1068"/>
      <c r="AT118" s="1069"/>
      <c r="AU118" s="996"/>
      <c r="AV118" s="997"/>
      <c r="AW118" s="997"/>
      <c r="AX118" s="997"/>
      <c r="AY118" s="997"/>
      <c r="AZ118" s="1070" t="s">
        <v>473</v>
      </c>
      <c r="BA118" s="1061"/>
      <c r="BB118" s="1061"/>
      <c r="BC118" s="1061"/>
      <c r="BD118" s="1061"/>
      <c r="BE118" s="1061"/>
      <c r="BF118" s="1061"/>
      <c r="BG118" s="1061"/>
      <c r="BH118" s="1061"/>
      <c r="BI118" s="1061"/>
      <c r="BJ118" s="1061"/>
      <c r="BK118" s="1061"/>
      <c r="BL118" s="1061"/>
      <c r="BM118" s="1061"/>
      <c r="BN118" s="1061"/>
      <c r="BO118" s="1061"/>
      <c r="BP118" s="1062"/>
      <c r="BQ118" s="1093" t="s">
        <v>420</v>
      </c>
      <c r="BR118" s="1094"/>
      <c r="BS118" s="1094"/>
      <c r="BT118" s="1094"/>
      <c r="BU118" s="1094"/>
      <c r="BV118" s="1094" t="s">
        <v>420</v>
      </c>
      <c r="BW118" s="1094"/>
      <c r="BX118" s="1094"/>
      <c r="BY118" s="1094"/>
      <c r="BZ118" s="1094"/>
      <c r="CA118" s="1094" t="s">
        <v>420</v>
      </c>
      <c r="CB118" s="1094"/>
      <c r="CC118" s="1094"/>
      <c r="CD118" s="1094"/>
      <c r="CE118" s="1094"/>
      <c r="CF118" s="1010" t="s">
        <v>455</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455</v>
      </c>
      <c r="DH118" s="1055"/>
      <c r="DI118" s="1055"/>
      <c r="DJ118" s="1055"/>
      <c r="DK118" s="1056"/>
      <c r="DL118" s="1057" t="s">
        <v>420</v>
      </c>
      <c r="DM118" s="1055"/>
      <c r="DN118" s="1055"/>
      <c r="DO118" s="1055"/>
      <c r="DP118" s="1056"/>
      <c r="DQ118" s="1057" t="s">
        <v>455</v>
      </c>
      <c r="DR118" s="1055"/>
      <c r="DS118" s="1055"/>
      <c r="DT118" s="1055"/>
      <c r="DU118" s="1056"/>
      <c r="DV118" s="1058" t="s">
        <v>455</v>
      </c>
      <c r="DW118" s="1059"/>
      <c r="DX118" s="1059"/>
      <c r="DY118" s="1059"/>
      <c r="DZ118" s="1060"/>
    </row>
    <row r="119" spans="1:130" s="248" customFormat="1" ht="26.25" customHeight="1" x14ac:dyDescent="0.15">
      <c r="A119" s="1154" t="s">
        <v>446</v>
      </c>
      <c r="B119" s="1040"/>
      <c r="C119" s="1019" t="s">
        <v>447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455</v>
      </c>
      <c r="AB119" s="988"/>
      <c r="AC119" s="988"/>
      <c r="AD119" s="988"/>
      <c r="AE119" s="989"/>
      <c r="AF119" s="990" t="s">
        <v>139</v>
      </c>
      <c r="AG119" s="988"/>
      <c r="AH119" s="988"/>
      <c r="AI119" s="988"/>
      <c r="AJ119" s="989"/>
      <c r="AK119" s="990">
        <v>107764</v>
      </c>
      <c r="AL119" s="988"/>
      <c r="AM119" s="988"/>
      <c r="AN119" s="988"/>
      <c r="AO119" s="989"/>
      <c r="AP119" s="991">
        <v>0.3</v>
      </c>
      <c r="AQ119" s="992"/>
      <c r="AR119" s="992"/>
      <c r="AS119" s="992"/>
      <c r="AT119" s="993"/>
      <c r="AU119" s="998"/>
      <c r="AV119" s="999"/>
      <c r="AW119" s="999"/>
      <c r="AX119" s="999"/>
      <c r="AY119" s="999"/>
      <c r="AZ119" s="279" t="s">
        <v>191</v>
      </c>
      <c r="BA119" s="279"/>
      <c r="BB119" s="279"/>
      <c r="BC119" s="279"/>
      <c r="BD119" s="279"/>
      <c r="BE119" s="279"/>
      <c r="BF119" s="279"/>
      <c r="BG119" s="279"/>
      <c r="BH119" s="279"/>
      <c r="BI119" s="279"/>
      <c r="BJ119" s="279"/>
      <c r="BK119" s="279"/>
      <c r="BL119" s="279"/>
      <c r="BM119" s="279"/>
      <c r="BN119" s="279"/>
      <c r="BO119" s="1071" t="s">
        <v>475</v>
      </c>
      <c r="BP119" s="1102"/>
      <c r="BQ119" s="1093">
        <v>97995283</v>
      </c>
      <c r="BR119" s="1094"/>
      <c r="BS119" s="1094"/>
      <c r="BT119" s="1094"/>
      <c r="BU119" s="1094"/>
      <c r="BV119" s="1094">
        <v>98658225</v>
      </c>
      <c r="BW119" s="1094"/>
      <c r="BX119" s="1094"/>
      <c r="BY119" s="1094"/>
      <c r="BZ119" s="1094"/>
      <c r="CA119" s="1094">
        <v>103511926</v>
      </c>
      <c r="CB119" s="1094"/>
      <c r="CC119" s="1094"/>
      <c r="CD119" s="1094"/>
      <c r="CE119" s="1094"/>
      <c r="CF119" s="1095"/>
      <c r="CG119" s="1096"/>
      <c r="CH119" s="1096"/>
      <c r="CI119" s="1096"/>
      <c r="CJ119" s="1097"/>
      <c r="CK119" s="1043"/>
      <c r="CL119" s="1044"/>
      <c r="CM119" s="1098" t="s">
        <v>476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11502</v>
      </c>
      <c r="DH119" s="1080"/>
      <c r="DI119" s="1080"/>
      <c r="DJ119" s="1080"/>
      <c r="DK119" s="1081"/>
      <c r="DL119" s="1079">
        <v>6648</v>
      </c>
      <c r="DM119" s="1080"/>
      <c r="DN119" s="1080"/>
      <c r="DO119" s="1080"/>
      <c r="DP119" s="1081"/>
      <c r="DQ119" s="1079">
        <v>3874</v>
      </c>
      <c r="DR119" s="1080"/>
      <c r="DS119" s="1080"/>
      <c r="DT119" s="1080"/>
      <c r="DU119" s="1081"/>
      <c r="DV119" s="1082">
        <v>0</v>
      </c>
      <c r="DW119" s="1083"/>
      <c r="DX119" s="1083"/>
      <c r="DY119" s="1083"/>
      <c r="DZ119" s="1084"/>
    </row>
    <row r="120" spans="1:130" s="248" customFormat="1" ht="26.25" customHeight="1" x14ac:dyDescent="0.15">
      <c r="A120" s="1155"/>
      <c r="B120" s="1042"/>
      <c r="C120" s="1012" t="s">
        <v>451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455</v>
      </c>
      <c r="AB120" s="1055"/>
      <c r="AC120" s="1055"/>
      <c r="AD120" s="1055"/>
      <c r="AE120" s="1056"/>
      <c r="AF120" s="1057" t="s">
        <v>455</v>
      </c>
      <c r="AG120" s="1055"/>
      <c r="AH120" s="1055"/>
      <c r="AI120" s="1055"/>
      <c r="AJ120" s="1056"/>
      <c r="AK120" s="1057" t="s">
        <v>455</v>
      </c>
      <c r="AL120" s="1055"/>
      <c r="AM120" s="1055"/>
      <c r="AN120" s="1055"/>
      <c r="AO120" s="1056"/>
      <c r="AP120" s="1058" t="s">
        <v>139</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27883668</v>
      </c>
      <c r="BR120" s="1023"/>
      <c r="BS120" s="1023"/>
      <c r="BT120" s="1023"/>
      <c r="BU120" s="1023"/>
      <c r="BV120" s="1023">
        <v>28189004</v>
      </c>
      <c r="BW120" s="1023"/>
      <c r="BX120" s="1023"/>
      <c r="BY120" s="1023"/>
      <c r="BZ120" s="1023"/>
      <c r="CA120" s="1023">
        <v>29608322</v>
      </c>
      <c r="CB120" s="1023"/>
      <c r="CC120" s="1023"/>
      <c r="CD120" s="1023"/>
      <c r="CE120" s="1023"/>
      <c r="CF120" s="1037">
        <v>76.099999999999994</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v>9222891</v>
      </c>
      <c r="DH120" s="1023"/>
      <c r="DI120" s="1023"/>
      <c r="DJ120" s="1023"/>
      <c r="DK120" s="1023"/>
      <c r="DL120" s="1023">
        <v>7796924</v>
      </c>
      <c r="DM120" s="1023"/>
      <c r="DN120" s="1023"/>
      <c r="DO120" s="1023"/>
      <c r="DP120" s="1023"/>
      <c r="DQ120" s="1023">
        <v>6172621</v>
      </c>
      <c r="DR120" s="1023"/>
      <c r="DS120" s="1023"/>
      <c r="DT120" s="1023"/>
      <c r="DU120" s="1023"/>
      <c r="DV120" s="1024">
        <v>15.9</v>
      </c>
      <c r="DW120" s="1024"/>
      <c r="DX120" s="1024"/>
      <c r="DY120" s="1024"/>
      <c r="DZ120" s="1025"/>
    </row>
    <row r="121" spans="1:130" s="248" customFormat="1" ht="26.25" customHeight="1" x14ac:dyDescent="0.15">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455</v>
      </c>
      <c r="AB121" s="1055"/>
      <c r="AC121" s="1055"/>
      <c r="AD121" s="1055"/>
      <c r="AE121" s="1056"/>
      <c r="AF121" s="1057" t="s">
        <v>455</v>
      </c>
      <c r="AG121" s="1055"/>
      <c r="AH121" s="1055"/>
      <c r="AI121" s="1055"/>
      <c r="AJ121" s="1056"/>
      <c r="AK121" s="1057" t="s">
        <v>455</v>
      </c>
      <c r="AL121" s="1055"/>
      <c r="AM121" s="1055"/>
      <c r="AN121" s="1055"/>
      <c r="AO121" s="1056"/>
      <c r="AP121" s="1058" t="s">
        <v>455</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v>10773208</v>
      </c>
      <c r="BR121" s="1016"/>
      <c r="BS121" s="1016"/>
      <c r="BT121" s="1016"/>
      <c r="BU121" s="1016"/>
      <c r="BV121" s="1016">
        <v>10009891</v>
      </c>
      <c r="BW121" s="1016"/>
      <c r="BX121" s="1016"/>
      <c r="BY121" s="1016"/>
      <c r="BZ121" s="1016"/>
      <c r="CA121" s="1016">
        <v>8646382</v>
      </c>
      <c r="CB121" s="1016"/>
      <c r="CC121" s="1016"/>
      <c r="CD121" s="1016"/>
      <c r="CE121" s="1016"/>
      <c r="CF121" s="1010">
        <v>22.2</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v>772730</v>
      </c>
      <c r="DH121" s="1016"/>
      <c r="DI121" s="1016"/>
      <c r="DJ121" s="1016"/>
      <c r="DK121" s="1016"/>
      <c r="DL121" s="1016">
        <v>723439</v>
      </c>
      <c r="DM121" s="1016"/>
      <c r="DN121" s="1016"/>
      <c r="DO121" s="1016"/>
      <c r="DP121" s="1016"/>
      <c r="DQ121" s="1016">
        <v>663520</v>
      </c>
      <c r="DR121" s="1016"/>
      <c r="DS121" s="1016"/>
      <c r="DT121" s="1016"/>
      <c r="DU121" s="1016"/>
      <c r="DV121" s="1017">
        <v>1.7</v>
      </c>
      <c r="DW121" s="1017"/>
      <c r="DX121" s="1017"/>
      <c r="DY121" s="1017"/>
      <c r="DZ121" s="1018"/>
    </row>
    <row r="122" spans="1:130" s="248" customFormat="1" ht="26.25" customHeight="1" x14ac:dyDescent="0.15">
      <c r="A122" s="1155"/>
      <c r="B122" s="1042"/>
      <c r="C122" s="1012" t="s">
        <v>463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455</v>
      </c>
      <c r="AB122" s="1055"/>
      <c r="AC122" s="1055"/>
      <c r="AD122" s="1055"/>
      <c r="AE122" s="1056"/>
      <c r="AF122" s="1057" t="s">
        <v>455</v>
      </c>
      <c r="AG122" s="1055"/>
      <c r="AH122" s="1055"/>
      <c r="AI122" s="1055"/>
      <c r="AJ122" s="1056"/>
      <c r="AK122" s="1057" t="s">
        <v>455</v>
      </c>
      <c r="AL122" s="1055"/>
      <c r="AM122" s="1055"/>
      <c r="AN122" s="1055"/>
      <c r="AO122" s="1056"/>
      <c r="AP122" s="1058" t="s">
        <v>455</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76483352</v>
      </c>
      <c r="BR122" s="1094"/>
      <c r="BS122" s="1094"/>
      <c r="BT122" s="1094"/>
      <c r="BU122" s="1094"/>
      <c r="BV122" s="1094">
        <v>73557610</v>
      </c>
      <c r="BW122" s="1094"/>
      <c r="BX122" s="1094"/>
      <c r="BY122" s="1094"/>
      <c r="BZ122" s="1094"/>
      <c r="CA122" s="1094">
        <v>73389777</v>
      </c>
      <c r="CB122" s="1094"/>
      <c r="CC122" s="1094"/>
      <c r="CD122" s="1094"/>
      <c r="CE122" s="1094"/>
      <c r="CF122" s="1114">
        <v>188.7</v>
      </c>
      <c r="CG122" s="1115"/>
      <c r="CH122" s="1115"/>
      <c r="CI122" s="1115"/>
      <c r="CJ122" s="1115"/>
      <c r="CK122" s="1106"/>
      <c r="CL122" s="1107"/>
      <c r="CM122" s="1107"/>
      <c r="CN122" s="1107"/>
      <c r="CO122" s="1108"/>
      <c r="CP122" s="1116" t="s">
        <v>419</v>
      </c>
      <c r="CQ122" s="1117"/>
      <c r="CR122" s="1117"/>
      <c r="CS122" s="1117"/>
      <c r="CT122" s="1117"/>
      <c r="CU122" s="1117"/>
      <c r="CV122" s="1117"/>
      <c r="CW122" s="1117"/>
      <c r="CX122" s="1117"/>
      <c r="CY122" s="1117"/>
      <c r="CZ122" s="1117"/>
      <c r="DA122" s="1117"/>
      <c r="DB122" s="1117"/>
      <c r="DC122" s="1117"/>
      <c r="DD122" s="1117"/>
      <c r="DE122" s="1117"/>
      <c r="DF122" s="1118"/>
      <c r="DG122" s="1015">
        <v>19680</v>
      </c>
      <c r="DH122" s="1016"/>
      <c r="DI122" s="1016"/>
      <c r="DJ122" s="1016"/>
      <c r="DK122" s="1016"/>
      <c r="DL122" s="1016">
        <v>18171</v>
      </c>
      <c r="DM122" s="1016"/>
      <c r="DN122" s="1016"/>
      <c r="DO122" s="1016"/>
      <c r="DP122" s="1016"/>
      <c r="DQ122" s="1016">
        <v>16633</v>
      </c>
      <c r="DR122" s="1016"/>
      <c r="DS122" s="1016"/>
      <c r="DT122" s="1016"/>
      <c r="DU122" s="1016"/>
      <c r="DV122" s="1017">
        <v>0</v>
      </c>
      <c r="DW122" s="1017"/>
      <c r="DX122" s="1017"/>
      <c r="DY122" s="1017"/>
      <c r="DZ122" s="1018"/>
    </row>
    <row r="123" spans="1:130" s="248" customFormat="1" ht="26.25" customHeight="1" x14ac:dyDescent="0.15">
      <c r="A123" s="1155"/>
      <c r="B123" s="1042"/>
      <c r="C123" s="1012" t="s">
        <v>469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455</v>
      </c>
      <c r="AB123" s="1055"/>
      <c r="AC123" s="1055"/>
      <c r="AD123" s="1055"/>
      <c r="AE123" s="1056"/>
      <c r="AF123" s="1057" t="s">
        <v>139</v>
      </c>
      <c r="AG123" s="1055"/>
      <c r="AH123" s="1055"/>
      <c r="AI123" s="1055"/>
      <c r="AJ123" s="1056"/>
      <c r="AK123" s="1057" t="s">
        <v>139</v>
      </c>
      <c r="AL123" s="1055"/>
      <c r="AM123" s="1055"/>
      <c r="AN123" s="1055"/>
      <c r="AO123" s="1056"/>
      <c r="AP123" s="1058" t="s">
        <v>139</v>
      </c>
      <c r="AQ123" s="1059"/>
      <c r="AR123" s="1059"/>
      <c r="AS123" s="1059"/>
      <c r="AT123" s="1060"/>
      <c r="AU123" s="1091"/>
      <c r="AV123" s="1092"/>
      <c r="AW123" s="1092"/>
      <c r="AX123" s="1092"/>
      <c r="AY123" s="1092"/>
      <c r="AZ123" s="279" t="s">
        <v>191</v>
      </c>
      <c r="BA123" s="279"/>
      <c r="BB123" s="279"/>
      <c r="BC123" s="279"/>
      <c r="BD123" s="279"/>
      <c r="BE123" s="279"/>
      <c r="BF123" s="279"/>
      <c r="BG123" s="279"/>
      <c r="BH123" s="279"/>
      <c r="BI123" s="279"/>
      <c r="BJ123" s="279"/>
      <c r="BK123" s="279"/>
      <c r="BL123" s="279"/>
      <c r="BM123" s="279"/>
      <c r="BN123" s="279"/>
      <c r="BO123" s="1071" t="s">
        <v>485</v>
      </c>
      <c r="BP123" s="1102"/>
      <c r="BQ123" s="1161">
        <v>115140228</v>
      </c>
      <c r="BR123" s="1162"/>
      <c r="BS123" s="1162"/>
      <c r="BT123" s="1162"/>
      <c r="BU123" s="1162"/>
      <c r="BV123" s="1162">
        <v>111756505</v>
      </c>
      <c r="BW123" s="1162"/>
      <c r="BX123" s="1162"/>
      <c r="BY123" s="1162"/>
      <c r="BZ123" s="1162"/>
      <c r="CA123" s="1162">
        <v>111644481</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472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139</v>
      </c>
      <c r="AB124" s="1055"/>
      <c r="AC124" s="1055"/>
      <c r="AD124" s="1055"/>
      <c r="AE124" s="1056"/>
      <c r="AF124" s="1057" t="s">
        <v>139</v>
      </c>
      <c r="AG124" s="1055"/>
      <c r="AH124" s="1055"/>
      <c r="AI124" s="1055"/>
      <c r="AJ124" s="1056"/>
      <c r="AK124" s="1057" t="s">
        <v>139</v>
      </c>
      <c r="AL124" s="1055"/>
      <c r="AM124" s="1055"/>
      <c r="AN124" s="1055"/>
      <c r="AO124" s="1056"/>
      <c r="AP124" s="1058" t="s">
        <v>139</v>
      </c>
      <c r="AQ124" s="1059"/>
      <c r="AR124" s="1059"/>
      <c r="AS124" s="1059"/>
      <c r="AT124" s="1060"/>
      <c r="AU124" s="1157" t="s">
        <v>486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139</v>
      </c>
      <c r="BR124" s="1124"/>
      <c r="BS124" s="1124"/>
      <c r="BT124" s="1124"/>
      <c r="BU124" s="1124"/>
      <c r="BV124" s="1124" t="s">
        <v>487</v>
      </c>
      <c r="BW124" s="1124"/>
      <c r="BX124" s="1124"/>
      <c r="BY124" s="1124"/>
      <c r="BZ124" s="1124"/>
      <c r="CA124" s="1124" t="s">
        <v>139</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v>50226</v>
      </c>
      <c r="DH124" s="1080"/>
      <c r="DI124" s="1080"/>
      <c r="DJ124" s="1080"/>
      <c r="DK124" s="1081"/>
      <c r="DL124" s="1079">
        <v>39909</v>
      </c>
      <c r="DM124" s="1080"/>
      <c r="DN124" s="1080"/>
      <c r="DO124" s="1080"/>
      <c r="DP124" s="1081"/>
      <c r="DQ124" s="1079" t="s">
        <v>139</v>
      </c>
      <c r="DR124" s="1080"/>
      <c r="DS124" s="1080"/>
      <c r="DT124" s="1080"/>
      <c r="DU124" s="1081"/>
      <c r="DV124" s="1082" t="s">
        <v>139</v>
      </c>
      <c r="DW124" s="1083"/>
      <c r="DX124" s="1083"/>
      <c r="DY124" s="1083"/>
      <c r="DZ124" s="1084"/>
    </row>
    <row r="125" spans="1:130" s="248" customFormat="1" ht="26.25" customHeight="1" x14ac:dyDescent="0.15">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397</v>
      </c>
      <c r="AB125" s="1055"/>
      <c r="AC125" s="1055"/>
      <c r="AD125" s="1055"/>
      <c r="AE125" s="1056"/>
      <c r="AF125" s="1057" t="s">
        <v>139</v>
      </c>
      <c r="AG125" s="1055"/>
      <c r="AH125" s="1055"/>
      <c r="AI125" s="1055"/>
      <c r="AJ125" s="1056"/>
      <c r="AK125" s="1057" t="s">
        <v>139</v>
      </c>
      <c r="AL125" s="1055"/>
      <c r="AM125" s="1055"/>
      <c r="AN125" s="1055"/>
      <c r="AO125" s="1056"/>
      <c r="AP125" s="1058" t="s">
        <v>139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489</v>
      </c>
      <c r="CL125" s="1104"/>
      <c r="CM125" s="1104"/>
      <c r="CN125" s="1104"/>
      <c r="CO125" s="1105"/>
      <c r="CP125" s="1036" t="s">
        <v>490</v>
      </c>
      <c r="CQ125" s="985"/>
      <c r="CR125" s="985"/>
      <c r="CS125" s="985"/>
      <c r="CT125" s="985"/>
      <c r="CU125" s="985"/>
      <c r="CV125" s="985"/>
      <c r="CW125" s="985"/>
      <c r="CX125" s="985"/>
      <c r="CY125" s="985"/>
      <c r="CZ125" s="985"/>
      <c r="DA125" s="985"/>
      <c r="DB125" s="985"/>
      <c r="DC125" s="985"/>
      <c r="DD125" s="985"/>
      <c r="DE125" s="985"/>
      <c r="DF125" s="986"/>
      <c r="DG125" s="1022" t="s">
        <v>139</v>
      </c>
      <c r="DH125" s="1023"/>
      <c r="DI125" s="1023"/>
      <c r="DJ125" s="1023"/>
      <c r="DK125" s="1023"/>
      <c r="DL125" s="1023" t="s">
        <v>139</v>
      </c>
      <c r="DM125" s="1023"/>
      <c r="DN125" s="1023"/>
      <c r="DO125" s="1023"/>
      <c r="DP125" s="1023"/>
      <c r="DQ125" s="1023" t="s">
        <v>139</v>
      </c>
      <c r="DR125" s="1023"/>
      <c r="DS125" s="1023"/>
      <c r="DT125" s="1023"/>
      <c r="DU125" s="1023"/>
      <c r="DV125" s="1024" t="s">
        <v>139</v>
      </c>
      <c r="DW125" s="1024"/>
      <c r="DX125" s="1024"/>
      <c r="DY125" s="1024"/>
      <c r="DZ125" s="1025"/>
    </row>
    <row r="126" spans="1:130" s="248" customFormat="1" ht="26.25" customHeight="1" thickBot="1" x14ac:dyDescent="0.2">
      <c r="A126" s="1155"/>
      <c r="B126" s="1042"/>
      <c r="C126" s="1012" t="s">
        <v>476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4594</v>
      </c>
      <c r="AB126" s="1055"/>
      <c r="AC126" s="1055"/>
      <c r="AD126" s="1055"/>
      <c r="AE126" s="1056"/>
      <c r="AF126" s="1057">
        <v>3731</v>
      </c>
      <c r="AG126" s="1055"/>
      <c r="AH126" s="1055"/>
      <c r="AI126" s="1055"/>
      <c r="AJ126" s="1056"/>
      <c r="AK126" s="1057">
        <v>2359</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491</v>
      </c>
      <c r="CQ126" s="1046"/>
      <c r="CR126" s="1046"/>
      <c r="CS126" s="1046"/>
      <c r="CT126" s="1046"/>
      <c r="CU126" s="1046"/>
      <c r="CV126" s="1046"/>
      <c r="CW126" s="1046"/>
      <c r="CX126" s="1046"/>
      <c r="CY126" s="1046"/>
      <c r="CZ126" s="1046"/>
      <c r="DA126" s="1046"/>
      <c r="DB126" s="1046"/>
      <c r="DC126" s="1046"/>
      <c r="DD126" s="1046"/>
      <c r="DE126" s="1046"/>
      <c r="DF126" s="1047"/>
      <c r="DG126" s="1015" t="s">
        <v>492</v>
      </c>
      <c r="DH126" s="1016"/>
      <c r="DI126" s="1016"/>
      <c r="DJ126" s="1016"/>
      <c r="DK126" s="1016"/>
      <c r="DL126" s="1016" t="s">
        <v>139</v>
      </c>
      <c r="DM126" s="1016"/>
      <c r="DN126" s="1016"/>
      <c r="DO126" s="1016"/>
      <c r="DP126" s="1016"/>
      <c r="DQ126" s="1016">
        <v>975</v>
      </c>
      <c r="DR126" s="1016"/>
      <c r="DS126" s="1016"/>
      <c r="DT126" s="1016"/>
      <c r="DU126" s="1016"/>
      <c r="DV126" s="1017">
        <v>0</v>
      </c>
      <c r="DW126" s="1017"/>
      <c r="DX126" s="1017"/>
      <c r="DY126" s="1017"/>
      <c r="DZ126" s="1018"/>
    </row>
    <row r="127" spans="1:130" s="248" customFormat="1" ht="26.25" customHeight="1" x14ac:dyDescent="0.15">
      <c r="A127" s="1156"/>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377</v>
      </c>
      <c r="AB127" s="1055"/>
      <c r="AC127" s="1055"/>
      <c r="AD127" s="1055"/>
      <c r="AE127" s="1056"/>
      <c r="AF127" s="1057">
        <v>171</v>
      </c>
      <c r="AG127" s="1055"/>
      <c r="AH127" s="1055"/>
      <c r="AI127" s="1055"/>
      <c r="AJ127" s="1056"/>
      <c r="AK127" s="1057">
        <v>149</v>
      </c>
      <c r="AL127" s="1055"/>
      <c r="AM127" s="1055"/>
      <c r="AN127" s="1055"/>
      <c r="AO127" s="1056"/>
      <c r="AP127" s="1058">
        <v>0</v>
      </c>
      <c r="AQ127" s="1059"/>
      <c r="AR127" s="1059"/>
      <c r="AS127" s="1059"/>
      <c r="AT127" s="1060"/>
      <c r="AU127" s="284"/>
      <c r="AV127" s="284"/>
      <c r="AW127" s="284"/>
      <c r="AX127" s="1128" t="s">
        <v>494</v>
      </c>
      <c r="AY127" s="1129"/>
      <c r="AZ127" s="1129"/>
      <c r="BA127" s="1129"/>
      <c r="BB127" s="1129"/>
      <c r="BC127" s="1129"/>
      <c r="BD127" s="1129"/>
      <c r="BE127" s="1130"/>
      <c r="BF127" s="1131" t="s">
        <v>495</v>
      </c>
      <c r="BG127" s="1129"/>
      <c r="BH127" s="1129"/>
      <c r="BI127" s="1129"/>
      <c r="BJ127" s="1129"/>
      <c r="BK127" s="1129"/>
      <c r="BL127" s="1130"/>
      <c r="BM127" s="1131" t="s">
        <v>496</v>
      </c>
      <c r="BN127" s="1129"/>
      <c r="BO127" s="1129"/>
      <c r="BP127" s="1129"/>
      <c r="BQ127" s="1129"/>
      <c r="BR127" s="1129"/>
      <c r="BS127" s="1130"/>
      <c r="BT127" s="1131" t="s">
        <v>497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498</v>
      </c>
      <c r="CQ127" s="1046"/>
      <c r="CR127" s="1046"/>
      <c r="CS127" s="1046"/>
      <c r="CT127" s="1046"/>
      <c r="CU127" s="1046"/>
      <c r="CV127" s="1046"/>
      <c r="CW127" s="1046"/>
      <c r="CX127" s="1046"/>
      <c r="CY127" s="1046"/>
      <c r="CZ127" s="1046"/>
      <c r="DA127" s="1046"/>
      <c r="DB127" s="1046"/>
      <c r="DC127" s="1046"/>
      <c r="DD127" s="1046"/>
      <c r="DE127" s="1046"/>
      <c r="DF127" s="1047"/>
      <c r="DG127" s="1015" t="s">
        <v>139</v>
      </c>
      <c r="DH127" s="1016"/>
      <c r="DI127" s="1016"/>
      <c r="DJ127" s="1016"/>
      <c r="DK127" s="1016"/>
      <c r="DL127" s="1016" t="s">
        <v>139</v>
      </c>
      <c r="DM127" s="1016"/>
      <c r="DN127" s="1016"/>
      <c r="DO127" s="1016"/>
      <c r="DP127" s="1016"/>
      <c r="DQ127" s="1016" t="s">
        <v>139</v>
      </c>
      <c r="DR127" s="1016"/>
      <c r="DS127" s="1016"/>
      <c r="DT127" s="1016"/>
      <c r="DU127" s="1016"/>
      <c r="DV127" s="1017" t="s">
        <v>139</v>
      </c>
      <c r="DW127" s="1017"/>
      <c r="DX127" s="1017"/>
      <c r="DY127" s="1017"/>
      <c r="DZ127" s="1018"/>
    </row>
    <row r="128" spans="1:130" s="248" customFormat="1" ht="26.25" customHeight="1" thickBot="1" x14ac:dyDescent="0.2">
      <c r="A128" s="1139" t="s">
        <v>499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500</v>
      </c>
      <c r="X128" s="1141"/>
      <c r="Y128" s="1141"/>
      <c r="Z128" s="1142"/>
      <c r="AA128" s="1143">
        <v>1032158</v>
      </c>
      <c r="AB128" s="1144"/>
      <c r="AC128" s="1144"/>
      <c r="AD128" s="1144"/>
      <c r="AE128" s="1145"/>
      <c r="AF128" s="1146">
        <v>1031590</v>
      </c>
      <c r="AG128" s="1144"/>
      <c r="AH128" s="1144"/>
      <c r="AI128" s="1144"/>
      <c r="AJ128" s="1145"/>
      <c r="AK128" s="1146">
        <v>985512</v>
      </c>
      <c r="AL128" s="1144"/>
      <c r="AM128" s="1144"/>
      <c r="AN128" s="1144"/>
      <c r="AO128" s="1145"/>
      <c r="AP128" s="1147"/>
      <c r="AQ128" s="1148"/>
      <c r="AR128" s="1148"/>
      <c r="AS128" s="1148"/>
      <c r="AT128" s="1149"/>
      <c r="AU128" s="284"/>
      <c r="AV128" s="284"/>
      <c r="AW128" s="284"/>
      <c r="AX128" s="984" t="s">
        <v>501</v>
      </c>
      <c r="AY128" s="985"/>
      <c r="AZ128" s="985"/>
      <c r="BA128" s="985"/>
      <c r="BB128" s="985"/>
      <c r="BC128" s="985"/>
      <c r="BD128" s="985"/>
      <c r="BE128" s="986"/>
      <c r="BF128" s="1150" t="s">
        <v>139</v>
      </c>
      <c r="BG128" s="1151"/>
      <c r="BH128" s="1151"/>
      <c r="BI128" s="1151"/>
      <c r="BJ128" s="1151"/>
      <c r="BK128" s="1151"/>
      <c r="BL128" s="1152"/>
      <c r="BM128" s="1150">
        <v>11.3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502</v>
      </c>
      <c r="CQ128" s="1133"/>
      <c r="CR128" s="1133"/>
      <c r="CS128" s="1133"/>
      <c r="CT128" s="1133"/>
      <c r="CU128" s="1133"/>
      <c r="CV128" s="1133"/>
      <c r="CW128" s="1133"/>
      <c r="CX128" s="1133"/>
      <c r="CY128" s="1133"/>
      <c r="CZ128" s="1133"/>
      <c r="DA128" s="1133"/>
      <c r="DB128" s="1133"/>
      <c r="DC128" s="1133"/>
      <c r="DD128" s="1133"/>
      <c r="DE128" s="1133"/>
      <c r="DF128" s="1134"/>
      <c r="DG128" s="1135" t="s">
        <v>139</v>
      </c>
      <c r="DH128" s="1136"/>
      <c r="DI128" s="1136"/>
      <c r="DJ128" s="1136"/>
      <c r="DK128" s="1136"/>
      <c r="DL128" s="1136" t="s">
        <v>139</v>
      </c>
      <c r="DM128" s="1136"/>
      <c r="DN128" s="1136"/>
      <c r="DO128" s="1136"/>
      <c r="DP128" s="1136"/>
      <c r="DQ128" s="1136" t="s">
        <v>139</v>
      </c>
      <c r="DR128" s="1136"/>
      <c r="DS128" s="1136"/>
      <c r="DT128" s="1136"/>
      <c r="DU128" s="1136"/>
      <c r="DV128" s="1137" t="s">
        <v>139</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503</v>
      </c>
      <c r="X129" s="1170"/>
      <c r="Y129" s="1170"/>
      <c r="Z129" s="1171"/>
      <c r="AA129" s="1054">
        <v>43954142</v>
      </c>
      <c r="AB129" s="1055"/>
      <c r="AC129" s="1055"/>
      <c r="AD129" s="1055"/>
      <c r="AE129" s="1056"/>
      <c r="AF129" s="1057">
        <v>44786354</v>
      </c>
      <c r="AG129" s="1055"/>
      <c r="AH129" s="1055"/>
      <c r="AI129" s="1055"/>
      <c r="AJ129" s="1056"/>
      <c r="AK129" s="1057">
        <v>46990123</v>
      </c>
      <c r="AL129" s="1055"/>
      <c r="AM129" s="1055"/>
      <c r="AN129" s="1055"/>
      <c r="AO129" s="1056"/>
      <c r="AP129" s="1172"/>
      <c r="AQ129" s="1173"/>
      <c r="AR129" s="1173"/>
      <c r="AS129" s="1173"/>
      <c r="AT129" s="1174"/>
      <c r="AU129" s="286"/>
      <c r="AV129" s="286"/>
      <c r="AW129" s="286"/>
      <c r="AX129" s="1163" t="s">
        <v>504</v>
      </c>
      <c r="AY129" s="1046"/>
      <c r="AZ129" s="1046"/>
      <c r="BA129" s="1046"/>
      <c r="BB129" s="1046"/>
      <c r="BC129" s="1046"/>
      <c r="BD129" s="1046"/>
      <c r="BE129" s="1047"/>
      <c r="BF129" s="1164" t="s">
        <v>139</v>
      </c>
      <c r="BG129" s="1165"/>
      <c r="BH129" s="1165"/>
      <c r="BI129" s="1165"/>
      <c r="BJ129" s="1165"/>
      <c r="BK129" s="1165"/>
      <c r="BL129" s="1166"/>
      <c r="BM129" s="1164">
        <v>16.3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506</v>
      </c>
      <c r="X130" s="1170"/>
      <c r="Y130" s="1170"/>
      <c r="Z130" s="1171"/>
      <c r="AA130" s="1054">
        <v>8167356</v>
      </c>
      <c r="AB130" s="1055"/>
      <c r="AC130" s="1055"/>
      <c r="AD130" s="1055"/>
      <c r="AE130" s="1056"/>
      <c r="AF130" s="1057">
        <v>8314753</v>
      </c>
      <c r="AG130" s="1055"/>
      <c r="AH130" s="1055"/>
      <c r="AI130" s="1055"/>
      <c r="AJ130" s="1056"/>
      <c r="AK130" s="1057">
        <v>8103020</v>
      </c>
      <c r="AL130" s="1055"/>
      <c r="AM130" s="1055"/>
      <c r="AN130" s="1055"/>
      <c r="AO130" s="1056"/>
      <c r="AP130" s="1172"/>
      <c r="AQ130" s="1173"/>
      <c r="AR130" s="1173"/>
      <c r="AS130" s="1173"/>
      <c r="AT130" s="1174"/>
      <c r="AU130" s="286"/>
      <c r="AV130" s="286"/>
      <c r="AW130" s="286"/>
      <c r="AX130" s="1163" t="s">
        <v>507</v>
      </c>
      <c r="AY130" s="1046"/>
      <c r="AZ130" s="1046"/>
      <c r="BA130" s="1046"/>
      <c r="BB130" s="1046"/>
      <c r="BC130" s="1046"/>
      <c r="BD130" s="1046"/>
      <c r="BE130" s="1047"/>
      <c r="BF130" s="1200">
        <v>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508</v>
      </c>
      <c r="X131" s="1208"/>
      <c r="Y131" s="1208"/>
      <c r="Z131" s="1209"/>
      <c r="AA131" s="1101">
        <v>35786786</v>
      </c>
      <c r="AB131" s="1080"/>
      <c r="AC131" s="1080"/>
      <c r="AD131" s="1080"/>
      <c r="AE131" s="1081"/>
      <c r="AF131" s="1079">
        <v>36471601</v>
      </c>
      <c r="AG131" s="1080"/>
      <c r="AH131" s="1080"/>
      <c r="AI131" s="1080"/>
      <c r="AJ131" s="1081"/>
      <c r="AK131" s="1079">
        <v>38887103</v>
      </c>
      <c r="AL131" s="1080"/>
      <c r="AM131" s="1080"/>
      <c r="AN131" s="1080"/>
      <c r="AO131" s="1081"/>
      <c r="AP131" s="1210"/>
      <c r="AQ131" s="1211"/>
      <c r="AR131" s="1211"/>
      <c r="AS131" s="1211"/>
      <c r="AT131" s="1212"/>
      <c r="AU131" s="286"/>
      <c r="AV131" s="286"/>
      <c r="AW131" s="286"/>
      <c r="AX131" s="1182" t="s">
        <v>509</v>
      </c>
      <c r="AY131" s="1133"/>
      <c r="AZ131" s="1133"/>
      <c r="BA131" s="1133"/>
      <c r="BB131" s="1133"/>
      <c r="BC131" s="1133"/>
      <c r="BD131" s="1133"/>
      <c r="BE131" s="1134"/>
      <c r="BF131" s="1183" t="s">
        <v>139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0.53391494799999994</v>
      </c>
      <c r="AB132" s="1196"/>
      <c r="AC132" s="1196"/>
      <c r="AD132" s="1196"/>
      <c r="AE132" s="1197"/>
      <c r="AF132" s="1198">
        <v>1.0185513930000001</v>
      </c>
      <c r="AG132" s="1196"/>
      <c r="AH132" s="1196"/>
      <c r="AI132" s="1196"/>
      <c r="AJ132" s="1197"/>
      <c r="AK132" s="1198">
        <v>1.552625301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0.3</v>
      </c>
      <c r="AB133" s="1179"/>
      <c r="AC133" s="1179"/>
      <c r="AD133" s="1179"/>
      <c r="AE133" s="1180"/>
      <c r="AF133" s="1178">
        <v>0.5</v>
      </c>
      <c r="AG133" s="1179"/>
      <c r="AH133" s="1179"/>
      <c r="AI133" s="1179"/>
      <c r="AJ133" s="1180"/>
      <c r="AK133" s="1178">
        <v>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n04OJ5eCBfHmv1A2Ems4hFsrpR1ZHS4tx4XXTqPlNMhJJtzMl/VlSDeEhyK8FS7CscyqOqVevq3vyCDnxLBvA==" saltValue="T69Mgh1W3DRMrbMZ88T+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HLtbLNN+f/P6aBVYXk9rroQjb3Jd7Co+ofmZR19SUW7zjXsd2Rv01BisQmpknW6ynS7Fn4U9LvMUSe7yv0Dqg==" saltValue="tnQn5UTzLrHXxz9fFVWT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jnNU2XLdqoIVrU6aaIHyViW62y6sfPZPr1swmo1oKxe46FydY1rGQ0+fF8tJ9xRqSQAAEur/npEO+BCv/03A==" saltValue="8PyLYgl7F8eEJbtq00zt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521</v>
      </c>
      <c r="AL9" s="1216"/>
      <c r="AM9" s="1216"/>
      <c r="AN9" s="1217"/>
      <c r="AO9" s="314">
        <v>14566966</v>
      </c>
      <c r="AP9" s="314">
        <v>76924</v>
      </c>
      <c r="AQ9" s="315">
        <v>66289</v>
      </c>
      <c r="AR9" s="316">
        <v>16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522</v>
      </c>
      <c r="AL10" s="1216"/>
      <c r="AM10" s="1216"/>
      <c r="AN10" s="1217"/>
      <c r="AO10" s="317">
        <v>81858</v>
      </c>
      <c r="AP10" s="317">
        <v>432</v>
      </c>
      <c r="AQ10" s="318">
        <v>2830</v>
      </c>
      <c r="AR10" s="319">
        <v>-84.7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523</v>
      </c>
      <c r="AL11" s="1216"/>
      <c r="AM11" s="1216"/>
      <c r="AN11" s="1217"/>
      <c r="AO11" s="317">
        <v>9071</v>
      </c>
      <c r="AP11" s="317">
        <v>48</v>
      </c>
      <c r="AQ11" s="318">
        <v>411</v>
      </c>
      <c r="AR11" s="319">
        <v>-88.3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524</v>
      </c>
      <c r="AL12" s="1216"/>
      <c r="AM12" s="1216"/>
      <c r="AN12" s="1217"/>
      <c r="AO12" s="317" t="s">
        <v>525</v>
      </c>
      <c r="AP12" s="317" t="s">
        <v>525</v>
      </c>
      <c r="AQ12" s="318">
        <v>94</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526</v>
      </c>
      <c r="AL13" s="1216"/>
      <c r="AM13" s="1216"/>
      <c r="AN13" s="1217"/>
      <c r="AO13" s="317">
        <v>401787</v>
      </c>
      <c r="AP13" s="317">
        <v>2122</v>
      </c>
      <c r="AQ13" s="318">
        <v>2181</v>
      </c>
      <c r="AR13" s="319">
        <v>-2.7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527</v>
      </c>
      <c r="AL14" s="1216"/>
      <c r="AM14" s="1216"/>
      <c r="AN14" s="1217"/>
      <c r="AO14" s="317">
        <v>351265</v>
      </c>
      <c r="AP14" s="317">
        <v>1855</v>
      </c>
      <c r="AQ14" s="318">
        <v>1843</v>
      </c>
      <c r="AR14" s="319">
        <v>0.7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528</v>
      </c>
      <c r="AL15" s="1222"/>
      <c r="AM15" s="1222"/>
      <c r="AN15" s="1223"/>
      <c r="AO15" s="317">
        <v>-757347</v>
      </c>
      <c r="AP15" s="317">
        <v>-3999</v>
      </c>
      <c r="AQ15" s="318">
        <v>-4384</v>
      </c>
      <c r="AR15" s="319">
        <v>-8.8000000000000007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191</v>
      </c>
      <c r="AL16" s="1222"/>
      <c r="AM16" s="1222"/>
      <c r="AN16" s="1223"/>
      <c r="AO16" s="317">
        <v>14653600</v>
      </c>
      <c r="AP16" s="317">
        <v>77381</v>
      </c>
      <c r="AQ16" s="318">
        <v>69264</v>
      </c>
      <c r="AR16" s="319">
        <v>11.7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533</v>
      </c>
      <c r="AL21" s="1225"/>
      <c r="AM21" s="1225"/>
      <c r="AN21" s="1226"/>
      <c r="AO21" s="330">
        <v>7.4</v>
      </c>
      <c r="AP21" s="331">
        <v>6.79</v>
      </c>
      <c r="AQ21" s="332">
        <v>0.61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534</v>
      </c>
      <c r="AL22" s="1225"/>
      <c r="AM22" s="1225"/>
      <c r="AN22" s="1226"/>
      <c r="AO22" s="335">
        <v>100.3</v>
      </c>
      <c r="AP22" s="336">
        <v>99.2</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538</v>
      </c>
      <c r="AL32" s="1219"/>
      <c r="AM32" s="1219"/>
      <c r="AN32" s="1220"/>
      <c r="AO32" s="345">
        <v>8894940</v>
      </c>
      <c r="AP32" s="345">
        <v>46971</v>
      </c>
      <c r="AQ32" s="346">
        <v>35667</v>
      </c>
      <c r="AR32" s="347">
        <v>31.7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539</v>
      </c>
      <c r="AL33" s="1219"/>
      <c r="AM33" s="1219"/>
      <c r="AN33" s="122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540</v>
      </c>
      <c r="AL34" s="1219"/>
      <c r="AM34" s="1219"/>
      <c r="AN34" s="1220"/>
      <c r="AO34" s="345" t="s">
        <v>525</v>
      </c>
      <c r="AP34" s="345" t="s">
        <v>525</v>
      </c>
      <c r="AQ34" s="346">
        <v>25</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541</v>
      </c>
      <c r="AL35" s="1219"/>
      <c r="AM35" s="1219"/>
      <c r="AN35" s="1220"/>
      <c r="AO35" s="345">
        <v>481027</v>
      </c>
      <c r="AP35" s="345">
        <v>2540</v>
      </c>
      <c r="AQ35" s="346">
        <v>9479</v>
      </c>
      <c r="AR35" s="347">
        <v>-73.2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542</v>
      </c>
      <c r="AL36" s="1219"/>
      <c r="AM36" s="1219"/>
      <c r="AN36" s="1220"/>
      <c r="AO36" s="345">
        <v>206064</v>
      </c>
      <c r="AP36" s="345">
        <v>1088</v>
      </c>
      <c r="AQ36" s="346">
        <v>661</v>
      </c>
      <c r="AR36" s="347">
        <v>64.599999999999994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543</v>
      </c>
      <c r="AL37" s="1219"/>
      <c r="AM37" s="1219"/>
      <c r="AN37" s="1220"/>
      <c r="AO37" s="345">
        <v>110272</v>
      </c>
      <c r="AP37" s="345">
        <v>582</v>
      </c>
      <c r="AQ37" s="346">
        <v>533</v>
      </c>
      <c r="AR37" s="347">
        <v>9.1999999999999993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544</v>
      </c>
      <c r="AL38" s="1228"/>
      <c r="AM38" s="1228"/>
      <c r="AN38" s="1229"/>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545</v>
      </c>
      <c r="AL39" s="1228"/>
      <c r="AM39" s="1228"/>
      <c r="AN39" s="1229"/>
      <c r="AO39" s="345">
        <v>-985512</v>
      </c>
      <c r="AP39" s="345">
        <v>-5204</v>
      </c>
      <c r="AQ39" s="346">
        <v>-5467</v>
      </c>
      <c r="AR39" s="347">
        <v>-4.8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546</v>
      </c>
      <c r="AL40" s="1219"/>
      <c r="AM40" s="1219"/>
      <c r="AN40" s="1220"/>
      <c r="AO40" s="345">
        <v>-8103020</v>
      </c>
      <c r="AP40" s="345">
        <v>-42790</v>
      </c>
      <c r="AQ40" s="346">
        <v>-32345</v>
      </c>
      <c r="AR40" s="347">
        <v>32.299999999999997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304</v>
      </c>
      <c r="AL41" s="1231"/>
      <c r="AM41" s="1231"/>
      <c r="AN41" s="1232"/>
      <c r="AO41" s="345">
        <v>603771</v>
      </c>
      <c r="AP41" s="345">
        <v>3188</v>
      </c>
      <c r="AQ41" s="346">
        <v>8555</v>
      </c>
      <c r="AR41" s="347">
        <v>-62.7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516</v>
      </c>
      <c r="AN49" s="1235" t="s">
        <v>550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12761610</v>
      </c>
      <c r="AN51" s="367">
        <v>68698</v>
      </c>
      <c r="AO51" s="368">
        <v>-18.3</v>
      </c>
      <c r="AP51" s="369">
        <v>52619</v>
      </c>
      <c r="AQ51" s="370">
        <v>20.9</v>
      </c>
      <c r="AR51" s="371">
        <v>-39.200000000000003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7375701</v>
      </c>
      <c r="AN52" s="375">
        <v>39705</v>
      </c>
      <c r="AO52" s="376">
        <v>2.9</v>
      </c>
      <c r="AP52" s="377">
        <v>31149</v>
      </c>
      <c r="AQ52" s="378">
        <v>22.5</v>
      </c>
      <c r="AR52" s="379">
        <v>-19.600000000000001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10061969</v>
      </c>
      <c r="AN53" s="367">
        <v>53909</v>
      </c>
      <c r="AO53" s="368">
        <v>-21.5</v>
      </c>
      <c r="AP53" s="369">
        <v>51875</v>
      </c>
      <c r="AQ53" s="370">
        <v>-1.4</v>
      </c>
      <c r="AR53" s="371">
        <v>-20.100000000000001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5872365</v>
      </c>
      <c r="AN54" s="375">
        <v>31462</v>
      </c>
      <c r="AO54" s="376">
        <v>-20.8</v>
      </c>
      <c r="AP54" s="377">
        <v>29372</v>
      </c>
      <c r="AQ54" s="378">
        <v>-5.7</v>
      </c>
      <c r="AR54" s="379">
        <v>-15.1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6862677</v>
      </c>
      <c r="AN55" s="367">
        <v>36558</v>
      </c>
      <c r="AO55" s="368">
        <v>-32.200000000000003</v>
      </c>
      <c r="AP55" s="369">
        <v>48064</v>
      </c>
      <c r="AQ55" s="370">
        <v>-7.3</v>
      </c>
      <c r="AR55" s="371">
        <v>-24.9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3151967</v>
      </c>
      <c r="AN56" s="375">
        <v>16791</v>
      </c>
      <c r="AO56" s="376">
        <v>-46.6</v>
      </c>
      <c r="AP56" s="377">
        <v>30373</v>
      </c>
      <c r="AQ56" s="378">
        <v>3.4</v>
      </c>
      <c r="AR56" s="379">
        <v>-50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8764180</v>
      </c>
      <c r="AN57" s="367">
        <v>46426</v>
      </c>
      <c r="AO57" s="368">
        <v>27</v>
      </c>
      <c r="AP57" s="369">
        <v>56662</v>
      </c>
      <c r="AQ57" s="370">
        <v>17.899999999999999</v>
      </c>
      <c r="AR57" s="371">
        <v>9.1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4692008</v>
      </c>
      <c r="AN58" s="375">
        <v>24855</v>
      </c>
      <c r="AO58" s="376">
        <v>48</v>
      </c>
      <c r="AP58" s="377">
        <v>34709</v>
      </c>
      <c r="AQ58" s="378">
        <v>14.3</v>
      </c>
      <c r="AR58" s="379">
        <v>33.700000000000003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11359497</v>
      </c>
      <c r="AN59" s="367">
        <v>59986</v>
      </c>
      <c r="AO59" s="368">
        <v>29.2</v>
      </c>
      <c r="AP59" s="369">
        <v>60285</v>
      </c>
      <c r="AQ59" s="370">
        <v>6.4</v>
      </c>
      <c r="AR59" s="371">
        <v>22.8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5918230</v>
      </c>
      <c r="AN60" s="375">
        <v>31252</v>
      </c>
      <c r="AO60" s="376">
        <v>25.7</v>
      </c>
      <c r="AP60" s="377">
        <v>36445</v>
      </c>
      <c r="AQ60" s="378">
        <v>5</v>
      </c>
      <c r="AR60" s="379">
        <v>20.7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9961987</v>
      </c>
      <c r="AN61" s="382">
        <v>53115</v>
      </c>
      <c r="AO61" s="383">
        <v>-3.2</v>
      </c>
      <c r="AP61" s="384">
        <v>53901</v>
      </c>
      <c r="AQ61" s="385">
        <v>7.3</v>
      </c>
      <c r="AR61" s="371">
        <v>-10.5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5402054</v>
      </c>
      <c r="AN62" s="375">
        <v>28813</v>
      </c>
      <c r="AO62" s="376">
        <v>1.8</v>
      </c>
      <c r="AP62" s="377">
        <v>32410</v>
      </c>
      <c r="AQ62" s="378">
        <v>7.9</v>
      </c>
      <c r="AR62" s="379">
        <v>-6.1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7OPj/8GXy2mB3x2Zxv3mvfTesFiczOVgXRhmEr9PqhrM1bwDfqfBijMsmc2BufmLBoTeBJlrjnBs9J+EyFftw==" saltValue="TjbG1yWQcNR8TMfcRbjga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U1cXRoiCRS0381n6zXGFunLRuxRZlccVLP6LfGVdtiH4x5d6tfQzShomL8ttvAUvoN6PFg7xo9/m9mwym29ZyQ==" saltValue="o9vytedcfmECzKUNZiI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IUjYJdkJswnr9eQHMmMrZReTLsBnLm3s5h38plGkl0aIzbpfkta8WfHa90C2BsyR6HjBI5+Oiw4rTuVf2crWPA==" saltValue="AYE8qaJj1/FIoMCzUuP8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30.83</v>
      </c>
      <c r="G47" s="12">
        <v>30.11</v>
      </c>
      <c r="H47" s="12">
        <v>29.18</v>
      </c>
      <c r="I47" s="12">
        <v>29.58</v>
      </c>
      <c r="J47" s="13">
        <v>32.49</v>
      </c>
    </row>
    <row r="48" spans="2:10" ht="57.75" customHeight="1" x14ac:dyDescent="0.15">
      <c r="B48" s="14"/>
      <c r="C48" s="1240" t="s">
        <v>4</v>
      </c>
      <c r="D48" s="1240"/>
      <c r="E48" s="1241"/>
      <c r="F48" s="15">
        <v>1.1100000000000001</v>
      </c>
      <c r="G48" s="16">
        <v>2.76</v>
      </c>
      <c r="H48" s="16">
        <v>1.84</v>
      </c>
      <c r="I48" s="16">
        <v>7.86</v>
      </c>
      <c r="J48" s="17">
        <v>5.24</v>
      </c>
    </row>
    <row r="49" spans="2:10" ht="57.75" customHeight="1" thickBot="1" x14ac:dyDescent="0.2">
      <c r="B49" s="18"/>
      <c r="C49" s="1242" t="s">
        <v>5</v>
      </c>
      <c r="D49" s="1242"/>
      <c r="E49" s="1243"/>
      <c r="F49" s="19">
        <v>0.22</v>
      </c>
      <c r="G49" s="20">
        <v>3.17</v>
      </c>
      <c r="H49" s="20" t="s">
        <v>571</v>
      </c>
      <c r="I49" s="20">
        <v>7</v>
      </c>
      <c r="J49" s="21">
        <v>2.13</v>
      </c>
    </row>
    <row r="50" spans="2:10" ht="13.5" customHeight="1" x14ac:dyDescent="0.15"/>
  </sheetData>
  <sheetProtection algorithmName="SHA-512" hashValue="pXB5iqYqtD04HhbMVc81ZS1wsukzfKa/ytXm/itkNjeYHJKn/3zgcDbE1cvKyMUn0JiNEO5Xk8vzW/9CQu14Zg==" saltValue="+sB+HfKQvsfM/7MHOgw/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2022-03-09T05:37:57Z</cp:lastPrinted>
  <dcterms:created xsi:type="dcterms:W3CDTF">2022-02-02T06:31:41Z</dcterms:created>
  <dcterms:modified xsi:type="dcterms:W3CDTF">2022-09-21T01:55:09Z</dcterms:modified>
  <cp:category/>
</cp:coreProperties>
</file>