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serv16\財政\財務課共有\決算\財政状況資料集（H22決算～）\R2年度決算\令和２年度財政状況資料集（追加分）の作成及び提出について\回答\ファイル結合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CO34" i="10" s="1"/>
  <c r="CO35" i="10" s="1"/>
  <c r="CO36" i="10" s="1"/>
  <c r="CO37" i="10" s="1"/>
  <c r="CO38" i="10" s="1"/>
  <c r="CO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<sst xmlns="http://schemas.openxmlformats.org/spreadsheetml/2006/main" count="1173" uniqueCount="611">
  <si>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</si>
  <si>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</si>
  <si>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</si>
  <si>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</si>
  <si>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</si>
  <si>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</si>
  <si>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</si>
  <si>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</si>
  <si>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</si>
  <si>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</si>
  <si>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</si>
  <si>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</si>
  <si>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</si>
  <si>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</si>
  <si>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</si>
  <si>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</si>
  <si>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</si>
  <si>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</si>
  <si>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</si>
  <si>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</si>
  <si>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</si>
  <si>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</si>
  <si>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</si>
  <si>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</si>
  <si>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</si>
  <si>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</si>
  <si>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</si>
  <si>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</si>
  <si>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</si>
  <si>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</si>
  <si>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</si>
  <si>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</si>
  <si>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</si>
  <si>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</si>
  <si>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</si>
  <si>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</si>
  <si>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</si>
  <si>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</si>
  <si>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</si>
  <si>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</si>
  <si>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</si>
  <si>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</si>
  <si>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</si>
  <si>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</si>
  <si>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</si>
  <si>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</si>
  <si>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</si>
  <si>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</si>
  <si>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</si>
  <si>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</si>
  <si>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</si>
  <si>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</si>
  <si>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</si>
  <si>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</si>
  <si>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</si>
  <si>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</si>
  <si>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</si>
  <si>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</si>
  <si>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</si>
  <si>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</si>
  <si>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</si>
  <si>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</si>
  <si>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</si>
  <si>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</si>
  <si>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</si>
  <si>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</si>
  <si>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</si>
  <si>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</si>
  <si>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</si>
  <si>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</si>
  <si>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</si>
  <si>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</si>
  <si>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</si>
  <si>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</si>
  <si>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</si>
  <si>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</si>
  <si>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</si>
  <si>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</si>
  <si>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</si>
  <si>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</si>
  <si>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</si>
  <si>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</si>
  <si>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</si>
  <si>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</si>
  <si>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</si>
  <si>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</si>
  <si>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</si>
  <si>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</si>
  <si>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</si>
  <si>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</si>
  <si>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</si>
  <si>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</si>
  <si>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</si>
  <si>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</si>
  <si>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</si>
  <si>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</si>
  <si>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</si>
  <si>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</si>
  <si>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尾道市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</si>
  <si>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</si>
  <si>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</si>
  <si>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</si>
  <si>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</si>
  <si>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</si>
  <si>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</si>
  <si>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</si>
  <si>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</si>
  <si>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</si>
  <si>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</si>
  <si>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</si>
  <si>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</si>
  <si>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</si>
  <si>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</si>
  <si>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</si>
  <si>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</si>
  <si>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</si>
  <si>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</si>
  <si>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</si>
  <si>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</si>
  <si>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</si>
  <si>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</si>
  <si>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</si>
  <si>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</si>
  <si>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</si>
  <si>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</si>
  <si>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</si>
  <si>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</si>
  <si>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</si>
  <si>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</si>
  <si>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</si>
  <si>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</si>
  <si>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</si>
  <si>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</si>
  <si>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</si>
  <si>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</si>
  <si>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</si>
  <si>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</si>
  <si>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</si>
  <si>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</si>
  <si>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</si>
  <si>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</si>
  <si>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</si>
  <si>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</si>
  <si>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</si>
  <si>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</si>
  <si>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</si>
  <si>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</si>
  <si>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</si>
  <si>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</si>
  <si>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</si>
  <si>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</si>
  <si>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</si>
  <si>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</si>
  <si>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</si>
  <si>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</si>
  <si>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</si>
  <si>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</si>
  <si>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</si>
  <si>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</si>
  <si>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</si>
  <si>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</si>
  <si>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</si>
  <si>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</si>
  <si>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</si>
  <si>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</si>
  <si>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</si>
  <si>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</si>
  <si>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</si>
  <si>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</si>
  <si>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</si>
  <si>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</si>
  <si>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</si>
  <si>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</si>
  <si>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</si>
  <si>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</si>
  <si>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</si>
  <si>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</si>
  <si>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</si>
  <si>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</si>
  <si>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</si>
  <si>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</si>
  <si>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</si>
  <si>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</si>
  <si>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</si>
  <si>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</si>
  <si>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</si>
  <si>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</si>
  <si>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</si>
  <si>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</si>
  <si>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</si>
  <si>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</si>
  <si>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</si>
  <si>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</si>
  <si>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</si>
  <si>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</si>
  <si>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</si>
  <si>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</si>
  <si>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</si>
  <si>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</si>
  <si>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</si>
  <si>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</si>
  <si>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</si>
  <si>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</si>
  <si>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</si>
  <si>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</si>
  <si>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</si>
  <si>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</si>
  <si>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</si>
  <si>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</si>
  <si>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</si>
  <si>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広島県尾道市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</si>
  <si>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</si>
  <si>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</si>
  <si>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</si>
  <si>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</si>
  <si>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</si>
  <si>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</si>
  <si>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</si>
  <si>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</si>
  <si>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</si>
  <si>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</si>
  <si>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</si>
  <si>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</si>
  <si>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</si>
  <si>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</si>
  <si>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</si>
  <si>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</si>
  <si>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</si>
  <si>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</si>
  <si>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</si>
  <si>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</si>
  <si>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</si>
  <si>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</si>
  <si>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</si>
  <si>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</si>
  <si>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</si>
  <si>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</si>
  <si>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</si>
  <si>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</si>
  <si>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</si>
  <si>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</si>
  <si>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</si>
  <si>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</si>
  <si>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</si>
  <si>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</si>
  <si>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</si>
  <si>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</si>
  <si>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</si>
  <si>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</si>
  <si>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</si>
  <si>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</si>
  <si>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</si>
  <si>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</si>
  <si>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</si>
  <si>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</si>
  <si>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</si>
  <si>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</si>
  <si>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</si>
  <si>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</si>
  <si>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</si>
  <si>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</si>
  <si>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</si>
  <si>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</si>
  <si>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</si>
  <si>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</si>
  <si>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</si>
  <si>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</si>
  <si>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</si>
  <si>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</si>
  <si>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</si>
  <si>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</si>
  <si>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</si>
  <si>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</si>
  <si>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</si>
  <si>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</si>
  <si>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</si>
  <si>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</si>
  <si>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</si>
  <si>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</si>
  <si>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</si>
  <si>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</si>
  <si>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</si>
  <si>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</si>
  <si>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</si>
  <si>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</si>
  <si>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</si>
  <si>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</si>
  <si>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</si>
  <si>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</si>
  <si>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</si>
  <si>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</si>
  <si>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</si>
  <si>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</si>
  <si>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</si>
  <si>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</si>
  <si>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</si>
  <si>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</si>
  <si>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</si>
  <si>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</si>
  <si>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</si>
  <si>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</si>
  <si>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</si>
  <si>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</si>
  <si>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</si>
  <si>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</si>
  <si>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</si>
  <si>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</si>
  <si>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</si>
  <si>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</si>
  <si>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</si>
  <si>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</si>
  <si>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</si>
  <si>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</si>
  <si>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</si>
  <si>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</si>
  <si>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</si>
  <si>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</si>
  <si>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</si>
  <si>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</si>
  <si>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</si>
  <si>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</si>
  <si>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</si>
  <si>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</si>
  <si>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</si>
  <si>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</si>
  <si>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</si>
  <si>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</si>
  <si>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</si>
  <si>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</si>
  <si>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</si>
  <si>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</si>
  <si>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</si>
  <si>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</si>
  <si>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</si>
  <si>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</si>
  <si>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</si>
  <si>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</si>
  <si>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</si>
  <si>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</si>
  <si>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</si>
  <si>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</si>
  <si>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</si>
  <si>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</si>
  <si>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</si>
  <si>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</si>
  <si>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</si>
  <si>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</si>
  <si>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</si>
  <si>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</si>
  <si>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</si>
  <si>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</si>
  <si>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</si>
  <si>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</si>
  <si>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</si>
  <si>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</si>
  <si>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</si>
  <si>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</si>
  <si>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</si>
  <si>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</si>
  <si>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</si>
  <si>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</si>
  <si>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</si>
  <si>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</si>
  <si>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</si>
  <si>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</si>
  <si>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広島県尾道市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</si>
  <si>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</si>
  <si>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</si>
  <si>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</si>
  <si>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</si>
  <si>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</si>
  <si>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</si>
  <si>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</si>
  <si>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</si>
  <si>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</si>
  <si>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</si>
  <si>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</si>
  <si>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</si>
  <si>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</si>
  <si>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</si>
  <si>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</si>
  <si>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</si>
  <si>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</si>
  <si>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</si>
  <si>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</si>
  <si>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</si>
  <si>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</si>
  <si>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夜間救急診療所事業特別会計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</si>
  <si>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</si>
  <si>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</si>
  <si>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</si>
  <si>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</si>
  <si>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</si>
  <si>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</si>
  <si>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</si>
  <si>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</si>
  <si>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</si>
  <si>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</si>
  <si>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</si>
  <si>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</si>
  <si>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</si>
  <si>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</si>
  <si>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</si>
  <si>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</si>
  <si>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</si>
  <si>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</si>
  <si>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</si>
  <si>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</si>
  <si>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下水道事業会計</t>
    <phoneticPr fontId="5"/>
  </si>
  <si>
    <t>千光寺山索道事業特別会計</t>
    <phoneticPr fontId="5"/>
  </si>
  <si>
    <t>法非適用企業</t>
    <phoneticPr fontId="5"/>
  </si>
  <si>
    <t>農業集落排水事業特別会計</t>
    <phoneticPr fontId="5"/>
  </si>
  <si>
    <t>漁業集落排水事業特別会計</t>
    <phoneticPr fontId="5"/>
  </si>
  <si>
    <t>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</si>
  <si>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</si>
  <si>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</si>
  <si>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</si>
  <si>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</si>
  <si>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</si>
  <si>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</si>
  <si>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</si>
  <si>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</si>
  <si>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</si>
  <si>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</si>
  <si>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</si>
  <si>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</si>
  <si>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</si>
  <si>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</si>
  <si>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</si>
  <si>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</si>
  <si>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</si>
  <si>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</si>
  <si>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</si>
  <si>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</si>
  <si>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</si>
  <si>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</si>
  <si>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</si>
  <si>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</si>
  <si>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</si>
  <si>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</si>
  <si>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</si>
  <si>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</si>
  <si>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</si>
  <si>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</si>
  <si>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</si>
  <si>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</si>
  <si>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</si>
  <si>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</si>
  <si>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</si>
  <si>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</si>
  <si>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</si>
  <si>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</si>
  <si>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</si>
  <si>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</si>
  <si>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</si>
  <si>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</si>
  <si>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</si>
  <si>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</si>
  <si>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</si>
  <si>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</si>
  <si>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</si>
  <si>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</si>
  <si>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</si>
  <si>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</si>
  <si>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</si>
  <si>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</si>
  <si>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</si>
  <si>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</si>
  <si>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</si>
  <si>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</si>
  <si>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</si>
  <si>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</si>
  <si>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</si>
  <si>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</si>
  <si>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</si>
  <si>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</si>
  <si>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</si>
  <si>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</si>
  <si>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</si>
  <si>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</si>
  <si>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</si>
  <si>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</si>
  <si>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</si>
  <si>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</si>
  <si>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</si>
  <si>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</si>
  <si>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</si>
  <si>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</si>
  <si>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</si>
  <si>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</si>
  <si>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</si>
  <si>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</si>
  <si>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</si>
  <si>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</si>
  <si>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</si>
  <si>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</si>
  <si>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</si>
  <si>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</si>
  <si>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</si>
  <si>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</si>
  <si>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</si>
  <si>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</si>
  <si>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</si>
  <si>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</si>
  <si>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</si>
  <si>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</si>
  <si>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</si>
  <si>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</si>
  <si>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</si>
  <si>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</si>
  <si>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</si>
  <si>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</si>
  <si>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</si>
  <si>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</si>
  <si>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</si>
  <si>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</si>
  <si>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</si>
  <si>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</si>
  <si>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</si>
  <si>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</si>
  <si>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</si>
  <si>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</si>
  <si>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</si>
  <si>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</si>
  <si>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</si>
  <si>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</si>
  <si>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</si>
  <si>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</si>
  <si>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</si>
  <si>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</si>
  <si>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</si>
  <si>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</si>
  <si>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</si>
  <si>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</si>
  <si>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</si>
  <si>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</si>
  <si>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</si>
  <si>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</si>
  <si>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</si>
  <si>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</si>
  <si>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</si>
  <si>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</si>
  <si>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</si>
  <si>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</si>
  <si>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</si>
  <si>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</si>
  <si>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</si>
  <si>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</si>
  <si>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</si>
  <si>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</si>
  <si>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</si>
  <si>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</si>
  <si>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</si>
  <si>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</si>
  <si>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</si>
  <si>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</si>
  <si>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</si>
  <si>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</si>
  <si>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1.65</t>
  </si>
  <si>
    <t>▲ 0.07</t>
  </si>
  <si>
    <t>▲ 1.03</t>
  </si>
  <si>
    <t>▲ 0.79</t>
  </si>
  <si>
    <t>病院事業会計</t>
  </si>
  <si>
    <t>水道事業会計</t>
  </si>
  <si>
    <t>一般会計</t>
  </si>
  <si>
    <t>下水道事業会計</t>
  </si>
  <si>
    <t>介護保険事業特別会計</t>
  </si>
  <si>
    <t>国民健康保険事業特別会計</t>
  </si>
  <si>
    <t>後期高齢者医療事業特別会計</t>
  </si>
  <si>
    <t>港湾事業特別会計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</si>
  <si>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</si>
  <si>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</si>
  <si>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</si>
  <si>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</si>
  <si>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</si>
  <si>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</si>
  <si>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</si>
  <si>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</si>
  <si>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</si>
  <si>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尾道ウォーターフロント開発</t>
    <rPh sb="0" eb="2">
      <t>オノミチ</t>
    </rPh>
    <rPh sb="11" eb="13">
      <t>カイハツ</t>
    </rPh>
    <phoneticPr fontId="2"/>
  </si>
  <si>
    <t>尾道駅前都市開発</t>
    <rPh sb="0" eb="2">
      <t>オノミチ</t>
    </rPh>
    <rPh sb="2" eb="4">
      <t>エキマエ</t>
    </rPh>
    <rPh sb="4" eb="6">
      <t>トシ</t>
    </rPh>
    <rPh sb="6" eb="8">
      <t>カイハツ</t>
    </rPh>
    <phoneticPr fontId="2"/>
  </si>
  <si>
    <t>尾道観光協会</t>
    <rPh sb="0" eb="2">
      <t>オノミチ</t>
    </rPh>
    <rPh sb="2" eb="4">
      <t>カンコウ</t>
    </rPh>
    <rPh sb="4" eb="6">
      <t>キョウカイ</t>
    </rPh>
    <phoneticPr fontId="2"/>
  </si>
  <si>
    <t>平山郁夫美術館</t>
    <rPh sb="0" eb="2">
      <t>ヒラヤマ</t>
    </rPh>
    <rPh sb="2" eb="4">
      <t>イクオ</t>
    </rPh>
    <rPh sb="4" eb="7">
      <t>ビジュツカン</t>
    </rPh>
    <phoneticPr fontId="2"/>
  </si>
  <si>
    <t>おのみちバス</t>
  </si>
  <si>
    <t>公立大学法人尾道市立大学</t>
    <rPh sb="0" eb="2">
      <t>コウリツ</t>
    </rPh>
    <rPh sb="2" eb="4">
      <t>ダイガク</t>
    </rPh>
    <rPh sb="4" eb="6">
      <t>ホウジン</t>
    </rPh>
    <rPh sb="6" eb="8">
      <t>オノミチ</t>
    </rPh>
    <rPh sb="8" eb="10">
      <t>シリツ</t>
    </rPh>
    <rPh sb="10" eb="12">
      <t>ダイガク</t>
    </rPh>
    <phoneticPr fontId="2"/>
  </si>
  <si>
    <t>-</t>
    <phoneticPr fontId="2"/>
  </si>
  <si>
    <t>-</t>
    <phoneticPr fontId="2"/>
  </si>
  <si>
    <t>-</t>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</si>
  <si>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</si>
  <si>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</si>
  <si>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ふるさと振興基金</t>
    <rPh sb="4" eb="6">
      <t>シンコウ</t>
    </rPh>
    <rPh sb="6" eb="8">
      <t>キキン</t>
    </rPh>
    <phoneticPr fontId="2"/>
  </si>
  <si>
    <t>職員退職手当基金</t>
    <rPh sb="0" eb="2">
      <t>ショクイン</t>
    </rPh>
    <rPh sb="2" eb="4">
      <t>タイショク</t>
    </rPh>
    <rPh sb="4" eb="6">
      <t>テアテ</t>
    </rPh>
    <rPh sb="6" eb="8">
      <t>キキン</t>
    </rPh>
    <phoneticPr fontId="2"/>
  </si>
  <si>
    <t>大学施設整備基金</t>
    <rPh sb="0" eb="2">
      <t>ダイガク</t>
    </rPh>
    <rPh sb="2" eb="4">
      <t>シセツ</t>
    </rPh>
    <rPh sb="4" eb="6">
      <t>セイビ</t>
    </rPh>
    <rPh sb="6" eb="8">
      <t>キキン</t>
    </rPh>
    <phoneticPr fontId="5"/>
  </si>
  <si>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</si>
  <si>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</si>
  <si>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</si>
  <si>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</si>
  <si>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</si>
  <si>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</si>
  <si>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将来負担比率及び有形固定資産減価償却率ともにH28～R2の数値はともに類似団体内平均値より高くなっている。
　既存施設の更新必要度が高くなっている一方で、それに耐えうる財政的な余裕が比較的低いことを示している。
　公共施設等総合管理計画により、長期的な視点に立った公共施設の適正な維持管理に努める必要がある。</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30" eb="32">
      <t>スウチ</t>
    </rPh>
    <rPh sb="36" eb="38">
      <t>ルイジ</t>
    </rPh>
    <rPh sb="38" eb="40">
      <t>ダンタイ</t>
    </rPh>
    <rPh sb="40" eb="41">
      <t>ナイ</t>
    </rPh>
    <rPh sb="41" eb="44">
      <t>ヘイキンチ</t>
    </rPh>
    <rPh sb="46" eb="47">
      <t>タカ</t>
    </rPh>
    <rPh sb="56" eb="58">
      <t>キゾン</t>
    </rPh>
    <rPh sb="58" eb="60">
      <t>シセツ</t>
    </rPh>
    <rPh sb="61" eb="63">
      <t>コウシン</t>
    </rPh>
    <rPh sb="63" eb="66">
      <t>ヒツヨウド</t>
    </rPh>
    <rPh sb="67" eb="68">
      <t>タカ</t>
    </rPh>
    <rPh sb="74" eb="76">
      <t>イッポウ</t>
    </rPh>
    <rPh sb="81" eb="82">
      <t>タ</t>
    </rPh>
    <rPh sb="85" eb="88">
      <t>ザイセイテキ</t>
    </rPh>
    <rPh sb="89" eb="91">
      <t>ヨユウ</t>
    </rPh>
    <rPh sb="92" eb="95">
      <t>ヒカクテキ</t>
    </rPh>
    <rPh sb="95" eb="96">
      <t>ヒク</t>
    </rPh>
    <rPh sb="100" eb="101">
      <t>シメ</t>
    </rPh>
    <rPh sb="108" eb="110">
      <t>コウキョウ</t>
    </rPh>
    <rPh sb="110" eb="112">
      <t>シセツ</t>
    </rPh>
    <rPh sb="112" eb="113">
      <t>トウ</t>
    </rPh>
    <rPh sb="113" eb="115">
      <t>ソウゴウ</t>
    </rPh>
    <rPh sb="115" eb="117">
      <t>カンリ</t>
    </rPh>
    <rPh sb="117" eb="119">
      <t>ケイカク</t>
    </rPh>
    <rPh sb="123" eb="126">
      <t>チョウキテキ</t>
    </rPh>
    <rPh sb="127" eb="129">
      <t>シテン</t>
    </rPh>
    <rPh sb="130" eb="131">
      <t>タ</t>
    </rPh>
    <rPh sb="133" eb="135">
      <t>コウキョウ</t>
    </rPh>
    <rPh sb="135" eb="137">
      <t>シセツ</t>
    </rPh>
    <rPh sb="138" eb="140">
      <t>テキセイ</t>
    </rPh>
    <rPh sb="141" eb="143">
      <t>イジ</t>
    </rPh>
    <rPh sb="143" eb="145">
      <t>カンリ</t>
    </rPh>
    <rPh sb="146" eb="147">
      <t>ツト</t>
    </rPh>
    <rPh sb="149" eb="15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</si>
  <si>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</si>
  <si>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</si>
  <si>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</si>
  <si>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</si>
  <si>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</si>
  <si>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</si>
  <si>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</si>
  <si>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R01数値と比較すると将来負担比率は低下し、実質交際費比率は同水準となっている。
　これは、交付税措置率の高い合併特例債の借入の増加により基準財政需要額算入公債費が増加していることや、職員数減による退職手当負担見込額が減少していることなどによるものである。
　今後も建設事業の抑制による投資的経費の削減や調達方法の見直しによる公債費の抑制を図り、引き続き財政の健全化に努めていく必要がある。</t>
    <rPh sb="4" eb="6">
      <t>スウチ</t>
    </rPh>
    <rPh sb="7" eb="9">
      <t>ヒカク</t>
    </rPh>
    <rPh sb="12" eb="14">
      <t>ショウライ</t>
    </rPh>
    <rPh sb="14" eb="16">
      <t>フタン</t>
    </rPh>
    <rPh sb="16" eb="18">
      <t>ヒリツ</t>
    </rPh>
    <rPh sb="19" eb="21">
      <t>テイカ</t>
    </rPh>
    <rPh sb="23" eb="25">
      <t>ジッシツ</t>
    </rPh>
    <rPh sb="25" eb="27">
      <t>コウサイ</t>
    </rPh>
    <rPh sb="27" eb="28">
      <t>ヒ</t>
    </rPh>
    <rPh sb="28" eb="30">
      <t>ヒリツ</t>
    </rPh>
    <rPh sb="31" eb="34">
      <t>ドウスイジュン</t>
    </rPh>
    <rPh sb="47" eb="50">
      <t>コウフゼイ</t>
    </rPh>
    <rPh sb="50" eb="52">
      <t>ソチ</t>
    </rPh>
    <rPh sb="52" eb="53">
      <t>リツ</t>
    </rPh>
    <rPh sb="54" eb="55">
      <t>タカ</t>
    </rPh>
    <rPh sb="56" eb="58">
      <t>ガッペイ</t>
    </rPh>
    <rPh sb="58" eb="60">
      <t>トクレイ</t>
    </rPh>
    <rPh sb="60" eb="61">
      <t>サイ</t>
    </rPh>
    <rPh sb="62" eb="64">
      <t>カリイレ</t>
    </rPh>
    <rPh sb="65" eb="67">
      <t>ゾウカ</t>
    </rPh>
    <rPh sb="70" eb="72">
      <t>キジュン</t>
    </rPh>
    <rPh sb="72" eb="74">
      <t>ザイセイ</t>
    </rPh>
    <rPh sb="74" eb="76">
      <t>ジュヨウ</t>
    </rPh>
    <rPh sb="76" eb="77">
      <t>ガク</t>
    </rPh>
    <rPh sb="77" eb="79">
      <t>サンニュウ</t>
    </rPh>
    <rPh sb="79" eb="82">
      <t>コウサイヒ</t>
    </rPh>
    <rPh sb="83" eb="85">
      <t>ゾウカ</t>
    </rPh>
    <rPh sb="93" eb="95">
      <t>ショクイン</t>
    </rPh>
    <rPh sb="95" eb="96">
      <t>スウ</t>
    </rPh>
    <rPh sb="96" eb="97">
      <t>ゲン</t>
    </rPh>
    <rPh sb="100" eb="102">
      <t>タイショク</t>
    </rPh>
    <rPh sb="102" eb="104">
      <t>テアテ</t>
    </rPh>
    <rPh sb="104" eb="106">
      <t>フタン</t>
    </rPh>
    <rPh sb="106" eb="108">
      <t>ミコ</t>
    </rPh>
    <rPh sb="108" eb="109">
      <t>ガク</t>
    </rPh>
    <rPh sb="110" eb="112">
      <t>ゲンショウ</t>
    </rPh>
    <rPh sb="131" eb="133">
      <t>コンゴ</t>
    </rPh>
    <rPh sb="134" eb="136">
      <t>ケンセツ</t>
    </rPh>
    <rPh sb="136" eb="138">
      <t>ジギョウ</t>
    </rPh>
    <rPh sb="139" eb="141">
      <t>ヨクセイ</t>
    </rPh>
    <rPh sb="144" eb="147">
      <t>トウシテキ</t>
    </rPh>
    <rPh sb="147" eb="149">
      <t>ケイヒ</t>
    </rPh>
    <rPh sb="150" eb="152">
      <t>サクゲン</t>
    </rPh>
    <rPh sb="153" eb="155">
      <t>チョウタツ</t>
    </rPh>
    <rPh sb="155" eb="157">
      <t>ホウホウ</t>
    </rPh>
    <rPh sb="158" eb="160">
      <t>ミナオ</t>
    </rPh>
    <rPh sb="164" eb="167">
      <t>コウサイヒ</t>
    </rPh>
    <rPh sb="168" eb="170">
      <t>ヨクセイ</t>
    </rPh>
    <rPh sb="171" eb="172">
      <t>ハカ</t>
    </rPh>
    <rPh sb="174" eb="175">
      <t>ヒ</t>
    </rPh>
    <rPh sb="176" eb="177">
      <t>ツヅ</t>
    </rPh>
    <rPh sb="178" eb="180">
      <t>ザイセイ</t>
    </rPh>
    <rPh sb="181" eb="184">
      <t>ケンゼンカ</t>
    </rPh>
    <rPh sb="185" eb="186">
      <t>ツト</t>
    </rPh>
    <rPh sb="190" eb="192">
      <t>ヒツヨウ</t>
    </rPh>
    <phoneticPr fontId="5"/>
  </si>
  <si>
    <t>実質公債費比率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</si>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</sst>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ED44-4769-AFBE-FD2D50F58A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46431</c:v>
                </c:pt>
                <c:pt idx="1">
                  <c:v>67792</c:v>
                </c:pt>
                <c:pt idx="2">
                  <c:v>57219</c:v>
                </c:pt>
                <c:pt idx="3">
                  <c:v>96828</c:v>
                </c:pt>
                <c:pt idx="4">
                  <c:v>45474</c:v>
                </c:pt>
              </c:numCache>
            </c:numRef>
          </c:val>
          <c:smooth val="0"/>
          <c:extLst>
            <c:ext xmlns:c16="http://schemas.microsoft.com/office/drawing/2014/chart" uri="{C3380CC4-5D6E-409C-BE32-E72D297353CC}">
              <c16:uniqueId val="{00000001-ED44-4769-AFBE-FD2D50F58A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1.62</c:v>
                </c:pt>
                <c:pt idx="1">
                  <c:v>0.77</c:v>
                </c:pt>
                <c:pt idx="2">
                  <c:v>0.56000000000000005</c:v>
                </c:pt>
                <c:pt idx="3">
                  <c:v>0.95</c:v>
                </c:pt>
                <c:pt idx="4">
                  <c:v>0.8</c:v>
                </c:pt>
              </c:numCache>
            </c:numRef>
          </c:val>
          <c:extLst>
            <c:ext xmlns:c16="http://schemas.microsoft.com/office/drawing/2014/chart" uri="{C3380CC4-5D6E-409C-BE32-E72D297353CC}">
              <c16:uniqueId val="{00000000-9701-4CF4-B389-7957C3CAD8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13.78</c:v>
                </c:pt>
                <c:pt idx="1">
                  <c:v>14.86</c:v>
                </c:pt>
                <c:pt idx="2">
                  <c:v>15.22</c:v>
                </c:pt>
                <c:pt idx="3">
                  <c:v>13.78</c:v>
                </c:pt>
                <c:pt idx="4">
                  <c:v>12.81</c:v>
                </c:pt>
              </c:numCache>
            </c:numRef>
          </c:val>
          <c:extLst>
            <c:ext xmlns:c16="http://schemas.microsoft.com/office/drawing/2014/chart" uri="{C3380CC4-5D6E-409C-BE32-E72D297353CC}">
              <c16:uniqueId val="{00000001-9701-4CF4-B389-7957C3CAD8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-1.65</c:v>
                </c:pt>
                <c:pt idx="1">
                  <c:v>-7.0000000000000007E-2</c:v>
                </c:pt>
                <c:pt idx="2">
                  <c:v>0.16</c:v>
                </c:pt>
                <c:pt idx="3">
                  <c:v>-1.03</c:v>
                </c:pt>
                <c:pt idx="4">
                  <c:v>-0.79</c:v>
                </c:pt>
              </c:numCache>
            </c:numRef>
          </c:val>
          <c:smooth val="0"/>
          <c:extLst>
            <c:ext xmlns:c16="http://schemas.microsoft.com/office/drawing/2014/chart" uri="{C3380CC4-5D6E-409C-BE32-E72D297353CC}">
              <c16:uniqueId val="{00000002-9701-4CF4-B389-7957C3CAD8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0.12</c:v>
                </c:pt>
                <c:pt idx="6">
                  <c:v>#N/A</c:v>
                </c:pt>
                <c:pt idx="7">
                  <c:v>0</c:v>
                </c:pt>
                <c:pt idx="8">
                  <c:v>#N/A</c:v>
                </c:pt>
                <c:pt idx="9">
                  <c:v>0</c:v>
                </c:pt>
              </c:numCache>
            </c:numRef>
          </c:val>
          <c:extLst>
            <c:ext xmlns:c16="http://schemas.microsoft.com/office/drawing/2014/chart" uri="{C3380CC4-5D6E-409C-BE32-E72D297353CC}">
              <c16:uniqueId val="{00000000-D8F8-41D9-B76E-7386B69F33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8F8-41D9-B76E-7386B69F33AE}"/>
            </c:ext>
          </c:extLst>
        </c:ser>
        <c:ser>
          <c:idx val="2"/>
          <c:order val="2"/>
          <c:tx>
            <c:strRef>
              <c:f>データシート!$A$29</c:f>
              <c:strCache>
                <c:ptCount val="1"/>
                <c:pt idx="0">
                  <c:v>港湾事業特別会計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0.04</c:v>
                </c:pt>
                <c:pt idx="4">
                  <c:v>#N/A</c:v>
                </c:pt>
                <c:pt idx="5">
                  <c:v>0.04</c:v>
                </c:pt>
                <c:pt idx="6">
                  <c:v>#N/A</c:v>
                </c:pt>
                <c:pt idx="7">
                  <c:v>0.05</c:v>
                </c:pt>
                <c:pt idx="8">
                  <c:v>#N/A</c:v>
                </c:pt>
                <c:pt idx="9">
                  <c:v>0.03</c:v>
                </c:pt>
              </c:numCache>
            </c:numRef>
          </c:val>
          <c:extLst>
            <c:ext xmlns:c16="http://schemas.microsoft.com/office/drawing/2014/chart" uri="{C3380CC4-5D6E-409C-BE32-E72D297353CC}">
              <c16:uniqueId val="{00000002-D8F8-41D9-B76E-7386B69F33A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0.13</c:v>
                </c:pt>
                <c:pt idx="2">
                  <c:v>#N/A</c:v>
                </c:pt>
                <c:pt idx="3">
                  <c:v>0.14000000000000001</c:v>
                </c:pt>
                <c:pt idx="4">
                  <c:v>#N/A</c:v>
                </c:pt>
                <c:pt idx="5">
                  <c:v>0.13</c:v>
                </c:pt>
                <c:pt idx="6">
                  <c:v>#N/A</c:v>
                </c:pt>
                <c:pt idx="7">
                  <c:v>0.13</c:v>
                </c:pt>
                <c:pt idx="8">
                  <c:v>#N/A</c:v>
                </c:pt>
                <c:pt idx="9">
                  <c:v>0.14000000000000001</c:v>
                </c:pt>
              </c:numCache>
            </c:numRef>
          </c:val>
          <c:extLst>
            <c:ext xmlns:c16="http://schemas.microsoft.com/office/drawing/2014/chart" uri="{C3380CC4-5D6E-409C-BE32-E72D297353CC}">
              <c16:uniqueId val="{00000003-D8F8-41D9-B76E-7386B69F33AE}"/>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1.1599999999999999</c:v>
                </c:pt>
                <c:pt idx="2">
                  <c:v>#N/A</c:v>
                </c:pt>
                <c:pt idx="3">
                  <c:v>1.1100000000000001</c:v>
                </c:pt>
                <c:pt idx="4">
                  <c:v>#N/A</c:v>
                </c:pt>
                <c:pt idx="5">
                  <c:v>0.12</c:v>
                </c:pt>
                <c:pt idx="6">
                  <c:v>#N/A</c:v>
                </c:pt>
                <c:pt idx="7">
                  <c:v>0.35</c:v>
                </c:pt>
                <c:pt idx="8">
                  <c:v>#N/A</c:v>
                </c:pt>
                <c:pt idx="9">
                  <c:v>0.22</c:v>
                </c:pt>
              </c:numCache>
            </c:numRef>
          </c:val>
          <c:extLst>
            <c:ext xmlns:c16="http://schemas.microsoft.com/office/drawing/2014/chart" uri="{C3380CC4-5D6E-409C-BE32-E72D297353CC}">
              <c16:uniqueId val="{00000004-D8F8-41D9-B76E-7386B69F33AE}"/>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0.98</c:v>
                </c:pt>
                <c:pt idx="2">
                  <c:v>#N/A</c:v>
                </c:pt>
                <c:pt idx="3">
                  <c:v>0.46</c:v>
                </c:pt>
                <c:pt idx="4">
                  <c:v>#N/A</c:v>
                </c:pt>
                <c:pt idx="5">
                  <c:v>0.46</c:v>
                </c:pt>
                <c:pt idx="6">
                  <c:v>#N/A</c:v>
                </c:pt>
                <c:pt idx="7">
                  <c:v>0.57999999999999996</c:v>
                </c:pt>
                <c:pt idx="8">
                  <c:v>#N/A</c:v>
                </c:pt>
                <c:pt idx="9">
                  <c:v>0.42</c:v>
                </c:pt>
              </c:numCache>
            </c:numRef>
          </c:val>
          <c:extLst>
            <c:ext xmlns:c16="http://schemas.microsoft.com/office/drawing/2014/chart" uri="{C3380CC4-5D6E-409C-BE32-E72D297353CC}">
              <c16:uniqueId val="{00000005-D8F8-41D9-B76E-7386B69F33A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0.33</c:v>
                </c:pt>
                <c:pt idx="8">
                  <c:v>#N/A</c:v>
                </c:pt>
                <c:pt idx="9">
                  <c:v>0.55000000000000004</c:v>
                </c:pt>
              </c:numCache>
            </c:numRef>
          </c:val>
          <c:extLst>
            <c:ext xmlns:c16="http://schemas.microsoft.com/office/drawing/2014/chart" uri="{C3380CC4-5D6E-409C-BE32-E72D297353CC}">
              <c16:uniqueId val="{00000006-D8F8-41D9-B76E-7386B69F33A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1.55</c:v>
                </c:pt>
                <c:pt idx="2">
                  <c:v>#N/A</c:v>
                </c:pt>
                <c:pt idx="3">
                  <c:v>0.72</c:v>
                </c:pt>
                <c:pt idx="4">
                  <c:v>#N/A</c:v>
                </c:pt>
                <c:pt idx="5">
                  <c:v>0.51</c:v>
                </c:pt>
                <c:pt idx="6">
                  <c:v>#N/A</c:v>
                </c:pt>
                <c:pt idx="7">
                  <c:v>0.89</c:v>
                </c:pt>
                <c:pt idx="8">
                  <c:v>#N/A</c:v>
                </c:pt>
                <c:pt idx="9">
                  <c:v>0.77</c:v>
                </c:pt>
              </c:numCache>
            </c:numRef>
          </c:val>
          <c:extLst>
            <c:ext xmlns:c16="http://schemas.microsoft.com/office/drawing/2014/chart" uri="{C3380CC4-5D6E-409C-BE32-E72D297353CC}">
              <c16:uniqueId val="{00000007-D8F8-41D9-B76E-7386B69F33A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8.69</c:v>
                </c:pt>
                <c:pt idx="2">
                  <c:v>#N/A</c:v>
                </c:pt>
                <c:pt idx="3">
                  <c:v>9.11</c:v>
                </c:pt>
                <c:pt idx="4">
                  <c:v>#N/A</c:v>
                </c:pt>
                <c:pt idx="5">
                  <c:v>8.82</c:v>
                </c:pt>
                <c:pt idx="6">
                  <c:v>#N/A</c:v>
                </c:pt>
                <c:pt idx="7">
                  <c:v>8.5500000000000007</c:v>
                </c:pt>
                <c:pt idx="8">
                  <c:v>#N/A</c:v>
                </c:pt>
                <c:pt idx="9">
                  <c:v>7.71</c:v>
                </c:pt>
              </c:numCache>
            </c:numRef>
          </c:val>
          <c:extLst>
            <c:ext xmlns:c16="http://schemas.microsoft.com/office/drawing/2014/chart" uri="{C3380CC4-5D6E-409C-BE32-E72D297353CC}">
              <c16:uniqueId val="{00000008-D8F8-41D9-B76E-7386B69F33A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15.97</c:v>
                </c:pt>
                <c:pt idx="2">
                  <c:v>#N/A</c:v>
                </c:pt>
                <c:pt idx="3">
                  <c:v>14.23</c:v>
                </c:pt>
                <c:pt idx="4">
                  <c:v>#N/A</c:v>
                </c:pt>
                <c:pt idx="5">
                  <c:v>13.94</c:v>
                </c:pt>
                <c:pt idx="6">
                  <c:v>#N/A</c:v>
                </c:pt>
                <c:pt idx="7">
                  <c:v>13.26</c:v>
                </c:pt>
                <c:pt idx="8">
                  <c:v>#N/A</c:v>
                </c:pt>
                <c:pt idx="9">
                  <c:v>13.32</c:v>
                </c:pt>
              </c:numCache>
            </c:numRef>
          </c:val>
          <c:extLst>
            <c:ext xmlns:c16="http://schemas.microsoft.com/office/drawing/2014/chart" uri="{C3380CC4-5D6E-409C-BE32-E72D297353CC}">
              <c16:uniqueId val="{00000009-D8F8-41D9-B76E-7386B69F33A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6200</c:v>
                </c:pt>
                <c:pt idx="5">
                  <c:v>6141</c:v>
                </c:pt>
                <c:pt idx="8">
                  <c:v>6206</c:v>
                </c:pt>
                <c:pt idx="11">
                  <c:v>6376</c:v>
                </c:pt>
                <c:pt idx="14">
                  <c:v>6436</c:v>
                </c:pt>
              </c:numCache>
            </c:numRef>
          </c:val>
          <c:extLst>
            <c:ext xmlns:c16="http://schemas.microsoft.com/office/drawing/2014/chart" uri="{C3380CC4-5D6E-409C-BE32-E72D297353CC}">
              <c16:uniqueId val="{00000000-A2DC-4FD9-8871-0E1EDA5B86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DC-4FD9-8871-0E1EDA5B86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2DC-4FD9-8871-0E1EDA5B86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DC-4FD9-8871-0E1EDA5B86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1155</c:v>
                </c:pt>
                <c:pt idx="3">
                  <c:v>1185</c:v>
                </c:pt>
                <c:pt idx="6">
                  <c:v>1175</c:v>
                </c:pt>
                <c:pt idx="9">
                  <c:v>1111</c:v>
                </c:pt>
                <c:pt idx="12">
                  <c:v>1164</c:v>
                </c:pt>
              </c:numCache>
            </c:numRef>
          </c:val>
          <c:extLst>
            <c:ext xmlns:c16="http://schemas.microsoft.com/office/drawing/2014/chart" uri="{C3380CC4-5D6E-409C-BE32-E72D297353CC}">
              <c16:uniqueId val="{00000004-A2DC-4FD9-8871-0E1EDA5B86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DC-4FD9-8871-0E1EDA5B86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DC-4FD9-8871-0E1EDA5B86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7033</c:v>
                </c:pt>
                <c:pt idx="3">
                  <c:v>6962</c:v>
                </c:pt>
                <c:pt idx="6">
                  <c:v>6858</c:v>
                </c:pt>
                <c:pt idx="9">
                  <c:v>7180</c:v>
                </c:pt>
                <c:pt idx="12">
                  <c:v>7333</c:v>
                </c:pt>
              </c:numCache>
            </c:numRef>
          </c:val>
          <c:extLst>
            <c:ext xmlns:c16="http://schemas.microsoft.com/office/drawing/2014/chart" uri="{C3380CC4-5D6E-409C-BE32-E72D297353CC}">
              <c16:uniqueId val="{00000007-A2DC-4FD9-8871-0E1EDA5B86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1988</c:v>
                </c:pt>
                <c:pt idx="2">
                  <c:v>#N/A</c:v>
                </c:pt>
                <c:pt idx="3">
                  <c:v>#N/A</c:v>
                </c:pt>
                <c:pt idx="4">
                  <c:v>2006</c:v>
                </c:pt>
                <c:pt idx="5">
                  <c:v>#N/A</c:v>
                </c:pt>
                <c:pt idx="6">
                  <c:v>#N/A</c:v>
                </c:pt>
                <c:pt idx="7">
                  <c:v>1827</c:v>
                </c:pt>
                <c:pt idx="8">
                  <c:v>#N/A</c:v>
                </c:pt>
                <c:pt idx="9">
                  <c:v>#N/A</c:v>
                </c:pt>
                <c:pt idx="10">
                  <c:v>1915</c:v>
                </c:pt>
                <c:pt idx="11">
                  <c:v>#N/A</c:v>
                </c:pt>
                <c:pt idx="12">
                  <c:v>#N/A</c:v>
                </c:pt>
                <c:pt idx="13">
                  <c:v>2061</c:v>
                </c:pt>
                <c:pt idx="14">
                  <c:v>#N/A</c:v>
                </c:pt>
              </c:numCache>
            </c:numRef>
          </c:val>
          <c:smooth val="0"/>
          <c:extLst>
            <c:ext xmlns:c16="http://schemas.microsoft.com/office/drawing/2014/chart" uri="{C3380CC4-5D6E-409C-BE32-E72D297353CC}">
              <c16:uniqueId val="{00000008-A2DC-4FD9-8871-0E1EDA5B86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53734</c:v>
                </c:pt>
                <c:pt idx="5">
                  <c:v>58189</c:v>
                </c:pt>
                <c:pt idx="8">
                  <c:v>59574</c:v>
                </c:pt>
                <c:pt idx="11">
                  <c:v>63890</c:v>
                </c:pt>
                <c:pt idx="14">
                  <c:v>63723</c:v>
                </c:pt>
              </c:numCache>
            </c:numRef>
          </c:val>
          <c:extLst>
            <c:ext xmlns:c16="http://schemas.microsoft.com/office/drawing/2014/chart" uri="{C3380CC4-5D6E-409C-BE32-E72D297353CC}">
              <c16:uniqueId val="{00000000-BC4E-465B-AEB4-A346D4FDAE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11996</c:v>
                </c:pt>
                <c:pt idx="5">
                  <c:v>11810</c:v>
                </c:pt>
                <c:pt idx="8">
                  <c:v>12112</c:v>
                </c:pt>
                <c:pt idx="11">
                  <c:v>12434</c:v>
                </c:pt>
                <c:pt idx="14">
                  <c:v>12046</c:v>
                </c:pt>
              </c:numCache>
            </c:numRef>
          </c:val>
          <c:extLst>
            <c:ext xmlns:c16="http://schemas.microsoft.com/office/drawing/2014/chart" uri="{C3380CC4-5D6E-409C-BE32-E72D297353CC}">
              <c16:uniqueId val="{00000001-BC4E-465B-AEB4-A346D4FDAE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14823</c:v>
                </c:pt>
                <c:pt idx="5">
                  <c:v>15423</c:v>
                </c:pt>
                <c:pt idx="8">
                  <c:v>15174</c:v>
                </c:pt>
                <c:pt idx="11">
                  <c:v>13851</c:v>
                </c:pt>
                <c:pt idx="14">
                  <c:v>14265</c:v>
                </c:pt>
              </c:numCache>
            </c:numRef>
          </c:val>
          <c:extLst>
            <c:ext xmlns:c16="http://schemas.microsoft.com/office/drawing/2014/chart" uri="{C3380CC4-5D6E-409C-BE32-E72D297353CC}">
              <c16:uniqueId val="{00000002-BC4E-465B-AEB4-A346D4FDAE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4E-465B-AEB4-A346D4FDAE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4E-465B-AEB4-A346D4FDAE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4E-465B-AEB4-A346D4FDAE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10753</c:v>
                </c:pt>
                <c:pt idx="3">
                  <c:v>10172</c:v>
                </c:pt>
                <c:pt idx="6">
                  <c:v>9563</c:v>
                </c:pt>
                <c:pt idx="9">
                  <c:v>8991</c:v>
                </c:pt>
                <c:pt idx="12">
                  <c:v>8762</c:v>
                </c:pt>
              </c:numCache>
            </c:numRef>
          </c:val>
          <c:extLst>
            <c:ext xmlns:c16="http://schemas.microsoft.com/office/drawing/2014/chart" uri="{C3380CC4-5D6E-409C-BE32-E72D297353CC}">
              <c16:uniqueId val="{00000006-BC4E-465B-AEB4-A346D4FDAE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C4E-465B-AEB4-A346D4FDAE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14553</c:v>
                </c:pt>
                <c:pt idx="3">
                  <c:v>14515</c:v>
                </c:pt>
                <c:pt idx="6">
                  <c:v>14353</c:v>
                </c:pt>
                <c:pt idx="9">
                  <c:v>13235</c:v>
                </c:pt>
                <c:pt idx="12">
                  <c:v>12867</c:v>
                </c:pt>
              </c:numCache>
            </c:numRef>
          </c:val>
          <c:extLst>
            <c:ext xmlns:c16="http://schemas.microsoft.com/office/drawing/2014/chart" uri="{C3380CC4-5D6E-409C-BE32-E72D297353CC}">
              <c16:uniqueId val="{00000008-BC4E-465B-AEB4-A346D4FDAE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C4E-465B-AEB4-A346D4FDAE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66149</c:v>
                </c:pt>
                <c:pt idx="3">
                  <c:v>71632</c:v>
                </c:pt>
                <c:pt idx="6">
                  <c:v>73361</c:v>
                </c:pt>
                <c:pt idx="9">
                  <c:v>78205</c:v>
                </c:pt>
                <c:pt idx="12">
                  <c:v>77572</c:v>
                </c:pt>
              </c:numCache>
            </c:numRef>
          </c:val>
          <c:extLst>
            <c:ext xmlns:c16="http://schemas.microsoft.com/office/drawing/2014/chart" uri="{C3380CC4-5D6E-409C-BE32-E72D297353CC}">
              <c16:uniqueId val="{0000000A-BC4E-465B-AEB4-A346D4FDAE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10902</c:v>
                </c:pt>
                <c:pt idx="2">
                  <c:v>#N/A</c:v>
                </c:pt>
                <c:pt idx="3">
                  <c:v>#N/A</c:v>
                </c:pt>
                <c:pt idx="4">
                  <c:v>10897</c:v>
                </c:pt>
                <c:pt idx="5">
                  <c:v>#N/A</c:v>
                </c:pt>
                <c:pt idx="6">
                  <c:v>#N/A</c:v>
                </c:pt>
                <c:pt idx="7">
                  <c:v>10417</c:v>
                </c:pt>
                <c:pt idx="8">
                  <c:v>#N/A</c:v>
                </c:pt>
                <c:pt idx="9">
                  <c:v>#N/A</c:v>
                </c:pt>
                <c:pt idx="10">
                  <c:v>10255</c:v>
                </c:pt>
                <c:pt idx="11">
                  <c:v>#N/A</c:v>
                </c:pt>
                <c:pt idx="12">
                  <c:v>#N/A</c:v>
                </c:pt>
                <c:pt idx="13">
                  <c:v>9167</c:v>
                </c:pt>
                <c:pt idx="14">
                  <c:v>#N/A</c:v>
                </c:pt>
              </c:numCache>
            </c:numRef>
          </c:val>
          <c:smooth val="0"/>
          <c:extLst>
            <c:ext xmlns:c16="http://schemas.microsoft.com/office/drawing/2014/chart" uri="{C3380CC4-5D6E-409C-BE32-E72D297353CC}">
              <c16:uniqueId val="{0000000B-BC4E-465B-AEB4-A346D4FDAE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5319</c:v>
                </c:pt>
                <c:pt idx="1">
                  <c:v>4821</c:v>
                </c:pt>
                <c:pt idx="2">
                  <c:v>4581</c:v>
                </c:pt>
              </c:numCache>
            </c:numRef>
          </c:val>
          <c:extLst>
            <c:ext xmlns:c16="http://schemas.microsoft.com/office/drawing/2014/chart" uri="{C3380CC4-5D6E-409C-BE32-E72D297353CC}">
              <c16:uniqueId val="{00000000-143E-40D8-9F13-B03E51B49F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1822</c:v>
                </c:pt>
                <c:pt idx="1">
                  <c:v>1764</c:v>
                </c:pt>
                <c:pt idx="2">
                  <c:v>1766</c:v>
                </c:pt>
              </c:numCache>
            </c:numRef>
          </c:val>
          <c:extLst>
            <c:ext xmlns:c16="http://schemas.microsoft.com/office/drawing/2014/chart" uri="{C3380CC4-5D6E-409C-BE32-E72D297353CC}">
              <c16:uniqueId val="{00000001-143E-40D8-9F13-B03E51B49F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8140</c:v>
                </c:pt>
                <c:pt idx="1">
                  <c:v>7532</c:v>
                </c:pt>
                <c:pt idx="2">
                  <c:v>8002</c:v>
                </c:pt>
              </c:numCache>
            </c:numRef>
          </c:val>
          <c:extLst>
            <c:ext xmlns:c16="http://schemas.microsoft.com/office/drawing/2014/chart" uri="{C3380CC4-5D6E-409C-BE32-E72D297353CC}">
              <c16:uniqueId val="{00000002-143E-40D8-9F13-B03E51B49F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{D17E47BD-1EE7-45ED-90D4-2D9543552A1A}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35B-41C3-8169-A4EEAD9317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{C74AC846-49AD-4860-84C8-6812955E1ECA}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5B-41C3-8169-A4EEAD9317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{A502BAC7-FE53-40BE-B78B-DACE68E3C811}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5B-41C3-8169-A4EEAD9317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{15237875-EBFD-4E76-9B64-95498B9AF1D0}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5B-41C3-8169-A4EEAD9317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{EFFC83E9-32E9-4650-B312-A8224862D438}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5B-41C3-8169-A4EEAD93173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{EB2FF049-0F3F-4A8A-847C-B47BDA4AE551}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35B-41C3-8169-A4EEAD93173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{F8541CBC-2C0A-4AA0-AEB6-1C587BE4FB33}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35B-41C3-8169-A4EEAD93173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{F0BB1252-C470-4CC4-A760-E4E7BE5FA214}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35B-41C3-8169-A4EEAD93173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{72C8DD48-6630-48BF-9346-A7DD5B440005}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35B-41C3-8169-A4EEAD9317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63.7</c:v>
                </c:pt>
                <c:pt idx="8">
                  <c:v>64.099999999999994</c:v>
                </c:pt>
                <c:pt idx="16">
                  <c:v>65.7</c:v>
                </c:pt>
                <c:pt idx="24">
                  <c:v>64.900000000000006</c:v>
                </c:pt>
                <c:pt idx="32">
                  <c:v>65.900000000000006</c:v>
                </c:pt>
              </c:numCache>
            </c:numRef>
          </c:xVal>
          <c:yVal>
            <c:numRef>
              <c:f>公会計指標分析・財政指標組合せ分析表!$BP$51:$DC$51</c:f>
              <c:numCache>
                <c:formatCode>#,##0.0;"▲ "#,##0.0</c:formatCode>
                <c:ptCount val="40"/>
                <c:pt idx="0">
                  <c:v>35.5</c:v>
                </c:pt>
                <c:pt idx="8">
                  <c:v>36.200000000000003</c:v>
                </c:pt>
                <c:pt idx="16">
                  <c:v>34.700000000000003</c:v>
                </c:pt>
                <c:pt idx="24">
                  <c:v>34.5</c:v>
                </c:pt>
                <c:pt idx="32">
                  <c:v>30.2</c:v>
                </c:pt>
              </c:numCache>
            </c:numRef>
          </c:yVal>
          <c:smooth val="0"/>
          <c:extLst>
            <c:ext xmlns:c16="http://schemas.microsoft.com/office/drawing/2014/chart" uri="{C3380CC4-5D6E-409C-BE32-E72D297353CC}">
              <c16:uniqueId val="{00000009-C35B-41C3-8169-A4EEAD93173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{914A12AC-EB4C-4705-8C0D-1051AF622594}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35B-41C3-8169-A4EEAD93173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{B18BEDA1-A30F-485D-AA49-8B6B91F7378D}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5B-41C3-8169-A4EEAD9317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{173E321A-343B-4893-B1DA-BE54375616AE}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5B-41C3-8169-A4EEAD9317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{A6559AA6-A545-4348-8394-BC74A43BAB59}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5B-41C3-8169-A4EEAD9317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{40B0BD07-EDB0-4EED-BD5B-DF9539FB2130}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5B-41C3-8169-A4EEAD93173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{8E8B54D7-5B61-43C3-AD36-5555BEB4F1F1}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35B-41C3-8169-A4EEAD93173E}"/>
                </c:ext>
              </c:extLst>
            </c:dLbl>
            <c:dLbl>
              <c:idx val="16"/>
              <c:layout>
                <c:manualLayout>
                  <c:x val="-2.6225965507811692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{8FB80946-87E9-4E4F-852F-B248F945F3CC}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35B-41C3-8169-A4EEAD93173E}"/>
                </c:ext>
              </c:extLst>
            </c:dLbl>
            <c:dLbl>
              <c:idx val="24"/>
              <c:layout>
                <c:manualLayout>
                  <c:x val="-3.793498561199477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{A4D1C673-0342-4384-8EAB-C4E763A0F824}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35B-41C3-8169-A4EEAD93173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{41366B2D-3321-46DE-82A1-391376B3F96E}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35B-41C3-8169-A4EEAD9317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C35B-41C3-8169-A4EEAD93173E}"/>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{8D2F43FF-BEA4-465B-A2AF-AAD1608E001C}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7FE-47E9-AB2D-61B72EDCE1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{118EDF5F-3331-4425-99D2-B686DFAEA6D2}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FE-47E9-AB2D-61B72EDCE1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{BE07873F-9E22-40DD-8BB7-D66B8499FD46}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FE-47E9-AB2D-61B72EDCE1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{5C79D3E8-20E0-41CB-BB45-1BD9486784DB}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FE-47E9-AB2D-61B72EDCE1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{D8B195A7-901C-4BE7-977B-984EA850B01E}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FE-47E9-AB2D-61B72EDCE1E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{7455C133-774F-4761-9034-CB78E34EA987}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7FE-47E9-AB2D-61B72EDCE1E4}"/>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{49A18E80-3B12-4260-92AE-B58FB6D8A0EA}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7FE-47E9-AB2D-61B72EDCE1E4}"/>
                </c:ext>
              </c:extLst>
            </c:dLbl>
            <c:dLbl>
              <c:idx val="24"/>
              <c:layout>
                <c:manualLayout>
                  <c:x val="-1.817180363723253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{5FADACB7-288A-4113-94B9-25986F83E16D}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7FE-47E9-AB2D-61B72EDCE1E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{17EC1D94-4CC2-44FE-B97C-15500B049B16}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7FE-47E9-AB2D-61B72EDCE1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6.6</c:v>
                </c:pt>
                <c:pt idx="16">
                  <c:v>6.4</c:v>
                </c:pt>
                <c:pt idx="24">
                  <c:v>6.4</c:v>
                </c:pt>
                <c:pt idx="32">
                  <c:v>6.4</c:v>
                </c:pt>
              </c:numCache>
            </c:numRef>
          </c:xVal>
          <c:yVal>
            <c:numRef>
              <c:f>公会計指標分析・財政指標組合せ分析表!$BP$73:$DC$73</c:f>
              <c:numCache>
                <c:formatCode>#,##0.0;"▲ "#,##0.0</c:formatCode>
                <c:ptCount val="40"/>
                <c:pt idx="0">
                  <c:v>35.5</c:v>
                </c:pt>
                <c:pt idx="8">
                  <c:v>36.200000000000003</c:v>
                </c:pt>
                <c:pt idx="16">
                  <c:v>34.700000000000003</c:v>
                </c:pt>
                <c:pt idx="24">
                  <c:v>34.5</c:v>
                </c:pt>
                <c:pt idx="32">
                  <c:v>30.2</c:v>
                </c:pt>
              </c:numCache>
            </c:numRef>
          </c:yVal>
          <c:smooth val="0"/>
          <c:extLst>
            <c:ext xmlns:c16="http://schemas.microsoft.com/office/drawing/2014/chart" uri="{C3380CC4-5D6E-409C-BE32-E72D297353CC}">
              <c16:uniqueId val="{00000009-27FE-47E9-AB2D-61B72EDCE1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{6B1CE58D-71E4-4948-BA84-2405C1DF4FA1}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7FE-47E9-AB2D-61B72EDCE1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{79876155-BC98-4464-AD81-4025D18F296C}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FE-47E9-AB2D-61B72EDCE1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{A1AAAD4B-341C-4C4B-BCFA-87FB8578B46D}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FE-47E9-AB2D-61B72EDCE1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{AEABC176-2684-414B-A044-46A5E1222654}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FE-47E9-AB2D-61B72EDCE1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{C08B5BA9-7123-42E2-896E-1CFDD9C40466}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FE-47E9-AB2D-61B72EDCE1E4}"/>
                </c:ext>
              </c:extLst>
            </c:dLbl>
            <c:dLbl>
              <c:idx val="8"/>
              <c:layout>
                <c:manualLayout>
                  <c:x val="-3.4502318643803147E-2"/>
                  <c:y val="-8.068818767222843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{4EA5C140-CE50-4306-BB0E-6F1E22F8F152}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7FE-47E9-AB2D-61B72EDCE1E4}"/>
                </c:ext>
              </c:extLst>
            </c:dLbl>
            <c:dLbl>
              <c:idx val="16"/>
              <c:layout>
                <c:manualLayout>
                  <c:x val="-2.8766015700383205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{68CEF4B7-B65B-4175-8F4A-E0069296111A}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7FE-47E9-AB2D-61B72EDCE1E4}"/>
                </c:ext>
              </c:extLst>
            </c:dLbl>
            <c:dLbl>
              <c:idx val="24"/>
              <c:layout>
                <c:manualLayout>
                  <c:x val="-3.450231864380314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{C8CCC162-85C5-4E74-BC90-A3A559E96748}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7FE-47E9-AB2D-61B72EDCE1E4}"/>
                </c:ext>
              </c:extLst>
            </c:dLbl>
            <c:dLbl>
              <c:idx val="32"/>
              <c:layout>
                <c:manualLayout>
                  <c:x val="-2.8766015700383341E-2"/>
                  <c:y val="-4.4145106503359462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{A493BD60-1AD4-4233-A595-618713A8D9D9}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7FE-47E9-AB2D-61B72EDCE1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27FE-47E9-AB2D-61B72EDCE1E4}"/>
            </c:ext>
          </c:extLst>
        </c:ser>
        <c:dLbls>
          <c:showLegendKey val="0"/>
          <c:showVal val="1"/>
          <c:showCatName val="0"/>
          <c:showSerName val="0"/>
          <c:showPercent val="0"/>
          <c:showBubbleSize val="0"/>
        </c:dLbls>
        <c:axId val="84219776"/>
        <c:axId val="84234240"/>
      </c:scatterChart>
      <c:valAx>
        <c:axId val="84219776"/>
        <c:scaling>
          <c:orientation val="maxMin"/>
          <c:max val="8"/>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大規模建設事業や災害復旧事業に係る借入れの償還により、</a:t>
          </a:r>
          <a:r>
            <a:rPr kumimoji="1" lang="en-US" altLang="ja-JP" sz="1400">
              <a:latin typeface="ＭＳ ゴシック" pitchFamily="49" charset="-128"/>
              <a:ea typeface="ＭＳ ゴシック" pitchFamily="49" charset="-128"/>
            </a:rPr>
            <a:t>R5</a:t>
          </a:r>
          <a:r>
            <a:rPr kumimoji="1" lang="ja-JP" altLang="en-US" sz="1400">
              <a:latin typeface="ＭＳ ゴシック" pitchFamily="49" charset="-128"/>
              <a:ea typeface="ＭＳ ゴシック" pitchFamily="49" charset="-128"/>
            </a:rPr>
            <a:t>年度をピークに元利償還金が増加することが見込まれており、指標の悪化が懸念されるが、合併特例債を中心とした交付税措置率の高い有利な地方債の借入を行っていることから、基準財政需要額に算入される公債費も同様に増加し、指標の悪化は一定程度抑制されるものと思わ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満期一括償還地方債は、利用していない。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災害復旧事業債、緊急防災減災事業債の増があったものの、地方道路等整備事業債等の減による地方債現在高の減、下水道事業、病院事業における公営企業債等繰入見込額の減、退職職員数の減による退職手当負担見込額の減等により、分子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広島県尾道市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財政調整基金では、決算剰余金のうち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百万円をに積み立てた一方、新型コロナウイルス感染症対策に要した一般財源等として財政調整基金から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その他の特定目的基金では、前年度にふるさと納税として受納し、積み立てたふるさと振興基金から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百万円を取り崩したものの、今後の備えとして地域福祉基金に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百万円、復旧・復興基金に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合併算定替適用期間終了による普通交付税の縮減や社会保障関係経費の増大などに備え、健全な財政運営を維持するため、基金残高に留意しながら運用を図る。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地域福祉基金：保健福祉施策を推進し、保健福祉の増進を図る</a:t>
          </a: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ふるさと振興基金：活力と魅力あふれるふるさとづくりを推進する</a:t>
          </a: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復旧・復興基金：天災地災その他の災害からの復旧復興を図る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地域福祉基金：病院事業の経営基盤強化等のため積み立てたことによる増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年度新設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地域福祉基金：保健福祉の増進を図る事業の財源として計画的に取り崩していくとともに、病院建替に備え、積み立てていく。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ふるさと振興基金：ふるさと納税の増額による充当事業の充実を図る。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復旧・復興基金：天災地災その他の災害からの復旧復興を図る経費の財源として、積立・取崩を行う。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新型コロナウイルス感染症対策に要した一般財源等として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百万円繰入を行ったことによる減。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経済事情の変動や災害対応経費等の財源を確保し、健全な財政運営を確保するため、標準財政規模の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割程度を目標額とし、決算剰余金を中心に積立てを行う。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年度に地方債償還のピークを迎える見込みのため、償還財源として計画的に取り崩していく。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134,320
131,335
285.11
78,273,398
77,342,996
287,751
35,761,146
77,571,533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の指標はいずれも高く、資産の老朽化が進んでいる。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固定資産台帳の施設別の詳細分析を行い、将来、必要となる施設更新費用の推計や更新時期の平準化、総量抑制など、適正なレベルでの維持管理を行っていく必要がある。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101600</xdr:rowOff>
    </xdr:from>
    <xdr:to>
      <xdr:col>23</xdr:col>
      <xdr:colOff>85090</xdr:colOff>
      <xdr:row>33</xdr:row>
      <xdr:rowOff>110490</xdr:rowOff>
    </xdr:to>
    <xdr:cxnSp macro="">
      <xdr:nvCxnSpPr>
        <xdr:cNvPr id="61" name="直線コネクタ 60"/>
        <xdr:cNvCxnSpPr/>
      </xdr:nvCxnSpPr>
      <xdr:spPr>
        <a:xfrm flipV="1">
          <a:off x="4760595" y="5330825"/>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2"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3" name="直線コネクタ 62"/>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48277</xdr:rowOff>
    </xdr:from>
    <xdr:ext cx="405111" cy="259045"/>
    <xdr:sp macro="" textlink="">
      <xdr:nvSpPr>
        <xdr:cNvPr id="64" name="有形固定資産減価償却率最大値テキスト"/>
        <xdr:cNvSpPr txBox="1"/>
      </xdr:nvSpPr>
      <xdr:spPr>
        <a:xfrm>
          <a:off x="4813300" y="51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101600</xdr:rowOff>
    </xdr:from>
    <xdr:to>
      <xdr:col>23</xdr:col>
      <xdr:colOff>174625</xdr:colOff>
      <xdr:row>26</xdr:row>
      <xdr:rowOff>101600</xdr:rowOff>
    </xdr:to>
    <xdr:cxnSp macro="">
      <xdr:nvCxnSpPr>
        <xdr:cNvPr id="65" name="直線コネクタ 64"/>
        <xdr:cNvCxnSpPr/>
      </xdr:nvCxnSpPr>
      <xdr:spPr>
        <a:xfrm>
          <a:off x="4673600" y="5330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20655</xdr:rowOff>
    </xdr:from>
    <xdr:ext cx="405111" cy="259045"/>
    <xdr:sp macro="" textlink="">
      <xdr:nvSpPr>
        <xdr:cNvPr id="66" name="有形固定資産減価償却率平均値テキスト"/>
        <xdr:cNvSpPr txBox="1"/>
      </xdr:nvSpPr>
      <xdr:spPr>
        <a:xfrm>
          <a:off x="4813300" y="5935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169228</xdr:rowOff>
    </xdr:from>
    <xdr:to>
      <xdr:col>23</xdr:col>
      <xdr:colOff>136525</xdr:colOff>
      <xdr:row>31</xdr:row>
      <xdr:rowOff>99378</xdr:rowOff>
    </xdr:to>
    <xdr:sp macro="" textlink="">
      <xdr:nvSpPr>
        <xdr:cNvPr id="67" name="フローチャート: 判断 66"/>
        <xdr:cNvSpPr/>
      </xdr:nvSpPr>
      <xdr:spPr>
        <a:xfrm>
          <a:off x="47117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88265</xdr:rowOff>
    </xdr:from>
    <xdr:to>
      <xdr:col>19</xdr:col>
      <xdr:colOff>187325</xdr:colOff>
      <xdr:row>31</xdr:row>
      <xdr:rowOff>18415</xdr:rowOff>
    </xdr:to>
    <xdr:sp macro="" textlink="">
      <xdr:nvSpPr>
        <xdr:cNvPr id="68" name="フローチャート: 判断 67"/>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77470</xdr:rowOff>
    </xdr:from>
    <xdr:to>
      <xdr:col>15</xdr:col>
      <xdr:colOff>187325</xdr:colOff>
      <xdr:row>31</xdr:row>
      <xdr:rowOff>7620</xdr:rowOff>
    </xdr:to>
    <xdr:sp macro="" textlink="">
      <xdr:nvSpPr>
        <xdr:cNvPr id="69" name="フローチャート: 判断 68"/>
        <xdr:cNvSpPr/>
      </xdr:nvSpPr>
      <xdr:spPr>
        <a:xfrm>
          <a:off x="3238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70" name="フローチャート: 判断 69"/>
        <xdr:cNvSpPr/>
      </xdr:nvSpPr>
      <xdr:spPr>
        <a:xfrm>
          <a:off x="2476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86995</xdr:rowOff>
    </xdr:from>
    <xdr:to>
      <xdr:col>7</xdr:col>
      <xdr:colOff>187325</xdr:colOff>
      <xdr:row>30</xdr:row>
      <xdr:rowOff>17145</xdr:rowOff>
    </xdr:to>
    <xdr:sp macro="" textlink="">
      <xdr:nvSpPr>
        <xdr:cNvPr id="71" name="フローチャート: 判断 70"/>
        <xdr:cNvSpPr/>
      </xdr:nvSpPr>
      <xdr:spPr>
        <a:xfrm>
          <a:off x="1714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42228</xdr:rowOff>
    </xdr:from>
    <xdr:to>
      <xdr:col>23</xdr:col>
      <xdr:colOff>136525</xdr:colOff>
      <xdr:row>32</xdr:row>
      <xdr:rowOff>143828</xdr:rowOff>
    </xdr:to>
    <xdr:sp macro="" textlink="">
      <xdr:nvSpPr>
        <xdr:cNvPr id="77" name="楕円 76"/>
        <xdr:cNvSpPr/>
      </xdr:nvSpPr>
      <xdr:spPr>
        <a:xfrm>
          <a:off x="4711700" y="630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20655</xdr:rowOff>
    </xdr:from>
    <xdr:ext cx="405111" cy="259045"/>
    <xdr:sp macro="" textlink="">
      <xdr:nvSpPr>
        <xdr:cNvPr id="78" name="有形固定資産減価償却率該当値テキスト"/>
        <xdr:cNvSpPr txBox="1"/>
      </xdr:nvSpPr>
      <xdr:spPr>
        <a:xfrm>
          <a:off x="4813300" y="6278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159703</xdr:rowOff>
    </xdr:from>
    <xdr:to>
      <xdr:col>19</xdr:col>
      <xdr:colOff>187325</xdr:colOff>
      <xdr:row>32</xdr:row>
      <xdr:rowOff>89853</xdr:rowOff>
    </xdr:to>
    <xdr:sp macro="" textlink="">
      <xdr:nvSpPr>
        <xdr:cNvPr id="79" name="楕円 78"/>
        <xdr:cNvSpPr/>
      </xdr:nvSpPr>
      <xdr:spPr>
        <a:xfrm>
          <a:off x="4000500" y="62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39053</xdr:rowOff>
    </xdr:from>
    <xdr:to>
      <xdr:col>23</xdr:col>
      <xdr:colOff>85725</xdr:colOff>
      <xdr:row>32</xdr:row>
      <xdr:rowOff>93028</xdr:rowOff>
    </xdr:to>
    <xdr:cxnSp macro="">
      <xdr:nvCxnSpPr>
        <xdr:cNvPr id="80" name="直線コネクタ 79"/>
        <xdr:cNvCxnSpPr/>
      </xdr:nvCxnSpPr>
      <xdr:spPr>
        <a:xfrm>
          <a:off x="4051300" y="6296978"/>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31433</xdr:rowOff>
    </xdr:from>
    <xdr:to>
      <xdr:col>15</xdr:col>
      <xdr:colOff>187325</xdr:colOff>
      <xdr:row>32</xdr:row>
      <xdr:rowOff>133033</xdr:rowOff>
    </xdr:to>
    <xdr:sp macro="" textlink="">
      <xdr:nvSpPr>
        <xdr:cNvPr id="81" name="楕円 80"/>
        <xdr:cNvSpPr/>
      </xdr:nvSpPr>
      <xdr:spPr>
        <a:xfrm>
          <a:off x="3238500" y="628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39053</xdr:rowOff>
    </xdr:from>
    <xdr:to>
      <xdr:col>19</xdr:col>
      <xdr:colOff>136525</xdr:colOff>
      <xdr:row>32</xdr:row>
      <xdr:rowOff>82233</xdr:rowOff>
    </xdr:to>
    <xdr:cxnSp macro="">
      <xdr:nvCxnSpPr>
        <xdr:cNvPr id="82" name="直線コネクタ 81"/>
        <xdr:cNvCxnSpPr/>
      </xdr:nvCxnSpPr>
      <xdr:spPr>
        <a:xfrm flipV="1">
          <a:off x="3289300" y="6296978"/>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116522</xdr:rowOff>
    </xdr:from>
    <xdr:to>
      <xdr:col>11</xdr:col>
      <xdr:colOff>187325</xdr:colOff>
      <xdr:row>32</xdr:row>
      <xdr:rowOff>46672</xdr:rowOff>
    </xdr:to>
    <xdr:sp macro="" textlink="">
      <xdr:nvSpPr>
        <xdr:cNvPr id="83" name="楕円 82"/>
        <xdr:cNvSpPr/>
      </xdr:nvSpPr>
      <xdr:spPr>
        <a:xfrm>
          <a:off x="2476500" y="62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167322</xdr:rowOff>
    </xdr:from>
    <xdr:to>
      <xdr:col>15</xdr:col>
      <xdr:colOff>136525</xdr:colOff>
      <xdr:row>32</xdr:row>
      <xdr:rowOff>82233</xdr:rowOff>
    </xdr:to>
    <xdr:cxnSp macro="">
      <xdr:nvCxnSpPr>
        <xdr:cNvPr id="84" name="直線コネクタ 83"/>
        <xdr:cNvCxnSpPr/>
      </xdr:nvCxnSpPr>
      <xdr:spPr>
        <a:xfrm>
          <a:off x="2527300" y="6253797"/>
          <a:ext cx="762000" cy="8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94933</xdr:rowOff>
    </xdr:from>
    <xdr:to>
      <xdr:col>7</xdr:col>
      <xdr:colOff>187325</xdr:colOff>
      <xdr:row>32</xdr:row>
      <xdr:rowOff>25083</xdr:rowOff>
    </xdr:to>
    <xdr:sp macro="" textlink="">
      <xdr:nvSpPr>
        <xdr:cNvPr id="85" name="楕円 84"/>
        <xdr:cNvSpPr/>
      </xdr:nvSpPr>
      <xdr:spPr>
        <a:xfrm>
          <a:off x="1714500" y="618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145733</xdr:rowOff>
    </xdr:from>
    <xdr:to>
      <xdr:col>11</xdr:col>
      <xdr:colOff>136525</xdr:colOff>
      <xdr:row>31</xdr:row>
      <xdr:rowOff>167322</xdr:rowOff>
    </xdr:to>
    <xdr:cxnSp macro="">
      <xdr:nvCxnSpPr>
        <xdr:cNvPr id="86" name="直線コネクタ 85"/>
        <xdr:cNvCxnSpPr/>
      </xdr:nvCxnSpPr>
      <xdr:spPr>
        <a:xfrm>
          <a:off x="1765300" y="6232208"/>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34942</xdr:rowOff>
    </xdr:from>
    <xdr:ext cx="405111" cy="259045"/>
    <xdr:sp macro="" textlink="">
      <xdr:nvSpPr>
        <xdr:cNvPr id="87" name="n_1aveValue有形固定資産減価償却率"/>
        <xdr:cNvSpPr txBox="1"/>
      </xdr:nvSpPr>
      <xdr:spPr>
        <a:xfrm>
          <a:off x="383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24147</xdr:rowOff>
    </xdr:from>
    <xdr:ext cx="405111" cy="259045"/>
    <xdr:sp macro="" textlink="">
      <xdr:nvSpPr>
        <xdr:cNvPr id="88" name="n_2aveValue有形固定資産減価償却率"/>
        <xdr:cNvSpPr txBox="1"/>
      </xdr:nvSpPr>
      <xdr:spPr>
        <a:xfrm>
          <a:off x="3086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89" name="n_3aveValue有形固定資産減価償却率"/>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33672</xdr:rowOff>
    </xdr:from>
    <xdr:ext cx="405111" cy="259045"/>
    <xdr:sp macro="" textlink="">
      <xdr:nvSpPr>
        <xdr:cNvPr id="90" name="n_4aveValue有形固定資産減価償却率"/>
        <xdr:cNvSpPr txBox="1"/>
      </xdr:nvSpPr>
      <xdr:spPr>
        <a:xfrm>
          <a:off x="1562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80980</xdr:rowOff>
    </xdr:from>
    <xdr:ext cx="405111" cy="259045"/>
    <xdr:sp macro="" textlink="">
      <xdr:nvSpPr>
        <xdr:cNvPr id="91" name="n_1mainValue有形固定資産減価償却率"/>
        <xdr:cNvSpPr txBox="1"/>
      </xdr:nvSpPr>
      <xdr:spPr>
        <a:xfrm>
          <a:off x="3836044" y="6338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124160</xdr:rowOff>
    </xdr:from>
    <xdr:ext cx="405111" cy="259045"/>
    <xdr:sp macro="" textlink="">
      <xdr:nvSpPr>
        <xdr:cNvPr id="92" name="n_2mainValue有形固定資産減価償却率"/>
        <xdr:cNvSpPr txBox="1"/>
      </xdr:nvSpPr>
      <xdr:spPr>
        <a:xfrm>
          <a:off x="3086744" y="6382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37799</xdr:rowOff>
    </xdr:from>
    <xdr:ext cx="405111" cy="259045"/>
    <xdr:sp macro="" textlink="">
      <xdr:nvSpPr>
        <xdr:cNvPr id="93" name="n_3mainValue有形固定資産減価償却率"/>
        <xdr:cNvSpPr txBox="1"/>
      </xdr:nvSpPr>
      <xdr:spPr>
        <a:xfrm>
          <a:off x="2324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16210</xdr:rowOff>
    </xdr:from>
    <xdr:ext cx="405111" cy="259045"/>
    <xdr:sp macro="" textlink="">
      <xdr:nvSpPr>
        <xdr:cNvPr id="94" name="n_4mainValue有形固定資産減価償却率"/>
        <xdr:cNvSpPr txBox="1"/>
      </xdr:nvSpPr>
      <xdr:spPr>
        <a:xfrm>
          <a:off x="1562744" y="6274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774.1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職員数の適正化、調達方法の見直しによる公債費の抑制、</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IT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技術の活用や民間活力の活用等の事務事業の見直し及び相応の受益者負担などの行財政改革を進め、収支の改善を図る必要がある。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3" name="直線コネクタ 122"/>
        <xdr:cNvCxnSpPr/>
      </xdr:nvCxnSpPr>
      <xdr:spPr>
        <a:xfrm flipV="1">
          <a:off x="14793595" y="5312833"/>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24" name="債務償還比率最小値テキスト"/>
        <xdr:cNvSpPr txBox="1"/>
      </xdr:nvSpPr>
      <xdr:spPr>
        <a:xfrm>
          <a:off x="14846300" y="6581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25" name="直線コネクタ 124"/>
        <xdr:cNvCxnSpPr/>
      </xdr:nvCxnSpPr>
      <xdr:spPr>
        <a:xfrm>
          <a:off x="14706600" y="657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44093</xdr:rowOff>
    </xdr:from>
    <xdr:ext cx="469744" cy="259045"/>
    <xdr:sp macro="" textlink="">
      <xdr:nvSpPr>
        <xdr:cNvPr id="128" name="債務償還比率平均値テキスト"/>
        <xdr:cNvSpPr txBox="1"/>
      </xdr:nvSpPr>
      <xdr:spPr>
        <a:xfrm>
          <a:off x="14846300" y="578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29" name="フローチャート: 判断 128"/>
        <xdr:cNvSpPr/>
      </xdr:nvSpPr>
      <xdr:spPr>
        <a:xfrm>
          <a:off x="14744700" y="593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0" name="フローチャート: 判断 129"/>
        <xdr:cNvSpPr/>
      </xdr:nvSpPr>
      <xdr:spPr>
        <a:xfrm>
          <a:off x="140335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1" name="フローチャート: 判断 130"/>
        <xdr:cNvSpPr/>
      </xdr:nvSpPr>
      <xdr:spPr>
        <a:xfrm>
          <a:off x="13271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2" name="フローチャート: 判断 131"/>
        <xdr:cNvSpPr/>
      </xdr:nvSpPr>
      <xdr:spPr>
        <a:xfrm>
          <a:off x="12509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3" name="フローチャート: 判断 132"/>
        <xdr:cNvSpPr/>
      </xdr:nvSpPr>
      <xdr:spPr>
        <a:xfrm>
          <a:off x="11747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104048</xdr:rowOff>
    </xdr:from>
    <xdr:to>
      <xdr:col>76</xdr:col>
      <xdr:colOff>73025</xdr:colOff>
      <xdr:row>32</xdr:row>
      <xdr:rowOff>34198</xdr:rowOff>
    </xdr:to>
    <xdr:sp macro="" textlink="">
      <xdr:nvSpPr>
        <xdr:cNvPr id="139" name="楕円 138"/>
        <xdr:cNvSpPr/>
      </xdr:nvSpPr>
      <xdr:spPr>
        <a:xfrm>
          <a:off x="14744700" y="619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82475</xdr:rowOff>
    </xdr:from>
    <xdr:ext cx="469744" cy="259045"/>
    <xdr:sp macro="" textlink="">
      <xdr:nvSpPr>
        <xdr:cNvPr id="140" name="債務償還比率該当値テキスト"/>
        <xdr:cNvSpPr txBox="1"/>
      </xdr:nvSpPr>
      <xdr:spPr>
        <a:xfrm>
          <a:off x="14846300" y="616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34671</xdr:rowOff>
    </xdr:from>
    <xdr:to>
      <xdr:col>72</xdr:col>
      <xdr:colOff>123825</xdr:colOff>
      <xdr:row>32</xdr:row>
      <xdr:rowOff>136271</xdr:rowOff>
    </xdr:to>
    <xdr:sp macro="" textlink="">
      <xdr:nvSpPr>
        <xdr:cNvPr id="141" name="楕円 140"/>
        <xdr:cNvSpPr/>
      </xdr:nvSpPr>
      <xdr:spPr>
        <a:xfrm>
          <a:off x="14033500" y="62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154848</xdr:rowOff>
    </xdr:from>
    <xdr:to>
      <xdr:col>76</xdr:col>
      <xdr:colOff>22225</xdr:colOff>
      <xdr:row>32</xdr:row>
      <xdr:rowOff>85471</xdr:rowOff>
    </xdr:to>
    <xdr:cxnSp macro="">
      <xdr:nvCxnSpPr>
        <xdr:cNvPr id="142" name="直線コネクタ 141"/>
        <xdr:cNvCxnSpPr/>
      </xdr:nvCxnSpPr>
      <xdr:spPr>
        <a:xfrm flipV="1">
          <a:off x="14084300" y="6241323"/>
          <a:ext cx="711200" cy="10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117002</xdr:rowOff>
    </xdr:from>
    <xdr:to>
      <xdr:col>68</xdr:col>
      <xdr:colOff>123825</xdr:colOff>
      <xdr:row>32</xdr:row>
      <xdr:rowOff>47152</xdr:rowOff>
    </xdr:to>
    <xdr:sp macro="" textlink="">
      <xdr:nvSpPr>
        <xdr:cNvPr id="143" name="楕円 142"/>
        <xdr:cNvSpPr/>
      </xdr:nvSpPr>
      <xdr:spPr>
        <a:xfrm>
          <a:off x="13271500" y="620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167802</xdr:rowOff>
    </xdr:from>
    <xdr:to>
      <xdr:col>72</xdr:col>
      <xdr:colOff>73025</xdr:colOff>
      <xdr:row>32</xdr:row>
      <xdr:rowOff>85471</xdr:rowOff>
    </xdr:to>
    <xdr:cxnSp macro="">
      <xdr:nvCxnSpPr>
        <xdr:cNvPr id="144" name="直線コネクタ 143"/>
        <xdr:cNvCxnSpPr/>
      </xdr:nvCxnSpPr>
      <xdr:spPr>
        <a:xfrm>
          <a:off x="13322300" y="6254277"/>
          <a:ext cx="762000" cy="8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97091</xdr:rowOff>
    </xdr:from>
    <xdr:to>
      <xdr:col>64</xdr:col>
      <xdr:colOff>123825</xdr:colOff>
      <xdr:row>32</xdr:row>
      <xdr:rowOff>27241</xdr:rowOff>
    </xdr:to>
    <xdr:sp macro="" textlink="">
      <xdr:nvSpPr>
        <xdr:cNvPr id="145" name="楕円 144"/>
        <xdr:cNvSpPr/>
      </xdr:nvSpPr>
      <xdr:spPr>
        <a:xfrm>
          <a:off x="12509500" y="618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147891</xdr:rowOff>
    </xdr:from>
    <xdr:to>
      <xdr:col>68</xdr:col>
      <xdr:colOff>73025</xdr:colOff>
      <xdr:row>31</xdr:row>
      <xdr:rowOff>167802</xdr:rowOff>
    </xdr:to>
    <xdr:cxnSp macro="">
      <xdr:nvCxnSpPr>
        <xdr:cNvPr id="146" name="直線コネクタ 145"/>
        <xdr:cNvCxnSpPr/>
      </xdr:nvCxnSpPr>
      <xdr:spPr>
        <a:xfrm>
          <a:off x="12560300" y="6234366"/>
          <a:ext cx="762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58709</xdr:rowOff>
    </xdr:from>
    <xdr:to>
      <xdr:col>60</xdr:col>
      <xdr:colOff>123825</xdr:colOff>
      <xdr:row>31</xdr:row>
      <xdr:rowOff>160309</xdr:rowOff>
    </xdr:to>
    <xdr:sp macro="" textlink="">
      <xdr:nvSpPr>
        <xdr:cNvPr id="147" name="楕円 146"/>
        <xdr:cNvSpPr/>
      </xdr:nvSpPr>
      <xdr:spPr>
        <a:xfrm>
          <a:off x="11747500" y="614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109509</xdr:rowOff>
    </xdr:from>
    <xdr:to>
      <xdr:col>64</xdr:col>
      <xdr:colOff>73025</xdr:colOff>
      <xdr:row>31</xdr:row>
      <xdr:rowOff>147891</xdr:rowOff>
    </xdr:to>
    <xdr:cxnSp macro="">
      <xdr:nvCxnSpPr>
        <xdr:cNvPr id="148" name="直線コネクタ 147"/>
        <xdr:cNvCxnSpPr/>
      </xdr:nvCxnSpPr>
      <xdr:spPr>
        <a:xfrm>
          <a:off x="11798300" y="6195984"/>
          <a:ext cx="762000" cy="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108278</xdr:rowOff>
    </xdr:from>
    <xdr:ext cx="469744" cy="259045"/>
    <xdr:sp macro="" textlink="">
      <xdr:nvSpPr>
        <xdr:cNvPr id="149" name="n_1aveValue債務償還比率"/>
        <xdr:cNvSpPr txBox="1"/>
      </xdr:nvSpPr>
      <xdr:spPr>
        <a:xfrm>
          <a:off x="13836727" y="568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86448</xdr:rowOff>
    </xdr:from>
    <xdr:ext cx="469744" cy="259045"/>
    <xdr:sp macro="" textlink="">
      <xdr:nvSpPr>
        <xdr:cNvPr id="150" name="n_2aveValue債務償還比率"/>
        <xdr:cNvSpPr txBox="1"/>
      </xdr:nvSpPr>
      <xdr:spPr>
        <a:xfrm>
          <a:off x="130874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110676</xdr:rowOff>
    </xdr:from>
    <xdr:ext cx="469744" cy="259045"/>
    <xdr:sp macro="" textlink="">
      <xdr:nvSpPr>
        <xdr:cNvPr id="151" name="n_3aveValue債務償還比率"/>
        <xdr:cNvSpPr txBox="1"/>
      </xdr:nvSpPr>
      <xdr:spPr>
        <a:xfrm>
          <a:off x="12325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126989</xdr:rowOff>
    </xdr:from>
    <xdr:ext cx="469744" cy="259045"/>
    <xdr:sp macro="" textlink="">
      <xdr:nvSpPr>
        <xdr:cNvPr id="152" name="n_4aveValue債務償還比率"/>
        <xdr:cNvSpPr txBox="1"/>
      </xdr:nvSpPr>
      <xdr:spPr>
        <a:xfrm>
          <a:off x="11563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127398</xdr:rowOff>
    </xdr:from>
    <xdr:ext cx="469744" cy="259045"/>
    <xdr:sp macro="" textlink="">
      <xdr:nvSpPr>
        <xdr:cNvPr id="153" name="n_1mainValue債務償還比率"/>
        <xdr:cNvSpPr txBox="1"/>
      </xdr:nvSpPr>
      <xdr:spPr>
        <a:xfrm>
          <a:off x="13836727" y="638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38279</xdr:rowOff>
    </xdr:from>
    <xdr:ext cx="469744" cy="259045"/>
    <xdr:sp macro="" textlink="">
      <xdr:nvSpPr>
        <xdr:cNvPr id="154" name="n_2mainValue債務償還比率"/>
        <xdr:cNvSpPr txBox="1"/>
      </xdr:nvSpPr>
      <xdr:spPr>
        <a:xfrm>
          <a:off x="13087427" y="629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18368</xdr:rowOff>
    </xdr:from>
    <xdr:ext cx="469744" cy="259045"/>
    <xdr:sp macro="" textlink="">
      <xdr:nvSpPr>
        <xdr:cNvPr id="155" name="n_3mainValue債務償還比率"/>
        <xdr:cNvSpPr txBox="1"/>
      </xdr:nvSpPr>
      <xdr:spPr>
        <a:xfrm>
          <a:off x="12325427" y="627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151436</xdr:rowOff>
    </xdr:from>
    <xdr:ext cx="469744" cy="259045"/>
    <xdr:sp macro="" textlink="">
      <xdr:nvSpPr>
        <xdr:cNvPr id="156" name="n_4mainValue債務償還比率"/>
        <xdr:cNvSpPr txBox="1"/>
      </xdr:nvSpPr>
      <xdr:spPr>
        <a:xfrm>
          <a:off x="11563427" y="623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134,320
131,335
285.11
78,273,398
77,342,996
287,751
35,761,146
77,571,533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130573</xdr:rowOff>
    </xdr:from>
    <xdr:ext cx="405111" cy="259045"/>
    <xdr:sp macro="" textlink="">
      <xdr:nvSpPr>
        <xdr:cNvPr id="60" name="【道路】&#10;有形固定資産減価償却率平均値テキスト"/>
        <xdr:cNvSpPr txBox="1"/>
      </xdr:nvSpPr>
      <xdr:spPr>
        <a:xfrm>
          <a:off x="4673600" y="613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119126</xdr:rowOff>
    </xdr:from>
    <xdr:to>
      <xdr:col>24</xdr:col>
      <xdr:colOff>114300</xdr:colOff>
      <xdr:row>38</xdr:row>
      <xdr:rowOff>49276</xdr:rowOff>
    </xdr:to>
    <xdr:sp macro="" textlink="">
      <xdr:nvSpPr>
        <xdr:cNvPr id="71" name="楕円 70"/>
        <xdr:cNvSpPr/>
      </xdr:nvSpPr>
      <xdr:spPr>
        <a:xfrm>
          <a:off x="45847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97553</xdr:rowOff>
    </xdr:from>
    <xdr:ext cx="405111" cy="259045"/>
    <xdr:sp macro="" textlink="">
      <xdr:nvSpPr>
        <xdr:cNvPr id="72" name="【道路】&#10;有形固定資産減価償却率該当値テキスト"/>
        <xdr:cNvSpPr txBox="1"/>
      </xdr:nvSpPr>
      <xdr:spPr>
        <a:xfrm>
          <a:off x="4673600" y="644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84836</xdr:rowOff>
    </xdr:from>
    <xdr:to>
      <xdr:col>20</xdr:col>
      <xdr:colOff>38100</xdr:colOff>
      <xdr:row>38</xdr:row>
      <xdr:rowOff>14986</xdr:rowOff>
    </xdr:to>
    <xdr:sp macro="" textlink="">
      <xdr:nvSpPr>
        <xdr:cNvPr id="73" name="楕円 72"/>
        <xdr:cNvSpPr/>
      </xdr:nvSpPr>
      <xdr:spPr>
        <a:xfrm>
          <a:off x="37465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135636</xdr:rowOff>
    </xdr:from>
    <xdr:to>
      <xdr:col>24</xdr:col>
      <xdr:colOff>63500</xdr:colOff>
      <xdr:row>37</xdr:row>
      <xdr:rowOff>169926</xdr:rowOff>
    </xdr:to>
    <xdr:cxnSp macro="">
      <xdr:nvCxnSpPr>
        <xdr:cNvPr id="74" name="直線コネクタ 73"/>
        <xdr:cNvCxnSpPr/>
      </xdr:nvCxnSpPr>
      <xdr:spPr>
        <a:xfrm>
          <a:off x="3797300" y="64792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45974</xdr:rowOff>
    </xdr:from>
    <xdr:to>
      <xdr:col>15</xdr:col>
      <xdr:colOff>101600</xdr:colOff>
      <xdr:row>37</xdr:row>
      <xdr:rowOff>147574</xdr:rowOff>
    </xdr:to>
    <xdr:sp macro="" textlink="">
      <xdr:nvSpPr>
        <xdr:cNvPr id="75" name="楕円 74"/>
        <xdr:cNvSpPr/>
      </xdr:nvSpPr>
      <xdr:spPr>
        <a:xfrm>
          <a:off x="2857500" y="63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96774</xdr:rowOff>
    </xdr:from>
    <xdr:to>
      <xdr:col>19</xdr:col>
      <xdr:colOff>177800</xdr:colOff>
      <xdr:row>37</xdr:row>
      <xdr:rowOff>135636</xdr:rowOff>
    </xdr:to>
    <xdr:cxnSp macro="">
      <xdr:nvCxnSpPr>
        <xdr:cNvPr id="76" name="直線コネクタ 75"/>
        <xdr:cNvCxnSpPr/>
      </xdr:nvCxnSpPr>
      <xdr:spPr>
        <a:xfrm>
          <a:off x="2908300" y="644042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11684</xdr:rowOff>
    </xdr:from>
    <xdr:to>
      <xdr:col>10</xdr:col>
      <xdr:colOff>165100</xdr:colOff>
      <xdr:row>37</xdr:row>
      <xdr:rowOff>113284</xdr:rowOff>
    </xdr:to>
    <xdr:sp macro="" textlink="">
      <xdr:nvSpPr>
        <xdr:cNvPr id="77" name="楕円 76"/>
        <xdr:cNvSpPr/>
      </xdr:nvSpPr>
      <xdr:spPr>
        <a:xfrm>
          <a:off x="1968500" y="63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62484</xdr:rowOff>
    </xdr:from>
    <xdr:to>
      <xdr:col>15</xdr:col>
      <xdr:colOff>50800</xdr:colOff>
      <xdr:row>37</xdr:row>
      <xdr:rowOff>96774</xdr:rowOff>
    </xdr:to>
    <xdr:cxnSp macro="">
      <xdr:nvCxnSpPr>
        <xdr:cNvPr id="78" name="直線コネクタ 77"/>
        <xdr:cNvCxnSpPr/>
      </xdr:nvCxnSpPr>
      <xdr:spPr>
        <a:xfrm>
          <a:off x="2019300" y="64061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148844</xdr:rowOff>
    </xdr:from>
    <xdr:to>
      <xdr:col>6</xdr:col>
      <xdr:colOff>38100</xdr:colOff>
      <xdr:row>37</xdr:row>
      <xdr:rowOff>78994</xdr:rowOff>
    </xdr:to>
    <xdr:sp macro="" textlink="">
      <xdr:nvSpPr>
        <xdr:cNvPr id="79" name="楕円 78"/>
        <xdr:cNvSpPr/>
      </xdr:nvSpPr>
      <xdr:spPr>
        <a:xfrm>
          <a:off x="1079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28194</xdr:rowOff>
    </xdr:from>
    <xdr:to>
      <xdr:col>10</xdr:col>
      <xdr:colOff>114300</xdr:colOff>
      <xdr:row>37</xdr:row>
      <xdr:rowOff>62484</xdr:rowOff>
    </xdr:to>
    <xdr:cxnSp macro="">
      <xdr:nvCxnSpPr>
        <xdr:cNvPr id="80" name="直線コネクタ 79"/>
        <xdr:cNvCxnSpPr/>
      </xdr:nvCxnSpPr>
      <xdr:spPr>
        <a:xfrm>
          <a:off x="1130300" y="63718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81" name="n_1aveValue【道路】&#10;有形固定資産減価償却率"/>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164101</xdr:rowOff>
    </xdr:from>
    <xdr:ext cx="405111" cy="259045"/>
    <xdr:sp macro="" textlink="">
      <xdr:nvSpPr>
        <xdr:cNvPr id="82" name="n_2aveValue【道路】&#10;有形固定資産減価償却率"/>
        <xdr:cNvSpPr txBox="1"/>
      </xdr:nvSpPr>
      <xdr:spPr>
        <a:xfrm>
          <a:off x="27057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125239</xdr:rowOff>
    </xdr:from>
    <xdr:ext cx="405111" cy="259045"/>
    <xdr:sp macro="" textlink="">
      <xdr:nvSpPr>
        <xdr:cNvPr id="83" name="n_3aveValue【道路】&#10;有形固定資産減価償却率"/>
        <xdr:cNvSpPr txBox="1"/>
      </xdr:nvSpPr>
      <xdr:spPr>
        <a:xfrm>
          <a:off x="1816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84091</xdr:rowOff>
    </xdr:from>
    <xdr:ext cx="405111" cy="259045"/>
    <xdr:sp macro="" textlink="">
      <xdr:nvSpPr>
        <xdr:cNvPr id="84" name="n_4aveValue【道路】&#10;有形固定資産減価償却率"/>
        <xdr:cNvSpPr txBox="1"/>
      </xdr:nvSpPr>
      <xdr:spPr>
        <a:xfrm>
          <a:off x="927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6113</xdr:rowOff>
    </xdr:from>
    <xdr:ext cx="405111" cy="259045"/>
    <xdr:sp macro="" textlink="">
      <xdr:nvSpPr>
        <xdr:cNvPr id="85" name="n_1mainValue【道路】&#10;有形固定資産減価償却率"/>
        <xdr:cNvSpPr txBox="1"/>
      </xdr:nvSpPr>
      <xdr:spPr>
        <a:xfrm>
          <a:off x="3582044" y="652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138701</xdr:rowOff>
    </xdr:from>
    <xdr:ext cx="405111" cy="259045"/>
    <xdr:sp macro="" textlink="">
      <xdr:nvSpPr>
        <xdr:cNvPr id="86" name="n_2mainValue【道路】&#10;有形固定資産減価償却率"/>
        <xdr:cNvSpPr txBox="1"/>
      </xdr:nvSpPr>
      <xdr:spPr>
        <a:xfrm>
          <a:off x="2705744" y="648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104411</xdr:rowOff>
    </xdr:from>
    <xdr:ext cx="405111" cy="259045"/>
    <xdr:sp macro="" textlink="">
      <xdr:nvSpPr>
        <xdr:cNvPr id="87" name="n_3mainValue【道路】&#10;有形固定資産減価償却率"/>
        <xdr:cNvSpPr txBox="1"/>
      </xdr:nvSpPr>
      <xdr:spPr>
        <a:xfrm>
          <a:off x="1816744" y="644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70121</xdr:rowOff>
    </xdr:from>
    <xdr:ext cx="405111" cy="259045"/>
    <xdr:sp macro="" textlink="">
      <xdr:nvSpPr>
        <xdr:cNvPr id="88" name="n_4mainValue【道路】&#10;有形固定資産減価償却率"/>
        <xdr:cNvSpPr txBox="1"/>
      </xdr:nvSpPr>
      <xdr:spPr>
        <a:xfrm>
          <a:off x="927744" y="641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143730</xdr:rowOff>
    </xdr:from>
    <xdr:ext cx="469744" cy="259045"/>
    <xdr:sp macro="" textlink="">
      <xdr:nvSpPr>
        <xdr:cNvPr id="117" name="【道路】&#10;一人当たり延長平均値テキスト"/>
        <xdr:cNvSpPr txBox="1"/>
      </xdr:nvSpPr>
      <xdr:spPr>
        <a:xfrm>
          <a:off x="10515600" y="6487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130785</xdr:rowOff>
    </xdr:from>
    <xdr:to>
      <xdr:col>55</xdr:col>
      <xdr:colOff>50800</xdr:colOff>
      <xdr:row>36</xdr:row>
      <xdr:rowOff>60935</xdr:rowOff>
    </xdr:to>
    <xdr:sp macro="" textlink="">
      <xdr:nvSpPr>
        <xdr:cNvPr id="128" name="楕円 127"/>
        <xdr:cNvSpPr/>
      </xdr:nvSpPr>
      <xdr:spPr>
        <a:xfrm>
          <a:off x="10426700" y="61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153662</xdr:rowOff>
    </xdr:from>
    <xdr:ext cx="534377" cy="259045"/>
    <xdr:sp macro="" textlink="">
      <xdr:nvSpPr>
        <xdr:cNvPr id="129" name="【道路】&#10;一人当たり延長該当値テキスト"/>
        <xdr:cNvSpPr txBox="1"/>
      </xdr:nvSpPr>
      <xdr:spPr>
        <a:xfrm>
          <a:off x="10515600" y="59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145186</xdr:rowOff>
    </xdr:from>
    <xdr:to>
      <xdr:col>50</xdr:col>
      <xdr:colOff>165100</xdr:colOff>
      <xdr:row>36</xdr:row>
      <xdr:rowOff>75336</xdr:rowOff>
    </xdr:to>
    <xdr:sp macro="" textlink="">
      <xdr:nvSpPr>
        <xdr:cNvPr id="130" name="楕円 129"/>
        <xdr:cNvSpPr/>
      </xdr:nvSpPr>
      <xdr:spPr>
        <a:xfrm>
          <a:off x="9588500" y="614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10135</xdr:rowOff>
    </xdr:from>
    <xdr:to>
      <xdr:col>55</xdr:col>
      <xdr:colOff>0</xdr:colOff>
      <xdr:row>36</xdr:row>
      <xdr:rowOff>24536</xdr:rowOff>
    </xdr:to>
    <xdr:cxnSp macro="">
      <xdr:nvCxnSpPr>
        <xdr:cNvPr id="131" name="直線コネクタ 130"/>
        <xdr:cNvCxnSpPr/>
      </xdr:nvCxnSpPr>
      <xdr:spPr>
        <a:xfrm flipV="1">
          <a:off x="9639300" y="6182335"/>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157226</xdr:rowOff>
    </xdr:from>
    <xdr:to>
      <xdr:col>46</xdr:col>
      <xdr:colOff>38100</xdr:colOff>
      <xdr:row>36</xdr:row>
      <xdr:rowOff>87376</xdr:rowOff>
    </xdr:to>
    <xdr:sp macro="" textlink="">
      <xdr:nvSpPr>
        <xdr:cNvPr id="132" name="楕円 131"/>
        <xdr:cNvSpPr/>
      </xdr:nvSpPr>
      <xdr:spPr>
        <a:xfrm>
          <a:off x="8699500" y="615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24536</xdr:rowOff>
    </xdr:from>
    <xdr:to>
      <xdr:col>50</xdr:col>
      <xdr:colOff>114300</xdr:colOff>
      <xdr:row>36</xdr:row>
      <xdr:rowOff>36576</xdr:rowOff>
    </xdr:to>
    <xdr:cxnSp macro="">
      <xdr:nvCxnSpPr>
        <xdr:cNvPr id="133" name="直線コネクタ 132"/>
        <xdr:cNvCxnSpPr/>
      </xdr:nvCxnSpPr>
      <xdr:spPr>
        <a:xfrm flipV="1">
          <a:off x="8750300" y="6196736"/>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100152</xdr:rowOff>
    </xdr:from>
    <xdr:to>
      <xdr:col>41</xdr:col>
      <xdr:colOff>101600</xdr:colOff>
      <xdr:row>38</xdr:row>
      <xdr:rowOff>30302</xdr:rowOff>
    </xdr:to>
    <xdr:sp macro="" textlink="">
      <xdr:nvSpPr>
        <xdr:cNvPr id="134" name="楕円 133"/>
        <xdr:cNvSpPr/>
      </xdr:nvSpPr>
      <xdr:spPr>
        <a:xfrm>
          <a:off x="7810500" y="64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36576</xdr:rowOff>
    </xdr:from>
    <xdr:to>
      <xdr:col>45</xdr:col>
      <xdr:colOff>177800</xdr:colOff>
      <xdr:row>37</xdr:row>
      <xdr:rowOff>150952</xdr:rowOff>
    </xdr:to>
    <xdr:cxnSp macro="">
      <xdr:nvCxnSpPr>
        <xdr:cNvPr id="135" name="直線コネクタ 134"/>
        <xdr:cNvCxnSpPr/>
      </xdr:nvCxnSpPr>
      <xdr:spPr>
        <a:xfrm flipV="1">
          <a:off x="7861300" y="6208776"/>
          <a:ext cx="889000" cy="28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111354</xdr:rowOff>
    </xdr:from>
    <xdr:to>
      <xdr:col>36</xdr:col>
      <xdr:colOff>165100</xdr:colOff>
      <xdr:row>38</xdr:row>
      <xdr:rowOff>41504</xdr:rowOff>
    </xdr:to>
    <xdr:sp macro="" textlink="">
      <xdr:nvSpPr>
        <xdr:cNvPr id="136" name="楕円 135"/>
        <xdr:cNvSpPr/>
      </xdr:nvSpPr>
      <xdr:spPr>
        <a:xfrm>
          <a:off x="6921500" y="64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150952</xdr:rowOff>
    </xdr:from>
    <xdr:to>
      <xdr:col>41</xdr:col>
      <xdr:colOff>50800</xdr:colOff>
      <xdr:row>37</xdr:row>
      <xdr:rowOff>162154</xdr:rowOff>
    </xdr:to>
    <xdr:cxnSp macro="">
      <xdr:nvCxnSpPr>
        <xdr:cNvPr id="137" name="直線コネクタ 136"/>
        <xdr:cNvCxnSpPr/>
      </xdr:nvCxnSpPr>
      <xdr:spPr>
        <a:xfrm flipV="1">
          <a:off x="6972300" y="6494602"/>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86656</xdr:rowOff>
    </xdr:from>
    <xdr:ext cx="469744" cy="259045"/>
    <xdr:sp macro="" textlink="">
      <xdr:nvSpPr>
        <xdr:cNvPr id="138" name="n_1aveValue【道路】&#10;一人当たり延長"/>
        <xdr:cNvSpPr txBox="1"/>
      </xdr:nvSpPr>
      <xdr:spPr>
        <a:xfrm>
          <a:off x="9391727" y="660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85209</xdr:rowOff>
    </xdr:from>
    <xdr:ext cx="469744" cy="259045"/>
    <xdr:sp macro="" textlink="">
      <xdr:nvSpPr>
        <xdr:cNvPr id="139" name="n_2aveValue【道路】&#10;一人当たり延長"/>
        <xdr:cNvSpPr txBox="1"/>
      </xdr:nvSpPr>
      <xdr:spPr>
        <a:xfrm>
          <a:off x="8515427" y="66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104488</xdr:rowOff>
    </xdr:from>
    <xdr:ext cx="469744" cy="259045"/>
    <xdr:sp macro="" textlink="">
      <xdr:nvSpPr>
        <xdr:cNvPr id="140" name="n_3aveValue【道路】&#10;一人当たり延長"/>
        <xdr:cNvSpPr txBox="1"/>
      </xdr:nvSpPr>
      <xdr:spPr>
        <a:xfrm>
          <a:off x="7626427" y="66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46727</xdr:rowOff>
    </xdr:from>
    <xdr:ext cx="469744" cy="259045"/>
    <xdr:sp macro="" textlink="">
      <xdr:nvSpPr>
        <xdr:cNvPr id="141" name="n_4aveValue【道路】&#10;一人当たり延長"/>
        <xdr:cNvSpPr txBox="1"/>
      </xdr:nvSpPr>
      <xdr:spPr>
        <a:xfrm>
          <a:off x="6737427" y="65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91863</xdr:rowOff>
    </xdr:from>
    <xdr:ext cx="534377" cy="259045"/>
    <xdr:sp macro="" textlink="">
      <xdr:nvSpPr>
        <xdr:cNvPr id="142" name="n_1mainValue【道路】&#10;一人当たり延長"/>
        <xdr:cNvSpPr txBox="1"/>
      </xdr:nvSpPr>
      <xdr:spPr>
        <a:xfrm>
          <a:off x="9359411" y="59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103903</xdr:rowOff>
    </xdr:from>
    <xdr:ext cx="534377" cy="259045"/>
    <xdr:sp macro="" textlink="">
      <xdr:nvSpPr>
        <xdr:cNvPr id="143" name="n_2mainValue【道路】&#10;一人当たり延長"/>
        <xdr:cNvSpPr txBox="1"/>
      </xdr:nvSpPr>
      <xdr:spPr>
        <a:xfrm>
          <a:off x="8483111" y="59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46829</xdr:rowOff>
    </xdr:from>
    <xdr:ext cx="469744" cy="259045"/>
    <xdr:sp macro="" textlink="">
      <xdr:nvSpPr>
        <xdr:cNvPr id="144" name="n_3mainValue【道路】&#10;一人当たり延長"/>
        <xdr:cNvSpPr txBox="1"/>
      </xdr:nvSpPr>
      <xdr:spPr>
        <a:xfrm>
          <a:off x="7626427" y="62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58031</xdr:rowOff>
    </xdr:from>
    <xdr:ext cx="469744" cy="259045"/>
    <xdr:sp macro="" textlink="">
      <xdr:nvSpPr>
        <xdr:cNvPr id="145" name="n_4mainValue【道路】&#10;一人当たり延長"/>
        <xdr:cNvSpPr txBox="1"/>
      </xdr:nvSpPr>
      <xdr:spPr>
        <a:xfrm>
          <a:off x="6737427" y="623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84744</xdr:rowOff>
    </xdr:from>
    <xdr:ext cx="405111" cy="259045"/>
    <xdr:sp macro="" textlink="">
      <xdr:nvSpPr>
        <xdr:cNvPr id="177" name="【橋りょう・トンネル】&#10;有形固定資産減価償却率平均値テキスト"/>
        <xdr:cNvSpPr txBox="1"/>
      </xdr:nvSpPr>
      <xdr:spPr>
        <a:xfrm>
          <a:off x="4673600" y="1002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188" name="楕円 187"/>
        <xdr:cNvSpPr/>
      </xdr:nvSpPr>
      <xdr:spPr>
        <a:xfrm>
          <a:off x="45847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154594</xdr:rowOff>
    </xdr:from>
    <xdr:ext cx="405111" cy="259045"/>
    <xdr:sp macro="" textlink="">
      <xdr:nvSpPr>
        <xdr:cNvPr id="189" name="【橋りょう・トンネル】&#10;有形固定資産減価償却率該当値テキスト"/>
        <xdr:cNvSpPr txBox="1"/>
      </xdr:nvSpPr>
      <xdr:spPr>
        <a:xfrm>
          <a:off x="4673600"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143510</xdr:rowOff>
    </xdr:from>
    <xdr:to>
      <xdr:col>20</xdr:col>
      <xdr:colOff>38100</xdr:colOff>
      <xdr:row>60</xdr:row>
      <xdr:rowOff>73660</xdr:rowOff>
    </xdr:to>
    <xdr:sp macro="" textlink="">
      <xdr:nvSpPr>
        <xdr:cNvPr id="190" name="楕円 189"/>
        <xdr:cNvSpPr/>
      </xdr:nvSpPr>
      <xdr:spPr>
        <a:xfrm>
          <a:off x="3746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22860</xdr:rowOff>
    </xdr:from>
    <xdr:to>
      <xdr:col>24</xdr:col>
      <xdr:colOff>63500</xdr:colOff>
      <xdr:row>60</xdr:row>
      <xdr:rowOff>55517</xdr:rowOff>
    </xdr:to>
    <xdr:cxnSp macro="">
      <xdr:nvCxnSpPr>
        <xdr:cNvPr id="191" name="直線コネクタ 190"/>
        <xdr:cNvCxnSpPr/>
      </xdr:nvCxnSpPr>
      <xdr:spPr>
        <a:xfrm>
          <a:off x="3797300" y="103098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104322</xdr:rowOff>
    </xdr:from>
    <xdr:to>
      <xdr:col>15</xdr:col>
      <xdr:colOff>101600</xdr:colOff>
      <xdr:row>60</xdr:row>
      <xdr:rowOff>34472</xdr:rowOff>
    </xdr:to>
    <xdr:sp macro="" textlink="">
      <xdr:nvSpPr>
        <xdr:cNvPr id="192" name="楕円 191"/>
        <xdr:cNvSpPr/>
      </xdr:nvSpPr>
      <xdr:spPr>
        <a:xfrm>
          <a:off x="2857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155122</xdr:rowOff>
    </xdr:from>
    <xdr:to>
      <xdr:col>19</xdr:col>
      <xdr:colOff>177800</xdr:colOff>
      <xdr:row>60</xdr:row>
      <xdr:rowOff>22860</xdr:rowOff>
    </xdr:to>
    <xdr:cxnSp macro="">
      <xdr:nvCxnSpPr>
        <xdr:cNvPr id="193" name="直線コネクタ 192"/>
        <xdr:cNvCxnSpPr/>
      </xdr:nvCxnSpPr>
      <xdr:spPr>
        <a:xfrm>
          <a:off x="2908300" y="1027067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71665</xdr:rowOff>
    </xdr:from>
    <xdr:to>
      <xdr:col>10</xdr:col>
      <xdr:colOff>165100</xdr:colOff>
      <xdr:row>60</xdr:row>
      <xdr:rowOff>1815</xdr:rowOff>
    </xdr:to>
    <xdr:sp macro="" textlink="">
      <xdr:nvSpPr>
        <xdr:cNvPr id="194" name="楕円 193"/>
        <xdr:cNvSpPr/>
      </xdr:nvSpPr>
      <xdr:spPr>
        <a:xfrm>
          <a:off x="1968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122465</xdr:rowOff>
    </xdr:from>
    <xdr:to>
      <xdr:col>15</xdr:col>
      <xdr:colOff>50800</xdr:colOff>
      <xdr:row>59</xdr:row>
      <xdr:rowOff>155122</xdr:rowOff>
    </xdr:to>
    <xdr:cxnSp macro="">
      <xdr:nvCxnSpPr>
        <xdr:cNvPr id="195" name="直線コネクタ 194"/>
        <xdr:cNvCxnSpPr/>
      </xdr:nvCxnSpPr>
      <xdr:spPr>
        <a:xfrm>
          <a:off x="2019300" y="10238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39007</xdr:rowOff>
    </xdr:from>
    <xdr:to>
      <xdr:col>6</xdr:col>
      <xdr:colOff>38100</xdr:colOff>
      <xdr:row>59</xdr:row>
      <xdr:rowOff>140607</xdr:rowOff>
    </xdr:to>
    <xdr:sp macro="" textlink="">
      <xdr:nvSpPr>
        <xdr:cNvPr id="196" name="楕円 195"/>
        <xdr:cNvSpPr/>
      </xdr:nvSpPr>
      <xdr:spPr>
        <a:xfrm>
          <a:off x="1079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89807</xdr:rowOff>
    </xdr:from>
    <xdr:to>
      <xdr:col>10</xdr:col>
      <xdr:colOff>114300</xdr:colOff>
      <xdr:row>59</xdr:row>
      <xdr:rowOff>122465</xdr:rowOff>
    </xdr:to>
    <xdr:cxnSp macro="">
      <xdr:nvCxnSpPr>
        <xdr:cNvPr id="197" name="直線コネクタ 196"/>
        <xdr:cNvCxnSpPr/>
      </xdr:nvCxnSpPr>
      <xdr:spPr>
        <a:xfrm>
          <a:off x="1130300" y="10205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150603</xdr:rowOff>
    </xdr:from>
    <xdr:ext cx="405111" cy="259045"/>
    <xdr:sp macro="" textlink="">
      <xdr:nvSpPr>
        <xdr:cNvPr id="198" name="n_1aveValue【橋りょう・トンネル】&#10;有形固定資産減価償却率"/>
        <xdr:cNvSpPr txBox="1"/>
      </xdr:nvSpPr>
      <xdr:spPr>
        <a:xfrm>
          <a:off x="35820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99" name="n_2aveValue【橋りょう・トンネル】&#10;有形固定資産減価償却率"/>
        <xdr:cNvSpPr txBox="1"/>
      </xdr:nvSpPr>
      <xdr:spPr>
        <a:xfrm>
          <a:off x="2705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23240</xdr:rowOff>
    </xdr:from>
    <xdr:ext cx="405111" cy="259045"/>
    <xdr:sp macro="" textlink="">
      <xdr:nvSpPr>
        <xdr:cNvPr id="200" name="n_3aveValue【橋りょう・トンネル】&#10;有形固定資産減価償却率"/>
        <xdr:cNvSpPr txBox="1"/>
      </xdr:nvSpPr>
      <xdr:spPr>
        <a:xfrm>
          <a:off x="1816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26505</xdr:rowOff>
    </xdr:from>
    <xdr:ext cx="405111" cy="259045"/>
    <xdr:sp macro="" textlink="">
      <xdr:nvSpPr>
        <xdr:cNvPr id="201" name="n_4aveValue【橋りょう・トンネル】&#10;有形固定資産減価償却率"/>
        <xdr:cNvSpPr txBox="1"/>
      </xdr:nvSpPr>
      <xdr:spPr>
        <a:xfrm>
          <a:off x="927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64787</xdr:rowOff>
    </xdr:from>
    <xdr:ext cx="405111" cy="259045"/>
    <xdr:sp macro="" textlink="">
      <xdr:nvSpPr>
        <xdr:cNvPr id="202" name="n_1mainValue【橋りょう・トンネル】&#10;有形固定資産減価償却率"/>
        <xdr:cNvSpPr txBox="1"/>
      </xdr:nvSpPr>
      <xdr:spPr>
        <a:xfrm>
          <a:off x="3582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25599</xdr:rowOff>
    </xdr:from>
    <xdr:ext cx="405111" cy="259045"/>
    <xdr:sp macro="" textlink="">
      <xdr:nvSpPr>
        <xdr:cNvPr id="203" name="n_2mainValue【橋りょう・トンネル】&#10;有形固定資産減価償却率"/>
        <xdr:cNvSpPr txBox="1"/>
      </xdr:nvSpPr>
      <xdr:spPr>
        <a:xfrm>
          <a:off x="2705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164392</xdr:rowOff>
    </xdr:from>
    <xdr:ext cx="405111" cy="259045"/>
    <xdr:sp macro="" textlink="">
      <xdr:nvSpPr>
        <xdr:cNvPr id="204" name="n_3mainValue【橋りょう・トンネル】&#10;有形固定資産減価償却率"/>
        <xdr:cNvSpPr txBox="1"/>
      </xdr:nvSpPr>
      <xdr:spPr>
        <a:xfrm>
          <a:off x="18167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131734</xdr:rowOff>
    </xdr:from>
    <xdr:ext cx="405111" cy="259045"/>
    <xdr:sp macro="" textlink="">
      <xdr:nvSpPr>
        <xdr:cNvPr id="205" name="n_4mainValue【橋りょう・トンネル】&#10;有形固定資産減価償却率"/>
        <xdr:cNvSpPr txBox="1"/>
      </xdr:nvSpPr>
      <xdr:spPr>
        <a:xfrm>
          <a:off x="927744"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148279</xdr:rowOff>
    </xdr:from>
    <xdr:ext cx="599010" cy="259045"/>
    <xdr:sp macro="" textlink="">
      <xdr:nvSpPr>
        <xdr:cNvPr id="236" name="【橋りょう・トンネル】&#10;一人当たり有形固定資産（償却資産）額平均値テキスト"/>
        <xdr:cNvSpPr txBox="1"/>
      </xdr:nvSpPr>
      <xdr:spPr>
        <a:xfrm>
          <a:off x="10515600" y="10435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49934</xdr:rowOff>
    </xdr:from>
    <xdr:to>
      <xdr:col>55</xdr:col>
      <xdr:colOff>50800</xdr:colOff>
      <xdr:row>62</xdr:row>
      <xdr:rowOff>151534</xdr:rowOff>
    </xdr:to>
    <xdr:sp macro="" textlink="">
      <xdr:nvSpPr>
        <xdr:cNvPr id="247" name="楕円 246"/>
        <xdr:cNvSpPr/>
      </xdr:nvSpPr>
      <xdr:spPr>
        <a:xfrm>
          <a:off x="10426700" y="106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28361</xdr:rowOff>
    </xdr:from>
    <xdr:ext cx="599010" cy="259045"/>
    <xdr:sp macro="" textlink="">
      <xdr:nvSpPr>
        <xdr:cNvPr id="248" name="【橋りょう・トンネル】&#10;一人当たり有形固定資産（償却資産）額該当値テキスト"/>
        <xdr:cNvSpPr txBox="1"/>
      </xdr:nvSpPr>
      <xdr:spPr>
        <a:xfrm>
          <a:off x="10515600" y="1065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55466</xdr:rowOff>
    </xdr:from>
    <xdr:to>
      <xdr:col>50</xdr:col>
      <xdr:colOff>165100</xdr:colOff>
      <xdr:row>62</xdr:row>
      <xdr:rowOff>157066</xdr:rowOff>
    </xdr:to>
    <xdr:sp macro="" textlink="">
      <xdr:nvSpPr>
        <xdr:cNvPr id="249" name="楕円 248"/>
        <xdr:cNvSpPr/>
      </xdr:nvSpPr>
      <xdr:spPr>
        <a:xfrm>
          <a:off x="9588500" y="10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100734</xdr:rowOff>
    </xdr:from>
    <xdr:to>
      <xdr:col>55</xdr:col>
      <xdr:colOff>0</xdr:colOff>
      <xdr:row>62</xdr:row>
      <xdr:rowOff>106266</xdr:rowOff>
    </xdr:to>
    <xdr:cxnSp macro="">
      <xdr:nvCxnSpPr>
        <xdr:cNvPr id="250" name="直線コネクタ 249"/>
        <xdr:cNvCxnSpPr/>
      </xdr:nvCxnSpPr>
      <xdr:spPr>
        <a:xfrm flipV="1">
          <a:off x="9639300" y="10730634"/>
          <a:ext cx="8382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59451</xdr:rowOff>
    </xdr:from>
    <xdr:to>
      <xdr:col>46</xdr:col>
      <xdr:colOff>38100</xdr:colOff>
      <xdr:row>62</xdr:row>
      <xdr:rowOff>161051</xdr:rowOff>
    </xdr:to>
    <xdr:sp macro="" textlink="">
      <xdr:nvSpPr>
        <xdr:cNvPr id="251" name="楕円 250"/>
        <xdr:cNvSpPr/>
      </xdr:nvSpPr>
      <xdr:spPr>
        <a:xfrm>
          <a:off x="8699500" y="1068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106266</xdr:rowOff>
    </xdr:from>
    <xdr:to>
      <xdr:col>50</xdr:col>
      <xdr:colOff>114300</xdr:colOff>
      <xdr:row>62</xdr:row>
      <xdr:rowOff>110251</xdr:rowOff>
    </xdr:to>
    <xdr:cxnSp macro="">
      <xdr:nvCxnSpPr>
        <xdr:cNvPr id="252" name="直線コネクタ 251"/>
        <xdr:cNvCxnSpPr/>
      </xdr:nvCxnSpPr>
      <xdr:spPr>
        <a:xfrm flipV="1">
          <a:off x="8750300" y="10736166"/>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64486</xdr:rowOff>
    </xdr:from>
    <xdr:to>
      <xdr:col>41</xdr:col>
      <xdr:colOff>101600</xdr:colOff>
      <xdr:row>62</xdr:row>
      <xdr:rowOff>166086</xdr:rowOff>
    </xdr:to>
    <xdr:sp macro="" textlink="">
      <xdr:nvSpPr>
        <xdr:cNvPr id="253" name="楕円 252"/>
        <xdr:cNvSpPr/>
      </xdr:nvSpPr>
      <xdr:spPr>
        <a:xfrm>
          <a:off x="7810500" y="1069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110251</xdr:rowOff>
    </xdr:from>
    <xdr:to>
      <xdr:col>45</xdr:col>
      <xdr:colOff>177800</xdr:colOff>
      <xdr:row>62</xdr:row>
      <xdr:rowOff>115286</xdr:rowOff>
    </xdr:to>
    <xdr:cxnSp macro="">
      <xdr:nvCxnSpPr>
        <xdr:cNvPr id="254" name="直線コネクタ 253"/>
        <xdr:cNvCxnSpPr/>
      </xdr:nvCxnSpPr>
      <xdr:spPr>
        <a:xfrm flipV="1">
          <a:off x="7861300" y="10740151"/>
          <a:ext cx="889000" cy="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69910</xdr:rowOff>
    </xdr:from>
    <xdr:to>
      <xdr:col>36</xdr:col>
      <xdr:colOff>165100</xdr:colOff>
      <xdr:row>63</xdr:row>
      <xdr:rowOff>60</xdr:rowOff>
    </xdr:to>
    <xdr:sp macro="" textlink="">
      <xdr:nvSpPr>
        <xdr:cNvPr id="255" name="楕円 254"/>
        <xdr:cNvSpPr/>
      </xdr:nvSpPr>
      <xdr:spPr>
        <a:xfrm>
          <a:off x="6921500" y="106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115286</xdr:rowOff>
    </xdr:from>
    <xdr:to>
      <xdr:col>41</xdr:col>
      <xdr:colOff>50800</xdr:colOff>
      <xdr:row>62</xdr:row>
      <xdr:rowOff>120710</xdr:rowOff>
    </xdr:to>
    <xdr:cxnSp macro="">
      <xdr:nvCxnSpPr>
        <xdr:cNvPr id="256" name="直線コネクタ 255"/>
        <xdr:cNvCxnSpPr/>
      </xdr:nvCxnSpPr>
      <xdr:spPr>
        <a:xfrm flipV="1">
          <a:off x="6972300" y="10745186"/>
          <a:ext cx="889000" cy="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88776</xdr:rowOff>
    </xdr:from>
    <xdr:ext cx="599010" cy="259045"/>
    <xdr:sp macro="" textlink="">
      <xdr:nvSpPr>
        <xdr:cNvPr id="257" name="n_1aveValue【橋りょう・トンネル】&#10;一人当たり有形固定資産（償却資産）額"/>
        <xdr:cNvSpPr txBox="1"/>
      </xdr:nvSpPr>
      <xdr:spPr>
        <a:xfrm>
          <a:off x="93270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81513</xdr:rowOff>
    </xdr:from>
    <xdr:ext cx="599010" cy="259045"/>
    <xdr:sp macro="" textlink="">
      <xdr:nvSpPr>
        <xdr:cNvPr id="258" name="n_2aveValue【橋りょう・トンネル】&#10;一人当たり有形固定資産（償却資産）額"/>
        <xdr:cNvSpPr txBox="1"/>
      </xdr:nvSpPr>
      <xdr:spPr>
        <a:xfrm>
          <a:off x="8450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94632</xdr:rowOff>
    </xdr:from>
    <xdr:ext cx="599010" cy="259045"/>
    <xdr:sp macro="" textlink="">
      <xdr:nvSpPr>
        <xdr:cNvPr id="259" name="n_3aveValue【橋りょう・トンネル】&#10;一人当たり有形固定資産（償却資産）額"/>
        <xdr:cNvSpPr txBox="1"/>
      </xdr:nvSpPr>
      <xdr:spPr>
        <a:xfrm>
          <a:off x="7561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110996</xdr:rowOff>
    </xdr:from>
    <xdr:ext cx="599010" cy="259045"/>
    <xdr:sp macro="" textlink="">
      <xdr:nvSpPr>
        <xdr:cNvPr id="260" name="n_4aveValue【橋りょう・トンネル】&#10;一人当たり有形固定資産（償却資産）額"/>
        <xdr:cNvSpPr txBox="1"/>
      </xdr:nvSpPr>
      <xdr:spPr>
        <a:xfrm>
          <a:off x="6672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148193</xdr:rowOff>
    </xdr:from>
    <xdr:ext cx="599010" cy="259045"/>
    <xdr:sp macro="" textlink="">
      <xdr:nvSpPr>
        <xdr:cNvPr id="261" name="n_1mainValue【橋りょう・トンネル】&#10;一人当たり有形固定資産（償却資産）額"/>
        <xdr:cNvSpPr txBox="1"/>
      </xdr:nvSpPr>
      <xdr:spPr>
        <a:xfrm>
          <a:off x="9327095" y="1077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152178</xdr:rowOff>
    </xdr:from>
    <xdr:ext cx="599010" cy="259045"/>
    <xdr:sp macro="" textlink="">
      <xdr:nvSpPr>
        <xdr:cNvPr id="262" name="n_2mainValue【橋りょう・トンネル】&#10;一人当たり有形固定資産（償却資産）額"/>
        <xdr:cNvSpPr txBox="1"/>
      </xdr:nvSpPr>
      <xdr:spPr>
        <a:xfrm>
          <a:off x="8450795" y="1078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157213</xdr:rowOff>
    </xdr:from>
    <xdr:ext cx="599010" cy="259045"/>
    <xdr:sp macro="" textlink="">
      <xdr:nvSpPr>
        <xdr:cNvPr id="263" name="n_3mainValue【橋りょう・トンネル】&#10;一人当たり有形固定資産（償却資産）額"/>
        <xdr:cNvSpPr txBox="1"/>
      </xdr:nvSpPr>
      <xdr:spPr>
        <a:xfrm>
          <a:off x="7561795" y="1078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162637</xdr:rowOff>
    </xdr:from>
    <xdr:ext cx="599010" cy="259045"/>
    <xdr:sp macro="" textlink="">
      <xdr:nvSpPr>
        <xdr:cNvPr id="264" name="n_4mainValue【橋りょう・トンネル】&#10;一人当たり有形固定資産（償却資産）額"/>
        <xdr:cNvSpPr txBox="1"/>
      </xdr:nvSpPr>
      <xdr:spPr>
        <a:xfrm>
          <a:off x="6672795" y="10792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4" name="【公営住宅】&#10;有形固定資産減価償却率平均値テキスト"/>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139700</xdr:rowOff>
    </xdr:from>
    <xdr:to>
      <xdr:col>24</xdr:col>
      <xdr:colOff>114300</xdr:colOff>
      <xdr:row>83</xdr:row>
      <xdr:rowOff>69850</xdr:rowOff>
    </xdr:to>
    <xdr:sp macro="" textlink="">
      <xdr:nvSpPr>
        <xdr:cNvPr id="305" name="楕円 304"/>
        <xdr:cNvSpPr/>
      </xdr:nvSpPr>
      <xdr:spPr>
        <a:xfrm>
          <a:off x="4584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162577</xdr:rowOff>
    </xdr:from>
    <xdr:ext cx="405111" cy="259045"/>
    <xdr:sp macro="" textlink="">
      <xdr:nvSpPr>
        <xdr:cNvPr id="306" name="【公営住宅】&#10;有形固定資産減価償却率該当値テキスト"/>
        <xdr:cNvSpPr txBox="1"/>
      </xdr:nvSpPr>
      <xdr:spPr>
        <a:xfrm>
          <a:off x="4673600"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109220</xdr:rowOff>
    </xdr:from>
    <xdr:to>
      <xdr:col>20</xdr:col>
      <xdr:colOff>38100</xdr:colOff>
      <xdr:row>83</xdr:row>
      <xdr:rowOff>39370</xdr:rowOff>
    </xdr:to>
    <xdr:sp macro="" textlink="">
      <xdr:nvSpPr>
        <xdr:cNvPr id="307" name="楕円 306"/>
        <xdr:cNvSpPr/>
      </xdr:nvSpPr>
      <xdr:spPr>
        <a:xfrm>
          <a:off x="3746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160020</xdr:rowOff>
    </xdr:from>
    <xdr:to>
      <xdr:col>24</xdr:col>
      <xdr:colOff>63500</xdr:colOff>
      <xdr:row>83</xdr:row>
      <xdr:rowOff>19050</xdr:rowOff>
    </xdr:to>
    <xdr:cxnSp macro="">
      <xdr:nvCxnSpPr>
        <xdr:cNvPr id="308" name="直線コネクタ 307"/>
        <xdr:cNvCxnSpPr/>
      </xdr:nvCxnSpPr>
      <xdr:spPr>
        <a:xfrm>
          <a:off x="3797300" y="142189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78739</xdr:rowOff>
    </xdr:from>
    <xdr:to>
      <xdr:col>15</xdr:col>
      <xdr:colOff>101600</xdr:colOff>
      <xdr:row>83</xdr:row>
      <xdr:rowOff>8889</xdr:rowOff>
    </xdr:to>
    <xdr:sp macro="" textlink="">
      <xdr:nvSpPr>
        <xdr:cNvPr id="309" name="楕円 308"/>
        <xdr:cNvSpPr/>
      </xdr:nvSpPr>
      <xdr:spPr>
        <a:xfrm>
          <a:off x="2857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129539</xdr:rowOff>
    </xdr:from>
    <xdr:to>
      <xdr:col>19</xdr:col>
      <xdr:colOff>177800</xdr:colOff>
      <xdr:row>82</xdr:row>
      <xdr:rowOff>160020</xdr:rowOff>
    </xdr:to>
    <xdr:cxnSp macro="">
      <xdr:nvCxnSpPr>
        <xdr:cNvPr id="310" name="直線コネクタ 309"/>
        <xdr:cNvCxnSpPr/>
      </xdr:nvCxnSpPr>
      <xdr:spPr>
        <a:xfrm>
          <a:off x="2908300" y="14188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44450</xdr:rowOff>
    </xdr:from>
    <xdr:to>
      <xdr:col>10</xdr:col>
      <xdr:colOff>165100</xdr:colOff>
      <xdr:row>82</xdr:row>
      <xdr:rowOff>146050</xdr:rowOff>
    </xdr:to>
    <xdr:sp macro="" textlink="">
      <xdr:nvSpPr>
        <xdr:cNvPr id="311" name="楕円 310"/>
        <xdr:cNvSpPr/>
      </xdr:nvSpPr>
      <xdr:spPr>
        <a:xfrm>
          <a:off x="1968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95250</xdr:rowOff>
    </xdr:from>
    <xdr:to>
      <xdr:col>15</xdr:col>
      <xdr:colOff>50800</xdr:colOff>
      <xdr:row>82</xdr:row>
      <xdr:rowOff>129539</xdr:rowOff>
    </xdr:to>
    <xdr:cxnSp macro="">
      <xdr:nvCxnSpPr>
        <xdr:cNvPr id="312" name="直線コネクタ 311"/>
        <xdr:cNvCxnSpPr/>
      </xdr:nvCxnSpPr>
      <xdr:spPr>
        <a:xfrm>
          <a:off x="2019300" y="141541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12064</xdr:rowOff>
    </xdr:from>
    <xdr:to>
      <xdr:col>6</xdr:col>
      <xdr:colOff>38100</xdr:colOff>
      <xdr:row>82</xdr:row>
      <xdr:rowOff>113664</xdr:rowOff>
    </xdr:to>
    <xdr:sp macro="" textlink="">
      <xdr:nvSpPr>
        <xdr:cNvPr id="313" name="楕円 312"/>
        <xdr:cNvSpPr/>
      </xdr:nvSpPr>
      <xdr:spPr>
        <a:xfrm>
          <a:off x="1079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62864</xdr:rowOff>
    </xdr:from>
    <xdr:to>
      <xdr:col>10</xdr:col>
      <xdr:colOff>114300</xdr:colOff>
      <xdr:row>82</xdr:row>
      <xdr:rowOff>95250</xdr:rowOff>
    </xdr:to>
    <xdr:cxnSp macro="">
      <xdr:nvCxnSpPr>
        <xdr:cNvPr id="314" name="直線コネクタ 313"/>
        <xdr:cNvCxnSpPr/>
      </xdr:nvCxnSpPr>
      <xdr:spPr>
        <a:xfrm>
          <a:off x="1130300" y="141217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6" name="n_2aveValue【公営住宅】&#10;有形固定資産減価償却率"/>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7" name="n_3aveValue【公営住宅】&#10;有形固定資産減価償却率"/>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82566</xdr:rowOff>
    </xdr:from>
    <xdr:ext cx="405111" cy="259045"/>
    <xdr:sp macro="" textlink="">
      <xdr:nvSpPr>
        <xdr:cNvPr id="318" name="n_4aveValue【公営住宅】&#10;有形固定資産減価償却率"/>
        <xdr:cNvSpPr txBox="1"/>
      </xdr:nvSpPr>
      <xdr:spPr>
        <a:xfrm>
          <a:off x="927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30497</xdr:rowOff>
    </xdr:from>
    <xdr:ext cx="405111" cy="259045"/>
    <xdr:sp macro="" textlink="">
      <xdr:nvSpPr>
        <xdr:cNvPr id="319" name="n_1mainValue【公営住宅】&#10;有形固定資産減価償却率"/>
        <xdr:cNvSpPr txBox="1"/>
      </xdr:nvSpPr>
      <xdr:spPr>
        <a:xfrm>
          <a:off x="3582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20" name="n_2mainValue【公営住宅】&#10;有形固定資産減価償却率"/>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21" name="n_3mainValue【公営住宅】&#10;有形固定資産減価償却率"/>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104791</xdr:rowOff>
    </xdr:from>
    <xdr:ext cx="405111" cy="259045"/>
    <xdr:sp macro="" textlink="">
      <xdr:nvSpPr>
        <xdr:cNvPr id="322" name="n_4mainValue【公営住宅】&#10;有形固定資産減価償却率"/>
        <xdr:cNvSpPr txBox="1"/>
      </xdr:nvSpPr>
      <xdr:spPr>
        <a:xfrm>
          <a:off x="927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78312</xdr:rowOff>
    </xdr:from>
    <xdr:ext cx="469744" cy="259045"/>
    <xdr:sp macro="" textlink="">
      <xdr:nvSpPr>
        <xdr:cNvPr id="347" name="【公営住宅】&#10;一人当たり面積平均値テキスト"/>
        <xdr:cNvSpPr txBox="1"/>
      </xdr:nvSpPr>
      <xdr:spPr>
        <a:xfrm>
          <a:off x="10515600" y="14308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30163</xdr:rowOff>
    </xdr:from>
    <xdr:to>
      <xdr:col>55</xdr:col>
      <xdr:colOff>50800</xdr:colOff>
      <xdr:row>83</xdr:row>
      <xdr:rowOff>131763</xdr:rowOff>
    </xdr:to>
    <xdr:sp macro="" textlink="">
      <xdr:nvSpPr>
        <xdr:cNvPr id="358" name="楕円 357"/>
        <xdr:cNvSpPr/>
      </xdr:nvSpPr>
      <xdr:spPr>
        <a:xfrm>
          <a:off x="10426700" y="1426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53040</xdr:rowOff>
    </xdr:from>
    <xdr:ext cx="469744" cy="259045"/>
    <xdr:sp macro="" textlink="">
      <xdr:nvSpPr>
        <xdr:cNvPr id="359" name="【公営住宅】&#10;一人当たり面積該当値テキスト"/>
        <xdr:cNvSpPr txBox="1"/>
      </xdr:nvSpPr>
      <xdr:spPr>
        <a:xfrm>
          <a:off x="10515600" y="1411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33592</xdr:rowOff>
    </xdr:from>
    <xdr:to>
      <xdr:col>50</xdr:col>
      <xdr:colOff>165100</xdr:colOff>
      <xdr:row>83</xdr:row>
      <xdr:rowOff>135192</xdr:rowOff>
    </xdr:to>
    <xdr:sp macro="" textlink="">
      <xdr:nvSpPr>
        <xdr:cNvPr id="360" name="楕円 359"/>
        <xdr:cNvSpPr/>
      </xdr:nvSpPr>
      <xdr:spPr>
        <a:xfrm>
          <a:off x="9588500" y="1426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80963</xdr:rowOff>
    </xdr:from>
    <xdr:to>
      <xdr:col>55</xdr:col>
      <xdr:colOff>0</xdr:colOff>
      <xdr:row>83</xdr:row>
      <xdr:rowOff>84392</xdr:rowOff>
    </xdr:to>
    <xdr:cxnSp macro="">
      <xdr:nvCxnSpPr>
        <xdr:cNvPr id="361" name="直線コネクタ 360"/>
        <xdr:cNvCxnSpPr/>
      </xdr:nvCxnSpPr>
      <xdr:spPr>
        <a:xfrm flipV="1">
          <a:off x="9639300" y="1431131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36449</xdr:rowOff>
    </xdr:from>
    <xdr:to>
      <xdr:col>46</xdr:col>
      <xdr:colOff>38100</xdr:colOff>
      <xdr:row>83</xdr:row>
      <xdr:rowOff>138049</xdr:rowOff>
    </xdr:to>
    <xdr:sp macro="" textlink="">
      <xdr:nvSpPr>
        <xdr:cNvPr id="362" name="楕円 361"/>
        <xdr:cNvSpPr/>
      </xdr:nvSpPr>
      <xdr:spPr>
        <a:xfrm>
          <a:off x="8699500" y="142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84392</xdr:rowOff>
    </xdr:from>
    <xdr:to>
      <xdr:col>50</xdr:col>
      <xdr:colOff>114300</xdr:colOff>
      <xdr:row>83</xdr:row>
      <xdr:rowOff>87249</xdr:rowOff>
    </xdr:to>
    <xdr:cxnSp macro="">
      <xdr:nvCxnSpPr>
        <xdr:cNvPr id="363" name="直線コネクタ 362"/>
        <xdr:cNvCxnSpPr/>
      </xdr:nvCxnSpPr>
      <xdr:spPr>
        <a:xfrm flipV="1">
          <a:off x="8750300" y="1431474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39878</xdr:rowOff>
    </xdr:from>
    <xdr:to>
      <xdr:col>41</xdr:col>
      <xdr:colOff>101600</xdr:colOff>
      <xdr:row>83</xdr:row>
      <xdr:rowOff>141478</xdr:rowOff>
    </xdr:to>
    <xdr:sp macro="" textlink="">
      <xdr:nvSpPr>
        <xdr:cNvPr id="364" name="楕円 363"/>
        <xdr:cNvSpPr/>
      </xdr:nvSpPr>
      <xdr:spPr>
        <a:xfrm>
          <a:off x="7810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87249</xdr:rowOff>
    </xdr:from>
    <xdr:to>
      <xdr:col>45</xdr:col>
      <xdr:colOff>177800</xdr:colOff>
      <xdr:row>83</xdr:row>
      <xdr:rowOff>90678</xdr:rowOff>
    </xdr:to>
    <xdr:cxnSp macro="">
      <xdr:nvCxnSpPr>
        <xdr:cNvPr id="365" name="直線コネクタ 364"/>
        <xdr:cNvCxnSpPr/>
      </xdr:nvCxnSpPr>
      <xdr:spPr>
        <a:xfrm flipV="1">
          <a:off x="7861300" y="1431759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66" name="楕円 365"/>
        <xdr:cNvSpPr/>
      </xdr:nvSpPr>
      <xdr:spPr>
        <a:xfrm>
          <a:off x="6921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90678</xdr:rowOff>
    </xdr:from>
    <xdr:to>
      <xdr:col>41</xdr:col>
      <xdr:colOff>50800</xdr:colOff>
      <xdr:row>83</xdr:row>
      <xdr:rowOff>95250</xdr:rowOff>
    </xdr:to>
    <xdr:cxnSp macro="">
      <xdr:nvCxnSpPr>
        <xdr:cNvPr id="367" name="直線コネクタ 366"/>
        <xdr:cNvCxnSpPr/>
      </xdr:nvCxnSpPr>
      <xdr:spPr>
        <a:xfrm flipV="1">
          <a:off x="6972300" y="14321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1160</xdr:rowOff>
    </xdr:from>
    <xdr:ext cx="469744" cy="259045"/>
    <xdr:sp macro="" textlink="">
      <xdr:nvSpPr>
        <xdr:cNvPr id="368" name="n_1aveValue【公営住宅】&#10;一人当たり面積"/>
        <xdr:cNvSpPr txBox="1"/>
      </xdr:nvSpPr>
      <xdr:spPr>
        <a:xfrm>
          <a:off x="9391727" y="1440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50880</xdr:rowOff>
    </xdr:from>
    <xdr:ext cx="469744" cy="259045"/>
    <xdr:sp macro="" textlink="">
      <xdr:nvSpPr>
        <xdr:cNvPr id="369" name="n_2aveValue【公営住宅】&#10;一人当たり面積"/>
        <xdr:cNvSpPr txBox="1"/>
      </xdr:nvSpPr>
      <xdr:spPr>
        <a:xfrm>
          <a:off x="85154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42879</xdr:rowOff>
    </xdr:from>
    <xdr:ext cx="469744" cy="259045"/>
    <xdr:sp macro="" textlink="">
      <xdr:nvSpPr>
        <xdr:cNvPr id="370" name="n_3aveValue【公営住宅】&#10;一人当たり面積"/>
        <xdr:cNvSpPr txBox="1"/>
      </xdr:nvSpPr>
      <xdr:spPr>
        <a:xfrm>
          <a:off x="7626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144035</xdr:rowOff>
    </xdr:from>
    <xdr:ext cx="469744" cy="259045"/>
    <xdr:sp macro="" textlink="">
      <xdr:nvSpPr>
        <xdr:cNvPr id="371" name="n_4aveValue【公営住宅】&#10;一人当たり面積"/>
        <xdr:cNvSpPr txBox="1"/>
      </xdr:nvSpPr>
      <xdr:spPr>
        <a:xfrm>
          <a:off x="6737427" y="1437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151719</xdr:rowOff>
    </xdr:from>
    <xdr:ext cx="469744" cy="259045"/>
    <xdr:sp macro="" textlink="">
      <xdr:nvSpPr>
        <xdr:cNvPr id="372" name="n_1mainValue【公営住宅】&#10;一人当たり面積"/>
        <xdr:cNvSpPr txBox="1"/>
      </xdr:nvSpPr>
      <xdr:spPr>
        <a:xfrm>
          <a:off x="9391727" y="1403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154576</xdr:rowOff>
    </xdr:from>
    <xdr:ext cx="469744" cy="259045"/>
    <xdr:sp macro="" textlink="">
      <xdr:nvSpPr>
        <xdr:cNvPr id="373" name="n_2mainValue【公営住宅】&#10;一人当たり面積"/>
        <xdr:cNvSpPr txBox="1"/>
      </xdr:nvSpPr>
      <xdr:spPr>
        <a:xfrm>
          <a:off x="8515427" y="1404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158005</xdr:rowOff>
    </xdr:from>
    <xdr:ext cx="469744" cy="259045"/>
    <xdr:sp macro="" textlink="">
      <xdr:nvSpPr>
        <xdr:cNvPr id="374" name="n_3mainValue【公営住宅】&#10;一人当たり面積"/>
        <xdr:cNvSpPr txBox="1"/>
      </xdr:nvSpPr>
      <xdr:spPr>
        <a:xfrm>
          <a:off x="7626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5" name="n_4mainValue【公営住宅】&#10;一人当たり面積"/>
        <xdr:cNvSpPr txBox="1"/>
      </xdr:nvSpPr>
      <xdr:spPr>
        <a:xfrm>
          <a:off x="6737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146686</xdr:rowOff>
    </xdr:to>
    <xdr:cxnSp macro="">
      <xdr:nvCxnSpPr>
        <xdr:cNvPr id="400" name="直線コネクタ 399"/>
        <xdr:cNvCxnSpPr/>
      </xdr:nvCxnSpPr>
      <xdr:spPr>
        <a:xfrm flipV="1">
          <a:off x="4634865" y="172212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1" name="【港湾・漁港】&#10;有形固定資産減価償却率最小値テキスト"/>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2" name="直線コネクタ 401"/>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3" name="【港湾・漁港】&#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4" name="直線コネクタ 403"/>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129557</xdr:rowOff>
    </xdr:from>
    <xdr:ext cx="405111" cy="259045"/>
    <xdr:sp macro="" textlink="">
      <xdr:nvSpPr>
        <xdr:cNvPr id="405" name="【港湾・漁港】&#10;有形固定資産減価償却率平均値テキスト"/>
        <xdr:cNvSpPr txBox="1"/>
      </xdr:nvSpPr>
      <xdr:spPr>
        <a:xfrm>
          <a:off x="46736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06" name="フローチャート: 判断 405"/>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130175</xdr:rowOff>
    </xdr:from>
    <xdr:to>
      <xdr:col>20</xdr:col>
      <xdr:colOff>38100</xdr:colOff>
      <xdr:row>106</xdr:row>
      <xdr:rowOff>60325</xdr:rowOff>
    </xdr:to>
    <xdr:sp macro="" textlink="">
      <xdr:nvSpPr>
        <xdr:cNvPr id="407" name="フローチャート: 判断 406"/>
        <xdr:cNvSpPr/>
      </xdr:nvSpPr>
      <xdr:spPr>
        <a:xfrm>
          <a:off x="3746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120650</xdr:rowOff>
    </xdr:from>
    <xdr:to>
      <xdr:col>15</xdr:col>
      <xdr:colOff>101600</xdr:colOff>
      <xdr:row>104</xdr:row>
      <xdr:rowOff>50800</xdr:rowOff>
    </xdr:to>
    <xdr:sp macro="" textlink="">
      <xdr:nvSpPr>
        <xdr:cNvPr id="408" name="フローチャート: 判断 407"/>
        <xdr:cNvSpPr/>
      </xdr:nvSpPr>
      <xdr:spPr>
        <a:xfrm>
          <a:off x="2857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88264</xdr:rowOff>
    </xdr:from>
    <xdr:to>
      <xdr:col>10</xdr:col>
      <xdr:colOff>165100</xdr:colOff>
      <xdr:row>104</xdr:row>
      <xdr:rowOff>18414</xdr:rowOff>
    </xdr:to>
    <xdr:sp macro="" textlink="">
      <xdr:nvSpPr>
        <xdr:cNvPr id="409" name="フローチャート: 判断 408"/>
        <xdr:cNvSpPr/>
      </xdr:nvSpPr>
      <xdr:spPr>
        <a:xfrm>
          <a:off x="1968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10" name="フローチャート: 判断 409"/>
        <xdr:cNvSpPr/>
      </xdr:nvSpPr>
      <xdr:spPr>
        <a:xfrm>
          <a:off x="107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170180</xdr:rowOff>
    </xdr:from>
    <xdr:to>
      <xdr:col>24</xdr:col>
      <xdr:colOff>114300</xdr:colOff>
      <xdr:row>101</xdr:row>
      <xdr:rowOff>100330</xdr:rowOff>
    </xdr:to>
    <xdr:sp macro="" textlink="">
      <xdr:nvSpPr>
        <xdr:cNvPr id="416" name="楕円 415"/>
        <xdr:cNvSpPr/>
      </xdr:nvSpPr>
      <xdr:spPr>
        <a:xfrm>
          <a:off x="45847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21607</xdr:rowOff>
    </xdr:from>
    <xdr:ext cx="405111" cy="259045"/>
    <xdr:sp macro="" textlink="">
      <xdr:nvSpPr>
        <xdr:cNvPr id="417" name="【港湾・漁港】&#10;有形固定資産減価償却率該当値テキスト"/>
        <xdr:cNvSpPr txBox="1"/>
      </xdr:nvSpPr>
      <xdr:spPr>
        <a:xfrm>
          <a:off x="4673600"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158750</xdr:rowOff>
    </xdr:from>
    <xdr:to>
      <xdr:col>20</xdr:col>
      <xdr:colOff>38100</xdr:colOff>
      <xdr:row>101</xdr:row>
      <xdr:rowOff>88900</xdr:rowOff>
    </xdr:to>
    <xdr:sp macro="" textlink="">
      <xdr:nvSpPr>
        <xdr:cNvPr id="418" name="楕円 417"/>
        <xdr:cNvSpPr/>
      </xdr:nvSpPr>
      <xdr:spPr>
        <a:xfrm>
          <a:off x="3746500" y="173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38100</xdr:rowOff>
    </xdr:from>
    <xdr:to>
      <xdr:col>24</xdr:col>
      <xdr:colOff>63500</xdr:colOff>
      <xdr:row>101</xdr:row>
      <xdr:rowOff>49530</xdr:rowOff>
    </xdr:to>
    <xdr:cxnSp macro="">
      <xdr:nvCxnSpPr>
        <xdr:cNvPr id="419" name="直線コネクタ 418"/>
        <xdr:cNvCxnSpPr/>
      </xdr:nvCxnSpPr>
      <xdr:spPr>
        <a:xfrm>
          <a:off x="3797300" y="173545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73025</xdr:rowOff>
    </xdr:from>
    <xdr:to>
      <xdr:col>15</xdr:col>
      <xdr:colOff>101600</xdr:colOff>
      <xdr:row>102</xdr:row>
      <xdr:rowOff>3175</xdr:rowOff>
    </xdr:to>
    <xdr:sp macro="" textlink="">
      <xdr:nvSpPr>
        <xdr:cNvPr id="420" name="楕円 419"/>
        <xdr:cNvSpPr/>
      </xdr:nvSpPr>
      <xdr:spPr>
        <a:xfrm>
          <a:off x="2857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38100</xdr:rowOff>
    </xdr:from>
    <xdr:to>
      <xdr:col>19</xdr:col>
      <xdr:colOff>177800</xdr:colOff>
      <xdr:row>101</xdr:row>
      <xdr:rowOff>123825</xdr:rowOff>
    </xdr:to>
    <xdr:cxnSp macro="">
      <xdr:nvCxnSpPr>
        <xdr:cNvPr id="421" name="直線コネクタ 420"/>
        <xdr:cNvCxnSpPr/>
      </xdr:nvCxnSpPr>
      <xdr:spPr>
        <a:xfrm flipV="1">
          <a:off x="2908300" y="173545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153036</xdr:rowOff>
    </xdr:from>
    <xdr:to>
      <xdr:col>10</xdr:col>
      <xdr:colOff>165100</xdr:colOff>
      <xdr:row>102</xdr:row>
      <xdr:rowOff>83186</xdr:rowOff>
    </xdr:to>
    <xdr:sp macro="" textlink="">
      <xdr:nvSpPr>
        <xdr:cNvPr id="422" name="楕円 421"/>
        <xdr:cNvSpPr/>
      </xdr:nvSpPr>
      <xdr:spPr>
        <a:xfrm>
          <a:off x="1968500" y="174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123825</xdr:rowOff>
    </xdr:from>
    <xdr:to>
      <xdr:col>15</xdr:col>
      <xdr:colOff>50800</xdr:colOff>
      <xdr:row>102</xdr:row>
      <xdr:rowOff>32386</xdr:rowOff>
    </xdr:to>
    <xdr:cxnSp macro="">
      <xdr:nvCxnSpPr>
        <xdr:cNvPr id="423" name="直線コネクタ 422"/>
        <xdr:cNvCxnSpPr/>
      </xdr:nvCxnSpPr>
      <xdr:spPr>
        <a:xfrm flipV="1">
          <a:off x="2019300" y="1744027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17780</xdr:rowOff>
    </xdr:from>
    <xdr:to>
      <xdr:col>6</xdr:col>
      <xdr:colOff>38100</xdr:colOff>
      <xdr:row>102</xdr:row>
      <xdr:rowOff>119380</xdr:rowOff>
    </xdr:to>
    <xdr:sp macro="" textlink="">
      <xdr:nvSpPr>
        <xdr:cNvPr id="424" name="楕円 423"/>
        <xdr:cNvSpPr/>
      </xdr:nvSpPr>
      <xdr:spPr>
        <a:xfrm>
          <a:off x="1079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32386</xdr:rowOff>
    </xdr:from>
    <xdr:to>
      <xdr:col>10</xdr:col>
      <xdr:colOff>114300</xdr:colOff>
      <xdr:row>102</xdr:row>
      <xdr:rowOff>68580</xdr:rowOff>
    </xdr:to>
    <xdr:cxnSp macro="">
      <xdr:nvCxnSpPr>
        <xdr:cNvPr id="425" name="直線コネクタ 424"/>
        <xdr:cNvCxnSpPr/>
      </xdr:nvCxnSpPr>
      <xdr:spPr>
        <a:xfrm flipV="1">
          <a:off x="1130300" y="175202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51452</xdr:rowOff>
    </xdr:from>
    <xdr:ext cx="405111" cy="259045"/>
    <xdr:sp macro="" textlink="">
      <xdr:nvSpPr>
        <xdr:cNvPr id="426" name="n_1aveValue【港湾・漁港】&#10;有形固定資産減価償却率"/>
        <xdr:cNvSpPr txBox="1"/>
      </xdr:nvSpPr>
      <xdr:spPr>
        <a:xfrm>
          <a:off x="35820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41927</xdr:rowOff>
    </xdr:from>
    <xdr:ext cx="405111" cy="259045"/>
    <xdr:sp macro="" textlink="">
      <xdr:nvSpPr>
        <xdr:cNvPr id="427" name="n_2aveValue【港湾・漁港】&#10;有形固定資産減価償却率"/>
        <xdr:cNvSpPr txBox="1"/>
      </xdr:nvSpPr>
      <xdr:spPr>
        <a:xfrm>
          <a:off x="2705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9541</xdr:rowOff>
    </xdr:from>
    <xdr:ext cx="405111" cy="259045"/>
    <xdr:sp macro="" textlink="">
      <xdr:nvSpPr>
        <xdr:cNvPr id="428" name="n_3aveValue【港湾・漁港】&#10;有形固定資産減価償却率"/>
        <xdr:cNvSpPr txBox="1"/>
      </xdr:nvSpPr>
      <xdr:spPr>
        <a:xfrm>
          <a:off x="1816744" y="178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116222</xdr:rowOff>
    </xdr:from>
    <xdr:ext cx="405111" cy="259045"/>
    <xdr:sp macro="" textlink="">
      <xdr:nvSpPr>
        <xdr:cNvPr id="429" name="n_4aveValue【港湾・漁港】&#10;有形固定資産減価償却率"/>
        <xdr:cNvSpPr txBox="1"/>
      </xdr:nvSpPr>
      <xdr:spPr>
        <a:xfrm>
          <a:off x="927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105427</xdr:rowOff>
    </xdr:from>
    <xdr:ext cx="405111" cy="259045"/>
    <xdr:sp macro="" textlink="">
      <xdr:nvSpPr>
        <xdr:cNvPr id="430" name="n_1mainValue【港湾・漁港】&#10;有形固定資産減価償却率"/>
        <xdr:cNvSpPr txBox="1"/>
      </xdr:nvSpPr>
      <xdr:spPr>
        <a:xfrm>
          <a:off x="3582044" y="1707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19702</xdr:rowOff>
    </xdr:from>
    <xdr:ext cx="405111" cy="259045"/>
    <xdr:sp macro="" textlink="">
      <xdr:nvSpPr>
        <xdr:cNvPr id="431" name="n_2mainValue【港湾・漁港】&#10;有形固定資産減価償却率"/>
        <xdr:cNvSpPr txBox="1"/>
      </xdr:nvSpPr>
      <xdr:spPr>
        <a:xfrm>
          <a:off x="2705744" y="1716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99713</xdr:rowOff>
    </xdr:from>
    <xdr:ext cx="405111" cy="259045"/>
    <xdr:sp macro="" textlink="">
      <xdr:nvSpPr>
        <xdr:cNvPr id="432" name="n_3mainValue【港湾・漁港】&#10;有形固定資産減価償却率"/>
        <xdr:cNvSpPr txBox="1"/>
      </xdr:nvSpPr>
      <xdr:spPr>
        <a:xfrm>
          <a:off x="1816744" y="1724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135907</xdr:rowOff>
    </xdr:from>
    <xdr:ext cx="405111" cy="259045"/>
    <xdr:sp macro="" textlink="">
      <xdr:nvSpPr>
        <xdr:cNvPr id="433" name="n_4mainValue【港湾・漁港】&#10;有形固定資産減価償却率"/>
        <xdr:cNvSpPr txBox="1"/>
      </xdr:nvSpPr>
      <xdr:spPr>
        <a:xfrm>
          <a:off x="927744"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5" name="テキスト ボックス 444"/>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7" name="テキスト ボックス 446"/>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9" name="テキスト ボックス 448"/>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1" name="テキスト ボックス 450"/>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6322</xdr:rowOff>
    </xdr:from>
    <xdr:to>
      <xdr:col>54</xdr:col>
      <xdr:colOff>189865</xdr:colOff>
      <xdr:row>108</xdr:row>
      <xdr:rowOff>76031</xdr:rowOff>
    </xdr:to>
    <xdr:cxnSp macro="">
      <xdr:nvCxnSpPr>
        <xdr:cNvPr id="455" name="直線コネクタ 454"/>
        <xdr:cNvCxnSpPr/>
      </xdr:nvCxnSpPr>
      <xdr:spPr>
        <a:xfrm flipV="1">
          <a:off x="10476865" y="17322772"/>
          <a:ext cx="0" cy="126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56" name="【港湾・漁港】&#10;一人当たり有形固定資産（償却資産）額最小値テキスト"/>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57" name="直線コネクタ 456"/>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124449</xdr:rowOff>
    </xdr:from>
    <xdr:ext cx="599010" cy="259045"/>
    <xdr:sp macro="" textlink="">
      <xdr:nvSpPr>
        <xdr:cNvPr id="458" name="【港湾・漁港】&#10;一人当たり有形固定資産（償却資産）額最大値テキスト"/>
        <xdr:cNvSpPr txBox="1"/>
      </xdr:nvSpPr>
      <xdr:spPr>
        <a:xfrm>
          <a:off x="10515600" y="170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6322</xdr:rowOff>
    </xdr:from>
    <xdr:to>
      <xdr:col>55</xdr:col>
      <xdr:colOff>88900</xdr:colOff>
      <xdr:row>101</xdr:row>
      <xdr:rowOff>6322</xdr:rowOff>
    </xdr:to>
    <xdr:cxnSp macro="">
      <xdr:nvCxnSpPr>
        <xdr:cNvPr id="459" name="直線コネクタ 458"/>
        <xdr:cNvCxnSpPr/>
      </xdr:nvCxnSpPr>
      <xdr:spPr>
        <a:xfrm>
          <a:off x="10388600" y="1732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122190</xdr:rowOff>
    </xdr:from>
    <xdr:ext cx="534377" cy="259045"/>
    <xdr:sp macro="" textlink="">
      <xdr:nvSpPr>
        <xdr:cNvPr id="460" name="【港湾・漁港】&#10;一人当たり有形固定資産（償却資産）額平均値テキスト"/>
        <xdr:cNvSpPr txBox="1"/>
      </xdr:nvSpPr>
      <xdr:spPr>
        <a:xfrm>
          <a:off x="10515600" y="18295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99313</xdr:rowOff>
    </xdr:from>
    <xdr:to>
      <xdr:col>55</xdr:col>
      <xdr:colOff>50800</xdr:colOff>
      <xdr:row>108</xdr:row>
      <xdr:rowOff>29463</xdr:rowOff>
    </xdr:to>
    <xdr:sp macro="" textlink="">
      <xdr:nvSpPr>
        <xdr:cNvPr id="461" name="フローチャート: 判断 460"/>
        <xdr:cNvSpPr/>
      </xdr:nvSpPr>
      <xdr:spPr>
        <a:xfrm>
          <a:off x="10426700" y="184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163644</xdr:rowOff>
    </xdr:from>
    <xdr:to>
      <xdr:col>50</xdr:col>
      <xdr:colOff>165100</xdr:colOff>
      <xdr:row>107</xdr:row>
      <xdr:rowOff>93794</xdr:rowOff>
    </xdr:to>
    <xdr:sp macro="" textlink="">
      <xdr:nvSpPr>
        <xdr:cNvPr id="462" name="フローチャート: 判断 461"/>
        <xdr:cNvSpPr/>
      </xdr:nvSpPr>
      <xdr:spPr>
        <a:xfrm>
          <a:off x="9588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100474</xdr:rowOff>
    </xdr:from>
    <xdr:to>
      <xdr:col>46</xdr:col>
      <xdr:colOff>38100</xdr:colOff>
      <xdr:row>108</xdr:row>
      <xdr:rowOff>30624</xdr:rowOff>
    </xdr:to>
    <xdr:sp macro="" textlink="">
      <xdr:nvSpPr>
        <xdr:cNvPr id="463" name="フローチャート: 判断 462"/>
        <xdr:cNvSpPr/>
      </xdr:nvSpPr>
      <xdr:spPr>
        <a:xfrm>
          <a:off x="8699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103192</xdr:rowOff>
    </xdr:from>
    <xdr:to>
      <xdr:col>41</xdr:col>
      <xdr:colOff>101600</xdr:colOff>
      <xdr:row>108</xdr:row>
      <xdr:rowOff>33342</xdr:rowOff>
    </xdr:to>
    <xdr:sp macro="" textlink="">
      <xdr:nvSpPr>
        <xdr:cNvPr id="464" name="フローチャート: 判断 463"/>
        <xdr:cNvSpPr/>
      </xdr:nvSpPr>
      <xdr:spPr>
        <a:xfrm>
          <a:off x="7810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135268</xdr:rowOff>
    </xdr:from>
    <xdr:to>
      <xdr:col>36</xdr:col>
      <xdr:colOff>165100</xdr:colOff>
      <xdr:row>107</xdr:row>
      <xdr:rowOff>65418</xdr:rowOff>
    </xdr:to>
    <xdr:sp macro="" textlink="">
      <xdr:nvSpPr>
        <xdr:cNvPr id="465" name="フローチャート: 判断 464"/>
        <xdr:cNvSpPr/>
      </xdr:nvSpPr>
      <xdr:spPr>
        <a:xfrm>
          <a:off x="6921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168111</xdr:rowOff>
    </xdr:from>
    <xdr:to>
      <xdr:col>55</xdr:col>
      <xdr:colOff>50800</xdr:colOff>
      <xdr:row>108</xdr:row>
      <xdr:rowOff>98261</xdr:rowOff>
    </xdr:to>
    <xdr:sp macro="" textlink="">
      <xdr:nvSpPr>
        <xdr:cNvPr id="471" name="楕円 470"/>
        <xdr:cNvSpPr/>
      </xdr:nvSpPr>
      <xdr:spPr>
        <a:xfrm>
          <a:off x="10426700" y="1851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83038</xdr:rowOff>
    </xdr:from>
    <xdr:ext cx="534377" cy="259045"/>
    <xdr:sp macro="" textlink="">
      <xdr:nvSpPr>
        <xdr:cNvPr id="472" name="【港湾・漁港】&#10;一人当たり有形固定資産（償却資産）額該当値テキスト"/>
        <xdr:cNvSpPr txBox="1"/>
      </xdr:nvSpPr>
      <xdr:spPr>
        <a:xfrm>
          <a:off x="10515600" y="184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169663</xdr:rowOff>
    </xdr:from>
    <xdr:to>
      <xdr:col>50</xdr:col>
      <xdr:colOff>165100</xdr:colOff>
      <xdr:row>108</xdr:row>
      <xdr:rowOff>99813</xdr:rowOff>
    </xdr:to>
    <xdr:sp macro="" textlink="">
      <xdr:nvSpPr>
        <xdr:cNvPr id="473" name="楕円 472"/>
        <xdr:cNvSpPr/>
      </xdr:nvSpPr>
      <xdr:spPr>
        <a:xfrm>
          <a:off x="9588500" y="185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47461</xdr:rowOff>
    </xdr:from>
    <xdr:to>
      <xdr:col>55</xdr:col>
      <xdr:colOff>0</xdr:colOff>
      <xdr:row>108</xdr:row>
      <xdr:rowOff>49013</xdr:rowOff>
    </xdr:to>
    <xdr:cxnSp macro="">
      <xdr:nvCxnSpPr>
        <xdr:cNvPr id="474" name="直線コネクタ 473"/>
        <xdr:cNvCxnSpPr/>
      </xdr:nvCxnSpPr>
      <xdr:spPr>
        <a:xfrm flipV="1">
          <a:off x="9639300" y="18564061"/>
          <a:ext cx="838200" cy="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3164</xdr:rowOff>
    </xdr:from>
    <xdr:to>
      <xdr:col>46</xdr:col>
      <xdr:colOff>38100</xdr:colOff>
      <xdr:row>108</xdr:row>
      <xdr:rowOff>104764</xdr:rowOff>
    </xdr:to>
    <xdr:sp macro="" textlink="">
      <xdr:nvSpPr>
        <xdr:cNvPr id="475" name="楕円 474"/>
        <xdr:cNvSpPr/>
      </xdr:nvSpPr>
      <xdr:spPr>
        <a:xfrm>
          <a:off x="8699500" y="1851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49013</xdr:rowOff>
    </xdr:from>
    <xdr:to>
      <xdr:col>50</xdr:col>
      <xdr:colOff>114300</xdr:colOff>
      <xdr:row>108</xdr:row>
      <xdr:rowOff>53964</xdr:rowOff>
    </xdr:to>
    <xdr:cxnSp macro="">
      <xdr:nvCxnSpPr>
        <xdr:cNvPr id="476" name="直線コネクタ 475"/>
        <xdr:cNvCxnSpPr/>
      </xdr:nvCxnSpPr>
      <xdr:spPr>
        <a:xfrm flipV="1">
          <a:off x="8750300" y="18565613"/>
          <a:ext cx="889000" cy="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6624</xdr:rowOff>
    </xdr:from>
    <xdr:to>
      <xdr:col>41</xdr:col>
      <xdr:colOff>101600</xdr:colOff>
      <xdr:row>108</xdr:row>
      <xdr:rowOff>108224</xdr:rowOff>
    </xdr:to>
    <xdr:sp macro="" textlink="">
      <xdr:nvSpPr>
        <xdr:cNvPr id="477" name="楕円 476"/>
        <xdr:cNvSpPr/>
      </xdr:nvSpPr>
      <xdr:spPr>
        <a:xfrm>
          <a:off x="7810500" y="1852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53964</xdr:rowOff>
    </xdr:from>
    <xdr:to>
      <xdr:col>45</xdr:col>
      <xdr:colOff>177800</xdr:colOff>
      <xdr:row>108</xdr:row>
      <xdr:rowOff>57424</xdr:rowOff>
    </xdr:to>
    <xdr:cxnSp macro="">
      <xdr:nvCxnSpPr>
        <xdr:cNvPr id="478" name="直線コネクタ 477"/>
        <xdr:cNvCxnSpPr/>
      </xdr:nvCxnSpPr>
      <xdr:spPr>
        <a:xfrm flipV="1">
          <a:off x="7861300" y="18570564"/>
          <a:ext cx="889000" cy="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8401</xdr:rowOff>
    </xdr:from>
    <xdr:to>
      <xdr:col>36</xdr:col>
      <xdr:colOff>165100</xdr:colOff>
      <xdr:row>108</xdr:row>
      <xdr:rowOff>110001</xdr:rowOff>
    </xdr:to>
    <xdr:sp macro="" textlink="">
      <xdr:nvSpPr>
        <xdr:cNvPr id="479" name="楕円 478"/>
        <xdr:cNvSpPr/>
      </xdr:nvSpPr>
      <xdr:spPr>
        <a:xfrm>
          <a:off x="6921500" y="1852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57424</xdr:rowOff>
    </xdr:from>
    <xdr:to>
      <xdr:col>41</xdr:col>
      <xdr:colOff>50800</xdr:colOff>
      <xdr:row>108</xdr:row>
      <xdr:rowOff>59201</xdr:rowOff>
    </xdr:to>
    <xdr:cxnSp macro="">
      <xdr:nvCxnSpPr>
        <xdr:cNvPr id="480" name="直線コネクタ 479"/>
        <xdr:cNvCxnSpPr/>
      </xdr:nvCxnSpPr>
      <xdr:spPr>
        <a:xfrm flipV="1">
          <a:off x="6972300" y="18574024"/>
          <a:ext cx="889000" cy="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110321</xdr:rowOff>
    </xdr:from>
    <xdr:ext cx="534377" cy="259045"/>
    <xdr:sp macro="" textlink="">
      <xdr:nvSpPr>
        <xdr:cNvPr id="481" name="n_1aveValue【港湾・漁港】&#10;一人当たり有形固定資産（償却資産）額"/>
        <xdr:cNvSpPr txBox="1"/>
      </xdr:nvSpPr>
      <xdr:spPr>
        <a:xfrm>
          <a:off x="9359411" y="181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47151</xdr:rowOff>
    </xdr:from>
    <xdr:ext cx="534377" cy="259045"/>
    <xdr:sp macro="" textlink="">
      <xdr:nvSpPr>
        <xdr:cNvPr id="482" name="n_2aveValue【港湾・漁港】&#10;一人当たり有形固定資産（償却資産）額"/>
        <xdr:cNvSpPr txBox="1"/>
      </xdr:nvSpPr>
      <xdr:spPr>
        <a:xfrm>
          <a:off x="8483111" y="1822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49869</xdr:rowOff>
    </xdr:from>
    <xdr:ext cx="534377" cy="259045"/>
    <xdr:sp macro="" textlink="">
      <xdr:nvSpPr>
        <xdr:cNvPr id="483" name="n_3aveValue【港湾・漁港】&#10;一人当たり有形固定資産（償却資産）額"/>
        <xdr:cNvSpPr txBox="1"/>
      </xdr:nvSpPr>
      <xdr:spPr>
        <a:xfrm>
          <a:off x="7594111" y="182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81945</xdr:rowOff>
    </xdr:from>
    <xdr:ext cx="599010" cy="259045"/>
    <xdr:sp macro="" textlink="">
      <xdr:nvSpPr>
        <xdr:cNvPr id="484" name="n_4aveValue【港湾・漁港】&#10;一人当たり有形固定資産（償却資産）額"/>
        <xdr:cNvSpPr txBox="1"/>
      </xdr:nvSpPr>
      <xdr:spPr>
        <a:xfrm>
          <a:off x="6672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90940</xdr:rowOff>
    </xdr:from>
    <xdr:ext cx="534377" cy="259045"/>
    <xdr:sp macro="" textlink="">
      <xdr:nvSpPr>
        <xdr:cNvPr id="485" name="n_1mainValue【港湾・漁港】&#10;一人当たり有形固定資産（償却資産）額"/>
        <xdr:cNvSpPr txBox="1"/>
      </xdr:nvSpPr>
      <xdr:spPr>
        <a:xfrm>
          <a:off x="9359411" y="1860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95891</xdr:rowOff>
    </xdr:from>
    <xdr:ext cx="469744" cy="259045"/>
    <xdr:sp macro="" textlink="">
      <xdr:nvSpPr>
        <xdr:cNvPr id="486" name="n_2mainValue【港湾・漁港】&#10;一人当たり有形固定資産（償却資産）額"/>
        <xdr:cNvSpPr txBox="1"/>
      </xdr:nvSpPr>
      <xdr:spPr>
        <a:xfrm>
          <a:off x="8515428" y="1861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99351</xdr:rowOff>
    </xdr:from>
    <xdr:ext cx="469744" cy="259045"/>
    <xdr:sp macro="" textlink="">
      <xdr:nvSpPr>
        <xdr:cNvPr id="487" name="n_3mainValue【港湾・漁港】&#10;一人当たり有形固定資産（償却資産）額"/>
        <xdr:cNvSpPr txBox="1"/>
      </xdr:nvSpPr>
      <xdr:spPr>
        <a:xfrm>
          <a:off x="7626428" y="1861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101128</xdr:rowOff>
    </xdr:from>
    <xdr:ext cx="469744" cy="259045"/>
    <xdr:sp macro="" textlink="">
      <xdr:nvSpPr>
        <xdr:cNvPr id="488" name="n_4mainValue【港湾・漁港】&#10;一人当たり有形固定資産（償却資産）額"/>
        <xdr:cNvSpPr txBox="1"/>
      </xdr:nvSpPr>
      <xdr:spPr>
        <a:xfrm>
          <a:off x="6737428" y="1861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0" name="直線コネクタ 49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1" name="テキスト ボックス 500"/>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2" name="直線コネクタ 50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3" name="テキスト ボックス 50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4" name="直線コネクタ 50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5" name="テキスト ボックス 50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6" name="直線コネクタ 50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7" name="テキスト ボックス 50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9" name="テキスト ボックス 50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511" name="直線コネクタ 510"/>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512" name="【認定こども園・幼稚園・保育所】&#10;有形固定資産減価償却率最小値テキスト"/>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513" name="直線コネクタ 512"/>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4"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5" name="直線コネクタ 51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516" name="【認定こども園・幼稚園・保育所】&#10;有形固定資産減価償却率平均値テキスト"/>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517" name="フローチャート: 判断 516"/>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518" name="フローチャート: 判断 517"/>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519" name="フローチャート: 判断 518"/>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520" name="フローチャート: 判断 519"/>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521" name="フローチャート: 判断 520"/>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125984</xdr:rowOff>
    </xdr:from>
    <xdr:to>
      <xdr:col>85</xdr:col>
      <xdr:colOff>177800</xdr:colOff>
      <xdr:row>36</xdr:row>
      <xdr:rowOff>56134</xdr:rowOff>
    </xdr:to>
    <xdr:sp macro="" textlink="">
      <xdr:nvSpPr>
        <xdr:cNvPr id="527" name="楕円 526"/>
        <xdr:cNvSpPr/>
      </xdr:nvSpPr>
      <xdr:spPr>
        <a:xfrm>
          <a:off x="162687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104411</xdr:rowOff>
    </xdr:from>
    <xdr:ext cx="405111" cy="259045"/>
    <xdr:sp macro="" textlink="">
      <xdr:nvSpPr>
        <xdr:cNvPr id="528" name="【認定こども園・幼稚園・保育所】&#10;有形固定資産減価償却率該当値テキスト"/>
        <xdr:cNvSpPr txBox="1"/>
      </xdr:nvSpPr>
      <xdr:spPr>
        <a:xfrm>
          <a:off x="16357600" y="6105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73406</xdr:rowOff>
    </xdr:from>
    <xdr:to>
      <xdr:col>81</xdr:col>
      <xdr:colOff>101600</xdr:colOff>
      <xdr:row>36</xdr:row>
      <xdr:rowOff>3556</xdr:rowOff>
    </xdr:to>
    <xdr:sp macro="" textlink="">
      <xdr:nvSpPr>
        <xdr:cNvPr id="529" name="楕円 528"/>
        <xdr:cNvSpPr/>
      </xdr:nvSpPr>
      <xdr:spPr>
        <a:xfrm>
          <a:off x="15430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124206</xdr:rowOff>
    </xdr:from>
    <xdr:to>
      <xdr:col>85</xdr:col>
      <xdr:colOff>127000</xdr:colOff>
      <xdr:row>36</xdr:row>
      <xdr:rowOff>5334</xdr:rowOff>
    </xdr:to>
    <xdr:cxnSp macro="">
      <xdr:nvCxnSpPr>
        <xdr:cNvPr id="530" name="直線コネクタ 529"/>
        <xdr:cNvCxnSpPr/>
      </xdr:nvCxnSpPr>
      <xdr:spPr>
        <a:xfrm>
          <a:off x="15481300" y="612495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77978</xdr:rowOff>
    </xdr:from>
    <xdr:to>
      <xdr:col>76</xdr:col>
      <xdr:colOff>165100</xdr:colOff>
      <xdr:row>36</xdr:row>
      <xdr:rowOff>8128</xdr:rowOff>
    </xdr:to>
    <xdr:sp macro="" textlink="">
      <xdr:nvSpPr>
        <xdr:cNvPr id="531" name="楕円 530"/>
        <xdr:cNvSpPr/>
      </xdr:nvSpPr>
      <xdr:spPr>
        <a:xfrm>
          <a:off x="145415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124206</xdr:rowOff>
    </xdr:from>
    <xdr:to>
      <xdr:col>81</xdr:col>
      <xdr:colOff>50800</xdr:colOff>
      <xdr:row>35</xdr:row>
      <xdr:rowOff>128778</xdr:rowOff>
    </xdr:to>
    <xdr:cxnSp macro="">
      <xdr:nvCxnSpPr>
        <xdr:cNvPr id="532" name="直線コネクタ 531"/>
        <xdr:cNvCxnSpPr/>
      </xdr:nvCxnSpPr>
      <xdr:spPr>
        <a:xfrm flipV="1">
          <a:off x="14592300" y="61249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162560</xdr:rowOff>
    </xdr:from>
    <xdr:to>
      <xdr:col>72</xdr:col>
      <xdr:colOff>38100</xdr:colOff>
      <xdr:row>36</xdr:row>
      <xdr:rowOff>92710</xdr:rowOff>
    </xdr:to>
    <xdr:sp macro="" textlink="">
      <xdr:nvSpPr>
        <xdr:cNvPr id="533" name="楕円 532"/>
        <xdr:cNvSpPr/>
      </xdr:nvSpPr>
      <xdr:spPr>
        <a:xfrm>
          <a:off x="13652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128778</xdr:rowOff>
    </xdr:from>
    <xdr:to>
      <xdr:col>76</xdr:col>
      <xdr:colOff>114300</xdr:colOff>
      <xdr:row>36</xdr:row>
      <xdr:rowOff>41910</xdr:rowOff>
    </xdr:to>
    <xdr:cxnSp macro="">
      <xdr:nvCxnSpPr>
        <xdr:cNvPr id="534" name="直線コネクタ 533"/>
        <xdr:cNvCxnSpPr/>
      </xdr:nvCxnSpPr>
      <xdr:spPr>
        <a:xfrm flipV="1">
          <a:off x="13703300" y="6129528"/>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125984</xdr:rowOff>
    </xdr:from>
    <xdr:to>
      <xdr:col>67</xdr:col>
      <xdr:colOff>101600</xdr:colOff>
      <xdr:row>36</xdr:row>
      <xdr:rowOff>56134</xdr:rowOff>
    </xdr:to>
    <xdr:sp macro="" textlink="">
      <xdr:nvSpPr>
        <xdr:cNvPr id="535" name="楕円 534"/>
        <xdr:cNvSpPr/>
      </xdr:nvSpPr>
      <xdr:spPr>
        <a:xfrm>
          <a:off x="127635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5334</xdr:rowOff>
    </xdr:from>
    <xdr:to>
      <xdr:col>71</xdr:col>
      <xdr:colOff>177800</xdr:colOff>
      <xdr:row>36</xdr:row>
      <xdr:rowOff>41910</xdr:rowOff>
    </xdr:to>
    <xdr:cxnSp macro="">
      <xdr:nvCxnSpPr>
        <xdr:cNvPr id="536" name="直線コネクタ 535"/>
        <xdr:cNvCxnSpPr/>
      </xdr:nvCxnSpPr>
      <xdr:spPr>
        <a:xfrm>
          <a:off x="12814300" y="617753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134383</xdr:rowOff>
    </xdr:from>
    <xdr:ext cx="405111" cy="259045"/>
    <xdr:sp macro="" textlink="">
      <xdr:nvSpPr>
        <xdr:cNvPr id="537" name="n_1aveValue【認定こども園・幼稚園・保育所】&#10;有形固定資産減価償却率"/>
        <xdr:cNvSpPr txBox="1"/>
      </xdr:nvSpPr>
      <xdr:spPr>
        <a:xfrm>
          <a:off x="152660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150385</xdr:rowOff>
    </xdr:from>
    <xdr:ext cx="405111" cy="259045"/>
    <xdr:sp macro="" textlink="">
      <xdr:nvSpPr>
        <xdr:cNvPr id="538" name="n_2aveValue【認定こども園・幼稚園・保育所】&#10;有形固定資産減価償却率"/>
        <xdr:cNvSpPr txBox="1"/>
      </xdr:nvSpPr>
      <xdr:spPr>
        <a:xfrm>
          <a:off x="14389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97807</xdr:rowOff>
    </xdr:from>
    <xdr:ext cx="405111" cy="259045"/>
    <xdr:sp macro="" textlink="">
      <xdr:nvSpPr>
        <xdr:cNvPr id="539" name="n_3aveValue【認定こども園・幼稚園・保育所】&#10;有形固定資産減価償却率"/>
        <xdr:cNvSpPr txBox="1"/>
      </xdr:nvSpPr>
      <xdr:spPr>
        <a:xfrm>
          <a:off x="13500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79519</xdr:rowOff>
    </xdr:from>
    <xdr:ext cx="405111" cy="259045"/>
    <xdr:sp macro="" textlink="">
      <xdr:nvSpPr>
        <xdr:cNvPr id="540" name="n_4aveValue【認定こども園・幼稚園・保育所】&#10;有形固定資産減価償却率"/>
        <xdr:cNvSpPr txBox="1"/>
      </xdr:nvSpPr>
      <xdr:spPr>
        <a:xfrm>
          <a:off x="12611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166133</xdr:rowOff>
    </xdr:from>
    <xdr:ext cx="405111" cy="259045"/>
    <xdr:sp macro="" textlink="">
      <xdr:nvSpPr>
        <xdr:cNvPr id="541" name="n_1mainValue【認定こども園・幼稚園・保育所】&#10;有形固定資産減価償却率"/>
        <xdr:cNvSpPr txBox="1"/>
      </xdr:nvSpPr>
      <xdr:spPr>
        <a:xfrm>
          <a:off x="15266044" y="616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170705</xdr:rowOff>
    </xdr:from>
    <xdr:ext cx="405111" cy="259045"/>
    <xdr:sp macro="" textlink="">
      <xdr:nvSpPr>
        <xdr:cNvPr id="542" name="n_2mainValue【認定こども園・幼稚園・保育所】&#10;有形固定資産減価償却率"/>
        <xdr:cNvSpPr txBox="1"/>
      </xdr:nvSpPr>
      <xdr:spPr>
        <a:xfrm>
          <a:off x="14389744" y="617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83837</xdr:rowOff>
    </xdr:from>
    <xdr:ext cx="405111" cy="259045"/>
    <xdr:sp macro="" textlink="">
      <xdr:nvSpPr>
        <xdr:cNvPr id="543" name="n_3mainValue【認定こども園・幼稚園・保育所】&#10;有形固定資産減価償却率"/>
        <xdr:cNvSpPr txBox="1"/>
      </xdr:nvSpPr>
      <xdr:spPr>
        <a:xfrm>
          <a:off x="13500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47261</xdr:rowOff>
    </xdr:from>
    <xdr:ext cx="405111" cy="259045"/>
    <xdr:sp macro="" textlink="">
      <xdr:nvSpPr>
        <xdr:cNvPr id="544" name="n_4mainValue【認定こども園・幼稚園・保育所】&#10;有形固定資産減価償却率"/>
        <xdr:cNvSpPr txBox="1"/>
      </xdr:nvSpPr>
      <xdr:spPr>
        <a:xfrm>
          <a:off x="12611744" y="621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6" name="テキスト ボックス 5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8" name="テキスト ボックス 5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0" name="テキスト ボックス 5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2" name="テキスト ボックス 5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4" name="テキスト ボックス 5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568" name="直線コネクタ 567"/>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69" name="【認定こども園・幼稚園・保育所】&#10;一人当たり面積最小値テキスト"/>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70" name="直線コネクタ 569"/>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571" name="【認定こども園・幼稚園・保育所】&#10;一人当たり面積最大値テキスト"/>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572" name="直線コネクタ 571"/>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53357</xdr:rowOff>
    </xdr:from>
    <xdr:ext cx="469744" cy="259045"/>
    <xdr:sp macro="" textlink="">
      <xdr:nvSpPr>
        <xdr:cNvPr id="573" name="【認定こども園・幼稚園・保育所】&#10;一人当たり面積平均値テキスト"/>
        <xdr:cNvSpPr txBox="1"/>
      </xdr:nvSpPr>
      <xdr:spPr>
        <a:xfrm>
          <a:off x="22199600" y="6739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74" name="フローチャート: 判断 573"/>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75" name="フローチャート: 判断 574"/>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6" name="フローチャート: 判断 575"/>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577" name="フローチャート: 判断 576"/>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78" name="フローチャート: 判断 577"/>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17780</xdr:rowOff>
    </xdr:from>
    <xdr:to>
      <xdr:col>116</xdr:col>
      <xdr:colOff>114300</xdr:colOff>
      <xdr:row>39</xdr:row>
      <xdr:rowOff>119380</xdr:rowOff>
    </xdr:to>
    <xdr:sp macro="" textlink="">
      <xdr:nvSpPr>
        <xdr:cNvPr id="584" name="楕円 583"/>
        <xdr:cNvSpPr/>
      </xdr:nvSpPr>
      <xdr:spPr>
        <a:xfrm>
          <a:off x="22110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40657</xdr:rowOff>
    </xdr:from>
    <xdr:ext cx="469744" cy="259045"/>
    <xdr:sp macro="" textlink="">
      <xdr:nvSpPr>
        <xdr:cNvPr id="585" name="【認定こども園・幼稚園・保育所】&#10;一人当たり面積該当値テキスト"/>
        <xdr:cNvSpPr txBox="1"/>
      </xdr:nvSpPr>
      <xdr:spPr>
        <a:xfrm>
          <a:off x="22199600"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xdr:rowOff>
    </xdr:from>
    <xdr:to>
      <xdr:col>112</xdr:col>
      <xdr:colOff>38100</xdr:colOff>
      <xdr:row>39</xdr:row>
      <xdr:rowOff>104140</xdr:rowOff>
    </xdr:to>
    <xdr:sp macro="" textlink="">
      <xdr:nvSpPr>
        <xdr:cNvPr id="586" name="楕円 585"/>
        <xdr:cNvSpPr/>
      </xdr:nvSpPr>
      <xdr:spPr>
        <a:xfrm>
          <a:off x="21272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53340</xdr:rowOff>
    </xdr:from>
    <xdr:to>
      <xdr:col>116</xdr:col>
      <xdr:colOff>63500</xdr:colOff>
      <xdr:row>39</xdr:row>
      <xdr:rowOff>68580</xdr:rowOff>
    </xdr:to>
    <xdr:cxnSp macro="">
      <xdr:nvCxnSpPr>
        <xdr:cNvPr id="587" name="直線コネクタ 586"/>
        <xdr:cNvCxnSpPr/>
      </xdr:nvCxnSpPr>
      <xdr:spPr>
        <a:xfrm>
          <a:off x="21323300" y="673989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40640</xdr:rowOff>
    </xdr:from>
    <xdr:to>
      <xdr:col>107</xdr:col>
      <xdr:colOff>101600</xdr:colOff>
      <xdr:row>38</xdr:row>
      <xdr:rowOff>142240</xdr:rowOff>
    </xdr:to>
    <xdr:sp macro="" textlink="">
      <xdr:nvSpPr>
        <xdr:cNvPr id="588" name="楕円 587"/>
        <xdr:cNvSpPr/>
      </xdr:nvSpPr>
      <xdr:spPr>
        <a:xfrm>
          <a:off x="20383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91440</xdr:rowOff>
    </xdr:from>
    <xdr:to>
      <xdr:col>111</xdr:col>
      <xdr:colOff>177800</xdr:colOff>
      <xdr:row>39</xdr:row>
      <xdr:rowOff>53340</xdr:rowOff>
    </xdr:to>
    <xdr:cxnSp macro="">
      <xdr:nvCxnSpPr>
        <xdr:cNvPr id="589" name="直線コネクタ 588"/>
        <xdr:cNvCxnSpPr/>
      </xdr:nvCxnSpPr>
      <xdr:spPr>
        <a:xfrm>
          <a:off x="20434300" y="660654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74930</xdr:rowOff>
    </xdr:from>
    <xdr:to>
      <xdr:col>102</xdr:col>
      <xdr:colOff>165100</xdr:colOff>
      <xdr:row>39</xdr:row>
      <xdr:rowOff>5080</xdr:rowOff>
    </xdr:to>
    <xdr:sp macro="" textlink="">
      <xdr:nvSpPr>
        <xdr:cNvPr id="590" name="楕円 589"/>
        <xdr:cNvSpPr/>
      </xdr:nvSpPr>
      <xdr:spPr>
        <a:xfrm>
          <a:off x="19494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91440</xdr:rowOff>
    </xdr:from>
    <xdr:to>
      <xdr:col>107</xdr:col>
      <xdr:colOff>50800</xdr:colOff>
      <xdr:row>38</xdr:row>
      <xdr:rowOff>125730</xdr:rowOff>
    </xdr:to>
    <xdr:cxnSp macro="">
      <xdr:nvCxnSpPr>
        <xdr:cNvPr id="591" name="直線コネクタ 590"/>
        <xdr:cNvCxnSpPr/>
      </xdr:nvCxnSpPr>
      <xdr:spPr>
        <a:xfrm flipV="1">
          <a:off x="19545300" y="66065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92" name="楕円 591"/>
        <xdr:cNvSpPr/>
      </xdr:nvSpPr>
      <xdr:spPr>
        <a:xfrm>
          <a:off x="18605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125730</xdr:rowOff>
    </xdr:from>
    <xdr:to>
      <xdr:col>102</xdr:col>
      <xdr:colOff>114300</xdr:colOff>
      <xdr:row>39</xdr:row>
      <xdr:rowOff>19050</xdr:rowOff>
    </xdr:to>
    <xdr:cxnSp macro="">
      <xdr:nvCxnSpPr>
        <xdr:cNvPr id="593" name="直線コネクタ 592"/>
        <xdr:cNvCxnSpPr/>
      </xdr:nvCxnSpPr>
      <xdr:spPr>
        <a:xfrm flipV="1">
          <a:off x="18656300" y="66408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133367</xdr:rowOff>
    </xdr:from>
    <xdr:ext cx="469744" cy="259045"/>
    <xdr:sp macro="" textlink="">
      <xdr:nvSpPr>
        <xdr:cNvPr id="594" name="n_1aveValue【認定こども園・幼稚園・保育所】&#10;一人当たり面積"/>
        <xdr:cNvSpPr txBox="1"/>
      </xdr:nvSpPr>
      <xdr:spPr>
        <a:xfrm>
          <a:off x="210757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152417</xdr:rowOff>
    </xdr:from>
    <xdr:ext cx="469744" cy="259045"/>
    <xdr:sp macro="" textlink="">
      <xdr:nvSpPr>
        <xdr:cNvPr id="595" name="n_2aveValue【認定こども園・幼稚園・保育所】&#10;一人当たり面積"/>
        <xdr:cNvSpPr txBox="1"/>
      </xdr:nvSpPr>
      <xdr:spPr>
        <a:xfrm>
          <a:off x="20199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133367</xdr:rowOff>
    </xdr:from>
    <xdr:ext cx="469744" cy="259045"/>
    <xdr:sp macro="" textlink="">
      <xdr:nvSpPr>
        <xdr:cNvPr id="596" name="n_3aveValue【認定こども園・幼稚園・保育所】&#10;一人当たり面積"/>
        <xdr:cNvSpPr txBox="1"/>
      </xdr:nvSpPr>
      <xdr:spPr>
        <a:xfrm>
          <a:off x="19310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99077</xdr:rowOff>
    </xdr:from>
    <xdr:ext cx="469744" cy="259045"/>
    <xdr:sp macro="" textlink="">
      <xdr:nvSpPr>
        <xdr:cNvPr id="597" name="n_4aveValue【認定こども園・幼稚園・保育所】&#10;一人当たり面積"/>
        <xdr:cNvSpPr txBox="1"/>
      </xdr:nvSpPr>
      <xdr:spPr>
        <a:xfrm>
          <a:off x="18421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120667</xdr:rowOff>
    </xdr:from>
    <xdr:ext cx="469744" cy="259045"/>
    <xdr:sp macro="" textlink="">
      <xdr:nvSpPr>
        <xdr:cNvPr id="598" name="n_1main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599" name="n_2mainValue【認定こども園・幼稚園・保育所】&#10;一人当たり面積"/>
        <xdr:cNvSpPr txBox="1"/>
      </xdr:nvSpPr>
      <xdr:spPr>
        <a:xfrm>
          <a:off x="20199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21607</xdr:rowOff>
    </xdr:from>
    <xdr:ext cx="469744" cy="259045"/>
    <xdr:sp macro="" textlink="">
      <xdr:nvSpPr>
        <xdr:cNvPr id="600" name="n_3mainValue【認定こども園・幼稚園・保育所】&#10;一人当たり面積"/>
        <xdr:cNvSpPr txBox="1"/>
      </xdr:nvSpPr>
      <xdr:spPr>
        <a:xfrm>
          <a:off x="1931042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601" name="n_4mainValue【認定こども園・幼稚園・保育所】&#10;一人当たり面積"/>
        <xdr:cNvSpPr txBox="1"/>
      </xdr:nvSpPr>
      <xdr:spPr>
        <a:xfrm>
          <a:off x="18421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4" name="テキスト ボックス 6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4" name="テキスト ボックス 6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628" name="直線コネクタ 627"/>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629" name="【学校施設】&#10;有形固定資産減価償却率最小値テキスト"/>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630" name="直線コネクタ 629"/>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631" name="【学校施設】&#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632" name="直線コネクタ 63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24328</xdr:rowOff>
    </xdr:from>
    <xdr:ext cx="405111" cy="259045"/>
    <xdr:sp macro="" textlink="">
      <xdr:nvSpPr>
        <xdr:cNvPr id="633" name="【学校施設】&#10;有形固定資産減価償却率平均値テキスト"/>
        <xdr:cNvSpPr txBox="1"/>
      </xdr:nvSpPr>
      <xdr:spPr>
        <a:xfrm>
          <a:off x="16357600" y="101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634" name="フローチャート: 判断 633"/>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35" name="フローチャート: 判断 634"/>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6" name="フローチャート: 判断 635"/>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37" name="フローチャート: 判断 636"/>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38" name="フローチャート: 判断 637"/>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644" name="楕円 643"/>
        <xdr:cNvSpPr/>
      </xdr:nvSpPr>
      <xdr:spPr>
        <a:xfrm>
          <a:off x="162687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154594</xdr:rowOff>
    </xdr:from>
    <xdr:ext cx="405111" cy="259045"/>
    <xdr:sp macro="" textlink="">
      <xdr:nvSpPr>
        <xdr:cNvPr id="645" name="【学校施設】&#10;有形固定資産減価償却率該当値テキスト"/>
        <xdr:cNvSpPr txBox="1"/>
      </xdr:nvSpPr>
      <xdr:spPr>
        <a:xfrm>
          <a:off x="16357600"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xdr:rowOff>
    </xdr:from>
    <xdr:to>
      <xdr:col>81</xdr:col>
      <xdr:colOff>101600</xdr:colOff>
      <xdr:row>60</xdr:row>
      <xdr:rowOff>106317</xdr:rowOff>
    </xdr:to>
    <xdr:sp macro="" textlink="">
      <xdr:nvSpPr>
        <xdr:cNvPr id="646" name="楕円 645"/>
        <xdr:cNvSpPr/>
      </xdr:nvSpPr>
      <xdr:spPr>
        <a:xfrm>
          <a:off x="15430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55517</xdr:rowOff>
    </xdr:from>
    <xdr:to>
      <xdr:col>85</xdr:col>
      <xdr:colOff>127000</xdr:colOff>
      <xdr:row>60</xdr:row>
      <xdr:rowOff>55517</xdr:rowOff>
    </xdr:to>
    <xdr:cxnSp macro="">
      <xdr:nvCxnSpPr>
        <xdr:cNvPr id="647" name="直線コネクタ 646"/>
        <xdr:cNvCxnSpPr/>
      </xdr:nvCxnSpPr>
      <xdr:spPr>
        <a:xfrm>
          <a:off x="15481300" y="10342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159838</xdr:rowOff>
    </xdr:from>
    <xdr:to>
      <xdr:col>76</xdr:col>
      <xdr:colOff>165100</xdr:colOff>
      <xdr:row>60</xdr:row>
      <xdr:rowOff>89988</xdr:rowOff>
    </xdr:to>
    <xdr:sp macro="" textlink="">
      <xdr:nvSpPr>
        <xdr:cNvPr id="648" name="楕円 647"/>
        <xdr:cNvSpPr/>
      </xdr:nvSpPr>
      <xdr:spPr>
        <a:xfrm>
          <a:off x="14541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39188</xdr:rowOff>
    </xdr:from>
    <xdr:to>
      <xdr:col>81</xdr:col>
      <xdr:colOff>50800</xdr:colOff>
      <xdr:row>60</xdr:row>
      <xdr:rowOff>55517</xdr:rowOff>
    </xdr:to>
    <xdr:cxnSp macro="">
      <xdr:nvCxnSpPr>
        <xdr:cNvPr id="649" name="直線コネクタ 648"/>
        <xdr:cNvCxnSpPr/>
      </xdr:nvCxnSpPr>
      <xdr:spPr>
        <a:xfrm>
          <a:off x="14592300" y="1032618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50" name="楕円 649"/>
        <xdr:cNvSpPr/>
      </xdr:nvSpPr>
      <xdr:spPr>
        <a:xfrm>
          <a:off x="13652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22860</xdr:rowOff>
    </xdr:from>
    <xdr:to>
      <xdr:col>76</xdr:col>
      <xdr:colOff>114300</xdr:colOff>
      <xdr:row>60</xdr:row>
      <xdr:rowOff>39188</xdr:rowOff>
    </xdr:to>
    <xdr:cxnSp macro="">
      <xdr:nvCxnSpPr>
        <xdr:cNvPr id="651" name="直線コネクタ 650"/>
        <xdr:cNvCxnSpPr/>
      </xdr:nvCxnSpPr>
      <xdr:spPr>
        <a:xfrm>
          <a:off x="13703300" y="1030986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130447</xdr:rowOff>
    </xdr:from>
    <xdr:to>
      <xdr:col>67</xdr:col>
      <xdr:colOff>101600</xdr:colOff>
      <xdr:row>60</xdr:row>
      <xdr:rowOff>60597</xdr:rowOff>
    </xdr:to>
    <xdr:sp macro="" textlink="">
      <xdr:nvSpPr>
        <xdr:cNvPr id="652" name="楕円 651"/>
        <xdr:cNvSpPr/>
      </xdr:nvSpPr>
      <xdr:spPr>
        <a:xfrm>
          <a:off x="12763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xdr:rowOff>
    </xdr:from>
    <xdr:to>
      <xdr:col>71</xdr:col>
      <xdr:colOff>177800</xdr:colOff>
      <xdr:row>60</xdr:row>
      <xdr:rowOff>22860</xdr:rowOff>
    </xdr:to>
    <xdr:cxnSp macro="">
      <xdr:nvCxnSpPr>
        <xdr:cNvPr id="653" name="直線コネクタ 652"/>
        <xdr:cNvCxnSpPr/>
      </xdr:nvCxnSpPr>
      <xdr:spPr>
        <a:xfrm>
          <a:off x="12814300" y="102967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654" name="n_1aveValue【学校施設】&#10;有形固定資産減価償却率"/>
        <xdr:cNvSpPr txBox="1"/>
      </xdr:nvSpPr>
      <xdr:spPr>
        <a:xfrm>
          <a:off x="152660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55" name="n_2aveValue【学校施設】&#10;有形固定資産減価償却率"/>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56" name="n_3aveValue【学校施設】&#10;有形固定資産減価償却率"/>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657" name="n_4aveValue【学校施設】&#10;有形固定資産減価償却率"/>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97444</xdr:rowOff>
    </xdr:from>
    <xdr:ext cx="405111" cy="259045"/>
    <xdr:sp macro="" textlink="">
      <xdr:nvSpPr>
        <xdr:cNvPr id="658" name="n_1mainValue【学校施設】&#10;有形固定資産減価償却率"/>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81115</xdr:rowOff>
    </xdr:from>
    <xdr:ext cx="405111" cy="259045"/>
    <xdr:sp macro="" textlink="">
      <xdr:nvSpPr>
        <xdr:cNvPr id="659" name="n_2mainValue【学校施設】&#10;有形固定資産減価償却率"/>
        <xdr:cNvSpPr txBox="1"/>
      </xdr:nvSpPr>
      <xdr:spPr>
        <a:xfrm>
          <a:off x="14389744" y="1036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660" name="n_3mainValue【学校施設】&#10;有形固定資産減価償却率"/>
        <xdr:cNvSpPr txBox="1"/>
      </xdr:nvSpPr>
      <xdr:spPr>
        <a:xfrm>
          <a:off x="13500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51724</xdr:rowOff>
    </xdr:from>
    <xdr:ext cx="405111" cy="259045"/>
    <xdr:sp macro="" textlink="">
      <xdr:nvSpPr>
        <xdr:cNvPr id="661" name="n_4mainValue【学校施設】&#10;有形固定資産減価償却率"/>
        <xdr:cNvSpPr txBox="1"/>
      </xdr:nvSpPr>
      <xdr:spPr>
        <a:xfrm>
          <a:off x="12611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686" name="直線コネクタ 685"/>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687" name="【学校施設】&#10;一人当たり面積最小値テキスト"/>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688" name="直線コネクタ 687"/>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689" name="【学校施設】&#10;一人当たり面積最大値テキスト"/>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690" name="直線コネクタ 689"/>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24147</xdr:rowOff>
    </xdr:from>
    <xdr:ext cx="469744" cy="259045"/>
    <xdr:sp macro="" textlink="">
      <xdr:nvSpPr>
        <xdr:cNvPr id="691" name="【学校施設】&#10;一人当たり面積平均値テキスト"/>
        <xdr:cNvSpPr txBox="1"/>
      </xdr:nvSpPr>
      <xdr:spPr>
        <a:xfrm>
          <a:off x="22199600" y="1065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692" name="フローチャート: 判断 691"/>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693" name="フローチャート: 判断 692"/>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694" name="フローチャート: 判断 693"/>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695" name="フローチャート: 判断 694"/>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696" name="フローチャート: 判断 695"/>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1270</xdr:rowOff>
    </xdr:from>
    <xdr:to>
      <xdr:col>116</xdr:col>
      <xdr:colOff>114300</xdr:colOff>
      <xdr:row>61</xdr:row>
      <xdr:rowOff>102870</xdr:rowOff>
    </xdr:to>
    <xdr:sp macro="" textlink="">
      <xdr:nvSpPr>
        <xdr:cNvPr id="702" name="楕円 701"/>
        <xdr:cNvSpPr/>
      </xdr:nvSpPr>
      <xdr:spPr>
        <a:xfrm>
          <a:off x="221107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24147</xdr:rowOff>
    </xdr:from>
    <xdr:ext cx="469744" cy="259045"/>
    <xdr:sp macro="" textlink="">
      <xdr:nvSpPr>
        <xdr:cNvPr id="703" name="【学校施設】&#10;一人当たり面積該当値テキスト"/>
        <xdr:cNvSpPr txBox="1"/>
      </xdr:nvSpPr>
      <xdr:spPr>
        <a:xfrm>
          <a:off x="22199600" y="1031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40640</xdr:rowOff>
    </xdr:from>
    <xdr:to>
      <xdr:col>112</xdr:col>
      <xdr:colOff>38100</xdr:colOff>
      <xdr:row>61</xdr:row>
      <xdr:rowOff>142240</xdr:rowOff>
    </xdr:to>
    <xdr:sp macro="" textlink="">
      <xdr:nvSpPr>
        <xdr:cNvPr id="704" name="楕円 703"/>
        <xdr:cNvSpPr/>
      </xdr:nvSpPr>
      <xdr:spPr>
        <a:xfrm>
          <a:off x="21272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52070</xdr:rowOff>
    </xdr:from>
    <xdr:to>
      <xdr:col>116</xdr:col>
      <xdr:colOff>63500</xdr:colOff>
      <xdr:row>61</xdr:row>
      <xdr:rowOff>91440</xdr:rowOff>
    </xdr:to>
    <xdr:cxnSp macro="">
      <xdr:nvCxnSpPr>
        <xdr:cNvPr id="705" name="直線コネクタ 704"/>
        <xdr:cNvCxnSpPr/>
      </xdr:nvCxnSpPr>
      <xdr:spPr>
        <a:xfrm flipV="1">
          <a:off x="21323300" y="10510520"/>
          <a:ext cx="8382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26670</xdr:rowOff>
    </xdr:from>
    <xdr:to>
      <xdr:col>107</xdr:col>
      <xdr:colOff>101600</xdr:colOff>
      <xdr:row>61</xdr:row>
      <xdr:rowOff>128270</xdr:rowOff>
    </xdr:to>
    <xdr:sp macro="" textlink="">
      <xdr:nvSpPr>
        <xdr:cNvPr id="706" name="楕円 705"/>
        <xdr:cNvSpPr/>
      </xdr:nvSpPr>
      <xdr:spPr>
        <a:xfrm>
          <a:off x="20383500" y="104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77470</xdr:rowOff>
    </xdr:from>
    <xdr:to>
      <xdr:col>111</xdr:col>
      <xdr:colOff>177800</xdr:colOff>
      <xdr:row>61</xdr:row>
      <xdr:rowOff>91440</xdr:rowOff>
    </xdr:to>
    <xdr:cxnSp macro="">
      <xdr:nvCxnSpPr>
        <xdr:cNvPr id="707" name="直線コネクタ 706"/>
        <xdr:cNvCxnSpPr/>
      </xdr:nvCxnSpPr>
      <xdr:spPr>
        <a:xfrm>
          <a:off x="20434300" y="1053592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708" name="楕円 707"/>
        <xdr:cNvSpPr/>
      </xdr:nvSpPr>
      <xdr:spPr>
        <a:xfrm>
          <a:off x="19494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77470</xdr:rowOff>
    </xdr:from>
    <xdr:to>
      <xdr:col>107</xdr:col>
      <xdr:colOff>50800</xdr:colOff>
      <xdr:row>61</xdr:row>
      <xdr:rowOff>87630</xdr:rowOff>
    </xdr:to>
    <xdr:cxnSp macro="">
      <xdr:nvCxnSpPr>
        <xdr:cNvPr id="709" name="直線コネクタ 708"/>
        <xdr:cNvCxnSpPr/>
      </xdr:nvCxnSpPr>
      <xdr:spPr>
        <a:xfrm flipV="1">
          <a:off x="19545300" y="1053592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88900</xdr:rowOff>
    </xdr:from>
    <xdr:to>
      <xdr:col>98</xdr:col>
      <xdr:colOff>38100</xdr:colOff>
      <xdr:row>62</xdr:row>
      <xdr:rowOff>19050</xdr:rowOff>
    </xdr:to>
    <xdr:sp macro="" textlink="">
      <xdr:nvSpPr>
        <xdr:cNvPr id="710" name="楕円 709"/>
        <xdr:cNvSpPr/>
      </xdr:nvSpPr>
      <xdr:spPr>
        <a:xfrm>
          <a:off x="18605500" y="1054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87630</xdr:rowOff>
    </xdr:from>
    <xdr:to>
      <xdr:col>102</xdr:col>
      <xdr:colOff>114300</xdr:colOff>
      <xdr:row>61</xdr:row>
      <xdr:rowOff>139700</xdr:rowOff>
    </xdr:to>
    <xdr:cxnSp macro="">
      <xdr:nvCxnSpPr>
        <xdr:cNvPr id="711" name="直線コネクタ 710"/>
        <xdr:cNvCxnSpPr/>
      </xdr:nvCxnSpPr>
      <xdr:spPr>
        <a:xfrm flipV="1">
          <a:off x="18656300" y="1054608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149877</xdr:rowOff>
    </xdr:from>
    <xdr:ext cx="469744" cy="259045"/>
    <xdr:sp macro="" textlink="">
      <xdr:nvSpPr>
        <xdr:cNvPr id="712" name="n_1aveValue【学校施設】&#10;一人当たり面積"/>
        <xdr:cNvSpPr txBox="1"/>
      </xdr:nvSpPr>
      <xdr:spPr>
        <a:xfrm>
          <a:off x="21075727"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2557</xdr:rowOff>
    </xdr:from>
    <xdr:ext cx="469744" cy="259045"/>
    <xdr:sp macro="" textlink="">
      <xdr:nvSpPr>
        <xdr:cNvPr id="713" name="n_2aveValue【学校施設】&#10;一人当たり面積"/>
        <xdr:cNvSpPr txBox="1"/>
      </xdr:nvSpPr>
      <xdr:spPr>
        <a:xfrm>
          <a:off x="20199427"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11447</xdr:rowOff>
    </xdr:from>
    <xdr:ext cx="469744" cy="259045"/>
    <xdr:sp macro="" textlink="">
      <xdr:nvSpPr>
        <xdr:cNvPr id="714" name="n_3aveValue【学校施設】&#10;一人当たり面積"/>
        <xdr:cNvSpPr txBox="1"/>
      </xdr:nvSpPr>
      <xdr:spPr>
        <a:xfrm>
          <a:off x="19310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120667</xdr:rowOff>
    </xdr:from>
    <xdr:ext cx="469744" cy="259045"/>
    <xdr:sp macro="" textlink="">
      <xdr:nvSpPr>
        <xdr:cNvPr id="715" name="n_4aveValue【学校施設】&#10;一人当たり面積"/>
        <xdr:cNvSpPr txBox="1"/>
      </xdr:nvSpPr>
      <xdr:spPr>
        <a:xfrm>
          <a:off x="18421427" y="1075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158767</xdr:rowOff>
    </xdr:from>
    <xdr:ext cx="469744" cy="259045"/>
    <xdr:sp macro="" textlink="">
      <xdr:nvSpPr>
        <xdr:cNvPr id="716" name="n_1mainValue【学校施設】&#10;一人当たり面積"/>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144797</xdr:rowOff>
    </xdr:from>
    <xdr:ext cx="469744" cy="259045"/>
    <xdr:sp macro="" textlink="">
      <xdr:nvSpPr>
        <xdr:cNvPr id="717" name="n_2mainValue【学校施設】&#10;一人当たり面積"/>
        <xdr:cNvSpPr txBox="1"/>
      </xdr:nvSpPr>
      <xdr:spPr>
        <a:xfrm>
          <a:off x="20199427" y="1026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154957</xdr:rowOff>
    </xdr:from>
    <xdr:ext cx="469744" cy="259045"/>
    <xdr:sp macro="" textlink="">
      <xdr:nvSpPr>
        <xdr:cNvPr id="718" name="n_3mainValue【学校施設】&#10;一人当たり面積"/>
        <xdr:cNvSpPr txBox="1"/>
      </xdr:nvSpPr>
      <xdr:spPr>
        <a:xfrm>
          <a:off x="19310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35577</xdr:rowOff>
    </xdr:from>
    <xdr:ext cx="469744" cy="259045"/>
    <xdr:sp macro="" textlink="">
      <xdr:nvSpPr>
        <xdr:cNvPr id="719" name="n_4mainValue【学校施設】&#10;一人当たり面積"/>
        <xdr:cNvSpPr txBox="1"/>
      </xdr:nvSpPr>
      <xdr:spPr>
        <a:xfrm>
          <a:off x="1842142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745" name="直線コネクタ 744"/>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748" name="【児童館】&#10;有形固定資産減価償却率最大値テキスト"/>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749" name="直線コネクタ 748"/>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75491</xdr:rowOff>
    </xdr:from>
    <xdr:ext cx="405111" cy="259045"/>
    <xdr:sp macro="" textlink="">
      <xdr:nvSpPr>
        <xdr:cNvPr id="750" name="【児童館】&#10;有形固定資産減価償却率平均値テキスト"/>
        <xdr:cNvSpPr txBox="1"/>
      </xdr:nvSpPr>
      <xdr:spPr>
        <a:xfrm>
          <a:off x="16357600" y="1379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751" name="フローチャート: 判断 750"/>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752" name="フローチャート: 判断 751"/>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753" name="フローチャート: 判断 752"/>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754" name="フローチャート: 判断 753"/>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755" name="フローチャート: 判断 754"/>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761" name="楕円 760"/>
        <xdr:cNvSpPr/>
      </xdr:nvSpPr>
      <xdr:spPr>
        <a:xfrm>
          <a:off x="162687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127379</xdr:rowOff>
    </xdr:from>
    <xdr:ext cx="405111" cy="259045"/>
    <xdr:sp macro="" textlink="">
      <xdr:nvSpPr>
        <xdr:cNvPr id="762" name="【児童館】&#10;有形固定資産減価償却率該当値テキスト"/>
        <xdr:cNvSpPr txBox="1"/>
      </xdr:nvSpPr>
      <xdr:spPr>
        <a:xfrm>
          <a:off x="16357600"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101600</xdr:rowOff>
    </xdr:from>
    <xdr:to>
      <xdr:col>81</xdr:col>
      <xdr:colOff>101600</xdr:colOff>
      <xdr:row>84</xdr:row>
      <xdr:rowOff>31750</xdr:rowOff>
    </xdr:to>
    <xdr:sp macro="" textlink="">
      <xdr:nvSpPr>
        <xdr:cNvPr id="763" name="楕円 762"/>
        <xdr:cNvSpPr/>
      </xdr:nvSpPr>
      <xdr:spPr>
        <a:xfrm>
          <a:off x="1543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152400</xdr:rowOff>
    </xdr:from>
    <xdr:to>
      <xdr:col>85</xdr:col>
      <xdr:colOff>127000</xdr:colOff>
      <xdr:row>84</xdr:row>
      <xdr:rowOff>28302</xdr:rowOff>
    </xdr:to>
    <xdr:cxnSp macro="">
      <xdr:nvCxnSpPr>
        <xdr:cNvPr id="764" name="直線コネクタ 763"/>
        <xdr:cNvCxnSpPr/>
      </xdr:nvCxnSpPr>
      <xdr:spPr>
        <a:xfrm>
          <a:off x="15481300" y="14382750"/>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82006</xdr:rowOff>
    </xdr:from>
    <xdr:to>
      <xdr:col>76</xdr:col>
      <xdr:colOff>165100</xdr:colOff>
      <xdr:row>84</xdr:row>
      <xdr:rowOff>12156</xdr:rowOff>
    </xdr:to>
    <xdr:sp macro="" textlink="">
      <xdr:nvSpPr>
        <xdr:cNvPr id="765" name="楕円 764"/>
        <xdr:cNvSpPr/>
      </xdr:nvSpPr>
      <xdr:spPr>
        <a:xfrm>
          <a:off x="145415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132806</xdr:rowOff>
    </xdr:from>
    <xdr:to>
      <xdr:col>81</xdr:col>
      <xdr:colOff>50800</xdr:colOff>
      <xdr:row>83</xdr:row>
      <xdr:rowOff>152400</xdr:rowOff>
    </xdr:to>
    <xdr:cxnSp macro="">
      <xdr:nvCxnSpPr>
        <xdr:cNvPr id="766" name="直線コネクタ 765"/>
        <xdr:cNvCxnSpPr/>
      </xdr:nvCxnSpPr>
      <xdr:spPr>
        <a:xfrm>
          <a:off x="14592300" y="143631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165281</xdr:rowOff>
    </xdr:from>
    <xdr:to>
      <xdr:col>72</xdr:col>
      <xdr:colOff>38100</xdr:colOff>
      <xdr:row>82</xdr:row>
      <xdr:rowOff>95431</xdr:rowOff>
    </xdr:to>
    <xdr:sp macro="" textlink="">
      <xdr:nvSpPr>
        <xdr:cNvPr id="767" name="楕円 766"/>
        <xdr:cNvSpPr/>
      </xdr:nvSpPr>
      <xdr:spPr>
        <a:xfrm>
          <a:off x="13652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44631</xdr:rowOff>
    </xdr:from>
    <xdr:to>
      <xdr:col>76</xdr:col>
      <xdr:colOff>114300</xdr:colOff>
      <xdr:row>83</xdr:row>
      <xdr:rowOff>132806</xdr:rowOff>
    </xdr:to>
    <xdr:cxnSp macro="">
      <xdr:nvCxnSpPr>
        <xdr:cNvPr id="768" name="直線コネクタ 767"/>
        <xdr:cNvCxnSpPr/>
      </xdr:nvCxnSpPr>
      <xdr:spPr>
        <a:xfrm>
          <a:off x="13703300" y="14103531"/>
          <a:ext cx="889000" cy="25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130992</xdr:rowOff>
    </xdr:from>
    <xdr:to>
      <xdr:col>67</xdr:col>
      <xdr:colOff>101600</xdr:colOff>
      <xdr:row>82</xdr:row>
      <xdr:rowOff>61142</xdr:rowOff>
    </xdr:to>
    <xdr:sp macro="" textlink="">
      <xdr:nvSpPr>
        <xdr:cNvPr id="769" name="楕円 768"/>
        <xdr:cNvSpPr/>
      </xdr:nvSpPr>
      <xdr:spPr>
        <a:xfrm>
          <a:off x="12763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10342</xdr:rowOff>
    </xdr:from>
    <xdr:to>
      <xdr:col>71</xdr:col>
      <xdr:colOff>177800</xdr:colOff>
      <xdr:row>82</xdr:row>
      <xdr:rowOff>44631</xdr:rowOff>
    </xdr:to>
    <xdr:cxnSp macro="">
      <xdr:nvCxnSpPr>
        <xdr:cNvPr id="770" name="直線コネクタ 769"/>
        <xdr:cNvCxnSpPr/>
      </xdr:nvCxnSpPr>
      <xdr:spPr>
        <a:xfrm>
          <a:off x="12814300" y="140692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95629</xdr:rowOff>
    </xdr:from>
    <xdr:ext cx="405111" cy="259045"/>
    <xdr:sp macro="" textlink="">
      <xdr:nvSpPr>
        <xdr:cNvPr id="771" name="n_1aveValue【児童館】&#10;有形固定資産減価償却率"/>
        <xdr:cNvSpPr txBox="1"/>
      </xdr:nvSpPr>
      <xdr:spPr>
        <a:xfrm>
          <a:off x="15266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95629</xdr:rowOff>
    </xdr:from>
    <xdr:ext cx="405111" cy="259045"/>
    <xdr:sp macro="" textlink="">
      <xdr:nvSpPr>
        <xdr:cNvPr id="772" name="n_2aveValue【児童館】&#10;有形固定資産減価償却率"/>
        <xdr:cNvSpPr txBox="1"/>
      </xdr:nvSpPr>
      <xdr:spPr>
        <a:xfrm>
          <a:off x="14389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773" name="n_3aveValue【児童館】&#10;有形固定資産減価償却率"/>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63698</xdr:rowOff>
    </xdr:from>
    <xdr:ext cx="405111" cy="259045"/>
    <xdr:sp macro="" textlink="">
      <xdr:nvSpPr>
        <xdr:cNvPr id="774" name="n_4aveValue【児童館】&#10;有形固定資産減価償却率"/>
        <xdr:cNvSpPr txBox="1"/>
      </xdr:nvSpPr>
      <xdr:spPr>
        <a:xfrm>
          <a:off x="12611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22877</xdr:rowOff>
    </xdr:from>
    <xdr:ext cx="405111" cy="259045"/>
    <xdr:sp macro="" textlink="">
      <xdr:nvSpPr>
        <xdr:cNvPr id="775" name="n_1mainValue【児童館】&#10;有形固定資産減価償却率"/>
        <xdr:cNvSpPr txBox="1"/>
      </xdr:nvSpPr>
      <xdr:spPr>
        <a:xfrm>
          <a:off x="15266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3283</xdr:rowOff>
    </xdr:from>
    <xdr:ext cx="405111" cy="259045"/>
    <xdr:sp macro="" textlink="">
      <xdr:nvSpPr>
        <xdr:cNvPr id="776" name="n_2mainValue【児童館】&#10;有形固定資産減価償却率"/>
        <xdr:cNvSpPr txBox="1"/>
      </xdr:nvSpPr>
      <xdr:spPr>
        <a:xfrm>
          <a:off x="14389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86558</xdr:rowOff>
    </xdr:from>
    <xdr:ext cx="405111" cy="259045"/>
    <xdr:sp macro="" textlink="">
      <xdr:nvSpPr>
        <xdr:cNvPr id="777" name="n_3mainValue【児童館】&#10;有形固定資産減価償却率"/>
        <xdr:cNvSpPr txBox="1"/>
      </xdr:nvSpPr>
      <xdr:spPr>
        <a:xfrm>
          <a:off x="1350074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77669</xdr:rowOff>
    </xdr:from>
    <xdr:ext cx="405111" cy="259045"/>
    <xdr:sp macro="" textlink="">
      <xdr:nvSpPr>
        <xdr:cNvPr id="778" name="n_4mainValue【児童館】&#10;有形固定資産減価償却率"/>
        <xdr:cNvSpPr txBox="1"/>
      </xdr:nvSpPr>
      <xdr:spPr>
        <a:xfrm>
          <a:off x="12611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0" name="直線コネクタ 799"/>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1"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2" name="直線コネクタ 801"/>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3" name="【児童館】&#10;一人当たり面積最大値テキスト"/>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4" name="直線コネクタ 803"/>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5"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6" name="フローチャート: 判断 805"/>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807" name="フローチャート: 判断 806"/>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8" name="フローチャート: 判断 807"/>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09" name="フローチャート: 判断 808"/>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0" name="フローチャート: 判断 809"/>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16" name="楕円 815"/>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817" name="【児童館】&#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818" name="楕円 817"/>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819" name="直線コネクタ 818"/>
        <xdr:cNvCxnSpPr/>
      </xdr:nvCxnSpPr>
      <xdr:spPr>
        <a:xfrm>
          <a:off x="21323300" y="14645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820" name="楕円 819"/>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95250</xdr:rowOff>
    </xdr:to>
    <xdr:cxnSp macro="">
      <xdr:nvCxnSpPr>
        <xdr:cNvPr id="821" name="直線コネクタ 820"/>
        <xdr:cNvCxnSpPr/>
      </xdr:nvCxnSpPr>
      <xdr:spPr>
        <a:xfrm flipV="1">
          <a:off x="20434300" y="14645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22" name="楕円 821"/>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95250</xdr:rowOff>
    </xdr:to>
    <xdr:cxnSp macro="">
      <xdr:nvCxnSpPr>
        <xdr:cNvPr id="823" name="直線コネクタ 822"/>
        <xdr:cNvCxnSpPr/>
      </xdr:nvCxnSpPr>
      <xdr:spPr>
        <a:xfrm>
          <a:off x="19545300" y="14599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24" name="楕円 823"/>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825" name="直線コネクタ 824"/>
        <xdr:cNvCxnSpPr/>
      </xdr:nvCxnSpPr>
      <xdr:spPr>
        <a:xfrm>
          <a:off x="18656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826" name="n_1aveValue【児童館】&#10;一人当たり面積"/>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7" name="n_2aveValue【児童館】&#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28" name="n_3aveValue【児童館】&#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29" name="n_4aveValue【児童館】&#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830"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831"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832" name="n_3main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833" name="n_4mainValue【児童館】&#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4" name="テキスト ボックス 84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6" name="テキスト ボックス 84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6" name="テキスト ボックス 85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8" name="テキスト ボックス 85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860" name="直線コネクタ 859"/>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861" name="【公民館】&#10;有形固定資産減価償却率最小値テキスト"/>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862" name="直線コネクタ 861"/>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863" name="【公民館】&#10;有形固定資産減価償却率最大値テキスト"/>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864" name="直線コネクタ 863"/>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865" name="【公民館】&#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866" name="フローチャート: 判断 865"/>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867" name="フローチャート: 判断 866"/>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68" name="フローチャート: 判断 867"/>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69" name="フローチャート: 判断 868"/>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870" name="フローチャート: 判断 869"/>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56424</xdr:rowOff>
    </xdr:from>
    <xdr:to>
      <xdr:col>85</xdr:col>
      <xdr:colOff>177800</xdr:colOff>
      <xdr:row>105</xdr:row>
      <xdr:rowOff>158024</xdr:rowOff>
    </xdr:to>
    <xdr:sp macro="" textlink="">
      <xdr:nvSpPr>
        <xdr:cNvPr id="876" name="楕円 875"/>
        <xdr:cNvSpPr/>
      </xdr:nvSpPr>
      <xdr:spPr>
        <a:xfrm>
          <a:off x="16268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34851</xdr:rowOff>
    </xdr:from>
    <xdr:ext cx="405111" cy="259045"/>
    <xdr:sp macro="" textlink="">
      <xdr:nvSpPr>
        <xdr:cNvPr id="877" name="【公民館】&#10;有形固定資産減価償却率該当値テキスト"/>
        <xdr:cNvSpPr txBox="1"/>
      </xdr:nvSpPr>
      <xdr:spPr>
        <a:xfrm>
          <a:off x="16357600"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20501</xdr:rowOff>
    </xdr:from>
    <xdr:to>
      <xdr:col>81</xdr:col>
      <xdr:colOff>101600</xdr:colOff>
      <xdr:row>105</xdr:row>
      <xdr:rowOff>122101</xdr:rowOff>
    </xdr:to>
    <xdr:sp macro="" textlink="">
      <xdr:nvSpPr>
        <xdr:cNvPr id="878" name="楕円 877"/>
        <xdr:cNvSpPr/>
      </xdr:nvSpPr>
      <xdr:spPr>
        <a:xfrm>
          <a:off x="15430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71301</xdr:rowOff>
    </xdr:from>
    <xdr:to>
      <xdr:col>85</xdr:col>
      <xdr:colOff>127000</xdr:colOff>
      <xdr:row>105</xdr:row>
      <xdr:rowOff>107224</xdr:rowOff>
    </xdr:to>
    <xdr:cxnSp macro="">
      <xdr:nvCxnSpPr>
        <xdr:cNvPr id="879" name="直線コネクタ 878"/>
        <xdr:cNvCxnSpPr/>
      </xdr:nvCxnSpPr>
      <xdr:spPr>
        <a:xfrm>
          <a:off x="15481300" y="180735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123371</xdr:rowOff>
    </xdr:from>
    <xdr:to>
      <xdr:col>76</xdr:col>
      <xdr:colOff>165100</xdr:colOff>
      <xdr:row>105</xdr:row>
      <xdr:rowOff>53521</xdr:rowOff>
    </xdr:to>
    <xdr:sp macro="" textlink="">
      <xdr:nvSpPr>
        <xdr:cNvPr id="880" name="楕円 879"/>
        <xdr:cNvSpPr/>
      </xdr:nvSpPr>
      <xdr:spPr>
        <a:xfrm>
          <a:off x="14541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2721</xdr:rowOff>
    </xdr:from>
    <xdr:to>
      <xdr:col>81</xdr:col>
      <xdr:colOff>50800</xdr:colOff>
      <xdr:row>105</xdr:row>
      <xdr:rowOff>71301</xdr:rowOff>
    </xdr:to>
    <xdr:cxnSp macro="">
      <xdr:nvCxnSpPr>
        <xdr:cNvPr id="881" name="直線コネクタ 880"/>
        <xdr:cNvCxnSpPr/>
      </xdr:nvCxnSpPr>
      <xdr:spPr>
        <a:xfrm>
          <a:off x="14592300" y="1800497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67855</xdr:rowOff>
    </xdr:from>
    <xdr:to>
      <xdr:col>72</xdr:col>
      <xdr:colOff>38100</xdr:colOff>
      <xdr:row>104</xdr:row>
      <xdr:rowOff>169455</xdr:rowOff>
    </xdr:to>
    <xdr:sp macro="" textlink="">
      <xdr:nvSpPr>
        <xdr:cNvPr id="882" name="楕円 881"/>
        <xdr:cNvSpPr/>
      </xdr:nvSpPr>
      <xdr:spPr>
        <a:xfrm>
          <a:off x="13652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118655</xdr:rowOff>
    </xdr:from>
    <xdr:to>
      <xdr:col>76</xdr:col>
      <xdr:colOff>114300</xdr:colOff>
      <xdr:row>105</xdr:row>
      <xdr:rowOff>2721</xdr:rowOff>
    </xdr:to>
    <xdr:cxnSp macro="">
      <xdr:nvCxnSpPr>
        <xdr:cNvPr id="883" name="直線コネクタ 882"/>
        <xdr:cNvCxnSpPr/>
      </xdr:nvCxnSpPr>
      <xdr:spPr>
        <a:xfrm>
          <a:off x="13703300" y="17949455"/>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xdr:rowOff>
    </xdr:from>
    <xdr:to>
      <xdr:col>67</xdr:col>
      <xdr:colOff>101600</xdr:colOff>
      <xdr:row>104</xdr:row>
      <xdr:rowOff>113937</xdr:rowOff>
    </xdr:to>
    <xdr:sp macro="" textlink="">
      <xdr:nvSpPr>
        <xdr:cNvPr id="884" name="楕円 883"/>
        <xdr:cNvSpPr/>
      </xdr:nvSpPr>
      <xdr:spPr>
        <a:xfrm>
          <a:off x="12763500" y="178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63137</xdr:rowOff>
    </xdr:from>
    <xdr:to>
      <xdr:col>71</xdr:col>
      <xdr:colOff>177800</xdr:colOff>
      <xdr:row>104</xdr:row>
      <xdr:rowOff>118655</xdr:rowOff>
    </xdr:to>
    <xdr:cxnSp macro="">
      <xdr:nvCxnSpPr>
        <xdr:cNvPr id="885" name="直線コネクタ 884"/>
        <xdr:cNvCxnSpPr/>
      </xdr:nvCxnSpPr>
      <xdr:spPr>
        <a:xfrm>
          <a:off x="12814300" y="17893937"/>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21063</xdr:rowOff>
    </xdr:from>
    <xdr:ext cx="405111" cy="259045"/>
    <xdr:sp macro="" textlink="">
      <xdr:nvSpPr>
        <xdr:cNvPr id="886" name="n_1aveValue【公民館】&#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887" name="n_2aveValue【公民館】&#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1469</xdr:rowOff>
    </xdr:from>
    <xdr:ext cx="405111" cy="259045"/>
    <xdr:sp macro="" textlink="">
      <xdr:nvSpPr>
        <xdr:cNvPr id="888" name="n_3aveValue【公民館】&#10;有形固定資産減価償却率"/>
        <xdr:cNvSpPr txBox="1"/>
      </xdr:nvSpPr>
      <xdr:spPr>
        <a:xfrm>
          <a:off x="13500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889" name="n_4aveValue【公民館】&#10;有形固定資産減価償却率"/>
        <xdr:cNvSpPr txBox="1"/>
      </xdr:nvSpPr>
      <xdr:spPr>
        <a:xfrm>
          <a:off x="12611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113228</xdr:rowOff>
    </xdr:from>
    <xdr:ext cx="405111" cy="259045"/>
    <xdr:sp macro="" textlink="">
      <xdr:nvSpPr>
        <xdr:cNvPr id="890" name="n_1mainValue【公民館】&#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44648</xdr:rowOff>
    </xdr:from>
    <xdr:ext cx="405111" cy="259045"/>
    <xdr:sp macro="" textlink="">
      <xdr:nvSpPr>
        <xdr:cNvPr id="891" name="n_2mainValue【公民館】&#10;有形固定資産減価償却率"/>
        <xdr:cNvSpPr txBox="1"/>
      </xdr:nvSpPr>
      <xdr:spPr>
        <a:xfrm>
          <a:off x="14389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160582</xdr:rowOff>
    </xdr:from>
    <xdr:ext cx="405111" cy="259045"/>
    <xdr:sp macro="" textlink="">
      <xdr:nvSpPr>
        <xdr:cNvPr id="892" name="n_3mainValue【公民館】&#10;有形固定資産減価償却率"/>
        <xdr:cNvSpPr txBox="1"/>
      </xdr:nvSpPr>
      <xdr:spPr>
        <a:xfrm>
          <a:off x="13500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105064</xdr:rowOff>
    </xdr:from>
    <xdr:ext cx="405111" cy="259045"/>
    <xdr:sp macro="" textlink="">
      <xdr:nvSpPr>
        <xdr:cNvPr id="893" name="n_4mainValue【公民館】&#10;有形固定資産減価償却率"/>
        <xdr:cNvSpPr txBox="1"/>
      </xdr:nvSpPr>
      <xdr:spPr>
        <a:xfrm>
          <a:off x="12611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917" name="直線コネクタ 916"/>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918" name="【公民館】&#10;一人当たり面積最小値テキスト"/>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919" name="直線コネクタ 918"/>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920" name="【公民館】&#10;一人当たり面積最大値テキスト"/>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921" name="直線コネクタ 920"/>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22"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23" name="フローチャート: 判断 92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924" name="フローチャート: 判断 923"/>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25" name="フローチャート: 判断 924"/>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926" name="フローチャート: 判断 925"/>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927" name="フローチャート: 判断 926"/>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128270</xdr:rowOff>
    </xdr:from>
    <xdr:to>
      <xdr:col>116</xdr:col>
      <xdr:colOff>114300</xdr:colOff>
      <xdr:row>104</xdr:row>
      <xdr:rowOff>58420</xdr:rowOff>
    </xdr:to>
    <xdr:sp macro="" textlink="">
      <xdr:nvSpPr>
        <xdr:cNvPr id="933" name="楕円 932"/>
        <xdr:cNvSpPr/>
      </xdr:nvSpPr>
      <xdr:spPr>
        <a:xfrm>
          <a:off x="221107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151147</xdr:rowOff>
    </xdr:from>
    <xdr:ext cx="469744" cy="259045"/>
    <xdr:sp macro="" textlink="">
      <xdr:nvSpPr>
        <xdr:cNvPr id="934" name="【公民館】&#10;一人当たり面積該当値テキスト"/>
        <xdr:cNvSpPr txBox="1"/>
      </xdr:nvSpPr>
      <xdr:spPr>
        <a:xfrm>
          <a:off x="22199600"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90170</xdr:rowOff>
    </xdr:from>
    <xdr:to>
      <xdr:col>112</xdr:col>
      <xdr:colOff>38100</xdr:colOff>
      <xdr:row>104</xdr:row>
      <xdr:rowOff>20320</xdr:rowOff>
    </xdr:to>
    <xdr:sp macro="" textlink="">
      <xdr:nvSpPr>
        <xdr:cNvPr id="935" name="楕円 934"/>
        <xdr:cNvSpPr/>
      </xdr:nvSpPr>
      <xdr:spPr>
        <a:xfrm>
          <a:off x="21272500" y="1774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140970</xdr:rowOff>
    </xdr:from>
    <xdr:to>
      <xdr:col>116</xdr:col>
      <xdr:colOff>63500</xdr:colOff>
      <xdr:row>104</xdr:row>
      <xdr:rowOff>7620</xdr:rowOff>
    </xdr:to>
    <xdr:cxnSp macro="">
      <xdr:nvCxnSpPr>
        <xdr:cNvPr id="936" name="直線コネクタ 935"/>
        <xdr:cNvCxnSpPr/>
      </xdr:nvCxnSpPr>
      <xdr:spPr>
        <a:xfrm>
          <a:off x="21323300" y="17800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105411</xdr:rowOff>
    </xdr:from>
    <xdr:to>
      <xdr:col>107</xdr:col>
      <xdr:colOff>101600</xdr:colOff>
      <xdr:row>104</xdr:row>
      <xdr:rowOff>35561</xdr:rowOff>
    </xdr:to>
    <xdr:sp macro="" textlink="">
      <xdr:nvSpPr>
        <xdr:cNvPr id="937" name="楕円 936"/>
        <xdr:cNvSpPr/>
      </xdr:nvSpPr>
      <xdr:spPr>
        <a:xfrm>
          <a:off x="20383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140970</xdr:rowOff>
    </xdr:from>
    <xdr:to>
      <xdr:col>111</xdr:col>
      <xdr:colOff>177800</xdr:colOff>
      <xdr:row>103</xdr:row>
      <xdr:rowOff>156211</xdr:rowOff>
    </xdr:to>
    <xdr:cxnSp macro="">
      <xdr:nvCxnSpPr>
        <xdr:cNvPr id="938" name="直線コネクタ 937"/>
        <xdr:cNvCxnSpPr/>
      </xdr:nvCxnSpPr>
      <xdr:spPr>
        <a:xfrm flipV="1">
          <a:off x="20434300" y="17800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97789</xdr:rowOff>
    </xdr:from>
    <xdr:to>
      <xdr:col>102</xdr:col>
      <xdr:colOff>165100</xdr:colOff>
      <xdr:row>104</xdr:row>
      <xdr:rowOff>27939</xdr:rowOff>
    </xdr:to>
    <xdr:sp macro="" textlink="">
      <xdr:nvSpPr>
        <xdr:cNvPr id="939" name="楕円 938"/>
        <xdr:cNvSpPr/>
      </xdr:nvSpPr>
      <xdr:spPr>
        <a:xfrm>
          <a:off x="19494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148589</xdr:rowOff>
    </xdr:from>
    <xdr:to>
      <xdr:col>107</xdr:col>
      <xdr:colOff>50800</xdr:colOff>
      <xdr:row>103</xdr:row>
      <xdr:rowOff>156211</xdr:rowOff>
    </xdr:to>
    <xdr:cxnSp macro="">
      <xdr:nvCxnSpPr>
        <xdr:cNvPr id="940" name="直線コネクタ 939"/>
        <xdr:cNvCxnSpPr/>
      </xdr:nvCxnSpPr>
      <xdr:spPr>
        <a:xfrm>
          <a:off x="19545300" y="17807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105411</xdr:rowOff>
    </xdr:from>
    <xdr:to>
      <xdr:col>98</xdr:col>
      <xdr:colOff>38100</xdr:colOff>
      <xdr:row>104</xdr:row>
      <xdr:rowOff>35561</xdr:rowOff>
    </xdr:to>
    <xdr:sp macro="" textlink="">
      <xdr:nvSpPr>
        <xdr:cNvPr id="941" name="楕円 940"/>
        <xdr:cNvSpPr/>
      </xdr:nvSpPr>
      <xdr:spPr>
        <a:xfrm>
          <a:off x="18605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148589</xdr:rowOff>
    </xdr:from>
    <xdr:to>
      <xdr:col>102</xdr:col>
      <xdr:colOff>114300</xdr:colOff>
      <xdr:row>103</xdr:row>
      <xdr:rowOff>156211</xdr:rowOff>
    </xdr:to>
    <xdr:cxnSp macro="">
      <xdr:nvCxnSpPr>
        <xdr:cNvPr id="942" name="直線コネクタ 941"/>
        <xdr:cNvCxnSpPr/>
      </xdr:nvCxnSpPr>
      <xdr:spPr>
        <a:xfrm flipV="1">
          <a:off x="18656300" y="178079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943" name="n_1aveValue【公民館】&#10;一人当たり面積"/>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944" name="n_2aveValue【公民館】&#10;一人当たり面積"/>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945" name="n_3aveValue【公民館】&#10;一人当たり面積"/>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22877</xdr:rowOff>
    </xdr:from>
    <xdr:ext cx="469744" cy="259045"/>
    <xdr:sp macro="" textlink="">
      <xdr:nvSpPr>
        <xdr:cNvPr id="946" name="n_4aveValue【公民館】&#10;一人当たり面積"/>
        <xdr:cNvSpPr txBox="1"/>
      </xdr:nvSpPr>
      <xdr:spPr>
        <a:xfrm>
          <a:off x="18421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36847</xdr:rowOff>
    </xdr:from>
    <xdr:ext cx="469744" cy="259045"/>
    <xdr:sp macro="" textlink="">
      <xdr:nvSpPr>
        <xdr:cNvPr id="947" name="n_1mainValue【公民館】&#10;一人当たり面積"/>
        <xdr:cNvSpPr txBox="1"/>
      </xdr:nvSpPr>
      <xdr:spPr>
        <a:xfrm>
          <a:off x="21075727" y="1752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52088</xdr:rowOff>
    </xdr:from>
    <xdr:ext cx="469744" cy="259045"/>
    <xdr:sp macro="" textlink="">
      <xdr:nvSpPr>
        <xdr:cNvPr id="948" name="n_2mainValue【公民館】&#10;一人当たり面積"/>
        <xdr:cNvSpPr txBox="1"/>
      </xdr:nvSpPr>
      <xdr:spPr>
        <a:xfrm>
          <a:off x="20199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44466</xdr:rowOff>
    </xdr:from>
    <xdr:ext cx="469744" cy="259045"/>
    <xdr:sp macro="" textlink="">
      <xdr:nvSpPr>
        <xdr:cNvPr id="949" name="n_3mainValue【公民館】&#10;一人当たり面積"/>
        <xdr:cNvSpPr txBox="1"/>
      </xdr:nvSpPr>
      <xdr:spPr>
        <a:xfrm>
          <a:off x="19310427" y="175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52088</xdr:rowOff>
    </xdr:from>
    <xdr:ext cx="469744" cy="259045"/>
    <xdr:sp macro="" textlink="">
      <xdr:nvSpPr>
        <xdr:cNvPr id="950" name="n_4mainValue【公民館】&#10;一人当たり面積"/>
        <xdr:cNvSpPr txBox="1"/>
      </xdr:nvSpPr>
      <xdr:spPr>
        <a:xfrm>
          <a:off x="18421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有形固定資産減価償却率は総じて高い傾向が見られるが、特に道路、橋梁・トンネルなど、施設数が多いインフラ資産については課題と認識している。　</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建築物においてもこの傾向は同様であるが、合併に伴い老朽化した類似施設の増加がみられること、市域が広域で島嶼部を含むため、市内の移動に時間的、経済的制約がかかることもあって、施設集約も進みにくい状況がみられることが影響していると思わ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有形固定資産は将来のコストを発生させる要因にもなることから、公共施設等総合管理計画に基づいて施設の集約化、複合化を進め、適正なレベルで維持管理を行う必要がある。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134,320
131,335
285.11
78,273,398
77,342,996
287,751
35,761,146
77,571,533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56424</xdr:rowOff>
    </xdr:from>
    <xdr:to>
      <xdr:col>24</xdr:col>
      <xdr:colOff>114300</xdr:colOff>
      <xdr:row>38</xdr:row>
      <xdr:rowOff>158024</xdr:rowOff>
    </xdr:to>
    <xdr:sp macro="" textlink="">
      <xdr:nvSpPr>
        <xdr:cNvPr id="74" name="楕円 73"/>
        <xdr:cNvSpPr/>
      </xdr:nvSpPr>
      <xdr:spPr>
        <a:xfrm>
          <a:off x="4584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34851</xdr:rowOff>
    </xdr:from>
    <xdr:ext cx="405111" cy="259045"/>
    <xdr:sp macro="" textlink="">
      <xdr:nvSpPr>
        <xdr:cNvPr id="75" name="【図書館】&#10;有形固定資産減価償却率該当値テキスト"/>
        <xdr:cNvSpPr txBox="1"/>
      </xdr:nvSpPr>
      <xdr:spPr>
        <a:xfrm>
          <a:off x="4673600"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6" name="楕円 75"/>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107224</xdr:rowOff>
    </xdr:to>
    <xdr:cxnSp macro="">
      <xdr:nvCxnSpPr>
        <xdr:cNvPr id="77" name="直線コネクタ 76"/>
        <xdr:cNvCxnSpPr/>
      </xdr:nvCxnSpPr>
      <xdr:spPr>
        <a:xfrm>
          <a:off x="3797300" y="659130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8" name="楕円 77"/>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76200</xdr:rowOff>
    </xdr:to>
    <xdr:cxnSp macro="">
      <xdr:nvCxnSpPr>
        <xdr:cNvPr id="79" name="直線コネクタ 78"/>
        <xdr:cNvCxnSpPr/>
      </xdr:nvCxnSpPr>
      <xdr:spPr>
        <a:xfrm>
          <a:off x="2908300" y="65570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125004</xdr:rowOff>
    </xdr:from>
    <xdr:to>
      <xdr:col>10</xdr:col>
      <xdr:colOff>165100</xdr:colOff>
      <xdr:row>38</xdr:row>
      <xdr:rowOff>55155</xdr:rowOff>
    </xdr:to>
    <xdr:sp macro="" textlink="">
      <xdr:nvSpPr>
        <xdr:cNvPr id="80" name="楕円 79"/>
        <xdr:cNvSpPr/>
      </xdr:nvSpPr>
      <xdr:spPr>
        <a:xfrm>
          <a:off x="1968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xdr:rowOff>
    </xdr:from>
    <xdr:to>
      <xdr:col>15</xdr:col>
      <xdr:colOff>50800</xdr:colOff>
      <xdr:row>38</xdr:row>
      <xdr:rowOff>41910</xdr:rowOff>
    </xdr:to>
    <xdr:cxnSp macro="">
      <xdr:nvCxnSpPr>
        <xdr:cNvPr id="81" name="直線コネクタ 80"/>
        <xdr:cNvCxnSpPr/>
      </xdr:nvCxnSpPr>
      <xdr:spPr>
        <a:xfrm>
          <a:off x="2019300" y="651945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95613</xdr:rowOff>
    </xdr:from>
    <xdr:to>
      <xdr:col>6</xdr:col>
      <xdr:colOff>38100</xdr:colOff>
      <xdr:row>38</xdr:row>
      <xdr:rowOff>25763</xdr:rowOff>
    </xdr:to>
    <xdr:sp macro="" textlink="">
      <xdr:nvSpPr>
        <xdr:cNvPr id="82" name="楕円 81"/>
        <xdr:cNvSpPr/>
      </xdr:nvSpPr>
      <xdr:spPr>
        <a:xfrm>
          <a:off x="1079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146413</xdr:rowOff>
    </xdr:from>
    <xdr:to>
      <xdr:col>10</xdr:col>
      <xdr:colOff>114300</xdr:colOff>
      <xdr:row>38</xdr:row>
      <xdr:rowOff>4354</xdr:rowOff>
    </xdr:to>
    <xdr:cxnSp macro="">
      <xdr:nvCxnSpPr>
        <xdr:cNvPr id="83" name="直線コネクタ 82"/>
        <xdr:cNvCxnSpPr/>
      </xdr:nvCxnSpPr>
      <xdr:spPr>
        <a:xfrm>
          <a:off x="1130300" y="649006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5" name="n_2aveValue【図書館】&#10;有形固定資産減価償却率"/>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8" name="n_1mainValue【図書館】&#10;有形固定資産減価償却率"/>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9" name="n_2mainValue【図書館】&#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46281</xdr:rowOff>
    </xdr:from>
    <xdr:ext cx="405111" cy="259045"/>
    <xdr:sp macro="" textlink="">
      <xdr:nvSpPr>
        <xdr:cNvPr id="90" name="n_3mainValue【図書館】&#10;有形固定資産減価償却率"/>
        <xdr:cNvSpPr txBox="1"/>
      </xdr:nvSpPr>
      <xdr:spPr>
        <a:xfrm>
          <a:off x="18167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16890</xdr:rowOff>
    </xdr:from>
    <xdr:ext cx="405111" cy="259045"/>
    <xdr:sp macro="" textlink="">
      <xdr:nvSpPr>
        <xdr:cNvPr id="91" name="n_4mainValue【図書館】&#10;有形固定資産減価償却率"/>
        <xdr:cNvSpPr txBox="1"/>
      </xdr:nvSpPr>
      <xdr:spPr>
        <a:xfrm>
          <a:off x="9277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95250</xdr:rowOff>
    </xdr:from>
    <xdr:to>
      <xdr:col>55</xdr:col>
      <xdr:colOff>50800</xdr:colOff>
      <xdr:row>40</xdr:row>
      <xdr:rowOff>25400</xdr:rowOff>
    </xdr:to>
    <xdr:sp macro="" textlink="">
      <xdr:nvSpPr>
        <xdr:cNvPr id="131" name="楕円 130"/>
        <xdr:cNvSpPr/>
      </xdr:nvSpPr>
      <xdr:spPr>
        <a:xfrm>
          <a:off x="104267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73677</xdr:rowOff>
    </xdr:from>
    <xdr:ext cx="469744" cy="259045"/>
    <xdr:sp macro="" textlink="">
      <xdr:nvSpPr>
        <xdr:cNvPr id="132" name="【図書館】&#10;一人当たり面積該当値テキスト"/>
        <xdr:cNvSpPr txBox="1"/>
      </xdr:nvSpPr>
      <xdr:spPr>
        <a:xfrm>
          <a:off x="10515600"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107950</xdr:rowOff>
    </xdr:from>
    <xdr:to>
      <xdr:col>50</xdr:col>
      <xdr:colOff>165100</xdr:colOff>
      <xdr:row>40</xdr:row>
      <xdr:rowOff>38100</xdr:rowOff>
    </xdr:to>
    <xdr:sp macro="" textlink="">
      <xdr:nvSpPr>
        <xdr:cNvPr id="133" name="楕円 132"/>
        <xdr:cNvSpPr/>
      </xdr:nvSpPr>
      <xdr:spPr>
        <a:xfrm>
          <a:off x="9588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146050</xdr:rowOff>
    </xdr:from>
    <xdr:to>
      <xdr:col>55</xdr:col>
      <xdr:colOff>0</xdr:colOff>
      <xdr:row>39</xdr:row>
      <xdr:rowOff>158750</xdr:rowOff>
    </xdr:to>
    <xdr:cxnSp macro="">
      <xdr:nvCxnSpPr>
        <xdr:cNvPr id="134" name="直線コネクタ 133"/>
        <xdr:cNvCxnSpPr/>
      </xdr:nvCxnSpPr>
      <xdr:spPr>
        <a:xfrm flipV="1">
          <a:off x="9639300" y="683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107950</xdr:rowOff>
    </xdr:from>
    <xdr:to>
      <xdr:col>46</xdr:col>
      <xdr:colOff>38100</xdr:colOff>
      <xdr:row>40</xdr:row>
      <xdr:rowOff>38100</xdr:rowOff>
    </xdr:to>
    <xdr:sp macro="" textlink="">
      <xdr:nvSpPr>
        <xdr:cNvPr id="135" name="楕円 134"/>
        <xdr:cNvSpPr/>
      </xdr:nvSpPr>
      <xdr:spPr>
        <a:xfrm>
          <a:off x="8699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158750</xdr:rowOff>
    </xdr:from>
    <xdr:to>
      <xdr:col>50</xdr:col>
      <xdr:colOff>114300</xdr:colOff>
      <xdr:row>39</xdr:row>
      <xdr:rowOff>158750</xdr:rowOff>
    </xdr:to>
    <xdr:cxnSp macro="">
      <xdr:nvCxnSpPr>
        <xdr:cNvPr id="136" name="直線コネクタ 135"/>
        <xdr:cNvCxnSpPr/>
      </xdr:nvCxnSpPr>
      <xdr:spPr>
        <a:xfrm>
          <a:off x="8750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7" name="楕円 136"/>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158750</xdr:rowOff>
    </xdr:from>
    <xdr:to>
      <xdr:col>45</xdr:col>
      <xdr:colOff>177800</xdr:colOff>
      <xdr:row>39</xdr:row>
      <xdr:rowOff>158750</xdr:rowOff>
    </xdr:to>
    <xdr:cxnSp macro="">
      <xdr:nvCxnSpPr>
        <xdr:cNvPr id="138" name="直線コネクタ 137"/>
        <xdr:cNvCxnSpPr/>
      </xdr:nvCxnSpPr>
      <xdr:spPr>
        <a:xfrm>
          <a:off x="7861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39" name="楕円 138"/>
        <xdr:cNvSpPr/>
      </xdr:nvSpPr>
      <xdr:spPr>
        <a:xfrm>
          <a:off x="6921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158750</xdr:rowOff>
    </xdr:from>
    <xdr:to>
      <xdr:col>41</xdr:col>
      <xdr:colOff>50800</xdr:colOff>
      <xdr:row>40</xdr:row>
      <xdr:rowOff>0</xdr:rowOff>
    </xdr:to>
    <xdr:cxnSp macro="">
      <xdr:nvCxnSpPr>
        <xdr:cNvPr id="140" name="直線コネクタ 139"/>
        <xdr:cNvCxnSpPr/>
      </xdr:nvCxnSpPr>
      <xdr:spPr>
        <a:xfrm flipV="1">
          <a:off x="6972300" y="684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29227</xdr:rowOff>
    </xdr:from>
    <xdr:ext cx="469744" cy="259045"/>
    <xdr:sp macro="" textlink="">
      <xdr:nvSpPr>
        <xdr:cNvPr id="145" name="n_1mainValue【図書館】&#10;一人当たり面積"/>
        <xdr:cNvSpPr txBox="1"/>
      </xdr:nvSpPr>
      <xdr:spPr>
        <a:xfrm>
          <a:off x="93917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29227</xdr:rowOff>
    </xdr:from>
    <xdr:ext cx="469744" cy="259045"/>
    <xdr:sp macro="" textlink="">
      <xdr:nvSpPr>
        <xdr:cNvPr id="146" name="n_2mainValue【図書館】&#10;一人当たり面積"/>
        <xdr:cNvSpPr txBox="1"/>
      </xdr:nvSpPr>
      <xdr:spPr>
        <a:xfrm>
          <a:off x="8515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47" name="n_3mainValue【図書館】&#10;一人当たり面積"/>
        <xdr:cNvSpPr txBox="1"/>
      </xdr:nvSpPr>
      <xdr:spPr>
        <a:xfrm>
          <a:off x="7626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41927</xdr:rowOff>
    </xdr:from>
    <xdr:ext cx="469744" cy="259045"/>
    <xdr:sp macro="" textlink="">
      <xdr:nvSpPr>
        <xdr:cNvPr id="148" name="n_4mainValue【図書館】&#10;一人当たり面積"/>
        <xdr:cNvSpPr txBox="1"/>
      </xdr:nvSpPr>
      <xdr:spPr>
        <a:xfrm>
          <a:off x="67374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9" name="楕円 188"/>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41927</xdr:rowOff>
    </xdr:from>
    <xdr:ext cx="405111" cy="259045"/>
    <xdr:sp macro="" textlink="">
      <xdr:nvSpPr>
        <xdr:cNvPr id="190" name="【体育館・プール】&#10;有形固定資産減価償却率該当値テキスト"/>
        <xdr:cNvSpPr txBox="1"/>
      </xdr:nvSpPr>
      <xdr:spPr>
        <a:xfrm>
          <a:off x="4673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91" name="楕円 190"/>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63</xdr:row>
      <xdr:rowOff>11430</xdr:rowOff>
    </xdr:to>
    <xdr:cxnSp macro="">
      <xdr:nvCxnSpPr>
        <xdr:cNvPr id="192" name="直線コネクタ 191"/>
        <xdr:cNvCxnSpPr/>
      </xdr:nvCxnSpPr>
      <xdr:spPr>
        <a:xfrm flipV="1">
          <a:off x="3797300" y="10401300"/>
          <a:ext cx="8382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154940</xdr:rowOff>
    </xdr:from>
    <xdr:to>
      <xdr:col>15</xdr:col>
      <xdr:colOff>101600</xdr:colOff>
      <xdr:row>63</xdr:row>
      <xdr:rowOff>85090</xdr:rowOff>
    </xdr:to>
    <xdr:sp macro="" textlink="">
      <xdr:nvSpPr>
        <xdr:cNvPr id="193" name="楕円 192"/>
        <xdr:cNvSpPr/>
      </xdr:nvSpPr>
      <xdr:spPr>
        <a:xfrm>
          <a:off x="2857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34290</xdr:rowOff>
    </xdr:to>
    <xdr:cxnSp macro="">
      <xdr:nvCxnSpPr>
        <xdr:cNvPr id="194" name="直線コネクタ 193"/>
        <xdr:cNvCxnSpPr/>
      </xdr:nvCxnSpPr>
      <xdr:spPr>
        <a:xfrm flipV="1">
          <a:off x="2908300" y="10812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168275</xdr:rowOff>
    </xdr:from>
    <xdr:to>
      <xdr:col>10</xdr:col>
      <xdr:colOff>165100</xdr:colOff>
      <xdr:row>63</xdr:row>
      <xdr:rowOff>98425</xdr:rowOff>
    </xdr:to>
    <xdr:sp macro="" textlink="">
      <xdr:nvSpPr>
        <xdr:cNvPr id="195" name="楕円 194"/>
        <xdr:cNvSpPr/>
      </xdr:nvSpPr>
      <xdr:spPr>
        <a:xfrm>
          <a:off x="1968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34290</xdr:rowOff>
    </xdr:from>
    <xdr:to>
      <xdr:col>15</xdr:col>
      <xdr:colOff>50800</xdr:colOff>
      <xdr:row>63</xdr:row>
      <xdr:rowOff>47625</xdr:rowOff>
    </xdr:to>
    <xdr:cxnSp macro="">
      <xdr:nvCxnSpPr>
        <xdr:cNvPr id="196" name="直線コネクタ 195"/>
        <xdr:cNvCxnSpPr/>
      </xdr:nvCxnSpPr>
      <xdr:spPr>
        <a:xfrm flipV="1">
          <a:off x="2019300" y="1083564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166370</xdr:rowOff>
    </xdr:from>
    <xdr:to>
      <xdr:col>6</xdr:col>
      <xdr:colOff>38100</xdr:colOff>
      <xdr:row>63</xdr:row>
      <xdr:rowOff>96520</xdr:rowOff>
    </xdr:to>
    <xdr:sp macro="" textlink="">
      <xdr:nvSpPr>
        <xdr:cNvPr id="197" name="楕円 196"/>
        <xdr:cNvSpPr/>
      </xdr:nvSpPr>
      <xdr:spPr>
        <a:xfrm>
          <a:off x="1079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45720</xdr:rowOff>
    </xdr:from>
    <xdr:to>
      <xdr:col>10</xdr:col>
      <xdr:colOff>114300</xdr:colOff>
      <xdr:row>63</xdr:row>
      <xdr:rowOff>47625</xdr:rowOff>
    </xdr:to>
    <xdr:cxnSp macro="">
      <xdr:nvCxnSpPr>
        <xdr:cNvPr id="198" name="直線コネクタ 197"/>
        <xdr:cNvCxnSpPr/>
      </xdr:nvCxnSpPr>
      <xdr:spPr>
        <a:xfrm>
          <a:off x="1130300" y="108470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200" name="n_2ave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29227</xdr:rowOff>
    </xdr:from>
    <xdr:ext cx="405111" cy="259045"/>
    <xdr:sp macro="" textlink="">
      <xdr:nvSpPr>
        <xdr:cNvPr id="201" name="n_3aveValue【体育館・プール】&#10;有形固定資産減価償却率"/>
        <xdr:cNvSpPr txBox="1"/>
      </xdr:nvSpPr>
      <xdr:spPr>
        <a:xfrm>
          <a:off x="1816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203" name="n_1mainValue【体育館・プール】&#10;有形固定資産減価償却率"/>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76217</xdr:rowOff>
    </xdr:from>
    <xdr:ext cx="405111" cy="259045"/>
    <xdr:sp macro="" textlink="">
      <xdr:nvSpPr>
        <xdr:cNvPr id="204" name="n_2mainValue【体育館・プール】&#10;有形固定資産減価償却率"/>
        <xdr:cNvSpPr txBox="1"/>
      </xdr:nvSpPr>
      <xdr:spPr>
        <a:xfrm>
          <a:off x="2705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89552</xdr:rowOff>
    </xdr:from>
    <xdr:ext cx="405111" cy="259045"/>
    <xdr:sp macro="" textlink="">
      <xdr:nvSpPr>
        <xdr:cNvPr id="205" name="n_3mainValue【体育館・プール】&#10;有形固定資産減価償却率"/>
        <xdr:cNvSpPr txBox="1"/>
      </xdr:nvSpPr>
      <xdr:spPr>
        <a:xfrm>
          <a:off x="1816744"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87647</xdr:rowOff>
    </xdr:from>
    <xdr:ext cx="405111" cy="259045"/>
    <xdr:sp macro="" textlink="">
      <xdr:nvSpPr>
        <xdr:cNvPr id="206" name="n_4mainValue【体育館・プール】&#10;有形固定資産減価償却率"/>
        <xdr:cNvSpPr txBox="1"/>
      </xdr:nvSpPr>
      <xdr:spPr>
        <a:xfrm>
          <a:off x="927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143510</xdr:rowOff>
    </xdr:from>
    <xdr:to>
      <xdr:col>55</xdr:col>
      <xdr:colOff>50800</xdr:colOff>
      <xdr:row>62</xdr:row>
      <xdr:rowOff>73660</xdr:rowOff>
    </xdr:to>
    <xdr:sp macro="" textlink="">
      <xdr:nvSpPr>
        <xdr:cNvPr id="246" name="楕円 245"/>
        <xdr:cNvSpPr/>
      </xdr:nvSpPr>
      <xdr:spPr>
        <a:xfrm>
          <a:off x="10426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121937</xdr:rowOff>
    </xdr:from>
    <xdr:ext cx="469744" cy="259045"/>
    <xdr:sp macro="" textlink="">
      <xdr:nvSpPr>
        <xdr:cNvPr id="247" name="【体育館・プール】&#10;一人当たり面積該当値テキスト"/>
        <xdr:cNvSpPr txBox="1"/>
      </xdr:nvSpPr>
      <xdr:spPr>
        <a:xfrm>
          <a:off x="10515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xdr:rowOff>
    </xdr:from>
    <xdr:to>
      <xdr:col>50</xdr:col>
      <xdr:colOff>165100</xdr:colOff>
      <xdr:row>62</xdr:row>
      <xdr:rowOff>107950</xdr:rowOff>
    </xdr:to>
    <xdr:sp macro="" textlink="">
      <xdr:nvSpPr>
        <xdr:cNvPr id="248" name="楕円 247"/>
        <xdr:cNvSpPr/>
      </xdr:nvSpPr>
      <xdr:spPr>
        <a:xfrm>
          <a:off x="958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22860</xdr:rowOff>
    </xdr:from>
    <xdr:to>
      <xdr:col>55</xdr:col>
      <xdr:colOff>0</xdr:colOff>
      <xdr:row>62</xdr:row>
      <xdr:rowOff>57150</xdr:rowOff>
    </xdr:to>
    <xdr:cxnSp macro="">
      <xdr:nvCxnSpPr>
        <xdr:cNvPr id="249" name="直線コネクタ 248"/>
        <xdr:cNvCxnSpPr/>
      </xdr:nvCxnSpPr>
      <xdr:spPr>
        <a:xfrm flipV="1">
          <a:off x="9639300" y="106527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105410</xdr:rowOff>
    </xdr:from>
    <xdr:to>
      <xdr:col>46</xdr:col>
      <xdr:colOff>38100</xdr:colOff>
      <xdr:row>62</xdr:row>
      <xdr:rowOff>35560</xdr:rowOff>
    </xdr:to>
    <xdr:sp macro="" textlink="">
      <xdr:nvSpPr>
        <xdr:cNvPr id="250" name="楕円 249"/>
        <xdr:cNvSpPr/>
      </xdr:nvSpPr>
      <xdr:spPr>
        <a:xfrm>
          <a:off x="8699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156210</xdr:rowOff>
    </xdr:from>
    <xdr:to>
      <xdr:col>50</xdr:col>
      <xdr:colOff>114300</xdr:colOff>
      <xdr:row>62</xdr:row>
      <xdr:rowOff>57150</xdr:rowOff>
    </xdr:to>
    <xdr:cxnSp macro="">
      <xdr:nvCxnSpPr>
        <xdr:cNvPr id="251" name="直線コネクタ 250"/>
        <xdr:cNvCxnSpPr/>
      </xdr:nvCxnSpPr>
      <xdr:spPr>
        <a:xfrm>
          <a:off x="8750300" y="106146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44450</xdr:rowOff>
    </xdr:from>
    <xdr:to>
      <xdr:col>41</xdr:col>
      <xdr:colOff>101600</xdr:colOff>
      <xdr:row>61</xdr:row>
      <xdr:rowOff>146050</xdr:rowOff>
    </xdr:to>
    <xdr:sp macro="" textlink="">
      <xdr:nvSpPr>
        <xdr:cNvPr id="252" name="楕円 251"/>
        <xdr:cNvSpPr/>
      </xdr:nvSpPr>
      <xdr:spPr>
        <a:xfrm>
          <a:off x="781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95250</xdr:rowOff>
    </xdr:from>
    <xdr:to>
      <xdr:col>45</xdr:col>
      <xdr:colOff>177800</xdr:colOff>
      <xdr:row>61</xdr:row>
      <xdr:rowOff>156210</xdr:rowOff>
    </xdr:to>
    <xdr:cxnSp macro="">
      <xdr:nvCxnSpPr>
        <xdr:cNvPr id="253" name="直線コネクタ 252"/>
        <xdr:cNvCxnSpPr/>
      </xdr:nvCxnSpPr>
      <xdr:spPr>
        <a:xfrm>
          <a:off x="7861300" y="10553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55880</xdr:rowOff>
    </xdr:from>
    <xdr:to>
      <xdr:col>36</xdr:col>
      <xdr:colOff>165100</xdr:colOff>
      <xdr:row>61</xdr:row>
      <xdr:rowOff>157480</xdr:rowOff>
    </xdr:to>
    <xdr:sp macro="" textlink="">
      <xdr:nvSpPr>
        <xdr:cNvPr id="254" name="楕円 253"/>
        <xdr:cNvSpPr/>
      </xdr:nvSpPr>
      <xdr:spPr>
        <a:xfrm>
          <a:off x="6921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95250</xdr:rowOff>
    </xdr:from>
    <xdr:to>
      <xdr:col>41</xdr:col>
      <xdr:colOff>50800</xdr:colOff>
      <xdr:row>61</xdr:row>
      <xdr:rowOff>106680</xdr:rowOff>
    </xdr:to>
    <xdr:cxnSp macro="">
      <xdr:nvCxnSpPr>
        <xdr:cNvPr id="255" name="直線コネクタ 254"/>
        <xdr:cNvCxnSpPr/>
      </xdr:nvCxnSpPr>
      <xdr:spPr>
        <a:xfrm flipV="1">
          <a:off x="6972300" y="10553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99077</xdr:rowOff>
    </xdr:from>
    <xdr:ext cx="469744" cy="259045"/>
    <xdr:sp macro="" textlink="">
      <xdr:nvSpPr>
        <xdr:cNvPr id="260" name="n_1mainValue【体育館・プール】&#10;一人当たり面積"/>
        <xdr:cNvSpPr txBox="1"/>
      </xdr:nvSpPr>
      <xdr:spPr>
        <a:xfrm>
          <a:off x="9391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26687</xdr:rowOff>
    </xdr:from>
    <xdr:ext cx="469744" cy="259045"/>
    <xdr:sp macro="" textlink="">
      <xdr:nvSpPr>
        <xdr:cNvPr id="261" name="n_2mainValue【体育館・プール】&#10;一人当たり面積"/>
        <xdr:cNvSpPr txBox="1"/>
      </xdr:nvSpPr>
      <xdr:spPr>
        <a:xfrm>
          <a:off x="85154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137177</xdr:rowOff>
    </xdr:from>
    <xdr:ext cx="469744" cy="259045"/>
    <xdr:sp macro="" textlink="">
      <xdr:nvSpPr>
        <xdr:cNvPr id="262" name="n_3mainValue【体育館・プール】&#10;一人当たり面積"/>
        <xdr:cNvSpPr txBox="1"/>
      </xdr:nvSpPr>
      <xdr:spPr>
        <a:xfrm>
          <a:off x="7626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148607</xdr:rowOff>
    </xdr:from>
    <xdr:ext cx="469744" cy="259045"/>
    <xdr:sp macro="" textlink="">
      <xdr:nvSpPr>
        <xdr:cNvPr id="263" name="n_4mainValue【体育館・プール】&#10;一人当たり面積"/>
        <xdr:cNvSpPr txBox="1"/>
      </xdr:nvSpPr>
      <xdr:spPr>
        <a:xfrm>
          <a:off x="6737427"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32021</xdr:rowOff>
    </xdr:from>
    <xdr:ext cx="405111" cy="259045"/>
    <xdr:sp macro="" textlink="">
      <xdr:nvSpPr>
        <xdr:cNvPr id="291" name="【福祉施設】&#10;有形固定資産減価償却率平均値テキスト"/>
        <xdr:cNvSpPr txBox="1"/>
      </xdr:nvSpPr>
      <xdr:spPr>
        <a:xfrm>
          <a:off x="4673600" y="13748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51308</xdr:rowOff>
    </xdr:from>
    <xdr:to>
      <xdr:col>24</xdr:col>
      <xdr:colOff>114300</xdr:colOff>
      <xdr:row>80</xdr:row>
      <xdr:rowOff>152908</xdr:rowOff>
    </xdr:to>
    <xdr:sp macro="" textlink="">
      <xdr:nvSpPr>
        <xdr:cNvPr id="302" name="楕円 301"/>
        <xdr:cNvSpPr/>
      </xdr:nvSpPr>
      <xdr:spPr>
        <a:xfrm>
          <a:off x="45847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74185</xdr:rowOff>
    </xdr:from>
    <xdr:ext cx="405111" cy="259045"/>
    <xdr:sp macro="" textlink="">
      <xdr:nvSpPr>
        <xdr:cNvPr id="303" name="【福祉施設】&#10;有形固定資産減価償却率該当値テキスト"/>
        <xdr:cNvSpPr txBox="1"/>
      </xdr:nvSpPr>
      <xdr:spPr>
        <a:xfrm>
          <a:off x="4673600" y="1361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161037</xdr:rowOff>
    </xdr:from>
    <xdr:to>
      <xdr:col>20</xdr:col>
      <xdr:colOff>38100</xdr:colOff>
      <xdr:row>80</xdr:row>
      <xdr:rowOff>91187</xdr:rowOff>
    </xdr:to>
    <xdr:sp macro="" textlink="">
      <xdr:nvSpPr>
        <xdr:cNvPr id="304" name="楕円 303"/>
        <xdr:cNvSpPr/>
      </xdr:nvSpPr>
      <xdr:spPr>
        <a:xfrm>
          <a:off x="3746500" y="137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40387</xdr:rowOff>
    </xdr:from>
    <xdr:to>
      <xdr:col>24</xdr:col>
      <xdr:colOff>63500</xdr:colOff>
      <xdr:row>80</xdr:row>
      <xdr:rowOff>102108</xdr:rowOff>
    </xdr:to>
    <xdr:cxnSp macro="">
      <xdr:nvCxnSpPr>
        <xdr:cNvPr id="305" name="直線コネクタ 304"/>
        <xdr:cNvCxnSpPr/>
      </xdr:nvCxnSpPr>
      <xdr:spPr>
        <a:xfrm>
          <a:off x="3797300" y="13756387"/>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99313</xdr:rowOff>
    </xdr:from>
    <xdr:to>
      <xdr:col>15</xdr:col>
      <xdr:colOff>101600</xdr:colOff>
      <xdr:row>80</xdr:row>
      <xdr:rowOff>29463</xdr:rowOff>
    </xdr:to>
    <xdr:sp macro="" textlink="">
      <xdr:nvSpPr>
        <xdr:cNvPr id="306" name="楕円 305"/>
        <xdr:cNvSpPr/>
      </xdr:nvSpPr>
      <xdr:spPr>
        <a:xfrm>
          <a:off x="2857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150113</xdr:rowOff>
    </xdr:from>
    <xdr:to>
      <xdr:col>19</xdr:col>
      <xdr:colOff>177800</xdr:colOff>
      <xdr:row>80</xdr:row>
      <xdr:rowOff>40387</xdr:rowOff>
    </xdr:to>
    <xdr:cxnSp macro="">
      <xdr:nvCxnSpPr>
        <xdr:cNvPr id="307" name="直線コネクタ 306"/>
        <xdr:cNvCxnSpPr/>
      </xdr:nvCxnSpPr>
      <xdr:spPr>
        <a:xfrm>
          <a:off x="2908300" y="13694663"/>
          <a:ext cx="889000" cy="6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49022</xdr:rowOff>
    </xdr:from>
    <xdr:to>
      <xdr:col>10</xdr:col>
      <xdr:colOff>165100</xdr:colOff>
      <xdr:row>79</xdr:row>
      <xdr:rowOff>150622</xdr:rowOff>
    </xdr:to>
    <xdr:sp macro="" textlink="">
      <xdr:nvSpPr>
        <xdr:cNvPr id="308" name="楕円 307"/>
        <xdr:cNvSpPr/>
      </xdr:nvSpPr>
      <xdr:spPr>
        <a:xfrm>
          <a:off x="19685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99822</xdr:rowOff>
    </xdr:from>
    <xdr:to>
      <xdr:col>15</xdr:col>
      <xdr:colOff>50800</xdr:colOff>
      <xdr:row>79</xdr:row>
      <xdr:rowOff>150113</xdr:rowOff>
    </xdr:to>
    <xdr:cxnSp macro="">
      <xdr:nvCxnSpPr>
        <xdr:cNvPr id="309" name="直線コネクタ 308"/>
        <xdr:cNvCxnSpPr/>
      </xdr:nvCxnSpPr>
      <xdr:spPr>
        <a:xfrm>
          <a:off x="2019300" y="136443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21589</xdr:rowOff>
    </xdr:from>
    <xdr:to>
      <xdr:col>6</xdr:col>
      <xdr:colOff>38100</xdr:colOff>
      <xdr:row>81</xdr:row>
      <xdr:rowOff>123189</xdr:rowOff>
    </xdr:to>
    <xdr:sp macro="" textlink="">
      <xdr:nvSpPr>
        <xdr:cNvPr id="310" name="楕円 309"/>
        <xdr:cNvSpPr/>
      </xdr:nvSpPr>
      <xdr:spPr>
        <a:xfrm>
          <a:off x="1079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99822</xdr:rowOff>
    </xdr:from>
    <xdr:to>
      <xdr:col>10</xdr:col>
      <xdr:colOff>114300</xdr:colOff>
      <xdr:row>81</xdr:row>
      <xdr:rowOff>72389</xdr:rowOff>
    </xdr:to>
    <xdr:cxnSp macro="">
      <xdr:nvCxnSpPr>
        <xdr:cNvPr id="311" name="直線コネクタ 310"/>
        <xdr:cNvCxnSpPr/>
      </xdr:nvCxnSpPr>
      <xdr:spPr>
        <a:xfrm flipV="1">
          <a:off x="1130300" y="13644372"/>
          <a:ext cx="889000" cy="31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91457</xdr:rowOff>
    </xdr:from>
    <xdr:ext cx="405111" cy="259045"/>
    <xdr:sp macro="" textlink="">
      <xdr:nvSpPr>
        <xdr:cNvPr id="312" name="n_1aveValue【福祉施設】&#10;有形固定資産減価償却率"/>
        <xdr:cNvSpPr txBox="1"/>
      </xdr:nvSpPr>
      <xdr:spPr>
        <a:xfrm>
          <a:off x="35820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54881</xdr:rowOff>
    </xdr:from>
    <xdr:ext cx="405111" cy="259045"/>
    <xdr:sp macro="" textlink="">
      <xdr:nvSpPr>
        <xdr:cNvPr id="313" name="n_2aveValue【福祉施設】&#10;有形固定資産減価償却率"/>
        <xdr:cNvSpPr txBox="1"/>
      </xdr:nvSpPr>
      <xdr:spPr>
        <a:xfrm>
          <a:off x="2705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59453</xdr:rowOff>
    </xdr:from>
    <xdr:ext cx="405111" cy="259045"/>
    <xdr:sp macro="" textlink="">
      <xdr:nvSpPr>
        <xdr:cNvPr id="314" name="n_3aveValue【福祉施設】&#10;有形固定資産減価償却率"/>
        <xdr:cNvSpPr txBox="1"/>
      </xdr:nvSpPr>
      <xdr:spPr>
        <a:xfrm>
          <a:off x="1816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87140</xdr:rowOff>
    </xdr:from>
    <xdr:ext cx="405111" cy="259045"/>
    <xdr:sp macro="" textlink="">
      <xdr:nvSpPr>
        <xdr:cNvPr id="315" name="n_4aveValue【福祉施設】&#10;有形固定資産減価償却率"/>
        <xdr:cNvSpPr txBox="1"/>
      </xdr:nvSpPr>
      <xdr:spPr>
        <a:xfrm>
          <a:off x="927744"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107714</xdr:rowOff>
    </xdr:from>
    <xdr:ext cx="405111" cy="259045"/>
    <xdr:sp macro="" textlink="">
      <xdr:nvSpPr>
        <xdr:cNvPr id="316" name="n_1mainValue【福祉施設】&#10;有形固定資産減価償却率"/>
        <xdr:cNvSpPr txBox="1"/>
      </xdr:nvSpPr>
      <xdr:spPr>
        <a:xfrm>
          <a:off x="3582044"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45990</xdr:rowOff>
    </xdr:from>
    <xdr:ext cx="405111" cy="259045"/>
    <xdr:sp macro="" textlink="">
      <xdr:nvSpPr>
        <xdr:cNvPr id="317" name="n_2mainValue【福祉施設】&#10;有形固定資産減価償却率"/>
        <xdr:cNvSpPr txBox="1"/>
      </xdr:nvSpPr>
      <xdr:spPr>
        <a:xfrm>
          <a:off x="2705744" y="1341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167149</xdr:rowOff>
    </xdr:from>
    <xdr:ext cx="405111" cy="259045"/>
    <xdr:sp macro="" textlink="">
      <xdr:nvSpPr>
        <xdr:cNvPr id="318" name="n_3mainValue【福祉施設】&#10;有形固定資産減価償却率"/>
        <xdr:cNvSpPr txBox="1"/>
      </xdr:nvSpPr>
      <xdr:spPr>
        <a:xfrm>
          <a:off x="1816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114316</xdr:rowOff>
    </xdr:from>
    <xdr:ext cx="405111" cy="259045"/>
    <xdr:sp macro="" textlink="">
      <xdr:nvSpPr>
        <xdr:cNvPr id="319" name="n_4mainValue【福祉施設】&#10;有形固定資産減価償却率"/>
        <xdr:cNvSpPr txBox="1"/>
      </xdr:nvSpPr>
      <xdr:spPr>
        <a:xfrm>
          <a:off x="927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64770</xdr:rowOff>
    </xdr:from>
    <xdr:to>
      <xdr:col>54</xdr:col>
      <xdr:colOff>189865</xdr:colOff>
      <xdr:row>86</xdr:row>
      <xdr:rowOff>68580</xdr:rowOff>
    </xdr:to>
    <xdr:cxnSp macro="">
      <xdr:nvCxnSpPr>
        <xdr:cNvPr id="343" name="直線コネクタ 342"/>
        <xdr:cNvCxnSpPr/>
      </xdr:nvCxnSpPr>
      <xdr:spPr>
        <a:xfrm flipV="1">
          <a:off x="10476865" y="136093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44"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45" name="直線コネクタ 344"/>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11447</xdr:rowOff>
    </xdr:from>
    <xdr:ext cx="469744" cy="259045"/>
    <xdr:sp macro="" textlink="">
      <xdr:nvSpPr>
        <xdr:cNvPr id="346" name="【福祉施設】&#10;一人当たり面積最大値テキスト"/>
        <xdr:cNvSpPr txBox="1"/>
      </xdr:nvSpPr>
      <xdr:spPr>
        <a:xfrm>
          <a:off x="10515600" y="133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64770</xdr:rowOff>
    </xdr:from>
    <xdr:to>
      <xdr:col>55</xdr:col>
      <xdr:colOff>88900</xdr:colOff>
      <xdr:row>79</xdr:row>
      <xdr:rowOff>64770</xdr:rowOff>
    </xdr:to>
    <xdr:cxnSp macro="">
      <xdr:nvCxnSpPr>
        <xdr:cNvPr id="347" name="直線コネクタ 346"/>
        <xdr:cNvCxnSpPr/>
      </xdr:nvCxnSpPr>
      <xdr:spPr>
        <a:xfrm>
          <a:off x="10388600" y="1360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133366</xdr:rowOff>
    </xdr:from>
    <xdr:ext cx="469744" cy="259045"/>
    <xdr:sp macro="" textlink="">
      <xdr:nvSpPr>
        <xdr:cNvPr id="348" name="【福祉施設】&#10;一人当たり面積平均値テキスト"/>
        <xdr:cNvSpPr txBox="1"/>
      </xdr:nvSpPr>
      <xdr:spPr>
        <a:xfrm>
          <a:off x="10515600" y="1419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349" name="フローチャート: 判断 348"/>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21589</xdr:rowOff>
    </xdr:from>
    <xdr:to>
      <xdr:col>50</xdr:col>
      <xdr:colOff>165100</xdr:colOff>
      <xdr:row>83</xdr:row>
      <xdr:rowOff>123189</xdr:rowOff>
    </xdr:to>
    <xdr:sp macro="" textlink="">
      <xdr:nvSpPr>
        <xdr:cNvPr id="350" name="フローチャート: 判断 349"/>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154939</xdr:rowOff>
    </xdr:from>
    <xdr:to>
      <xdr:col>46</xdr:col>
      <xdr:colOff>38100</xdr:colOff>
      <xdr:row>83</xdr:row>
      <xdr:rowOff>85089</xdr:rowOff>
    </xdr:to>
    <xdr:sp macro="" textlink="">
      <xdr:nvSpPr>
        <xdr:cNvPr id="351" name="フローチャート: 判断 350"/>
        <xdr:cNvSpPr/>
      </xdr:nvSpPr>
      <xdr:spPr>
        <a:xfrm>
          <a:off x="8699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52" name="フローチャート: 判断 351"/>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13970</xdr:rowOff>
    </xdr:from>
    <xdr:to>
      <xdr:col>36</xdr:col>
      <xdr:colOff>165100</xdr:colOff>
      <xdr:row>83</xdr:row>
      <xdr:rowOff>115570</xdr:rowOff>
    </xdr:to>
    <xdr:sp macro="" textlink="">
      <xdr:nvSpPr>
        <xdr:cNvPr id="353" name="フローチャート: 判断 352"/>
        <xdr:cNvSpPr/>
      </xdr:nvSpPr>
      <xdr:spPr>
        <a:xfrm>
          <a:off x="6921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59689</xdr:rowOff>
    </xdr:from>
    <xdr:to>
      <xdr:col>55</xdr:col>
      <xdr:colOff>50800</xdr:colOff>
      <xdr:row>79</xdr:row>
      <xdr:rowOff>161289</xdr:rowOff>
    </xdr:to>
    <xdr:sp macro="" textlink="">
      <xdr:nvSpPr>
        <xdr:cNvPr id="359" name="楕円 358"/>
        <xdr:cNvSpPr/>
      </xdr:nvSpPr>
      <xdr:spPr>
        <a:xfrm>
          <a:off x="10426700" y="1360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146066</xdr:rowOff>
    </xdr:from>
    <xdr:ext cx="469744" cy="259045"/>
    <xdr:sp macro="" textlink="">
      <xdr:nvSpPr>
        <xdr:cNvPr id="360" name="【福祉施設】&#10;一人当たり面積該当値テキスト"/>
        <xdr:cNvSpPr txBox="1"/>
      </xdr:nvSpPr>
      <xdr:spPr>
        <a:xfrm>
          <a:off x="10515600" y="1351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74930</xdr:rowOff>
    </xdr:from>
    <xdr:to>
      <xdr:col>50</xdr:col>
      <xdr:colOff>165100</xdr:colOff>
      <xdr:row>80</xdr:row>
      <xdr:rowOff>5080</xdr:rowOff>
    </xdr:to>
    <xdr:sp macro="" textlink="">
      <xdr:nvSpPr>
        <xdr:cNvPr id="361" name="楕円 360"/>
        <xdr:cNvSpPr/>
      </xdr:nvSpPr>
      <xdr:spPr>
        <a:xfrm>
          <a:off x="9588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110489</xdr:rowOff>
    </xdr:from>
    <xdr:to>
      <xdr:col>55</xdr:col>
      <xdr:colOff>0</xdr:colOff>
      <xdr:row>79</xdr:row>
      <xdr:rowOff>125730</xdr:rowOff>
    </xdr:to>
    <xdr:cxnSp macro="">
      <xdr:nvCxnSpPr>
        <xdr:cNvPr id="362" name="直線コネクタ 361"/>
        <xdr:cNvCxnSpPr/>
      </xdr:nvCxnSpPr>
      <xdr:spPr>
        <a:xfrm flipV="1">
          <a:off x="9639300" y="136550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86361</xdr:rowOff>
    </xdr:from>
    <xdr:to>
      <xdr:col>46</xdr:col>
      <xdr:colOff>38100</xdr:colOff>
      <xdr:row>79</xdr:row>
      <xdr:rowOff>16511</xdr:rowOff>
    </xdr:to>
    <xdr:sp macro="" textlink="">
      <xdr:nvSpPr>
        <xdr:cNvPr id="363" name="楕円 362"/>
        <xdr:cNvSpPr/>
      </xdr:nvSpPr>
      <xdr:spPr>
        <a:xfrm>
          <a:off x="8699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137161</xdr:rowOff>
    </xdr:from>
    <xdr:to>
      <xdr:col>50</xdr:col>
      <xdr:colOff>114300</xdr:colOff>
      <xdr:row>79</xdr:row>
      <xdr:rowOff>125730</xdr:rowOff>
    </xdr:to>
    <xdr:cxnSp macro="">
      <xdr:nvCxnSpPr>
        <xdr:cNvPr id="364" name="直線コネクタ 363"/>
        <xdr:cNvCxnSpPr/>
      </xdr:nvCxnSpPr>
      <xdr:spPr>
        <a:xfrm>
          <a:off x="8750300" y="135102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71120</xdr:rowOff>
    </xdr:from>
    <xdr:to>
      <xdr:col>41</xdr:col>
      <xdr:colOff>101600</xdr:colOff>
      <xdr:row>79</xdr:row>
      <xdr:rowOff>1270</xdr:rowOff>
    </xdr:to>
    <xdr:sp macro="" textlink="">
      <xdr:nvSpPr>
        <xdr:cNvPr id="365" name="楕円 364"/>
        <xdr:cNvSpPr/>
      </xdr:nvSpPr>
      <xdr:spPr>
        <a:xfrm>
          <a:off x="7810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121920</xdr:rowOff>
    </xdr:from>
    <xdr:to>
      <xdr:col>45</xdr:col>
      <xdr:colOff>177800</xdr:colOff>
      <xdr:row>78</xdr:row>
      <xdr:rowOff>137161</xdr:rowOff>
    </xdr:to>
    <xdr:cxnSp macro="">
      <xdr:nvCxnSpPr>
        <xdr:cNvPr id="366" name="直線コネクタ 365"/>
        <xdr:cNvCxnSpPr/>
      </xdr:nvCxnSpPr>
      <xdr:spPr>
        <a:xfrm>
          <a:off x="7861300" y="134950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74930</xdr:rowOff>
    </xdr:from>
    <xdr:to>
      <xdr:col>36</xdr:col>
      <xdr:colOff>165100</xdr:colOff>
      <xdr:row>82</xdr:row>
      <xdr:rowOff>5080</xdr:rowOff>
    </xdr:to>
    <xdr:sp macro="" textlink="">
      <xdr:nvSpPr>
        <xdr:cNvPr id="367" name="楕円 366"/>
        <xdr:cNvSpPr/>
      </xdr:nvSpPr>
      <xdr:spPr>
        <a:xfrm>
          <a:off x="6921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121920</xdr:rowOff>
    </xdr:from>
    <xdr:to>
      <xdr:col>41</xdr:col>
      <xdr:colOff>50800</xdr:colOff>
      <xdr:row>81</xdr:row>
      <xdr:rowOff>125730</xdr:rowOff>
    </xdr:to>
    <xdr:cxnSp macro="">
      <xdr:nvCxnSpPr>
        <xdr:cNvPr id="368" name="直線コネクタ 367"/>
        <xdr:cNvCxnSpPr/>
      </xdr:nvCxnSpPr>
      <xdr:spPr>
        <a:xfrm flipV="1">
          <a:off x="6972300" y="1349502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114316</xdr:rowOff>
    </xdr:from>
    <xdr:ext cx="469744" cy="259045"/>
    <xdr:sp macro="" textlink="">
      <xdr:nvSpPr>
        <xdr:cNvPr id="369" name="n_1aveValue【福祉施設】&#10;一人当たり面積"/>
        <xdr:cNvSpPr txBox="1"/>
      </xdr:nvSpPr>
      <xdr:spPr>
        <a:xfrm>
          <a:off x="93917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76216</xdr:rowOff>
    </xdr:from>
    <xdr:ext cx="469744" cy="259045"/>
    <xdr:sp macro="" textlink="">
      <xdr:nvSpPr>
        <xdr:cNvPr id="370" name="n_2aveValue【福祉施設】&#10;一人当たり面積"/>
        <xdr:cNvSpPr txBox="1"/>
      </xdr:nvSpPr>
      <xdr:spPr>
        <a:xfrm>
          <a:off x="85154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106697</xdr:rowOff>
    </xdr:from>
    <xdr:ext cx="469744" cy="259045"/>
    <xdr:sp macro="" textlink="">
      <xdr:nvSpPr>
        <xdr:cNvPr id="371" name="n_3aveValue【福祉施設】&#10;一人当たり面積"/>
        <xdr:cNvSpPr txBox="1"/>
      </xdr:nvSpPr>
      <xdr:spPr>
        <a:xfrm>
          <a:off x="7626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106697</xdr:rowOff>
    </xdr:from>
    <xdr:ext cx="469744" cy="259045"/>
    <xdr:sp macro="" textlink="">
      <xdr:nvSpPr>
        <xdr:cNvPr id="372" name="n_4aveValue【福祉施設】&#10;一人当たり面積"/>
        <xdr:cNvSpPr txBox="1"/>
      </xdr:nvSpPr>
      <xdr:spPr>
        <a:xfrm>
          <a:off x="6737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21607</xdr:rowOff>
    </xdr:from>
    <xdr:ext cx="469744" cy="259045"/>
    <xdr:sp macro="" textlink="">
      <xdr:nvSpPr>
        <xdr:cNvPr id="373" name="n_1mainValue【福祉施設】&#10;一人当たり面積"/>
        <xdr:cNvSpPr txBox="1"/>
      </xdr:nvSpPr>
      <xdr:spPr>
        <a:xfrm>
          <a:off x="9391727"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33038</xdr:rowOff>
    </xdr:from>
    <xdr:ext cx="469744" cy="259045"/>
    <xdr:sp macro="" textlink="">
      <xdr:nvSpPr>
        <xdr:cNvPr id="374" name="n_2mainValue【福祉施設】&#10;一人当たり面積"/>
        <xdr:cNvSpPr txBox="1"/>
      </xdr:nvSpPr>
      <xdr:spPr>
        <a:xfrm>
          <a:off x="8515427" y="1323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17797</xdr:rowOff>
    </xdr:from>
    <xdr:ext cx="469744" cy="259045"/>
    <xdr:sp macro="" textlink="">
      <xdr:nvSpPr>
        <xdr:cNvPr id="375" name="n_3mainValue【福祉施設】&#10;一人当たり面積"/>
        <xdr:cNvSpPr txBox="1"/>
      </xdr:nvSpPr>
      <xdr:spPr>
        <a:xfrm>
          <a:off x="7626427" y="1321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21607</xdr:rowOff>
    </xdr:from>
    <xdr:ext cx="469744" cy="259045"/>
    <xdr:sp macro="" textlink="">
      <xdr:nvSpPr>
        <xdr:cNvPr id="376" name="n_4mainValue【福祉施設】&#10;一人当たり面積"/>
        <xdr:cNvSpPr txBox="1"/>
      </xdr:nvSpPr>
      <xdr:spPr>
        <a:xfrm>
          <a:off x="67374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2" name="直線コネクタ 401"/>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3" name="【市民会館】&#10;有形固定資産減価償却率最小値テキスト"/>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4" name="直線コネクタ 403"/>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5" name="【市民会館】&#10;有形固定資産減価償却率最大値テキスト"/>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6" name="直線コネクタ 405"/>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7"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8" name="フローチャート: 判断 407"/>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9" name="フローチャート: 判断 408"/>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10" name="フローチャート: 判断 409"/>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11" name="フローチャート: 判断 410"/>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2" name="フローチャート: 判断 411"/>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18" name="楕円 417"/>
        <xdr:cNvSpPr/>
      </xdr:nvSpPr>
      <xdr:spPr>
        <a:xfrm>
          <a:off x="4584700" y="1798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132822</xdr:rowOff>
    </xdr:from>
    <xdr:ext cx="405111" cy="259045"/>
    <xdr:sp macro="" textlink="">
      <xdr:nvSpPr>
        <xdr:cNvPr id="419" name="【市民会館】&#10;有形固定資産減価償却率該当値テキスト"/>
        <xdr:cNvSpPr txBox="1"/>
      </xdr:nvSpPr>
      <xdr:spPr>
        <a:xfrm>
          <a:off x="4673600"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123371</xdr:rowOff>
    </xdr:from>
    <xdr:to>
      <xdr:col>20</xdr:col>
      <xdr:colOff>38100</xdr:colOff>
      <xdr:row>105</xdr:row>
      <xdr:rowOff>53521</xdr:rowOff>
    </xdr:to>
    <xdr:sp macro="" textlink="">
      <xdr:nvSpPr>
        <xdr:cNvPr id="420" name="楕円 419"/>
        <xdr:cNvSpPr/>
      </xdr:nvSpPr>
      <xdr:spPr>
        <a:xfrm>
          <a:off x="3746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2721</xdr:rowOff>
    </xdr:from>
    <xdr:to>
      <xdr:col>24</xdr:col>
      <xdr:colOff>63500</xdr:colOff>
      <xdr:row>105</xdr:row>
      <xdr:rowOff>33745</xdr:rowOff>
    </xdr:to>
    <xdr:cxnSp macro="">
      <xdr:nvCxnSpPr>
        <xdr:cNvPr id="421" name="直線コネクタ 420"/>
        <xdr:cNvCxnSpPr/>
      </xdr:nvCxnSpPr>
      <xdr:spPr>
        <a:xfrm>
          <a:off x="3797300" y="1800497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89081</xdr:rowOff>
    </xdr:from>
    <xdr:to>
      <xdr:col>15</xdr:col>
      <xdr:colOff>101600</xdr:colOff>
      <xdr:row>105</xdr:row>
      <xdr:rowOff>19231</xdr:rowOff>
    </xdr:to>
    <xdr:sp macro="" textlink="">
      <xdr:nvSpPr>
        <xdr:cNvPr id="422" name="楕円 421"/>
        <xdr:cNvSpPr/>
      </xdr:nvSpPr>
      <xdr:spPr>
        <a:xfrm>
          <a:off x="2857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139881</xdr:rowOff>
    </xdr:from>
    <xdr:to>
      <xdr:col>19</xdr:col>
      <xdr:colOff>177800</xdr:colOff>
      <xdr:row>105</xdr:row>
      <xdr:rowOff>2721</xdr:rowOff>
    </xdr:to>
    <xdr:cxnSp macro="">
      <xdr:nvCxnSpPr>
        <xdr:cNvPr id="423" name="直線コネクタ 422"/>
        <xdr:cNvCxnSpPr/>
      </xdr:nvCxnSpPr>
      <xdr:spPr>
        <a:xfrm>
          <a:off x="2908300" y="179706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24" name="楕円 423"/>
        <xdr:cNvSpPr/>
      </xdr:nvSpPr>
      <xdr:spPr>
        <a:xfrm>
          <a:off x="1968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108857</xdr:rowOff>
    </xdr:from>
    <xdr:to>
      <xdr:col>15</xdr:col>
      <xdr:colOff>50800</xdr:colOff>
      <xdr:row>104</xdr:row>
      <xdr:rowOff>139881</xdr:rowOff>
    </xdr:to>
    <xdr:cxnSp macro="">
      <xdr:nvCxnSpPr>
        <xdr:cNvPr id="425" name="直線コネクタ 424"/>
        <xdr:cNvCxnSpPr/>
      </xdr:nvCxnSpPr>
      <xdr:spPr>
        <a:xfrm>
          <a:off x="2019300" y="179396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27032</xdr:rowOff>
    </xdr:from>
    <xdr:to>
      <xdr:col>6</xdr:col>
      <xdr:colOff>38100</xdr:colOff>
      <xdr:row>104</xdr:row>
      <xdr:rowOff>128632</xdr:rowOff>
    </xdr:to>
    <xdr:sp macro="" textlink="">
      <xdr:nvSpPr>
        <xdr:cNvPr id="426" name="楕円 425"/>
        <xdr:cNvSpPr/>
      </xdr:nvSpPr>
      <xdr:spPr>
        <a:xfrm>
          <a:off x="1079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77832</xdr:rowOff>
    </xdr:from>
    <xdr:to>
      <xdr:col>10</xdr:col>
      <xdr:colOff>114300</xdr:colOff>
      <xdr:row>104</xdr:row>
      <xdr:rowOff>108857</xdr:rowOff>
    </xdr:to>
    <xdr:cxnSp macro="">
      <xdr:nvCxnSpPr>
        <xdr:cNvPr id="427" name="直線コネクタ 426"/>
        <xdr:cNvCxnSpPr/>
      </xdr:nvCxnSpPr>
      <xdr:spPr>
        <a:xfrm>
          <a:off x="1130300" y="1790863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8" name="n_1aveValue【市民会館】&#10;有形固定資産減価償却率"/>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9" name="n_2aveValue【市民会館】&#10;有形固定資産減価償却率"/>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30" name="n_3aveValue【市民会館】&#10;有形固定資産減価償却率"/>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31" name="n_4aveValue【市民会館】&#10;有形固定資産減価償却率"/>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44648</xdr:rowOff>
    </xdr:from>
    <xdr:ext cx="405111" cy="259045"/>
    <xdr:sp macro="" textlink="">
      <xdr:nvSpPr>
        <xdr:cNvPr id="432" name="n_1mainValue【市民会館】&#10;有形固定資産減価償却率"/>
        <xdr:cNvSpPr txBox="1"/>
      </xdr:nvSpPr>
      <xdr:spPr>
        <a:xfrm>
          <a:off x="35820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433" name="n_2mainValue【市民会館】&#10;有形固定資産減価償却率"/>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4" name="n_3mainValue【市民会館】&#10;有形固定資産減価償却率"/>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119759</xdr:rowOff>
    </xdr:from>
    <xdr:ext cx="405111" cy="259045"/>
    <xdr:sp macro="" textlink="">
      <xdr:nvSpPr>
        <xdr:cNvPr id="435" name="n_4mainValue【市民会館】&#10;有形固定資産減価償却率"/>
        <xdr:cNvSpPr txBox="1"/>
      </xdr:nvSpPr>
      <xdr:spPr>
        <a:xfrm>
          <a:off x="927744"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9" name="直線コネクタ 458"/>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60" name="【市民会館】&#10;一人当たり面積最小値テキスト"/>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61" name="直線コネクタ 460"/>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2"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3" name="直線コネクタ 462"/>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64"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5" name="フローチャート: 判断 464"/>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6" name="フローチャート: 判断 465"/>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7" name="フローチャート: 判断 466"/>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8" name="フローチャート: 判断 467"/>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9" name="フローチャート: 判断 468"/>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55880</xdr:rowOff>
    </xdr:from>
    <xdr:to>
      <xdr:col>55</xdr:col>
      <xdr:colOff>50800</xdr:colOff>
      <xdr:row>105</xdr:row>
      <xdr:rowOff>157480</xdr:rowOff>
    </xdr:to>
    <xdr:sp macro="" textlink="">
      <xdr:nvSpPr>
        <xdr:cNvPr id="475" name="楕円 474"/>
        <xdr:cNvSpPr/>
      </xdr:nvSpPr>
      <xdr:spPr>
        <a:xfrm>
          <a:off x="104267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78757</xdr:rowOff>
    </xdr:from>
    <xdr:ext cx="469744" cy="259045"/>
    <xdr:sp macro="" textlink="">
      <xdr:nvSpPr>
        <xdr:cNvPr id="476" name="【市民会館】&#10;一人当たり面積該当値テキスト"/>
        <xdr:cNvSpPr txBox="1"/>
      </xdr:nvSpPr>
      <xdr:spPr>
        <a:xfrm>
          <a:off x="10515600"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63500</xdr:rowOff>
    </xdr:from>
    <xdr:to>
      <xdr:col>50</xdr:col>
      <xdr:colOff>165100</xdr:colOff>
      <xdr:row>105</xdr:row>
      <xdr:rowOff>165100</xdr:rowOff>
    </xdr:to>
    <xdr:sp macro="" textlink="">
      <xdr:nvSpPr>
        <xdr:cNvPr id="477" name="楕円 476"/>
        <xdr:cNvSpPr/>
      </xdr:nvSpPr>
      <xdr:spPr>
        <a:xfrm>
          <a:off x="9588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106680</xdr:rowOff>
    </xdr:from>
    <xdr:to>
      <xdr:col>55</xdr:col>
      <xdr:colOff>0</xdr:colOff>
      <xdr:row>105</xdr:row>
      <xdr:rowOff>114300</xdr:rowOff>
    </xdr:to>
    <xdr:cxnSp macro="">
      <xdr:nvCxnSpPr>
        <xdr:cNvPr id="478" name="直線コネクタ 477"/>
        <xdr:cNvCxnSpPr/>
      </xdr:nvCxnSpPr>
      <xdr:spPr>
        <a:xfrm flipV="1">
          <a:off x="9639300" y="18108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71120</xdr:rowOff>
    </xdr:from>
    <xdr:to>
      <xdr:col>46</xdr:col>
      <xdr:colOff>38100</xdr:colOff>
      <xdr:row>106</xdr:row>
      <xdr:rowOff>1270</xdr:rowOff>
    </xdr:to>
    <xdr:sp macro="" textlink="">
      <xdr:nvSpPr>
        <xdr:cNvPr id="479" name="楕円 478"/>
        <xdr:cNvSpPr/>
      </xdr:nvSpPr>
      <xdr:spPr>
        <a:xfrm>
          <a:off x="8699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114300</xdr:rowOff>
    </xdr:from>
    <xdr:to>
      <xdr:col>50</xdr:col>
      <xdr:colOff>114300</xdr:colOff>
      <xdr:row>105</xdr:row>
      <xdr:rowOff>121920</xdr:rowOff>
    </xdr:to>
    <xdr:cxnSp macro="">
      <xdr:nvCxnSpPr>
        <xdr:cNvPr id="480" name="直線コネクタ 479"/>
        <xdr:cNvCxnSpPr/>
      </xdr:nvCxnSpPr>
      <xdr:spPr>
        <a:xfrm flipV="1">
          <a:off x="8750300" y="18116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78739</xdr:rowOff>
    </xdr:from>
    <xdr:to>
      <xdr:col>41</xdr:col>
      <xdr:colOff>101600</xdr:colOff>
      <xdr:row>106</xdr:row>
      <xdr:rowOff>8889</xdr:rowOff>
    </xdr:to>
    <xdr:sp macro="" textlink="">
      <xdr:nvSpPr>
        <xdr:cNvPr id="481" name="楕円 480"/>
        <xdr:cNvSpPr/>
      </xdr:nvSpPr>
      <xdr:spPr>
        <a:xfrm>
          <a:off x="7810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121920</xdr:rowOff>
    </xdr:from>
    <xdr:to>
      <xdr:col>45</xdr:col>
      <xdr:colOff>177800</xdr:colOff>
      <xdr:row>105</xdr:row>
      <xdr:rowOff>129539</xdr:rowOff>
    </xdr:to>
    <xdr:cxnSp macro="">
      <xdr:nvCxnSpPr>
        <xdr:cNvPr id="482" name="直線コネクタ 481"/>
        <xdr:cNvCxnSpPr/>
      </xdr:nvCxnSpPr>
      <xdr:spPr>
        <a:xfrm flipV="1">
          <a:off x="7861300" y="181241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86361</xdr:rowOff>
    </xdr:from>
    <xdr:to>
      <xdr:col>36</xdr:col>
      <xdr:colOff>165100</xdr:colOff>
      <xdr:row>106</xdr:row>
      <xdr:rowOff>16511</xdr:rowOff>
    </xdr:to>
    <xdr:sp macro="" textlink="">
      <xdr:nvSpPr>
        <xdr:cNvPr id="483" name="楕円 482"/>
        <xdr:cNvSpPr/>
      </xdr:nvSpPr>
      <xdr:spPr>
        <a:xfrm>
          <a:off x="6921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129539</xdr:rowOff>
    </xdr:from>
    <xdr:to>
      <xdr:col>41</xdr:col>
      <xdr:colOff>50800</xdr:colOff>
      <xdr:row>105</xdr:row>
      <xdr:rowOff>137161</xdr:rowOff>
    </xdr:to>
    <xdr:cxnSp macro="">
      <xdr:nvCxnSpPr>
        <xdr:cNvPr id="484" name="直線コネクタ 483"/>
        <xdr:cNvCxnSpPr/>
      </xdr:nvCxnSpPr>
      <xdr:spPr>
        <a:xfrm flipV="1">
          <a:off x="6972300" y="181317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57166</xdr:rowOff>
    </xdr:from>
    <xdr:ext cx="469744" cy="259045"/>
    <xdr:sp macro="" textlink="">
      <xdr:nvSpPr>
        <xdr:cNvPr id="485" name="n_1aveValue【市民会館】&#10;一人当たり面積"/>
        <xdr:cNvSpPr txBox="1"/>
      </xdr:nvSpPr>
      <xdr:spPr>
        <a:xfrm>
          <a:off x="9391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49547</xdr:rowOff>
    </xdr:from>
    <xdr:ext cx="469744" cy="259045"/>
    <xdr:sp macro="" textlink="">
      <xdr:nvSpPr>
        <xdr:cNvPr id="486" name="n_2aveValue【市民会館】&#10;一人当たり面積"/>
        <xdr:cNvSpPr txBox="1"/>
      </xdr:nvSpPr>
      <xdr:spPr>
        <a:xfrm>
          <a:off x="8515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45738</xdr:rowOff>
    </xdr:from>
    <xdr:ext cx="469744" cy="259045"/>
    <xdr:sp macro="" textlink="">
      <xdr:nvSpPr>
        <xdr:cNvPr id="487" name="n_3aveValue【市民会館】&#10;一人当たり面積"/>
        <xdr:cNvSpPr txBox="1"/>
      </xdr:nvSpPr>
      <xdr:spPr>
        <a:xfrm>
          <a:off x="7626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88" name="n_4aveValue【市民会館】&#10;一人当たり面積"/>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10177</xdr:rowOff>
    </xdr:from>
    <xdr:ext cx="469744" cy="259045"/>
    <xdr:sp macro="" textlink="">
      <xdr:nvSpPr>
        <xdr:cNvPr id="489" name="n_1mainValue【市民会館】&#10;一人当たり面積"/>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17797</xdr:rowOff>
    </xdr:from>
    <xdr:ext cx="469744" cy="259045"/>
    <xdr:sp macro="" textlink="">
      <xdr:nvSpPr>
        <xdr:cNvPr id="490" name="n_2mainValue【市民会館】&#10;一人当たり面積"/>
        <xdr:cNvSpPr txBox="1"/>
      </xdr:nvSpPr>
      <xdr:spPr>
        <a:xfrm>
          <a:off x="8515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25416</xdr:rowOff>
    </xdr:from>
    <xdr:ext cx="469744" cy="259045"/>
    <xdr:sp macro="" textlink="">
      <xdr:nvSpPr>
        <xdr:cNvPr id="491" name="n_3mainValue【市民会館】&#10;一人当たり面積"/>
        <xdr:cNvSpPr txBox="1"/>
      </xdr:nvSpPr>
      <xdr:spPr>
        <a:xfrm>
          <a:off x="7626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33038</xdr:rowOff>
    </xdr:from>
    <xdr:ext cx="469744" cy="259045"/>
    <xdr:sp macro="" textlink="">
      <xdr:nvSpPr>
        <xdr:cNvPr id="492" name="n_4mainValue【市民会館】&#10;一人当たり面積"/>
        <xdr:cNvSpPr txBox="1"/>
      </xdr:nvSpPr>
      <xdr:spPr>
        <a:xfrm>
          <a:off x="6737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4" name="直線コネクタ 50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5" name="テキスト ボックス 50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6" name="直線コネクタ 50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7" name="テキスト ボックス 50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8" name="直線コネクタ 50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9" name="テキスト ボックス 50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0" name="直線コネクタ 50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1" name="テキスト ボックス 51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5" name="直線コネクタ 514"/>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6" name="【一般廃棄物処理施設】&#10;有形固定資産減価償却率最小値テキスト"/>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7" name="直線コネクタ 516"/>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8" name="【一般廃棄物処理施設】&#10;有形固定資産減価償却率最大値テキスト"/>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9" name="直線コネクタ 518"/>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520" name="【一般廃棄物処理施設】&#10;有形固定資産減価償却率平均値テキスト"/>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21" name="フローチャート: 判断 520"/>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2" name="フローチャート: 判断 521"/>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3" name="フローチャート: 判断 522"/>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4" name="フローチャート: 判断 523"/>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5" name="フローチャート: 判断 524"/>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25400</xdr:rowOff>
    </xdr:from>
    <xdr:to>
      <xdr:col>85</xdr:col>
      <xdr:colOff>177800</xdr:colOff>
      <xdr:row>35</xdr:row>
      <xdr:rowOff>127000</xdr:rowOff>
    </xdr:to>
    <xdr:sp macro="" textlink="">
      <xdr:nvSpPr>
        <xdr:cNvPr id="531" name="楕円 530"/>
        <xdr:cNvSpPr/>
      </xdr:nvSpPr>
      <xdr:spPr>
        <a:xfrm>
          <a:off x="16268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48277</xdr:rowOff>
    </xdr:from>
    <xdr:ext cx="405111" cy="259045"/>
    <xdr:sp macro="" textlink="">
      <xdr:nvSpPr>
        <xdr:cNvPr id="532" name="【一般廃棄物処理施設】&#10;有形固定資産減価償却率該当値テキスト"/>
        <xdr:cNvSpPr txBox="1"/>
      </xdr:nvSpPr>
      <xdr:spPr>
        <a:xfrm>
          <a:off x="1635760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93980</xdr:rowOff>
    </xdr:from>
    <xdr:to>
      <xdr:col>81</xdr:col>
      <xdr:colOff>101600</xdr:colOff>
      <xdr:row>35</xdr:row>
      <xdr:rowOff>24130</xdr:rowOff>
    </xdr:to>
    <xdr:sp macro="" textlink="">
      <xdr:nvSpPr>
        <xdr:cNvPr id="533" name="楕円 532"/>
        <xdr:cNvSpPr/>
      </xdr:nvSpPr>
      <xdr:spPr>
        <a:xfrm>
          <a:off x="15430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144780</xdr:rowOff>
    </xdr:from>
    <xdr:to>
      <xdr:col>85</xdr:col>
      <xdr:colOff>127000</xdr:colOff>
      <xdr:row>35</xdr:row>
      <xdr:rowOff>76200</xdr:rowOff>
    </xdr:to>
    <xdr:cxnSp macro="">
      <xdr:nvCxnSpPr>
        <xdr:cNvPr id="534" name="直線コネクタ 533"/>
        <xdr:cNvCxnSpPr/>
      </xdr:nvCxnSpPr>
      <xdr:spPr>
        <a:xfrm>
          <a:off x="15481300" y="597408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73406</xdr:rowOff>
    </xdr:from>
    <xdr:to>
      <xdr:col>76</xdr:col>
      <xdr:colOff>165100</xdr:colOff>
      <xdr:row>37</xdr:row>
      <xdr:rowOff>3556</xdr:rowOff>
    </xdr:to>
    <xdr:sp macro="" textlink="">
      <xdr:nvSpPr>
        <xdr:cNvPr id="535" name="楕円 534"/>
        <xdr:cNvSpPr/>
      </xdr:nvSpPr>
      <xdr:spPr>
        <a:xfrm>
          <a:off x="14541500" y="62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144780</xdr:rowOff>
    </xdr:from>
    <xdr:to>
      <xdr:col>81</xdr:col>
      <xdr:colOff>50800</xdr:colOff>
      <xdr:row>36</xdr:row>
      <xdr:rowOff>124206</xdr:rowOff>
    </xdr:to>
    <xdr:cxnSp macro="">
      <xdr:nvCxnSpPr>
        <xdr:cNvPr id="536" name="直線コネクタ 535"/>
        <xdr:cNvCxnSpPr/>
      </xdr:nvCxnSpPr>
      <xdr:spPr>
        <a:xfrm flipV="1">
          <a:off x="14592300" y="5974080"/>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155702</xdr:rowOff>
    </xdr:from>
    <xdr:to>
      <xdr:col>72</xdr:col>
      <xdr:colOff>38100</xdr:colOff>
      <xdr:row>36</xdr:row>
      <xdr:rowOff>85852</xdr:rowOff>
    </xdr:to>
    <xdr:sp macro="" textlink="">
      <xdr:nvSpPr>
        <xdr:cNvPr id="537" name="楕円 536"/>
        <xdr:cNvSpPr/>
      </xdr:nvSpPr>
      <xdr:spPr>
        <a:xfrm>
          <a:off x="13652500" y="61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35052</xdr:rowOff>
    </xdr:from>
    <xdr:to>
      <xdr:col>76</xdr:col>
      <xdr:colOff>114300</xdr:colOff>
      <xdr:row>36</xdr:row>
      <xdr:rowOff>124206</xdr:rowOff>
    </xdr:to>
    <xdr:cxnSp macro="">
      <xdr:nvCxnSpPr>
        <xdr:cNvPr id="538" name="直線コネクタ 537"/>
        <xdr:cNvCxnSpPr/>
      </xdr:nvCxnSpPr>
      <xdr:spPr>
        <a:xfrm>
          <a:off x="13703300" y="620725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132842</xdr:rowOff>
    </xdr:from>
    <xdr:to>
      <xdr:col>67</xdr:col>
      <xdr:colOff>101600</xdr:colOff>
      <xdr:row>39</xdr:row>
      <xdr:rowOff>62992</xdr:rowOff>
    </xdr:to>
    <xdr:sp macro="" textlink="">
      <xdr:nvSpPr>
        <xdr:cNvPr id="539" name="楕円 538"/>
        <xdr:cNvSpPr/>
      </xdr:nvSpPr>
      <xdr:spPr>
        <a:xfrm>
          <a:off x="12763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35052</xdr:rowOff>
    </xdr:from>
    <xdr:to>
      <xdr:col>71</xdr:col>
      <xdr:colOff>177800</xdr:colOff>
      <xdr:row>39</xdr:row>
      <xdr:rowOff>12192</xdr:rowOff>
    </xdr:to>
    <xdr:cxnSp macro="">
      <xdr:nvCxnSpPr>
        <xdr:cNvPr id="540" name="直線コネクタ 539"/>
        <xdr:cNvCxnSpPr/>
      </xdr:nvCxnSpPr>
      <xdr:spPr>
        <a:xfrm flipV="1">
          <a:off x="12814300" y="6207252"/>
          <a:ext cx="8890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154703</xdr:rowOff>
    </xdr:from>
    <xdr:ext cx="405111" cy="259045"/>
    <xdr:sp macro="" textlink="">
      <xdr:nvSpPr>
        <xdr:cNvPr id="541" name="n_1aveValue【一般廃棄物処理施設】&#10;有形固定資産減価償却率"/>
        <xdr:cNvSpPr txBox="1"/>
      </xdr:nvSpPr>
      <xdr:spPr>
        <a:xfrm>
          <a:off x="15266044"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95267</xdr:rowOff>
    </xdr:from>
    <xdr:ext cx="405111" cy="259045"/>
    <xdr:sp macro="" textlink="">
      <xdr:nvSpPr>
        <xdr:cNvPr id="542" name="n_2aveValue【一般廃棄物処理施設】&#10;有形固定資産減価償却率"/>
        <xdr:cNvSpPr txBox="1"/>
      </xdr:nvSpPr>
      <xdr:spPr>
        <a:xfrm>
          <a:off x="14389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58691</xdr:rowOff>
    </xdr:from>
    <xdr:ext cx="405111" cy="259045"/>
    <xdr:sp macro="" textlink="">
      <xdr:nvSpPr>
        <xdr:cNvPr id="543" name="n_3aveValue【一般廃棄物処理施設】&#10;有形固定資産減価償却率"/>
        <xdr:cNvSpPr txBox="1"/>
      </xdr:nvSpPr>
      <xdr:spPr>
        <a:xfrm>
          <a:off x="13500744" y="64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544" name="n_4aveValue【一般廃棄物処理施設】&#10;有形固定資産減価償却率"/>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40657</xdr:rowOff>
    </xdr:from>
    <xdr:ext cx="405111" cy="259045"/>
    <xdr:sp macro="" textlink="">
      <xdr:nvSpPr>
        <xdr:cNvPr id="545" name="n_1mainValue【一般廃棄物処理施設】&#10;有形固定資産減価償却率"/>
        <xdr:cNvSpPr txBox="1"/>
      </xdr:nvSpPr>
      <xdr:spPr>
        <a:xfrm>
          <a:off x="15266044"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20083</xdr:rowOff>
    </xdr:from>
    <xdr:ext cx="405111" cy="259045"/>
    <xdr:sp macro="" textlink="">
      <xdr:nvSpPr>
        <xdr:cNvPr id="546" name="n_2mainValue【一般廃棄物処理施設】&#10;有形固定資産減価償却率"/>
        <xdr:cNvSpPr txBox="1"/>
      </xdr:nvSpPr>
      <xdr:spPr>
        <a:xfrm>
          <a:off x="14389744" y="60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102379</xdr:rowOff>
    </xdr:from>
    <xdr:ext cx="405111" cy="259045"/>
    <xdr:sp macro="" textlink="">
      <xdr:nvSpPr>
        <xdr:cNvPr id="547" name="n_3mainValue【一般廃棄物処理施設】&#10;有形固定資産減価償却率"/>
        <xdr:cNvSpPr txBox="1"/>
      </xdr:nvSpPr>
      <xdr:spPr>
        <a:xfrm>
          <a:off x="13500744" y="593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54119</xdr:rowOff>
    </xdr:from>
    <xdr:ext cx="405111" cy="259045"/>
    <xdr:sp macro="" textlink="">
      <xdr:nvSpPr>
        <xdr:cNvPr id="548" name="n_4mainValue【一般廃棄物処理施設】&#10;有形固定資産減価償却率"/>
        <xdr:cNvSpPr txBox="1"/>
      </xdr:nvSpPr>
      <xdr:spPr>
        <a:xfrm>
          <a:off x="12611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9" name="直線コネクタ 5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0" name="テキスト ボックス 55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1" name="直線コネクタ 5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2" name="テキスト ボックス 56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3" name="直線コネクタ 5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4" name="テキスト ボックス 56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5" name="直線コネクタ 5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6" name="テキスト ボックス 56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7" name="直線コネクタ 5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8" name="テキスト ボックス 56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0" name="テキスト ボックス 5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2" name="直線コネクタ 571"/>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3" name="【一般廃棄物処理施設】&#10;一人当たり有形固定資産（償却資産）額最小値テキスト"/>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4" name="直線コネクタ 573"/>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5" name="【一般廃棄物処理施設】&#10;一人当たり有形固定資産（償却資産）額最大値テキスト"/>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6" name="直線コネクタ 575"/>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46952</xdr:rowOff>
    </xdr:from>
    <xdr:ext cx="534377" cy="259045"/>
    <xdr:sp macro="" textlink="">
      <xdr:nvSpPr>
        <xdr:cNvPr id="577" name="【一般廃棄物処理施設】&#10;一人当たり有形固定資産（償却資産）額平均値テキスト"/>
        <xdr:cNvSpPr txBox="1"/>
      </xdr:nvSpPr>
      <xdr:spPr>
        <a:xfrm>
          <a:off x="22199600" y="690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8" name="フローチャート: 判断 577"/>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9" name="フローチャート: 判断 578"/>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80" name="フローチャート: 判断 579"/>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81" name="フローチャート: 判断 580"/>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2" name="フローチャート: 判断 581"/>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159177</xdr:rowOff>
    </xdr:from>
    <xdr:to>
      <xdr:col>116</xdr:col>
      <xdr:colOff>114300</xdr:colOff>
      <xdr:row>40</xdr:row>
      <xdr:rowOff>89327</xdr:rowOff>
    </xdr:to>
    <xdr:sp macro="" textlink="">
      <xdr:nvSpPr>
        <xdr:cNvPr id="588" name="楕円 587"/>
        <xdr:cNvSpPr/>
      </xdr:nvSpPr>
      <xdr:spPr>
        <a:xfrm>
          <a:off x="22110700" y="684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10604</xdr:rowOff>
    </xdr:from>
    <xdr:ext cx="534377" cy="259045"/>
    <xdr:sp macro="" textlink="">
      <xdr:nvSpPr>
        <xdr:cNvPr id="589" name="【一般廃棄物処理施設】&#10;一人当たり有形固定資産（償却資産）額該当値テキスト"/>
        <xdr:cNvSpPr txBox="1"/>
      </xdr:nvSpPr>
      <xdr:spPr>
        <a:xfrm>
          <a:off x="22199600" y="66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166602</xdr:rowOff>
    </xdr:from>
    <xdr:to>
      <xdr:col>112</xdr:col>
      <xdr:colOff>38100</xdr:colOff>
      <xdr:row>40</xdr:row>
      <xdr:rowOff>96752</xdr:rowOff>
    </xdr:to>
    <xdr:sp macro="" textlink="">
      <xdr:nvSpPr>
        <xdr:cNvPr id="590" name="楕円 589"/>
        <xdr:cNvSpPr/>
      </xdr:nvSpPr>
      <xdr:spPr>
        <a:xfrm>
          <a:off x="21272500" y="685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38527</xdr:rowOff>
    </xdr:from>
    <xdr:to>
      <xdr:col>116</xdr:col>
      <xdr:colOff>63500</xdr:colOff>
      <xdr:row>40</xdr:row>
      <xdr:rowOff>45952</xdr:rowOff>
    </xdr:to>
    <xdr:cxnSp macro="">
      <xdr:nvCxnSpPr>
        <xdr:cNvPr id="591" name="直線コネクタ 590"/>
        <xdr:cNvCxnSpPr/>
      </xdr:nvCxnSpPr>
      <xdr:spPr>
        <a:xfrm flipV="1">
          <a:off x="21323300" y="6896527"/>
          <a:ext cx="838200" cy="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129455</xdr:rowOff>
    </xdr:from>
    <xdr:to>
      <xdr:col>107</xdr:col>
      <xdr:colOff>101600</xdr:colOff>
      <xdr:row>41</xdr:row>
      <xdr:rowOff>59605</xdr:rowOff>
    </xdr:to>
    <xdr:sp macro="" textlink="">
      <xdr:nvSpPr>
        <xdr:cNvPr id="592" name="楕円 591"/>
        <xdr:cNvSpPr/>
      </xdr:nvSpPr>
      <xdr:spPr>
        <a:xfrm>
          <a:off x="20383500" y="698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45952</xdr:rowOff>
    </xdr:from>
    <xdr:to>
      <xdr:col>111</xdr:col>
      <xdr:colOff>177800</xdr:colOff>
      <xdr:row>41</xdr:row>
      <xdr:rowOff>8805</xdr:rowOff>
    </xdr:to>
    <xdr:cxnSp macro="">
      <xdr:nvCxnSpPr>
        <xdr:cNvPr id="593" name="直線コネクタ 592"/>
        <xdr:cNvCxnSpPr/>
      </xdr:nvCxnSpPr>
      <xdr:spPr>
        <a:xfrm flipV="1">
          <a:off x="20434300" y="6903952"/>
          <a:ext cx="889000" cy="13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132888</xdr:rowOff>
    </xdr:from>
    <xdr:to>
      <xdr:col>102</xdr:col>
      <xdr:colOff>165100</xdr:colOff>
      <xdr:row>41</xdr:row>
      <xdr:rowOff>63038</xdr:rowOff>
    </xdr:to>
    <xdr:sp macro="" textlink="">
      <xdr:nvSpPr>
        <xdr:cNvPr id="594" name="楕円 593"/>
        <xdr:cNvSpPr/>
      </xdr:nvSpPr>
      <xdr:spPr>
        <a:xfrm>
          <a:off x="19494500" y="69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8805</xdr:rowOff>
    </xdr:from>
    <xdr:to>
      <xdr:col>107</xdr:col>
      <xdr:colOff>50800</xdr:colOff>
      <xdr:row>41</xdr:row>
      <xdr:rowOff>12238</xdr:rowOff>
    </xdr:to>
    <xdr:cxnSp macro="">
      <xdr:nvCxnSpPr>
        <xdr:cNvPr id="595" name="直線コネクタ 594"/>
        <xdr:cNvCxnSpPr/>
      </xdr:nvCxnSpPr>
      <xdr:spPr>
        <a:xfrm flipV="1">
          <a:off x="19545300" y="7038255"/>
          <a:ext cx="889000" cy="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39531</xdr:rowOff>
    </xdr:from>
    <xdr:to>
      <xdr:col>98</xdr:col>
      <xdr:colOff>38100</xdr:colOff>
      <xdr:row>41</xdr:row>
      <xdr:rowOff>141131</xdr:rowOff>
    </xdr:to>
    <xdr:sp macro="" textlink="">
      <xdr:nvSpPr>
        <xdr:cNvPr id="596" name="楕円 595"/>
        <xdr:cNvSpPr/>
      </xdr:nvSpPr>
      <xdr:spPr>
        <a:xfrm>
          <a:off x="18605500" y="706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12238</xdr:rowOff>
    </xdr:from>
    <xdr:to>
      <xdr:col>102</xdr:col>
      <xdr:colOff>114300</xdr:colOff>
      <xdr:row>41</xdr:row>
      <xdr:rowOff>90331</xdr:rowOff>
    </xdr:to>
    <xdr:cxnSp macro="">
      <xdr:nvCxnSpPr>
        <xdr:cNvPr id="597" name="直線コネクタ 596"/>
        <xdr:cNvCxnSpPr/>
      </xdr:nvCxnSpPr>
      <xdr:spPr>
        <a:xfrm flipV="1">
          <a:off x="18656300" y="7041688"/>
          <a:ext cx="889000" cy="7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39192</xdr:rowOff>
    </xdr:from>
    <xdr:ext cx="534377" cy="259045"/>
    <xdr:sp macro="" textlink="">
      <xdr:nvSpPr>
        <xdr:cNvPr id="598" name="n_1aveValue【一般廃棄物処理施設】&#10;一人当たり有形固定資産（償却資産）額"/>
        <xdr:cNvSpPr txBox="1"/>
      </xdr:nvSpPr>
      <xdr:spPr>
        <a:xfrm>
          <a:off x="21043411" y="7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53563</xdr:rowOff>
    </xdr:from>
    <xdr:ext cx="534377" cy="259045"/>
    <xdr:sp macro="" textlink="">
      <xdr:nvSpPr>
        <xdr:cNvPr id="599" name="n_2aveValue【一般廃棄物処理施設】&#10;一人当たり有形固定資産（償却資産）額"/>
        <xdr:cNvSpPr txBox="1"/>
      </xdr:nvSpPr>
      <xdr:spPr>
        <a:xfrm>
          <a:off x="20167111" y="70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55198</xdr:rowOff>
    </xdr:from>
    <xdr:ext cx="534377" cy="259045"/>
    <xdr:sp macro="" textlink="">
      <xdr:nvSpPr>
        <xdr:cNvPr id="600" name="n_3aveValue【一般廃棄物処理施設】&#10;一人当たり有形固定資産（償却資産）額"/>
        <xdr:cNvSpPr txBox="1"/>
      </xdr:nvSpPr>
      <xdr:spPr>
        <a:xfrm>
          <a:off x="19278111" y="708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601" name="n_4aveValue【一般廃棄物処理施設】&#10;一人当たり有形固定資産（償却資産）額"/>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113279</xdr:rowOff>
    </xdr:from>
    <xdr:ext cx="534377" cy="259045"/>
    <xdr:sp macro="" textlink="">
      <xdr:nvSpPr>
        <xdr:cNvPr id="602" name="n_1mainValue【一般廃棄物処理施設】&#10;一人当たり有形固定資産（償却資産）額"/>
        <xdr:cNvSpPr txBox="1"/>
      </xdr:nvSpPr>
      <xdr:spPr>
        <a:xfrm>
          <a:off x="21043411" y="662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76132</xdr:rowOff>
    </xdr:from>
    <xdr:ext cx="534377" cy="259045"/>
    <xdr:sp macro="" textlink="">
      <xdr:nvSpPr>
        <xdr:cNvPr id="603" name="n_2mainValue【一般廃棄物処理施設】&#10;一人当たり有形固定資産（償却資産）額"/>
        <xdr:cNvSpPr txBox="1"/>
      </xdr:nvSpPr>
      <xdr:spPr>
        <a:xfrm>
          <a:off x="20167111" y="676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79565</xdr:rowOff>
    </xdr:from>
    <xdr:ext cx="534377" cy="259045"/>
    <xdr:sp macro="" textlink="">
      <xdr:nvSpPr>
        <xdr:cNvPr id="604" name="n_3mainValue【一般廃棄物処理施設】&#10;一人当たり有形固定資産（償却資産）額"/>
        <xdr:cNvSpPr txBox="1"/>
      </xdr:nvSpPr>
      <xdr:spPr>
        <a:xfrm>
          <a:off x="19278111" y="676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132258</xdr:rowOff>
    </xdr:from>
    <xdr:ext cx="534377" cy="259045"/>
    <xdr:sp macro="" textlink="">
      <xdr:nvSpPr>
        <xdr:cNvPr id="605" name="n_4mainValue【一般廃棄物処理施設】&#10;一人当たり有形固定資産（償却資産）額"/>
        <xdr:cNvSpPr txBox="1"/>
      </xdr:nvSpPr>
      <xdr:spPr>
        <a:xfrm>
          <a:off x="18389111" y="716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6" name="テキスト ボックス 6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8" name="テキスト ボックス 6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30" name="直線コネクタ 629"/>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31" name="【保健センター・保健所】&#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2" name="直線コネクタ 631"/>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3"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4" name="直線コネクタ 633"/>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72407</xdr:rowOff>
    </xdr:from>
    <xdr:ext cx="405111" cy="259045"/>
    <xdr:sp macro="" textlink="">
      <xdr:nvSpPr>
        <xdr:cNvPr id="635" name="【保健センター・保健所】&#10;有形固定資産減価償却率平均値テキスト"/>
        <xdr:cNvSpPr txBox="1"/>
      </xdr:nvSpPr>
      <xdr:spPr>
        <a:xfrm>
          <a:off x="163576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6" name="フローチャート: 判断 635"/>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7" name="フローチャート: 判断 636"/>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8" name="フローチャート: 判断 637"/>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9" name="フローチャート: 判断 638"/>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40" name="フローチャート: 判断 639"/>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xdr:rowOff>
    </xdr:from>
    <xdr:to>
      <xdr:col>85</xdr:col>
      <xdr:colOff>177800</xdr:colOff>
      <xdr:row>58</xdr:row>
      <xdr:rowOff>111760</xdr:rowOff>
    </xdr:to>
    <xdr:sp macro="" textlink="">
      <xdr:nvSpPr>
        <xdr:cNvPr id="646" name="楕円 645"/>
        <xdr:cNvSpPr/>
      </xdr:nvSpPr>
      <xdr:spPr>
        <a:xfrm>
          <a:off x="162687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33037</xdr:rowOff>
    </xdr:from>
    <xdr:ext cx="405111" cy="259045"/>
    <xdr:sp macro="" textlink="">
      <xdr:nvSpPr>
        <xdr:cNvPr id="647" name="【保健センター・保健所】&#10;有形固定資産減価償却率該当値テキスト"/>
        <xdr:cNvSpPr txBox="1"/>
      </xdr:nvSpPr>
      <xdr:spPr>
        <a:xfrm>
          <a:off x="16357600"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93980</xdr:rowOff>
    </xdr:from>
    <xdr:to>
      <xdr:col>81</xdr:col>
      <xdr:colOff>101600</xdr:colOff>
      <xdr:row>58</xdr:row>
      <xdr:rowOff>24130</xdr:rowOff>
    </xdr:to>
    <xdr:sp macro="" textlink="">
      <xdr:nvSpPr>
        <xdr:cNvPr id="648" name="楕円 647"/>
        <xdr:cNvSpPr/>
      </xdr:nvSpPr>
      <xdr:spPr>
        <a:xfrm>
          <a:off x="15430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144780</xdr:rowOff>
    </xdr:from>
    <xdr:to>
      <xdr:col>85</xdr:col>
      <xdr:colOff>127000</xdr:colOff>
      <xdr:row>58</xdr:row>
      <xdr:rowOff>60960</xdr:rowOff>
    </xdr:to>
    <xdr:cxnSp macro="">
      <xdr:nvCxnSpPr>
        <xdr:cNvPr id="649" name="直線コネクタ 648"/>
        <xdr:cNvCxnSpPr/>
      </xdr:nvCxnSpPr>
      <xdr:spPr>
        <a:xfrm>
          <a:off x="15481300" y="991743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xdr:rowOff>
    </xdr:from>
    <xdr:to>
      <xdr:col>76</xdr:col>
      <xdr:colOff>165100</xdr:colOff>
      <xdr:row>57</xdr:row>
      <xdr:rowOff>107950</xdr:rowOff>
    </xdr:to>
    <xdr:sp macro="" textlink="">
      <xdr:nvSpPr>
        <xdr:cNvPr id="650" name="楕円 649"/>
        <xdr:cNvSpPr/>
      </xdr:nvSpPr>
      <xdr:spPr>
        <a:xfrm>
          <a:off x="14541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57150</xdr:rowOff>
    </xdr:from>
    <xdr:to>
      <xdr:col>81</xdr:col>
      <xdr:colOff>50800</xdr:colOff>
      <xdr:row>57</xdr:row>
      <xdr:rowOff>144780</xdr:rowOff>
    </xdr:to>
    <xdr:cxnSp macro="">
      <xdr:nvCxnSpPr>
        <xdr:cNvPr id="651" name="直線コネクタ 650"/>
        <xdr:cNvCxnSpPr/>
      </xdr:nvCxnSpPr>
      <xdr:spPr>
        <a:xfrm>
          <a:off x="14592300" y="98298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116840</xdr:rowOff>
    </xdr:from>
    <xdr:to>
      <xdr:col>72</xdr:col>
      <xdr:colOff>38100</xdr:colOff>
      <xdr:row>57</xdr:row>
      <xdr:rowOff>46990</xdr:rowOff>
    </xdr:to>
    <xdr:sp macro="" textlink="">
      <xdr:nvSpPr>
        <xdr:cNvPr id="652" name="楕円 651"/>
        <xdr:cNvSpPr/>
      </xdr:nvSpPr>
      <xdr:spPr>
        <a:xfrm>
          <a:off x="13652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167640</xdr:rowOff>
    </xdr:from>
    <xdr:to>
      <xdr:col>76</xdr:col>
      <xdr:colOff>114300</xdr:colOff>
      <xdr:row>57</xdr:row>
      <xdr:rowOff>57150</xdr:rowOff>
    </xdr:to>
    <xdr:cxnSp macro="">
      <xdr:nvCxnSpPr>
        <xdr:cNvPr id="653" name="直線コネクタ 652"/>
        <xdr:cNvCxnSpPr/>
      </xdr:nvCxnSpPr>
      <xdr:spPr>
        <a:xfrm>
          <a:off x="13703300" y="9768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67310</xdr:rowOff>
    </xdr:from>
    <xdr:to>
      <xdr:col>67</xdr:col>
      <xdr:colOff>101600</xdr:colOff>
      <xdr:row>56</xdr:row>
      <xdr:rowOff>168910</xdr:rowOff>
    </xdr:to>
    <xdr:sp macro="" textlink="">
      <xdr:nvSpPr>
        <xdr:cNvPr id="654" name="楕円 653"/>
        <xdr:cNvSpPr/>
      </xdr:nvSpPr>
      <xdr:spPr>
        <a:xfrm>
          <a:off x="12763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118110</xdr:rowOff>
    </xdr:from>
    <xdr:to>
      <xdr:col>71</xdr:col>
      <xdr:colOff>177800</xdr:colOff>
      <xdr:row>56</xdr:row>
      <xdr:rowOff>167640</xdr:rowOff>
    </xdr:to>
    <xdr:cxnSp macro="">
      <xdr:nvCxnSpPr>
        <xdr:cNvPr id="655" name="直線コネクタ 654"/>
        <xdr:cNvCxnSpPr/>
      </xdr:nvCxnSpPr>
      <xdr:spPr>
        <a:xfrm>
          <a:off x="12814300" y="97193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106697</xdr:rowOff>
    </xdr:from>
    <xdr:ext cx="405111" cy="259045"/>
    <xdr:sp macro="" textlink="">
      <xdr:nvSpPr>
        <xdr:cNvPr id="656" name="n_1aveValue【保健センター・保健所】&#10;有形固定資産減価償却率"/>
        <xdr:cNvSpPr txBox="1"/>
      </xdr:nvSpPr>
      <xdr:spPr>
        <a:xfrm>
          <a:off x="152660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99077</xdr:rowOff>
    </xdr:from>
    <xdr:ext cx="405111" cy="259045"/>
    <xdr:sp macro="" textlink="">
      <xdr:nvSpPr>
        <xdr:cNvPr id="657" name="n_2aveValue【保健センター・保健所】&#10;有形固定資産減価償却率"/>
        <xdr:cNvSpPr txBox="1"/>
      </xdr:nvSpPr>
      <xdr:spPr>
        <a:xfrm>
          <a:off x="14389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137177</xdr:rowOff>
    </xdr:from>
    <xdr:ext cx="405111" cy="259045"/>
    <xdr:sp macro="" textlink="">
      <xdr:nvSpPr>
        <xdr:cNvPr id="658" name="n_3aveValue【保健センター・保健所】&#10;有形固定資産減価償却率"/>
        <xdr:cNvSpPr txBox="1"/>
      </xdr:nvSpPr>
      <xdr:spPr>
        <a:xfrm>
          <a:off x="13500744"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60977</xdr:rowOff>
    </xdr:from>
    <xdr:ext cx="405111" cy="259045"/>
    <xdr:sp macro="" textlink="">
      <xdr:nvSpPr>
        <xdr:cNvPr id="659" name="n_4aveValue【保健センター・保健所】&#10;有形固定資産減価償却率"/>
        <xdr:cNvSpPr txBox="1"/>
      </xdr:nvSpPr>
      <xdr:spPr>
        <a:xfrm>
          <a:off x="12611744" y="983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40657</xdr:rowOff>
    </xdr:from>
    <xdr:ext cx="405111" cy="259045"/>
    <xdr:sp macro="" textlink="">
      <xdr:nvSpPr>
        <xdr:cNvPr id="660" name="n_1mainValue【保健センター・保健所】&#10;有形固定資産減価償却率"/>
        <xdr:cNvSpPr txBox="1"/>
      </xdr:nvSpPr>
      <xdr:spPr>
        <a:xfrm>
          <a:off x="152660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124477</xdr:rowOff>
    </xdr:from>
    <xdr:ext cx="405111" cy="259045"/>
    <xdr:sp macro="" textlink="">
      <xdr:nvSpPr>
        <xdr:cNvPr id="661" name="n_2mainValue【保健センター・保健所】&#10;有形固定資産減価償却率"/>
        <xdr:cNvSpPr txBox="1"/>
      </xdr:nvSpPr>
      <xdr:spPr>
        <a:xfrm>
          <a:off x="14389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63517</xdr:rowOff>
    </xdr:from>
    <xdr:ext cx="405111" cy="259045"/>
    <xdr:sp macro="" textlink="">
      <xdr:nvSpPr>
        <xdr:cNvPr id="662" name="n_3mainValue【保健センター・保健所】&#10;有形固定資産減価償却率"/>
        <xdr:cNvSpPr txBox="1"/>
      </xdr:nvSpPr>
      <xdr:spPr>
        <a:xfrm>
          <a:off x="13500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13987</xdr:rowOff>
    </xdr:from>
    <xdr:ext cx="405111" cy="259045"/>
    <xdr:sp macro="" textlink="">
      <xdr:nvSpPr>
        <xdr:cNvPr id="663" name="n_4mainValue【保健センター・保健所】&#10;有形固定資産減価償却率"/>
        <xdr:cNvSpPr txBox="1"/>
      </xdr:nvSpPr>
      <xdr:spPr>
        <a:xfrm>
          <a:off x="126117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7" name="テキスト ボックス 6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9" name="テキスト ボックス 6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1" name="テキスト ボックス 6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5" name="直線コネクタ 684"/>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6" name="【保健センター・保健所】&#10;一人当たり面積最小値テキスト"/>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7" name="直線コネクタ 686"/>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8"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9" name="直線コネクタ 688"/>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690" name="【保健センター・保健所】&#10;一人当たり面積平均値テキスト"/>
        <xdr:cNvSpPr txBox="1"/>
      </xdr:nvSpPr>
      <xdr:spPr>
        <a:xfrm>
          <a:off x="22199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91" name="フローチャート: 判断 690"/>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2" name="フローチャート: 判断 691"/>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3" name="フローチャート: 判断 692"/>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4" name="フローチャート: 判断 693"/>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5" name="フローチャート: 判断 694"/>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29210</xdr:rowOff>
    </xdr:from>
    <xdr:to>
      <xdr:col>116</xdr:col>
      <xdr:colOff>114300</xdr:colOff>
      <xdr:row>61</xdr:row>
      <xdr:rowOff>130810</xdr:rowOff>
    </xdr:to>
    <xdr:sp macro="" textlink="">
      <xdr:nvSpPr>
        <xdr:cNvPr id="701" name="楕円 700"/>
        <xdr:cNvSpPr/>
      </xdr:nvSpPr>
      <xdr:spPr>
        <a:xfrm>
          <a:off x="22110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7637</xdr:rowOff>
    </xdr:from>
    <xdr:ext cx="469744" cy="259045"/>
    <xdr:sp macro="" textlink="">
      <xdr:nvSpPr>
        <xdr:cNvPr id="702" name="【保健センター・保健所】&#10;一人当たり面積該当値テキスト"/>
        <xdr:cNvSpPr txBox="1"/>
      </xdr:nvSpPr>
      <xdr:spPr>
        <a:xfrm>
          <a:off x="22199600"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29210</xdr:rowOff>
    </xdr:from>
    <xdr:to>
      <xdr:col>112</xdr:col>
      <xdr:colOff>38100</xdr:colOff>
      <xdr:row>61</xdr:row>
      <xdr:rowOff>130810</xdr:rowOff>
    </xdr:to>
    <xdr:sp macro="" textlink="">
      <xdr:nvSpPr>
        <xdr:cNvPr id="703" name="楕円 702"/>
        <xdr:cNvSpPr/>
      </xdr:nvSpPr>
      <xdr:spPr>
        <a:xfrm>
          <a:off x="2127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80010</xdr:rowOff>
    </xdr:from>
    <xdr:to>
      <xdr:col>116</xdr:col>
      <xdr:colOff>63500</xdr:colOff>
      <xdr:row>61</xdr:row>
      <xdr:rowOff>80010</xdr:rowOff>
    </xdr:to>
    <xdr:cxnSp macro="">
      <xdr:nvCxnSpPr>
        <xdr:cNvPr id="704" name="直線コネクタ 703"/>
        <xdr:cNvCxnSpPr/>
      </xdr:nvCxnSpPr>
      <xdr:spPr>
        <a:xfrm>
          <a:off x="21323300" y="1053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29210</xdr:rowOff>
    </xdr:from>
    <xdr:to>
      <xdr:col>107</xdr:col>
      <xdr:colOff>101600</xdr:colOff>
      <xdr:row>61</xdr:row>
      <xdr:rowOff>130810</xdr:rowOff>
    </xdr:to>
    <xdr:sp macro="" textlink="">
      <xdr:nvSpPr>
        <xdr:cNvPr id="705" name="楕円 704"/>
        <xdr:cNvSpPr/>
      </xdr:nvSpPr>
      <xdr:spPr>
        <a:xfrm>
          <a:off x="20383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80010</xdr:rowOff>
    </xdr:from>
    <xdr:to>
      <xdr:col>111</xdr:col>
      <xdr:colOff>177800</xdr:colOff>
      <xdr:row>61</xdr:row>
      <xdr:rowOff>80010</xdr:rowOff>
    </xdr:to>
    <xdr:cxnSp macro="">
      <xdr:nvCxnSpPr>
        <xdr:cNvPr id="706" name="直線コネクタ 705"/>
        <xdr:cNvCxnSpPr/>
      </xdr:nvCxnSpPr>
      <xdr:spPr>
        <a:xfrm>
          <a:off x="20434300" y="1053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29210</xdr:rowOff>
    </xdr:from>
    <xdr:to>
      <xdr:col>102</xdr:col>
      <xdr:colOff>165100</xdr:colOff>
      <xdr:row>61</xdr:row>
      <xdr:rowOff>130810</xdr:rowOff>
    </xdr:to>
    <xdr:sp macro="" textlink="">
      <xdr:nvSpPr>
        <xdr:cNvPr id="707" name="楕円 706"/>
        <xdr:cNvSpPr/>
      </xdr:nvSpPr>
      <xdr:spPr>
        <a:xfrm>
          <a:off x="19494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80010</xdr:rowOff>
    </xdr:from>
    <xdr:to>
      <xdr:col>107</xdr:col>
      <xdr:colOff>50800</xdr:colOff>
      <xdr:row>61</xdr:row>
      <xdr:rowOff>80010</xdr:rowOff>
    </xdr:to>
    <xdr:cxnSp macro="">
      <xdr:nvCxnSpPr>
        <xdr:cNvPr id="708" name="直線コネクタ 707"/>
        <xdr:cNvCxnSpPr/>
      </xdr:nvCxnSpPr>
      <xdr:spPr>
        <a:xfrm>
          <a:off x="19545300" y="1053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29210</xdr:rowOff>
    </xdr:from>
    <xdr:to>
      <xdr:col>98</xdr:col>
      <xdr:colOff>38100</xdr:colOff>
      <xdr:row>61</xdr:row>
      <xdr:rowOff>130810</xdr:rowOff>
    </xdr:to>
    <xdr:sp macro="" textlink="">
      <xdr:nvSpPr>
        <xdr:cNvPr id="709" name="楕円 708"/>
        <xdr:cNvSpPr/>
      </xdr:nvSpPr>
      <xdr:spPr>
        <a:xfrm>
          <a:off x="18605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80010</xdr:rowOff>
    </xdr:from>
    <xdr:to>
      <xdr:col>102</xdr:col>
      <xdr:colOff>114300</xdr:colOff>
      <xdr:row>61</xdr:row>
      <xdr:rowOff>80010</xdr:rowOff>
    </xdr:to>
    <xdr:cxnSp macro="">
      <xdr:nvCxnSpPr>
        <xdr:cNvPr id="710" name="直線コネクタ 709"/>
        <xdr:cNvCxnSpPr/>
      </xdr:nvCxnSpPr>
      <xdr:spPr>
        <a:xfrm>
          <a:off x="18656300" y="1053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11"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12" name="n_2aveValue【保健センター・保健所】&#10;一人当たり面積"/>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13" name="n_3aveValue【保健センター・保健所】&#10;一人当たり面積"/>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14" name="n_4aveValue【保健センター・保健所】&#10;一人当たり面積"/>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121937</xdr:rowOff>
    </xdr:from>
    <xdr:ext cx="469744" cy="259045"/>
    <xdr:sp macro="" textlink="">
      <xdr:nvSpPr>
        <xdr:cNvPr id="715" name="n_1mainValue【保健センター・保健所】&#10;一人当たり面積"/>
        <xdr:cNvSpPr txBox="1"/>
      </xdr:nvSpPr>
      <xdr:spPr>
        <a:xfrm>
          <a:off x="210757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121937</xdr:rowOff>
    </xdr:from>
    <xdr:ext cx="469744" cy="259045"/>
    <xdr:sp macro="" textlink="">
      <xdr:nvSpPr>
        <xdr:cNvPr id="716" name="n_2mainValue【保健センター・保健所】&#10;一人当たり面積"/>
        <xdr:cNvSpPr txBox="1"/>
      </xdr:nvSpPr>
      <xdr:spPr>
        <a:xfrm>
          <a:off x="20199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121937</xdr:rowOff>
    </xdr:from>
    <xdr:ext cx="469744" cy="259045"/>
    <xdr:sp macro="" textlink="">
      <xdr:nvSpPr>
        <xdr:cNvPr id="717" name="n_3mainValue【保健センター・保健所】&#10;一人当たり面積"/>
        <xdr:cNvSpPr txBox="1"/>
      </xdr:nvSpPr>
      <xdr:spPr>
        <a:xfrm>
          <a:off x="19310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121937</xdr:rowOff>
    </xdr:from>
    <xdr:ext cx="469744" cy="259045"/>
    <xdr:sp macro="" textlink="">
      <xdr:nvSpPr>
        <xdr:cNvPr id="718" name="n_4mainValue【保健センター・保健所】&#10;一人当たり面積"/>
        <xdr:cNvSpPr txBox="1"/>
      </xdr:nvSpPr>
      <xdr:spPr>
        <a:xfrm>
          <a:off x="18421427"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0" name="直線コネクタ 72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1" name="テキスト ボックス 73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2" name="直線コネクタ 73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3" name="テキスト ボックス 73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4" name="直線コネクタ 73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5" name="テキスト ボックス 73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6" name="直線コネクタ 73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7" name="テキスト ボックス 73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9" name="テキスト ボックス 7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41" name="直線コネクタ 740"/>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2" name="【消防施設】&#10;有形固定資産減価償却率最小値テキスト"/>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3" name="直線コネクタ 742"/>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4" name="【消防施設】&#10;有形固定資産減価償却率最大値テキスト"/>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5" name="直線コネクタ 744"/>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45738</xdr:rowOff>
    </xdr:from>
    <xdr:ext cx="405111" cy="259045"/>
    <xdr:sp macro="" textlink="">
      <xdr:nvSpPr>
        <xdr:cNvPr id="746" name="【消防施設】&#10;有形固定資産減価償却率平均値テキスト"/>
        <xdr:cNvSpPr txBox="1"/>
      </xdr:nvSpPr>
      <xdr:spPr>
        <a:xfrm>
          <a:off x="16357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7" name="フローチャート: 判断 746"/>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8" name="フローチャート: 判断 747"/>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9" name="フローチャート: 判断 748"/>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50" name="フローチャート: 判断 749"/>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51" name="フローチャート: 判断 750"/>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2" name="テキスト ボックス 7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3" name="テキスト ボックス 7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4" name="テキスト ボックス 7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5" name="テキスト ボックス 7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6" name="テキスト ボックス 7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23876</xdr:rowOff>
    </xdr:from>
    <xdr:to>
      <xdr:col>85</xdr:col>
      <xdr:colOff>177800</xdr:colOff>
      <xdr:row>81</xdr:row>
      <xdr:rowOff>125476</xdr:rowOff>
    </xdr:to>
    <xdr:sp macro="" textlink="">
      <xdr:nvSpPr>
        <xdr:cNvPr id="757" name="楕円 756"/>
        <xdr:cNvSpPr/>
      </xdr:nvSpPr>
      <xdr:spPr>
        <a:xfrm>
          <a:off x="16268700" y="139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46753</xdr:rowOff>
    </xdr:from>
    <xdr:ext cx="405111" cy="259045"/>
    <xdr:sp macro="" textlink="">
      <xdr:nvSpPr>
        <xdr:cNvPr id="758" name="【消防施設】&#10;有形固定資産減価償却率該当値テキスト"/>
        <xdr:cNvSpPr txBox="1"/>
      </xdr:nvSpPr>
      <xdr:spPr>
        <a:xfrm>
          <a:off x="16357600" y="1376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19304</xdr:rowOff>
    </xdr:from>
    <xdr:to>
      <xdr:col>81</xdr:col>
      <xdr:colOff>101600</xdr:colOff>
      <xdr:row>81</xdr:row>
      <xdr:rowOff>120904</xdr:rowOff>
    </xdr:to>
    <xdr:sp macro="" textlink="">
      <xdr:nvSpPr>
        <xdr:cNvPr id="759" name="楕円 758"/>
        <xdr:cNvSpPr/>
      </xdr:nvSpPr>
      <xdr:spPr>
        <a:xfrm>
          <a:off x="154305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70104</xdr:rowOff>
    </xdr:from>
    <xdr:to>
      <xdr:col>85</xdr:col>
      <xdr:colOff>127000</xdr:colOff>
      <xdr:row>81</xdr:row>
      <xdr:rowOff>74676</xdr:rowOff>
    </xdr:to>
    <xdr:cxnSp macro="">
      <xdr:nvCxnSpPr>
        <xdr:cNvPr id="760" name="直線コネクタ 759"/>
        <xdr:cNvCxnSpPr/>
      </xdr:nvCxnSpPr>
      <xdr:spPr>
        <a:xfrm>
          <a:off x="15481300" y="1395755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156463</xdr:rowOff>
    </xdr:from>
    <xdr:to>
      <xdr:col>76</xdr:col>
      <xdr:colOff>165100</xdr:colOff>
      <xdr:row>81</xdr:row>
      <xdr:rowOff>86613</xdr:rowOff>
    </xdr:to>
    <xdr:sp macro="" textlink="">
      <xdr:nvSpPr>
        <xdr:cNvPr id="761" name="楕円 760"/>
        <xdr:cNvSpPr/>
      </xdr:nvSpPr>
      <xdr:spPr>
        <a:xfrm>
          <a:off x="14541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35813</xdr:rowOff>
    </xdr:from>
    <xdr:to>
      <xdr:col>81</xdr:col>
      <xdr:colOff>50800</xdr:colOff>
      <xdr:row>81</xdr:row>
      <xdr:rowOff>70104</xdr:rowOff>
    </xdr:to>
    <xdr:cxnSp macro="">
      <xdr:nvCxnSpPr>
        <xdr:cNvPr id="762" name="直線コネクタ 761"/>
        <xdr:cNvCxnSpPr/>
      </xdr:nvCxnSpPr>
      <xdr:spPr>
        <a:xfrm>
          <a:off x="14592300" y="13923263"/>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92456</xdr:rowOff>
    </xdr:from>
    <xdr:to>
      <xdr:col>72</xdr:col>
      <xdr:colOff>38100</xdr:colOff>
      <xdr:row>81</xdr:row>
      <xdr:rowOff>22606</xdr:rowOff>
    </xdr:to>
    <xdr:sp macro="" textlink="">
      <xdr:nvSpPr>
        <xdr:cNvPr id="763" name="楕円 762"/>
        <xdr:cNvSpPr/>
      </xdr:nvSpPr>
      <xdr:spPr>
        <a:xfrm>
          <a:off x="13652500"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143256</xdr:rowOff>
    </xdr:from>
    <xdr:to>
      <xdr:col>76</xdr:col>
      <xdr:colOff>114300</xdr:colOff>
      <xdr:row>81</xdr:row>
      <xdr:rowOff>35813</xdr:rowOff>
    </xdr:to>
    <xdr:cxnSp macro="">
      <xdr:nvCxnSpPr>
        <xdr:cNvPr id="764" name="直線コネクタ 763"/>
        <xdr:cNvCxnSpPr/>
      </xdr:nvCxnSpPr>
      <xdr:spPr>
        <a:xfrm>
          <a:off x="13703300" y="138592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147320</xdr:rowOff>
    </xdr:from>
    <xdr:to>
      <xdr:col>67</xdr:col>
      <xdr:colOff>101600</xdr:colOff>
      <xdr:row>81</xdr:row>
      <xdr:rowOff>77470</xdr:rowOff>
    </xdr:to>
    <xdr:sp macro="" textlink="">
      <xdr:nvSpPr>
        <xdr:cNvPr id="765" name="楕円 764"/>
        <xdr:cNvSpPr/>
      </xdr:nvSpPr>
      <xdr:spPr>
        <a:xfrm>
          <a:off x="12763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143256</xdr:rowOff>
    </xdr:from>
    <xdr:to>
      <xdr:col>71</xdr:col>
      <xdr:colOff>177800</xdr:colOff>
      <xdr:row>81</xdr:row>
      <xdr:rowOff>26670</xdr:rowOff>
    </xdr:to>
    <xdr:cxnSp macro="">
      <xdr:nvCxnSpPr>
        <xdr:cNvPr id="766" name="直線コネクタ 765"/>
        <xdr:cNvCxnSpPr/>
      </xdr:nvCxnSpPr>
      <xdr:spPr>
        <a:xfrm flipV="1">
          <a:off x="12814300" y="138592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89171</xdr:rowOff>
    </xdr:from>
    <xdr:ext cx="405111" cy="259045"/>
    <xdr:sp macro="" textlink="">
      <xdr:nvSpPr>
        <xdr:cNvPr id="767" name="n_1aveValue【消防施設】&#10;有形固定資産減価償却率"/>
        <xdr:cNvSpPr txBox="1"/>
      </xdr:nvSpPr>
      <xdr:spPr>
        <a:xfrm>
          <a:off x="15266044" y="1414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68" name="n_2aveValue【消防施設】&#10;有形固定資産減価償却率"/>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69" name="n_3aveValue【消防施設】&#10;有形固定資産減価償却率"/>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66312</xdr:rowOff>
    </xdr:from>
    <xdr:ext cx="405111" cy="259045"/>
    <xdr:sp macro="" textlink="">
      <xdr:nvSpPr>
        <xdr:cNvPr id="770" name="n_4aveValue【消防施設】&#10;有形固定資産減価償却率"/>
        <xdr:cNvSpPr txBox="1"/>
      </xdr:nvSpPr>
      <xdr:spPr>
        <a:xfrm>
          <a:off x="12611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137431</xdr:rowOff>
    </xdr:from>
    <xdr:ext cx="405111" cy="259045"/>
    <xdr:sp macro="" textlink="">
      <xdr:nvSpPr>
        <xdr:cNvPr id="771" name="n_1mainValue【消防施設】&#10;有形固定資産減価償却率"/>
        <xdr:cNvSpPr txBox="1"/>
      </xdr:nvSpPr>
      <xdr:spPr>
        <a:xfrm>
          <a:off x="15266044" y="1368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103140</xdr:rowOff>
    </xdr:from>
    <xdr:ext cx="405111" cy="259045"/>
    <xdr:sp macro="" textlink="">
      <xdr:nvSpPr>
        <xdr:cNvPr id="772" name="n_2mainValue【消防施設】&#10;有形固定資産減価償却率"/>
        <xdr:cNvSpPr txBox="1"/>
      </xdr:nvSpPr>
      <xdr:spPr>
        <a:xfrm>
          <a:off x="14389744" y="1364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39133</xdr:rowOff>
    </xdr:from>
    <xdr:ext cx="405111" cy="259045"/>
    <xdr:sp macro="" textlink="">
      <xdr:nvSpPr>
        <xdr:cNvPr id="773" name="n_3mainValue【消防施設】&#10;有形固定資産減価償却率"/>
        <xdr:cNvSpPr txBox="1"/>
      </xdr:nvSpPr>
      <xdr:spPr>
        <a:xfrm>
          <a:off x="13500744" y="1358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93997</xdr:rowOff>
    </xdr:from>
    <xdr:ext cx="405111" cy="259045"/>
    <xdr:sp macro="" textlink="">
      <xdr:nvSpPr>
        <xdr:cNvPr id="774" name="n_4mainValue【消防施設】&#10;有形固定資産減価償却率"/>
        <xdr:cNvSpPr txBox="1"/>
      </xdr:nvSpPr>
      <xdr:spPr>
        <a:xfrm>
          <a:off x="12611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3" name="テキスト ボックス 7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5" name="直線コネクタ 7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6" name="テキスト ボックス 7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7" name="直線コネクタ 7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8" name="テキスト ボックス 7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9" name="直線コネクタ 7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0" name="テキスト ボックス 7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1" name="直線コネクタ 7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2" name="テキスト ボックス 7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3" name="直線コネクタ 7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4" name="テキスト ボックス 7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0</xdr:rowOff>
    </xdr:from>
    <xdr:to>
      <xdr:col>116</xdr:col>
      <xdr:colOff>62864</xdr:colOff>
      <xdr:row>85</xdr:row>
      <xdr:rowOff>148589</xdr:rowOff>
    </xdr:to>
    <xdr:cxnSp macro="">
      <xdr:nvCxnSpPr>
        <xdr:cNvPr id="798" name="直線コネクタ 797"/>
        <xdr:cNvCxnSpPr/>
      </xdr:nvCxnSpPr>
      <xdr:spPr>
        <a:xfrm flipV="1">
          <a:off x="22160864" y="13716000"/>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799"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800" name="直線コネクタ 799"/>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118127</xdr:rowOff>
    </xdr:from>
    <xdr:ext cx="469744" cy="259045"/>
    <xdr:sp macro="" textlink="">
      <xdr:nvSpPr>
        <xdr:cNvPr id="801" name="【消防施設】&#10;一人当たり面積最大値テキスト"/>
        <xdr:cNvSpPr txBox="1"/>
      </xdr:nvSpPr>
      <xdr:spPr>
        <a:xfrm>
          <a:off x="22199600"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0</xdr:rowOff>
    </xdr:from>
    <xdr:to>
      <xdr:col>116</xdr:col>
      <xdr:colOff>152400</xdr:colOff>
      <xdr:row>80</xdr:row>
      <xdr:rowOff>0</xdr:rowOff>
    </xdr:to>
    <xdr:cxnSp macro="">
      <xdr:nvCxnSpPr>
        <xdr:cNvPr id="802" name="直線コネクタ 801"/>
        <xdr:cNvCxnSpPr/>
      </xdr:nvCxnSpPr>
      <xdr:spPr>
        <a:xfrm>
          <a:off x="22072600" y="1371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803"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4" name="フローチャート: 判断 803"/>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59689</xdr:rowOff>
    </xdr:from>
    <xdr:to>
      <xdr:col>112</xdr:col>
      <xdr:colOff>38100</xdr:colOff>
      <xdr:row>83</xdr:row>
      <xdr:rowOff>161289</xdr:rowOff>
    </xdr:to>
    <xdr:sp macro="" textlink="">
      <xdr:nvSpPr>
        <xdr:cNvPr id="805" name="フローチャート: 判断 804"/>
        <xdr:cNvSpPr/>
      </xdr:nvSpPr>
      <xdr:spPr>
        <a:xfrm>
          <a:off x="21272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74930</xdr:rowOff>
    </xdr:from>
    <xdr:to>
      <xdr:col>107</xdr:col>
      <xdr:colOff>101600</xdr:colOff>
      <xdr:row>84</xdr:row>
      <xdr:rowOff>5080</xdr:rowOff>
    </xdr:to>
    <xdr:sp macro="" textlink="">
      <xdr:nvSpPr>
        <xdr:cNvPr id="806" name="フローチャート: 判断 805"/>
        <xdr:cNvSpPr/>
      </xdr:nvSpPr>
      <xdr:spPr>
        <a:xfrm>
          <a:off x="20383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07" name="フローチャート: 判断 806"/>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52070</xdr:rowOff>
    </xdr:from>
    <xdr:to>
      <xdr:col>98</xdr:col>
      <xdr:colOff>38100</xdr:colOff>
      <xdr:row>83</xdr:row>
      <xdr:rowOff>153670</xdr:rowOff>
    </xdr:to>
    <xdr:sp macro="" textlink="">
      <xdr:nvSpPr>
        <xdr:cNvPr id="808" name="フローチャート: 判断 807"/>
        <xdr:cNvSpPr/>
      </xdr:nvSpPr>
      <xdr:spPr>
        <a:xfrm>
          <a:off x="18605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120650</xdr:rowOff>
    </xdr:from>
    <xdr:to>
      <xdr:col>116</xdr:col>
      <xdr:colOff>114300</xdr:colOff>
      <xdr:row>80</xdr:row>
      <xdr:rowOff>50800</xdr:rowOff>
    </xdr:to>
    <xdr:sp macro="" textlink="">
      <xdr:nvSpPr>
        <xdr:cNvPr id="814" name="楕円 813"/>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73677</xdr:rowOff>
    </xdr:from>
    <xdr:ext cx="469744" cy="259045"/>
    <xdr:sp macro="" textlink="">
      <xdr:nvSpPr>
        <xdr:cNvPr id="815" name="【消防施設】&#10;一人当たり面積該当値テキスト"/>
        <xdr:cNvSpPr txBox="1"/>
      </xdr:nvSpPr>
      <xdr:spPr>
        <a:xfrm>
          <a:off x="22199600" y="136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151130</xdr:rowOff>
    </xdr:from>
    <xdr:to>
      <xdr:col>112</xdr:col>
      <xdr:colOff>38100</xdr:colOff>
      <xdr:row>80</xdr:row>
      <xdr:rowOff>81280</xdr:rowOff>
    </xdr:to>
    <xdr:sp macro="" textlink="">
      <xdr:nvSpPr>
        <xdr:cNvPr id="816" name="楕円 815"/>
        <xdr:cNvSpPr/>
      </xdr:nvSpPr>
      <xdr:spPr>
        <a:xfrm>
          <a:off x="21272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0</xdr:rowOff>
    </xdr:from>
    <xdr:to>
      <xdr:col>116</xdr:col>
      <xdr:colOff>63500</xdr:colOff>
      <xdr:row>80</xdr:row>
      <xdr:rowOff>30480</xdr:rowOff>
    </xdr:to>
    <xdr:cxnSp macro="">
      <xdr:nvCxnSpPr>
        <xdr:cNvPr id="817" name="直線コネクタ 816"/>
        <xdr:cNvCxnSpPr/>
      </xdr:nvCxnSpPr>
      <xdr:spPr>
        <a:xfrm flipV="1">
          <a:off x="21323300" y="13716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109220</xdr:rowOff>
    </xdr:from>
    <xdr:to>
      <xdr:col>107</xdr:col>
      <xdr:colOff>101600</xdr:colOff>
      <xdr:row>79</xdr:row>
      <xdr:rowOff>39370</xdr:rowOff>
    </xdr:to>
    <xdr:sp macro="" textlink="">
      <xdr:nvSpPr>
        <xdr:cNvPr id="818" name="楕円 817"/>
        <xdr:cNvSpPr/>
      </xdr:nvSpPr>
      <xdr:spPr>
        <a:xfrm>
          <a:off x="20383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160020</xdr:rowOff>
    </xdr:from>
    <xdr:to>
      <xdr:col>111</xdr:col>
      <xdr:colOff>177800</xdr:colOff>
      <xdr:row>80</xdr:row>
      <xdr:rowOff>30480</xdr:rowOff>
    </xdr:to>
    <xdr:cxnSp macro="">
      <xdr:nvCxnSpPr>
        <xdr:cNvPr id="819" name="直線コネクタ 818"/>
        <xdr:cNvCxnSpPr/>
      </xdr:nvCxnSpPr>
      <xdr:spPr>
        <a:xfrm>
          <a:off x="20434300" y="135331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124461</xdr:rowOff>
    </xdr:from>
    <xdr:to>
      <xdr:col>102</xdr:col>
      <xdr:colOff>165100</xdr:colOff>
      <xdr:row>79</xdr:row>
      <xdr:rowOff>54611</xdr:rowOff>
    </xdr:to>
    <xdr:sp macro="" textlink="">
      <xdr:nvSpPr>
        <xdr:cNvPr id="820" name="楕円 819"/>
        <xdr:cNvSpPr/>
      </xdr:nvSpPr>
      <xdr:spPr>
        <a:xfrm>
          <a:off x="19494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160020</xdr:rowOff>
    </xdr:from>
    <xdr:to>
      <xdr:col>107</xdr:col>
      <xdr:colOff>50800</xdr:colOff>
      <xdr:row>79</xdr:row>
      <xdr:rowOff>3811</xdr:rowOff>
    </xdr:to>
    <xdr:cxnSp macro="">
      <xdr:nvCxnSpPr>
        <xdr:cNvPr id="821" name="直線コネクタ 820"/>
        <xdr:cNvCxnSpPr/>
      </xdr:nvCxnSpPr>
      <xdr:spPr>
        <a:xfrm flipV="1">
          <a:off x="19545300" y="135331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52070</xdr:rowOff>
    </xdr:from>
    <xdr:to>
      <xdr:col>98</xdr:col>
      <xdr:colOff>38100</xdr:colOff>
      <xdr:row>79</xdr:row>
      <xdr:rowOff>153670</xdr:rowOff>
    </xdr:to>
    <xdr:sp macro="" textlink="">
      <xdr:nvSpPr>
        <xdr:cNvPr id="822" name="楕円 821"/>
        <xdr:cNvSpPr/>
      </xdr:nvSpPr>
      <xdr:spPr>
        <a:xfrm>
          <a:off x="18605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3811</xdr:rowOff>
    </xdr:from>
    <xdr:to>
      <xdr:col>102</xdr:col>
      <xdr:colOff>114300</xdr:colOff>
      <xdr:row>79</xdr:row>
      <xdr:rowOff>102870</xdr:rowOff>
    </xdr:to>
    <xdr:cxnSp macro="">
      <xdr:nvCxnSpPr>
        <xdr:cNvPr id="823" name="直線コネクタ 822"/>
        <xdr:cNvCxnSpPr/>
      </xdr:nvCxnSpPr>
      <xdr:spPr>
        <a:xfrm flipV="1">
          <a:off x="18656300" y="135483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152416</xdr:rowOff>
    </xdr:from>
    <xdr:ext cx="469744" cy="259045"/>
    <xdr:sp macro="" textlink="">
      <xdr:nvSpPr>
        <xdr:cNvPr id="824" name="n_1aveValue【消防施設】&#10;一人当たり面積"/>
        <xdr:cNvSpPr txBox="1"/>
      </xdr:nvSpPr>
      <xdr:spPr>
        <a:xfrm>
          <a:off x="21075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167657</xdr:rowOff>
    </xdr:from>
    <xdr:ext cx="469744" cy="259045"/>
    <xdr:sp macro="" textlink="">
      <xdr:nvSpPr>
        <xdr:cNvPr id="825" name="n_2aveValue【消防施設】&#10;一人当たり面積"/>
        <xdr:cNvSpPr txBox="1"/>
      </xdr:nvSpPr>
      <xdr:spPr>
        <a:xfrm>
          <a:off x="20199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160038</xdr:rowOff>
    </xdr:from>
    <xdr:ext cx="469744" cy="259045"/>
    <xdr:sp macro="" textlink="">
      <xdr:nvSpPr>
        <xdr:cNvPr id="826" name="n_3aveValue【消防施設】&#10;一人当たり面積"/>
        <xdr:cNvSpPr txBox="1"/>
      </xdr:nvSpPr>
      <xdr:spPr>
        <a:xfrm>
          <a:off x="19310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144797</xdr:rowOff>
    </xdr:from>
    <xdr:ext cx="469744" cy="259045"/>
    <xdr:sp macro="" textlink="">
      <xdr:nvSpPr>
        <xdr:cNvPr id="827" name="n_4aveValue【消防施設】&#10;一人当たり面積"/>
        <xdr:cNvSpPr txBox="1"/>
      </xdr:nvSpPr>
      <xdr:spPr>
        <a:xfrm>
          <a:off x="184214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97807</xdr:rowOff>
    </xdr:from>
    <xdr:ext cx="469744" cy="259045"/>
    <xdr:sp macro="" textlink="">
      <xdr:nvSpPr>
        <xdr:cNvPr id="828" name="n_1mainValue【消防施設】&#10;一人当たり面積"/>
        <xdr:cNvSpPr txBox="1"/>
      </xdr:nvSpPr>
      <xdr:spPr>
        <a:xfrm>
          <a:off x="21075727"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55897</xdr:rowOff>
    </xdr:from>
    <xdr:ext cx="469744" cy="259045"/>
    <xdr:sp macro="" textlink="">
      <xdr:nvSpPr>
        <xdr:cNvPr id="829" name="n_2mainValue【消防施設】&#10;一人当たり面積"/>
        <xdr:cNvSpPr txBox="1"/>
      </xdr:nvSpPr>
      <xdr:spPr>
        <a:xfrm>
          <a:off x="20199427" y="1325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71138</xdr:rowOff>
    </xdr:from>
    <xdr:ext cx="469744" cy="259045"/>
    <xdr:sp macro="" textlink="">
      <xdr:nvSpPr>
        <xdr:cNvPr id="830" name="n_3mainValue【消防施設】&#10;一人当たり面積"/>
        <xdr:cNvSpPr txBox="1"/>
      </xdr:nvSpPr>
      <xdr:spPr>
        <a:xfrm>
          <a:off x="19310427" y="132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170197</xdr:rowOff>
    </xdr:from>
    <xdr:ext cx="469744" cy="259045"/>
    <xdr:sp macro="" textlink="">
      <xdr:nvSpPr>
        <xdr:cNvPr id="831" name="n_4mainValue【消防施設】&#10;一人当たり面積"/>
        <xdr:cNvSpPr txBox="1"/>
      </xdr:nvSpPr>
      <xdr:spPr>
        <a:xfrm>
          <a:off x="18421427"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7" name="直線コネクタ 856"/>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8"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59" name="直線コネクタ 858"/>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0" name="【庁舎】&#10;有形固定資産減価償却率最大値テキスト"/>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1" name="直線コネクタ 860"/>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38116</xdr:rowOff>
    </xdr:from>
    <xdr:ext cx="405111" cy="259045"/>
    <xdr:sp macro="" textlink="">
      <xdr:nvSpPr>
        <xdr:cNvPr id="862" name="【庁舎】&#10;有形固定資産減価償却率平均値テキスト"/>
        <xdr:cNvSpPr txBox="1"/>
      </xdr:nvSpPr>
      <xdr:spPr>
        <a:xfrm>
          <a:off x="163576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3" name="フローチャート: 判断 862"/>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4" name="フローチャート: 判断 863"/>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5" name="フローチャート: 判断 864"/>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6" name="フローチャート: 判断 865"/>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7" name="フローチャート: 判断 866"/>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62956</xdr:rowOff>
    </xdr:from>
    <xdr:to>
      <xdr:col>85</xdr:col>
      <xdr:colOff>177800</xdr:colOff>
      <xdr:row>100</xdr:row>
      <xdr:rowOff>164556</xdr:rowOff>
    </xdr:to>
    <xdr:sp macro="" textlink="">
      <xdr:nvSpPr>
        <xdr:cNvPr id="873" name="楕円 872"/>
        <xdr:cNvSpPr/>
      </xdr:nvSpPr>
      <xdr:spPr>
        <a:xfrm>
          <a:off x="16268700" y="1720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15983</xdr:rowOff>
    </xdr:from>
    <xdr:ext cx="405111" cy="259045"/>
    <xdr:sp macro="" textlink="">
      <xdr:nvSpPr>
        <xdr:cNvPr id="874" name="【庁舎】&#10;有形固定資産減価償却率該当値テキスト"/>
        <xdr:cNvSpPr txBox="1"/>
      </xdr:nvSpPr>
      <xdr:spPr>
        <a:xfrm>
          <a:off x="16357600" y="17160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149498</xdr:rowOff>
    </xdr:from>
    <xdr:to>
      <xdr:col>81</xdr:col>
      <xdr:colOff>101600</xdr:colOff>
      <xdr:row>102</xdr:row>
      <xdr:rowOff>79648</xdr:rowOff>
    </xdr:to>
    <xdr:sp macro="" textlink="">
      <xdr:nvSpPr>
        <xdr:cNvPr id="875" name="楕円 874"/>
        <xdr:cNvSpPr/>
      </xdr:nvSpPr>
      <xdr:spPr>
        <a:xfrm>
          <a:off x="15430500"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113756</xdr:rowOff>
    </xdr:from>
    <xdr:to>
      <xdr:col>85</xdr:col>
      <xdr:colOff>127000</xdr:colOff>
      <xdr:row>102</xdr:row>
      <xdr:rowOff>28848</xdr:rowOff>
    </xdr:to>
    <xdr:cxnSp macro="">
      <xdr:nvCxnSpPr>
        <xdr:cNvPr id="876" name="直線コネクタ 875"/>
        <xdr:cNvCxnSpPr/>
      </xdr:nvCxnSpPr>
      <xdr:spPr>
        <a:xfrm flipV="1">
          <a:off x="15481300" y="17258756"/>
          <a:ext cx="8382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165826</xdr:rowOff>
    </xdr:from>
    <xdr:to>
      <xdr:col>76</xdr:col>
      <xdr:colOff>165100</xdr:colOff>
      <xdr:row>107</xdr:row>
      <xdr:rowOff>95976</xdr:rowOff>
    </xdr:to>
    <xdr:sp macro="" textlink="">
      <xdr:nvSpPr>
        <xdr:cNvPr id="877" name="楕円 876"/>
        <xdr:cNvSpPr/>
      </xdr:nvSpPr>
      <xdr:spPr>
        <a:xfrm>
          <a:off x="14541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28848</xdr:rowOff>
    </xdr:from>
    <xdr:to>
      <xdr:col>81</xdr:col>
      <xdr:colOff>50800</xdr:colOff>
      <xdr:row>107</xdr:row>
      <xdr:rowOff>45176</xdr:rowOff>
    </xdr:to>
    <xdr:cxnSp macro="">
      <xdr:nvCxnSpPr>
        <xdr:cNvPr id="878" name="直線コネクタ 877"/>
        <xdr:cNvCxnSpPr/>
      </xdr:nvCxnSpPr>
      <xdr:spPr>
        <a:xfrm flipV="1">
          <a:off x="14592300" y="17516748"/>
          <a:ext cx="889000" cy="87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49893</xdr:rowOff>
    </xdr:from>
    <xdr:to>
      <xdr:col>72</xdr:col>
      <xdr:colOff>38100</xdr:colOff>
      <xdr:row>107</xdr:row>
      <xdr:rowOff>151493</xdr:rowOff>
    </xdr:to>
    <xdr:sp macro="" textlink="">
      <xdr:nvSpPr>
        <xdr:cNvPr id="879" name="楕円 878"/>
        <xdr:cNvSpPr/>
      </xdr:nvSpPr>
      <xdr:spPr>
        <a:xfrm>
          <a:off x="13652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45176</xdr:rowOff>
    </xdr:from>
    <xdr:to>
      <xdr:col>76</xdr:col>
      <xdr:colOff>114300</xdr:colOff>
      <xdr:row>107</xdr:row>
      <xdr:rowOff>100693</xdr:rowOff>
    </xdr:to>
    <xdr:cxnSp macro="">
      <xdr:nvCxnSpPr>
        <xdr:cNvPr id="880" name="直線コネクタ 879"/>
        <xdr:cNvCxnSpPr/>
      </xdr:nvCxnSpPr>
      <xdr:spPr>
        <a:xfrm flipV="1">
          <a:off x="13703300" y="183903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72752</xdr:rowOff>
    </xdr:from>
    <xdr:to>
      <xdr:col>67</xdr:col>
      <xdr:colOff>101600</xdr:colOff>
      <xdr:row>108</xdr:row>
      <xdr:rowOff>2902</xdr:rowOff>
    </xdr:to>
    <xdr:sp macro="" textlink="">
      <xdr:nvSpPr>
        <xdr:cNvPr id="881" name="楕円 880"/>
        <xdr:cNvSpPr/>
      </xdr:nvSpPr>
      <xdr:spPr>
        <a:xfrm>
          <a:off x="127635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100693</xdr:rowOff>
    </xdr:from>
    <xdr:to>
      <xdr:col>71</xdr:col>
      <xdr:colOff>177800</xdr:colOff>
      <xdr:row>107</xdr:row>
      <xdr:rowOff>123552</xdr:rowOff>
    </xdr:to>
    <xdr:cxnSp macro="">
      <xdr:nvCxnSpPr>
        <xdr:cNvPr id="882" name="直線コネクタ 881"/>
        <xdr:cNvCxnSpPr/>
      </xdr:nvCxnSpPr>
      <xdr:spPr>
        <a:xfrm flipV="1">
          <a:off x="12814300" y="1844584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132822</xdr:rowOff>
    </xdr:from>
    <xdr:ext cx="405111" cy="259045"/>
    <xdr:sp macro="" textlink="">
      <xdr:nvSpPr>
        <xdr:cNvPr id="883" name="n_1aveValue【庁舎】&#10;有形固定資産減価償却率"/>
        <xdr:cNvSpPr txBox="1"/>
      </xdr:nvSpPr>
      <xdr:spPr>
        <a:xfrm>
          <a:off x="152660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84" name="n_2aveValue【庁舎】&#10;有形固定資産減価償却率"/>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5"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86" name="n_4aveValue【庁舎】&#10;有形固定資産減価償却率"/>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96175</xdr:rowOff>
    </xdr:from>
    <xdr:ext cx="405111" cy="259045"/>
    <xdr:sp macro="" textlink="">
      <xdr:nvSpPr>
        <xdr:cNvPr id="887" name="n_1mainValue【庁舎】&#10;有形固定資産減価償却率"/>
        <xdr:cNvSpPr txBox="1"/>
      </xdr:nvSpPr>
      <xdr:spPr>
        <a:xfrm>
          <a:off x="1526604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87103</xdr:rowOff>
    </xdr:from>
    <xdr:ext cx="405111" cy="259045"/>
    <xdr:sp macro="" textlink="">
      <xdr:nvSpPr>
        <xdr:cNvPr id="888" name="n_2mainValue【庁舎】&#10;有形固定資産減価償却率"/>
        <xdr:cNvSpPr txBox="1"/>
      </xdr:nvSpPr>
      <xdr:spPr>
        <a:xfrm>
          <a:off x="143897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142620</xdr:rowOff>
    </xdr:from>
    <xdr:ext cx="405111" cy="259045"/>
    <xdr:sp macro="" textlink="">
      <xdr:nvSpPr>
        <xdr:cNvPr id="889" name="n_3mainValue【庁舎】&#10;有形固定資産減価償却率"/>
        <xdr:cNvSpPr txBox="1"/>
      </xdr:nvSpPr>
      <xdr:spPr>
        <a:xfrm>
          <a:off x="13500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165479</xdr:rowOff>
    </xdr:from>
    <xdr:ext cx="405111" cy="259045"/>
    <xdr:sp macro="" textlink="">
      <xdr:nvSpPr>
        <xdr:cNvPr id="890" name="n_4mainValue【庁舎】&#10;有形固定資産減価償却率"/>
        <xdr:cNvSpPr txBox="1"/>
      </xdr:nvSpPr>
      <xdr:spPr>
        <a:xfrm>
          <a:off x="12611744" y="1851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2" name="直線コネクタ 911"/>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3" name="【庁舎】&#10;一人当たり面積最小値テキスト"/>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4" name="直線コネクタ 913"/>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5" name="【庁舎】&#10;一人当たり面積最大値テキスト"/>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6" name="直線コネクタ 915"/>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917" name="【庁舎】&#10;一人当たり面積平均値テキスト"/>
        <xdr:cNvSpPr txBox="1"/>
      </xdr:nvSpPr>
      <xdr:spPr>
        <a:xfrm>
          <a:off x="22199600" y="1794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18" name="フローチャート: 判断 917"/>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19" name="フローチャート: 判断 918"/>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0" name="フローチャート: 判断 919"/>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1" name="フローチャート: 判断 920"/>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2" name="フローチャート: 判断 921"/>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7113</xdr:rowOff>
    </xdr:from>
    <xdr:to>
      <xdr:col>116</xdr:col>
      <xdr:colOff>114300</xdr:colOff>
      <xdr:row>106</xdr:row>
      <xdr:rowOff>108713</xdr:rowOff>
    </xdr:to>
    <xdr:sp macro="" textlink="">
      <xdr:nvSpPr>
        <xdr:cNvPr id="928" name="楕円 927"/>
        <xdr:cNvSpPr/>
      </xdr:nvSpPr>
      <xdr:spPr>
        <a:xfrm>
          <a:off x="221107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156990</xdr:rowOff>
    </xdr:from>
    <xdr:ext cx="469744" cy="259045"/>
    <xdr:sp macro="" textlink="">
      <xdr:nvSpPr>
        <xdr:cNvPr id="929" name="【庁舎】&#10;一人当たり面積該当値テキスト"/>
        <xdr:cNvSpPr txBox="1"/>
      </xdr:nvSpPr>
      <xdr:spPr>
        <a:xfrm>
          <a:off x="22199600"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148844</xdr:rowOff>
    </xdr:from>
    <xdr:to>
      <xdr:col>112</xdr:col>
      <xdr:colOff>38100</xdr:colOff>
      <xdr:row>105</xdr:row>
      <xdr:rowOff>78994</xdr:rowOff>
    </xdr:to>
    <xdr:sp macro="" textlink="">
      <xdr:nvSpPr>
        <xdr:cNvPr id="930" name="楕円 929"/>
        <xdr:cNvSpPr/>
      </xdr:nvSpPr>
      <xdr:spPr>
        <a:xfrm>
          <a:off x="21272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28194</xdr:rowOff>
    </xdr:from>
    <xdr:to>
      <xdr:col>116</xdr:col>
      <xdr:colOff>63500</xdr:colOff>
      <xdr:row>106</xdr:row>
      <xdr:rowOff>57913</xdr:rowOff>
    </xdr:to>
    <xdr:cxnSp macro="">
      <xdr:nvCxnSpPr>
        <xdr:cNvPr id="931" name="直線コネクタ 930"/>
        <xdr:cNvCxnSpPr/>
      </xdr:nvCxnSpPr>
      <xdr:spPr>
        <a:xfrm>
          <a:off x="21323300" y="18030444"/>
          <a:ext cx="8382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167132</xdr:rowOff>
    </xdr:from>
    <xdr:to>
      <xdr:col>107</xdr:col>
      <xdr:colOff>101600</xdr:colOff>
      <xdr:row>106</xdr:row>
      <xdr:rowOff>97282</xdr:rowOff>
    </xdr:to>
    <xdr:sp macro="" textlink="">
      <xdr:nvSpPr>
        <xdr:cNvPr id="932" name="楕円 931"/>
        <xdr:cNvSpPr/>
      </xdr:nvSpPr>
      <xdr:spPr>
        <a:xfrm>
          <a:off x="20383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28194</xdr:rowOff>
    </xdr:from>
    <xdr:to>
      <xdr:col>111</xdr:col>
      <xdr:colOff>177800</xdr:colOff>
      <xdr:row>106</xdr:row>
      <xdr:rowOff>46482</xdr:rowOff>
    </xdr:to>
    <xdr:cxnSp macro="">
      <xdr:nvCxnSpPr>
        <xdr:cNvPr id="933" name="直線コネクタ 932"/>
        <xdr:cNvCxnSpPr/>
      </xdr:nvCxnSpPr>
      <xdr:spPr>
        <a:xfrm flipV="1">
          <a:off x="20434300" y="18030444"/>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xdr:rowOff>
    </xdr:from>
    <xdr:to>
      <xdr:col>102</xdr:col>
      <xdr:colOff>165100</xdr:colOff>
      <xdr:row>106</xdr:row>
      <xdr:rowOff>110998</xdr:rowOff>
    </xdr:to>
    <xdr:sp macro="" textlink="">
      <xdr:nvSpPr>
        <xdr:cNvPr id="934" name="楕円 933"/>
        <xdr:cNvSpPr/>
      </xdr:nvSpPr>
      <xdr:spPr>
        <a:xfrm>
          <a:off x="19494500" y="1818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46482</xdr:rowOff>
    </xdr:from>
    <xdr:to>
      <xdr:col>107</xdr:col>
      <xdr:colOff>50800</xdr:colOff>
      <xdr:row>106</xdr:row>
      <xdr:rowOff>60198</xdr:rowOff>
    </xdr:to>
    <xdr:cxnSp macro="">
      <xdr:nvCxnSpPr>
        <xdr:cNvPr id="935" name="直線コネクタ 934"/>
        <xdr:cNvCxnSpPr/>
      </xdr:nvCxnSpPr>
      <xdr:spPr>
        <a:xfrm flipV="1">
          <a:off x="19545300" y="182201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xdr:rowOff>
    </xdr:from>
    <xdr:to>
      <xdr:col>98</xdr:col>
      <xdr:colOff>38100</xdr:colOff>
      <xdr:row>106</xdr:row>
      <xdr:rowOff>117856</xdr:rowOff>
    </xdr:to>
    <xdr:sp macro="" textlink="">
      <xdr:nvSpPr>
        <xdr:cNvPr id="936" name="楕円 935"/>
        <xdr:cNvSpPr/>
      </xdr:nvSpPr>
      <xdr:spPr>
        <a:xfrm>
          <a:off x="18605500" y="1818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60198</xdr:rowOff>
    </xdr:from>
    <xdr:to>
      <xdr:col>102</xdr:col>
      <xdr:colOff>114300</xdr:colOff>
      <xdr:row>106</xdr:row>
      <xdr:rowOff>67056</xdr:rowOff>
    </xdr:to>
    <xdr:cxnSp macro="">
      <xdr:nvCxnSpPr>
        <xdr:cNvPr id="937" name="直線コネクタ 936"/>
        <xdr:cNvCxnSpPr/>
      </xdr:nvCxnSpPr>
      <xdr:spPr>
        <a:xfrm flipV="1">
          <a:off x="18656300" y="182338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17542</xdr:rowOff>
    </xdr:from>
    <xdr:ext cx="469744" cy="259045"/>
    <xdr:sp macro="" textlink="">
      <xdr:nvSpPr>
        <xdr:cNvPr id="938" name="n_1aveValue【庁舎】&#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39" name="n_2aveValue【庁舎】&#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0" name="n_3aveValue【庁舎】&#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1" name="n_4aveValue【庁舎】&#10;一人当たり面積"/>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95521</xdr:rowOff>
    </xdr:from>
    <xdr:ext cx="469744" cy="259045"/>
    <xdr:sp macro="" textlink="">
      <xdr:nvSpPr>
        <xdr:cNvPr id="942" name="n_1mainValue【庁舎】&#10;一人当たり面積"/>
        <xdr:cNvSpPr txBox="1"/>
      </xdr:nvSpPr>
      <xdr:spPr>
        <a:xfrm>
          <a:off x="210757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88409</xdr:rowOff>
    </xdr:from>
    <xdr:ext cx="469744" cy="259045"/>
    <xdr:sp macro="" textlink="">
      <xdr:nvSpPr>
        <xdr:cNvPr id="943" name="n_2mainValue【庁舎】&#10;一人当たり面積"/>
        <xdr:cNvSpPr txBox="1"/>
      </xdr:nvSpPr>
      <xdr:spPr>
        <a:xfrm>
          <a:off x="20199427" y="1826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102125</xdr:rowOff>
    </xdr:from>
    <xdr:ext cx="469744" cy="259045"/>
    <xdr:sp macro="" textlink="">
      <xdr:nvSpPr>
        <xdr:cNvPr id="944" name="n_3mainValue【庁舎】&#10;一人当たり面積"/>
        <xdr:cNvSpPr txBox="1"/>
      </xdr:nvSpPr>
      <xdr:spPr>
        <a:xfrm>
          <a:off x="19310427" y="1827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108983</xdr:rowOff>
    </xdr:from>
    <xdr:ext cx="469744" cy="259045"/>
    <xdr:sp macro="" textlink="">
      <xdr:nvSpPr>
        <xdr:cNvPr id="945" name="n_4mainValue【庁舎】&#10;一人当たり面積"/>
        <xdr:cNvSpPr txBox="1"/>
      </xdr:nvSpPr>
      <xdr:spPr>
        <a:xfrm>
          <a:off x="18421427" y="1828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建築物における有形固定資産減価償却率は総じて類似団体内平均値より高い傾向を示している。これは、合併に伴い老朽化した類似施設の増加がみられること、市域が広域で島嶼部を含むため、市内の移動に時間的、経済的制約がかかることもあって、施設集約も進みにくい状況がみられることが影響していると思われる。</a:t>
          </a:r>
        </a:p>
        <a:p>
          <a:r>
            <a:rPr kumimoji="1" lang="ja-JP" altLang="en-US" sz="1300">
              <a:latin typeface="ＭＳ Ｐゴシック" panose="020B0600070205080204" pitchFamily="50" charset="-128"/>
              <a:ea typeface="ＭＳ Ｐゴシック" panose="020B0600070205080204" pitchFamily="50" charset="-128"/>
            </a:rPr>
            <a:t>　庁舎については、更新により、似団体内平均値の</a:t>
          </a:r>
          <a:r>
            <a:rPr kumimoji="1" lang="en-US" altLang="ja-JP" sz="1300">
              <a:latin typeface="ＭＳ Ｐゴシック" panose="020B0600070205080204" pitchFamily="50" charset="-128"/>
              <a:ea typeface="ＭＳ Ｐゴシック" panose="020B0600070205080204" pitchFamily="50" charset="-128"/>
            </a:rPr>
            <a:t>52.1</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41.8</a:t>
          </a:r>
          <a:r>
            <a:rPr kumimoji="1" lang="ja-JP" altLang="en-US" sz="1300">
              <a:latin typeface="ＭＳ Ｐゴシック" panose="020B0600070205080204" pitchFamily="50" charset="-128"/>
              <a:ea typeface="ＭＳ Ｐゴシック" panose="020B0600070205080204" pitchFamily="50" charset="-128"/>
            </a:rPr>
            <a:t>％低い</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有形固定資産は将来のコストを発生させる要因にもなることから、公共施設等総合管理計画に基づいて施設の集約化、複合化を進め、適正なレベルで維持管理を行う必要がある。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134,320
131,335
285.11
78,273,398
77,342,996
287,751
35,761,146
77,571,533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baseline="0">
              <a:latin typeface="ＭＳ Ｐゴシック" panose="020B0600070205080204" pitchFamily="50" charset="-128"/>
              <a:ea typeface="ＭＳ Ｐゴシック" panose="020B0600070205080204" pitchFamily="50" charset="-128"/>
            </a:rPr>
            <a:t>R2</a:t>
          </a:r>
          <a:r>
            <a:rPr kumimoji="1" lang="ja-JP" altLang="en-US" sz="1300" baseline="0">
              <a:latin typeface="ＭＳ Ｐゴシック" panose="020B0600070205080204" pitchFamily="50" charset="-128"/>
              <a:ea typeface="ＭＳ Ｐゴシック" panose="020B0600070205080204" pitchFamily="50" charset="-128"/>
            </a:rPr>
            <a:t>年度は、分子となる基準財政収入額において、主に地方消費税交付金の増があったものの、分母に当たる基準財政需要額において、公債費の増・地域社会再生事業費の新設により全体額の増となり、前年度と同値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今後も大幅な税収増が見込めず、厳しい財政状況が続くことが見込まれる。　事業見直し・施設統廃合等の経費削減や、使用料の見直しによる自主財源の確保等の行財政改革を実施し、持続的な行財政運営の実施に努める。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1" name="直線コネクタ 70"/>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4" name="直線コネクタ 73"/>
        <xdr:cNvCxnSpPr/>
      </xdr:nvCxnSpPr>
      <xdr:spPr>
        <a:xfrm>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7" name="直線コネクタ 76"/>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44</xdr:row>
      <xdr:rowOff>9978</xdr:rowOff>
    </xdr:to>
    <xdr:cxnSp macro="">
      <xdr:nvCxnSpPr>
        <xdr:cNvPr id="80" name="直線コネクタ 79"/>
        <xdr:cNvCxnSpPr/>
      </xdr:nvCxnSpPr>
      <xdr:spPr>
        <a:xfrm>
          <a:off x="1447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4" name="テキスト ボックス 83"/>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90" name="楕円 89"/>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1"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4" name="楕円 93"/>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5" name="テキスト ボックス 94"/>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8" name="楕円 97"/>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9" name="テキスト ボックス 98"/>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要因として、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公債費等の分子の増はあったものの、税率引上げに伴う地方消費税交付金の増（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百万円）による分母の増により、減となった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ことが挙げられる。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経常収支比率が高水準で推移している主な要因として、類似団体と比較して歳入面で財政力指数が低い水準にあること、歳出面では人件費や公債費、公営企業への繰出金が高止まりしていることなどがある。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125306</xdr:rowOff>
    </xdr:from>
    <xdr:to>
      <xdr:col>23</xdr:col>
      <xdr:colOff>133350</xdr:colOff>
      <xdr:row>66</xdr:row>
      <xdr:rowOff>58420</xdr:rowOff>
    </xdr:to>
    <xdr:cxnSp macro="">
      <xdr:nvCxnSpPr>
        <xdr:cNvPr id="134" name="直線コネクタ 133"/>
        <xdr:cNvCxnSpPr/>
      </xdr:nvCxnSpPr>
      <xdr:spPr>
        <a:xfrm flipV="1">
          <a:off x="4114800" y="1126955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66</xdr:row>
      <xdr:rowOff>58420</xdr:rowOff>
    </xdr:to>
    <xdr:cxnSp macro="">
      <xdr:nvCxnSpPr>
        <xdr:cNvPr id="137" name="直線コネクタ 136"/>
        <xdr:cNvCxnSpPr/>
      </xdr:nvCxnSpPr>
      <xdr:spPr>
        <a:xfrm>
          <a:off x="3225800" y="1123738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143104</xdr:rowOff>
    </xdr:from>
    <xdr:ext cx="736600" cy="259045"/>
    <xdr:sp macro="" textlink="">
      <xdr:nvSpPr>
        <xdr:cNvPr id="139" name="テキスト ボックス 138"/>
        <xdr:cNvSpPr txBox="1"/>
      </xdr:nvSpPr>
      <xdr:spPr>
        <a:xfrm>
          <a:off x="3733800" y="1060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65</xdr:row>
      <xdr:rowOff>93133</xdr:rowOff>
    </xdr:to>
    <xdr:cxnSp macro="">
      <xdr:nvCxnSpPr>
        <xdr:cNvPr id="140" name="直線コネクタ 139"/>
        <xdr:cNvCxnSpPr/>
      </xdr:nvCxnSpPr>
      <xdr:spPr>
        <a:xfrm>
          <a:off x="2336800" y="1123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2" name="テキスト ボックス 141"/>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93133</xdr:rowOff>
    </xdr:from>
    <xdr:to>
      <xdr:col>11</xdr:col>
      <xdr:colOff>31750</xdr:colOff>
      <xdr:row>65</xdr:row>
      <xdr:rowOff>117263</xdr:rowOff>
    </xdr:to>
    <xdr:cxnSp macro="">
      <xdr:nvCxnSpPr>
        <xdr:cNvPr id="143" name="直線コネクタ 142"/>
        <xdr:cNvCxnSpPr/>
      </xdr:nvCxnSpPr>
      <xdr:spPr>
        <a:xfrm flipV="1">
          <a:off x="1447800" y="112373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86800</xdr:rowOff>
    </xdr:from>
    <xdr:ext cx="762000" cy="259045"/>
    <xdr:sp macro="" textlink="">
      <xdr:nvSpPr>
        <xdr:cNvPr id="147" name="テキスト ボックス 146"/>
        <xdr:cNvSpPr txBox="1"/>
      </xdr:nvSpPr>
      <xdr:spPr>
        <a:xfrm>
          <a:off x="1066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74506</xdr:rowOff>
    </xdr:from>
    <xdr:to>
      <xdr:col>23</xdr:col>
      <xdr:colOff>184150</xdr:colOff>
      <xdr:row>66</xdr:row>
      <xdr:rowOff>4656</xdr:rowOff>
    </xdr:to>
    <xdr:sp macro="" textlink="">
      <xdr:nvSpPr>
        <xdr:cNvPr id="153" name="楕円 152"/>
        <xdr:cNvSpPr/>
      </xdr:nvSpPr>
      <xdr:spPr>
        <a:xfrm>
          <a:off x="49022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46583</xdr:rowOff>
    </xdr:from>
    <xdr:ext cx="762000" cy="259045"/>
    <xdr:sp macro="" textlink="">
      <xdr:nvSpPr>
        <xdr:cNvPr id="154" name="財政構造の弾力性該当値テキスト"/>
        <xdr:cNvSpPr txBox="1"/>
      </xdr:nvSpPr>
      <xdr:spPr>
        <a:xfrm>
          <a:off x="5041900" y="111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5" name="楕円 154"/>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6" name="テキスト ボックス 155"/>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7" name="楕円 156"/>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8" name="テキスト ボックス 157"/>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42333</xdr:rowOff>
    </xdr:from>
    <xdr:to>
      <xdr:col>11</xdr:col>
      <xdr:colOff>82550</xdr:colOff>
      <xdr:row>65</xdr:row>
      <xdr:rowOff>143933</xdr:rowOff>
    </xdr:to>
    <xdr:sp macro="" textlink="">
      <xdr:nvSpPr>
        <xdr:cNvPr id="159" name="楕円 158"/>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128710</xdr:rowOff>
    </xdr:from>
    <xdr:ext cx="762000" cy="259045"/>
    <xdr:sp macro="" textlink="">
      <xdr:nvSpPr>
        <xdr:cNvPr id="160" name="テキスト ボックス 159"/>
        <xdr:cNvSpPr txBox="1"/>
      </xdr:nvSpPr>
      <xdr:spPr>
        <a:xfrm>
          <a:off x="1955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61" name="楕円 160"/>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62" name="テキスト ボックス 161"/>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[133,825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人件費は職員数減に伴う職員給の減はあるものの、会計年度任用職員制度の開始に伴い、</a:t>
          </a:r>
          <a:r>
            <a:rPr kumimoji="1" lang="en-US" altLang="ja-JP" sz="1300">
              <a:latin typeface="ＭＳ Ｐゴシック" panose="020B0600070205080204" pitchFamily="50" charset="-128"/>
              <a:ea typeface="ＭＳ Ｐゴシック" panose="020B0600070205080204" pitchFamily="50" charset="-128"/>
            </a:rPr>
            <a:t>587</a:t>
          </a:r>
          <a:r>
            <a:rPr kumimoji="1" lang="ja-JP" altLang="en-US" sz="1300">
              <a:latin typeface="ＭＳ Ｐゴシック" panose="020B0600070205080204" pitchFamily="50" charset="-128"/>
              <a:ea typeface="ＭＳ Ｐゴシック" panose="020B0600070205080204" pitchFamily="50" charset="-128"/>
            </a:rPr>
            <a:t>百万円の増となった。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物件費は、会計年度任用職員制度開始による人件費への移行、新本庁舎整備費（備品購入・処分、移設等）の減等により、△</a:t>
          </a:r>
          <a:r>
            <a:rPr kumimoji="1" lang="en-US" altLang="ja-JP" sz="1300">
              <a:latin typeface="ＭＳ Ｐゴシック" panose="020B0600070205080204" pitchFamily="50" charset="-128"/>
              <a:ea typeface="ＭＳ Ｐゴシック" panose="020B0600070205080204" pitchFamily="50" charset="-128"/>
            </a:rPr>
            <a:t>1,374</a:t>
          </a:r>
          <a:r>
            <a:rPr kumimoji="1" lang="ja-JP" altLang="en-US" sz="1300">
              <a:latin typeface="ＭＳ Ｐゴシック" panose="020B0600070205080204" pitchFamily="50" charset="-128"/>
              <a:ea typeface="ＭＳ Ｐゴシック" panose="020B0600070205080204" pitchFamily="50" charset="-128"/>
            </a:rPr>
            <a:t>百万円の減となった。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今後も、定員適正化計画に沿った職員数の管理や事務事業の見直しの徹底など、行財政改革に取り組むことにより、健全化に努めていく。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95862</xdr:rowOff>
    </xdr:from>
    <xdr:to>
      <xdr:col>23</xdr:col>
      <xdr:colOff>133350</xdr:colOff>
      <xdr:row>83</xdr:row>
      <xdr:rowOff>141537</xdr:rowOff>
    </xdr:to>
    <xdr:cxnSp macro="">
      <xdr:nvCxnSpPr>
        <xdr:cNvPr id="199" name="直線コネクタ 198"/>
        <xdr:cNvCxnSpPr/>
      </xdr:nvCxnSpPr>
      <xdr:spPr>
        <a:xfrm flipV="1">
          <a:off x="4114800" y="14326212"/>
          <a:ext cx="838200" cy="4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67301</xdr:rowOff>
    </xdr:from>
    <xdr:ext cx="762000" cy="259045"/>
    <xdr:sp macro="" textlink="">
      <xdr:nvSpPr>
        <xdr:cNvPr id="200" name="人件費・物件費等の状況平均値テキスト"/>
        <xdr:cNvSpPr txBox="1"/>
      </xdr:nvSpPr>
      <xdr:spPr>
        <a:xfrm>
          <a:off x="5041900" y="13954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18853</xdr:rowOff>
    </xdr:from>
    <xdr:to>
      <xdr:col>19</xdr:col>
      <xdr:colOff>133350</xdr:colOff>
      <xdr:row>83</xdr:row>
      <xdr:rowOff>141537</xdr:rowOff>
    </xdr:to>
    <xdr:cxnSp macro="">
      <xdr:nvCxnSpPr>
        <xdr:cNvPr id="202" name="直線コネクタ 201"/>
        <xdr:cNvCxnSpPr/>
      </xdr:nvCxnSpPr>
      <xdr:spPr>
        <a:xfrm>
          <a:off x="3225800" y="14249203"/>
          <a:ext cx="889000" cy="12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42625</xdr:rowOff>
    </xdr:from>
    <xdr:ext cx="736600" cy="259045"/>
    <xdr:sp macro="" textlink="">
      <xdr:nvSpPr>
        <xdr:cNvPr id="204" name="テキスト ボックス 203"/>
        <xdr:cNvSpPr txBox="1"/>
      </xdr:nvSpPr>
      <xdr:spPr>
        <a:xfrm>
          <a:off x="3733800" y="1375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148248</xdr:rowOff>
    </xdr:from>
    <xdr:to>
      <xdr:col>15</xdr:col>
      <xdr:colOff>82550</xdr:colOff>
      <xdr:row>83</xdr:row>
      <xdr:rowOff>18853</xdr:rowOff>
    </xdr:to>
    <xdr:cxnSp macro="">
      <xdr:nvCxnSpPr>
        <xdr:cNvPr id="205" name="直線コネクタ 204"/>
        <xdr:cNvCxnSpPr/>
      </xdr:nvCxnSpPr>
      <xdr:spPr>
        <a:xfrm>
          <a:off x="2336800" y="14207148"/>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143632</xdr:rowOff>
    </xdr:from>
    <xdr:ext cx="762000" cy="259045"/>
    <xdr:sp macro="" textlink="">
      <xdr:nvSpPr>
        <xdr:cNvPr id="207" name="テキスト ボックス 206"/>
        <xdr:cNvSpPr txBox="1"/>
      </xdr:nvSpPr>
      <xdr:spPr>
        <a:xfrm>
          <a:off x="2844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146904</xdr:rowOff>
    </xdr:from>
    <xdr:to>
      <xdr:col>11</xdr:col>
      <xdr:colOff>31750</xdr:colOff>
      <xdr:row>82</xdr:row>
      <xdr:rowOff>148248</xdr:rowOff>
    </xdr:to>
    <xdr:cxnSp macro="">
      <xdr:nvCxnSpPr>
        <xdr:cNvPr id="208" name="直線コネクタ 207"/>
        <xdr:cNvCxnSpPr/>
      </xdr:nvCxnSpPr>
      <xdr:spPr>
        <a:xfrm>
          <a:off x="1447800" y="14205804"/>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126052</xdr:rowOff>
    </xdr:from>
    <xdr:ext cx="762000" cy="259045"/>
    <xdr:sp macro="" textlink="">
      <xdr:nvSpPr>
        <xdr:cNvPr id="210" name="テキスト ボックス 209"/>
        <xdr:cNvSpPr txBox="1"/>
      </xdr:nvSpPr>
      <xdr:spPr>
        <a:xfrm>
          <a:off x="1955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132481</xdr:rowOff>
    </xdr:from>
    <xdr:ext cx="762000" cy="259045"/>
    <xdr:sp macro="" textlink="">
      <xdr:nvSpPr>
        <xdr:cNvPr id="212" name="テキスト ボックス 211"/>
        <xdr:cNvSpPr txBox="1"/>
      </xdr:nvSpPr>
      <xdr:spPr>
        <a:xfrm>
          <a:off x="1066800" y="136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45062</xdr:rowOff>
    </xdr:from>
    <xdr:to>
      <xdr:col>23</xdr:col>
      <xdr:colOff>184150</xdr:colOff>
      <xdr:row>83</xdr:row>
      <xdr:rowOff>146662</xdr:rowOff>
    </xdr:to>
    <xdr:sp macro="" textlink="">
      <xdr:nvSpPr>
        <xdr:cNvPr id="218" name="楕円 217"/>
        <xdr:cNvSpPr/>
      </xdr:nvSpPr>
      <xdr:spPr>
        <a:xfrm>
          <a:off x="4902200" y="142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17139</xdr:rowOff>
    </xdr:from>
    <xdr:ext cx="762000" cy="259045"/>
    <xdr:sp macro="" textlink="">
      <xdr:nvSpPr>
        <xdr:cNvPr id="219" name="人件費・物件費等の状況該当値テキスト"/>
        <xdr:cNvSpPr txBox="1"/>
      </xdr:nvSpPr>
      <xdr:spPr>
        <a:xfrm>
          <a:off x="5041900" y="1424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90737</xdr:rowOff>
    </xdr:from>
    <xdr:to>
      <xdr:col>19</xdr:col>
      <xdr:colOff>184150</xdr:colOff>
      <xdr:row>84</xdr:row>
      <xdr:rowOff>20887</xdr:rowOff>
    </xdr:to>
    <xdr:sp macro="" textlink="">
      <xdr:nvSpPr>
        <xdr:cNvPr id="220" name="楕円 219"/>
        <xdr:cNvSpPr/>
      </xdr:nvSpPr>
      <xdr:spPr>
        <a:xfrm>
          <a:off x="4064000" y="1432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5664</xdr:rowOff>
    </xdr:from>
    <xdr:ext cx="736600" cy="259045"/>
    <xdr:sp macro="" textlink="">
      <xdr:nvSpPr>
        <xdr:cNvPr id="221" name="テキスト ボックス 220"/>
        <xdr:cNvSpPr txBox="1"/>
      </xdr:nvSpPr>
      <xdr:spPr>
        <a:xfrm>
          <a:off x="3733800" y="14407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139503</xdr:rowOff>
    </xdr:from>
    <xdr:to>
      <xdr:col>15</xdr:col>
      <xdr:colOff>133350</xdr:colOff>
      <xdr:row>83</xdr:row>
      <xdr:rowOff>69653</xdr:rowOff>
    </xdr:to>
    <xdr:sp macro="" textlink="">
      <xdr:nvSpPr>
        <xdr:cNvPr id="222" name="楕円 221"/>
        <xdr:cNvSpPr/>
      </xdr:nvSpPr>
      <xdr:spPr>
        <a:xfrm>
          <a:off x="3175000" y="1419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54430</xdr:rowOff>
    </xdr:from>
    <xdr:ext cx="762000" cy="259045"/>
    <xdr:sp macro="" textlink="">
      <xdr:nvSpPr>
        <xdr:cNvPr id="223" name="テキスト ボックス 222"/>
        <xdr:cNvSpPr txBox="1"/>
      </xdr:nvSpPr>
      <xdr:spPr>
        <a:xfrm>
          <a:off x="2844800" y="1428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97448</xdr:rowOff>
    </xdr:from>
    <xdr:to>
      <xdr:col>11</xdr:col>
      <xdr:colOff>82550</xdr:colOff>
      <xdr:row>83</xdr:row>
      <xdr:rowOff>27598</xdr:rowOff>
    </xdr:to>
    <xdr:sp macro="" textlink="">
      <xdr:nvSpPr>
        <xdr:cNvPr id="224" name="楕円 223"/>
        <xdr:cNvSpPr/>
      </xdr:nvSpPr>
      <xdr:spPr>
        <a:xfrm>
          <a:off x="2286000" y="1415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12375</xdr:rowOff>
    </xdr:from>
    <xdr:ext cx="762000" cy="259045"/>
    <xdr:sp macro="" textlink="">
      <xdr:nvSpPr>
        <xdr:cNvPr id="225" name="テキスト ボックス 224"/>
        <xdr:cNvSpPr txBox="1"/>
      </xdr:nvSpPr>
      <xdr:spPr>
        <a:xfrm>
          <a:off x="1955800" y="1424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96104</xdr:rowOff>
    </xdr:from>
    <xdr:to>
      <xdr:col>7</xdr:col>
      <xdr:colOff>31750</xdr:colOff>
      <xdr:row>83</xdr:row>
      <xdr:rowOff>26254</xdr:rowOff>
    </xdr:to>
    <xdr:sp macro="" textlink="">
      <xdr:nvSpPr>
        <xdr:cNvPr id="226" name="楕円 225"/>
        <xdr:cNvSpPr/>
      </xdr:nvSpPr>
      <xdr:spPr>
        <a:xfrm>
          <a:off x="1397000" y="1415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11031</xdr:rowOff>
    </xdr:from>
    <xdr:ext cx="762000" cy="259045"/>
    <xdr:sp macro="" textlink="">
      <xdr:nvSpPr>
        <xdr:cNvPr id="227" name="テキスト ボックス 226"/>
        <xdr:cNvSpPr txBox="1"/>
      </xdr:nvSpPr>
      <xdr:spPr>
        <a:xfrm>
          <a:off x="1066800" y="1424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ポイント減少したが、引き続き高い水準となっている。</a:t>
          </a:r>
        </a:p>
        <a:p>
          <a:r>
            <a:rPr kumimoji="1" lang="ja-JP" altLang="en-US" sz="1300">
              <a:latin typeface="ＭＳ Ｐゴシック" panose="020B0600070205080204" pitchFamily="50" charset="-128"/>
              <a:ea typeface="ＭＳ Ｐゴシック" panose="020B0600070205080204" pitchFamily="50" charset="-128"/>
            </a:rPr>
            <a:t>　主な理由は、上位の職における高校卒・短大卒の高割合、若手職員の上位職への積極的は登用などがあげられる。</a:t>
          </a:r>
        </a:p>
        <a:p>
          <a:r>
            <a:rPr kumimoji="1" lang="ja-JP" altLang="en-US" sz="1300">
              <a:latin typeface="ＭＳ Ｐゴシック" panose="020B0600070205080204" pitchFamily="50" charset="-128"/>
              <a:ea typeface="ＭＳ Ｐゴシック" panose="020B0600070205080204" pitchFamily="50" charset="-128"/>
            </a:rPr>
            <a:t>　全国平均、広島県平均、類似団体平均を上回っており、一層の給与の適正化に努めていく必要がある。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123189</xdr:rowOff>
    </xdr:from>
    <xdr:to>
      <xdr:col>81</xdr:col>
      <xdr:colOff>44450</xdr:colOff>
      <xdr:row>87</xdr:row>
      <xdr:rowOff>147320</xdr:rowOff>
    </xdr:to>
    <xdr:cxnSp macro="">
      <xdr:nvCxnSpPr>
        <xdr:cNvPr id="259" name="直線コネクタ 258"/>
        <xdr:cNvCxnSpPr/>
      </xdr:nvCxnSpPr>
      <xdr:spPr>
        <a:xfrm flipV="1">
          <a:off x="16179800" y="1503933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147320</xdr:rowOff>
    </xdr:from>
    <xdr:to>
      <xdr:col>77</xdr:col>
      <xdr:colOff>44450</xdr:colOff>
      <xdr:row>87</xdr:row>
      <xdr:rowOff>147320</xdr:rowOff>
    </xdr:to>
    <xdr:cxnSp macro="">
      <xdr:nvCxnSpPr>
        <xdr:cNvPr id="262" name="直線コネクタ 261"/>
        <xdr:cNvCxnSpPr/>
      </xdr:nvCxnSpPr>
      <xdr:spPr>
        <a:xfrm>
          <a:off x="15290800" y="1506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99061</xdr:rowOff>
    </xdr:from>
    <xdr:to>
      <xdr:col>72</xdr:col>
      <xdr:colOff>203200</xdr:colOff>
      <xdr:row>87</xdr:row>
      <xdr:rowOff>147320</xdr:rowOff>
    </xdr:to>
    <xdr:cxnSp macro="">
      <xdr:nvCxnSpPr>
        <xdr:cNvPr id="265" name="直線コネクタ 264"/>
        <xdr:cNvCxnSpPr/>
      </xdr:nvCxnSpPr>
      <xdr:spPr>
        <a:xfrm>
          <a:off x="14401800" y="150152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77470</xdr:rowOff>
    </xdr:from>
    <xdr:to>
      <xdr:col>68</xdr:col>
      <xdr:colOff>152400</xdr:colOff>
      <xdr:row>87</xdr:row>
      <xdr:rowOff>99061</xdr:rowOff>
    </xdr:to>
    <xdr:cxnSp macro="">
      <xdr:nvCxnSpPr>
        <xdr:cNvPr id="268" name="直線コネクタ 267"/>
        <xdr:cNvCxnSpPr/>
      </xdr:nvCxnSpPr>
      <xdr:spPr>
        <a:xfrm>
          <a:off x="13512800" y="14822170"/>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78" name="楕円 277"/>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79" name="給与水準   （国との比較）該当値テキスト"/>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96520</xdr:rowOff>
    </xdr:from>
    <xdr:to>
      <xdr:col>77</xdr:col>
      <xdr:colOff>95250</xdr:colOff>
      <xdr:row>88</xdr:row>
      <xdr:rowOff>26670</xdr:rowOff>
    </xdr:to>
    <xdr:sp macro="" textlink="">
      <xdr:nvSpPr>
        <xdr:cNvPr id="280" name="楕円 279"/>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11447</xdr:rowOff>
    </xdr:from>
    <xdr:ext cx="736600" cy="259045"/>
    <xdr:sp macro="" textlink="">
      <xdr:nvSpPr>
        <xdr:cNvPr id="281" name="テキスト ボックス 280"/>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82" name="楕円 281"/>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83" name="テキスト ボックス 282"/>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84" name="楕円 283"/>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134638</xdr:rowOff>
    </xdr:from>
    <xdr:ext cx="762000" cy="259045"/>
    <xdr:sp macro="" textlink="">
      <xdr:nvSpPr>
        <xdr:cNvPr id="285" name="テキスト ボックス 284"/>
        <xdr:cNvSpPr txBox="1"/>
      </xdr:nvSpPr>
      <xdr:spPr>
        <a:xfrm>
          <a:off x="14020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6" name="楕円 285"/>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87" name="テキスト ボックス 286"/>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全国平均、広島県平均を下回っているものの、類似団体と比較すると高</a:t>
          </a:r>
        </a:p>
        <a:p>
          <a:r>
            <a:rPr kumimoji="1" lang="ja-JP" altLang="en-US" sz="1300">
              <a:latin typeface="ＭＳ Ｐゴシック" panose="020B0600070205080204" pitchFamily="50" charset="-128"/>
              <a:ea typeface="ＭＳ Ｐゴシック" panose="020B0600070205080204" pitchFamily="50" charset="-128"/>
            </a:rPr>
            <a:t>い水準で推移している。</a:t>
          </a:r>
        </a:p>
        <a:p>
          <a:r>
            <a:rPr kumimoji="1" lang="ja-JP" altLang="en-US" sz="1300">
              <a:latin typeface="ＭＳ Ｐゴシック" panose="020B0600070205080204" pitchFamily="50" charset="-128"/>
              <a:ea typeface="ＭＳ Ｐゴシック" panose="020B0600070205080204" pitchFamily="50" charset="-128"/>
            </a:rPr>
            <a:t>　持続可能な行政運営を実現するため、職員数の適正化に散り組んでいく</a:t>
          </a:r>
        </a:p>
        <a:p>
          <a:r>
            <a:rPr kumimoji="1" lang="ja-JP" altLang="en-US" sz="1300">
              <a:latin typeface="ＭＳ Ｐゴシック" panose="020B0600070205080204" pitchFamily="50" charset="-128"/>
              <a:ea typeface="ＭＳ Ｐゴシック" panose="020B0600070205080204" pitchFamily="50" charset="-128"/>
            </a:rPr>
            <a:t>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41910</xdr:rowOff>
    </xdr:from>
    <xdr:to>
      <xdr:col>81</xdr:col>
      <xdr:colOff>44450</xdr:colOff>
      <xdr:row>63</xdr:row>
      <xdr:rowOff>53975</xdr:rowOff>
    </xdr:to>
    <xdr:cxnSp macro="">
      <xdr:nvCxnSpPr>
        <xdr:cNvPr id="320" name="直線コネクタ 319"/>
        <xdr:cNvCxnSpPr/>
      </xdr:nvCxnSpPr>
      <xdr:spPr>
        <a:xfrm flipV="1">
          <a:off x="16179800" y="1084326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22242</xdr:rowOff>
    </xdr:from>
    <xdr:ext cx="762000" cy="259045"/>
    <xdr:sp macro="" textlink="">
      <xdr:nvSpPr>
        <xdr:cNvPr id="321" name="定員管理の状況平均値テキスト"/>
        <xdr:cNvSpPr txBox="1"/>
      </xdr:nvSpPr>
      <xdr:spPr>
        <a:xfrm>
          <a:off x="17106900" y="1048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53975</xdr:rowOff>
    </xdr:from>
    <xdr:to>
      <xdr:col>77</xdr:col>
      <xdr:colOff>44450</xdr:colOff>
      <xdr:row>63</xdr:row>
      <xdr:rowOff>66040</xdr:rowOff>
    </xdr:to>
    <xdr:cxnSp macro="">
      <xdr:nvCxnSpPr>
        <xdr:cNvPr id="323" name="直線コネクタ 322"/>
        <xdr:cNvCxnSpPr/>
      </xdr:nvCxnSpPr>
      <xdr:spPr>
        <a:xfrm flipV="1">
          <a:off x="15290800" y="108553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144035</xdr:rowOff>
    </xdr:from>
    <xdr:ext cx="736600" cy="259045"/>
    <xdr:sp macro="" textlink="">
      <xdr:nvSpPr>
        <xdr:cNvPr id="325" name="テキスト ボックス 324"/>
        <xdr:cNvSpPr txBox="1"/>
      </xdr:nvSpPr>
      <xdr:spPr>
        <a:xfrm>
          <a:off x="15798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66040</xdr:rowOff>
    </xdr:from>
    <xdr:to>
      <xdr:col>72</xdr:col>
      <xdr:colOff>203200</xdr:colOff>
      <xdr:row>63</xdr:row>
      <xdr:rowOff>107061</xdr:rowOff>
    </xdr:to>
    <xdr:cxnSp macro="">
      <xdr:nvCxnSpPr>
        <xdr:cNvPr id="326" name="直線コネクタ 325"/>
        <xdr:cNvCxnSpPr/>
      </xdr:nvCxnSpPr>
      <xdr:spPr>
        <a:xfrm flipV="1">
          <a:off x="14401800" y="10867390"/>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107840</xdr:rowOff>
    </xdr:from>
    <xdr:ext cx="762000" cy="259045"/>
    <xdr:sp macro="" textlink="">
      <xdr:nvSpPr>
        <xdr:cNvPr id="328" name="テキスト ボックス 327"/>
        <xdr:cNvSpPr txBox="1"/>
      </xdr:nvSpPr>
      <xdr:spPr>
        <a:xfrm>
          <a:off x="14909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107061</xdr:rowOff>
    </xdr:from>
    <xdr:to>
      <xdr:col>68</xdr:col>
      <xdr:colOff>152400</xdr:colOff>
      <xdr:row>63</xdr:row>
      <xdr:rowOff>123952</xdr:rowOff>
    </xdr:to>
    <xdr:cxnSp macro="">
      <xdr:nvCxnSpPr>
        <xdr:cNvPr id="329" name="直線コネクタ 328"/>
        <xdr:cNvCxnSpPr/>
      </xdr:nvCxnSpPr>
      <xdr:spPr>
        <a:xfrm flipV="1">
          <a:off x="13512800" y="1090841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110253</xdr:rowOff>
    </xdr:from>
    <xdr:ext cx="762000" cy="259045"/>
    <xdr:sp macro="" textlink="">
      <xdr:nvSpPr>
        <xdr:cNvPr id="331" name="テキスト ボックス 330"/>
        <xdr:cNvSpPr txBox="1"/>
      </xdr:nvSpPr>
      <xdr:spPr>
        <a:xfrm>
          <a:off x="14020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124731</xdr:rowOff>
    </xdr:from>
    <xdr:ext cx="762000" cy="259045"/>
    <xdr:sp macro="" textlink="">
      <xdr:nvSpPr>
        <xdr:cNvPr id="333" name="テキスト ボックス 332"/>
        <xdr:cNvSpPr txBox="1"/>
      </xdr:nvSpPr>
      <xdr:spPr>
        <a:xfrm>
          <a:off x="13131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162560</xdr:rowOff>
    </xdr:from>
    <xdr:to>
      <xdr:col>81</xdr:col>
      <xdr:colOff>95250</xdr:colOff>
      <xdr:row>63</xdr:row>
      <xdr:rowOff>92710</xdr:rowOff>
    </xdr:to>
    <xdr:sp macro="" textlink="">
      <xdr:nvSpPr>
        <xdr:cNvPr id="339" name="楕円 338"/>
        <xdr:cNvSpPr/>
      </xdr:nvSpPr>
      <xdr:spPr>
        <a:xfrm>
          <a:off x="16967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134637</xdr:rowOff>
    </xdr:from>
    <xdr:ext cx="762000" cy="259045"/>
    <xdr:sp macro="" textlink="">
      <xdr:nvSpPr>
        <xdr:cNvPr id="340" name="定員管理の状況該当値テキスト"/>
        <xdr:cNvSpPr txBox="1"/>
      </xdr:nvSpPr>
      <xdr:spPr>
        <a:xfrm>
          <a:off x="17106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3175</xdr:rowOff>
    </xdr:from>
    <xdr:to>
      <xdr:col>77</xdr:col>
      <xdr:colOff>95250</xdr:colOff>
      <xdr:row>63</xdr:row>
      <xdr:rowOff>104775</xdr:rowOff>
    </xdr:to>
    <xdr:sp macro="" textlink="">
      <xdr:nvSpPr>
        <xdr:cNvPr id="341" name="楕円 340"/>
        <xdr:cNvSpPr/>
      </xdr:nvSpPr>
      <xdr:spPr>
        <a:xfrm>
          <a:off x="16129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89552</xdr:rowOff>
    </xdr:from>
    <xdr:ext cx="736600" cy="259045"/>
    <xdr:sp macro="" textlink="">
      <xdr:nvSpPr>
        <xdr:cNvPr id="342" name="テキスト ボックス 341"/>
        <xdr:cNvSpPr txBox="1"/>
      </xdr:nvSpPr>
      <xdr:spPr>
        <a:xfrm>
          <a:off x="15798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15240</xdr:rowOff>
    </xdr:from>
    <xdr:to>
      <xdr:col>73</xdr:col>
      <xdr:colOff>44450</xdr:colOff>
      <xdr:row>63</xdr:row>
      <xdr:rowOff>116840</xdr:rowOff>
    </xdr:to>
    <xdr:sp macro="" textlink="">
      <xdr:nvSpPr>
        <xdr:cNvPr id="343" name="楕円 342"/>
        <xdr:cNvSpPr/>
      </xdr:nvSpPr>
      <xdr:spPr>
        <a:xfrm>
          <a:off x="15240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101617</xdr:rowOff>
    </xdr:from>
    <xdr:ext cx="762000" cy="259045"/>
    <xdr:sp macro="" textlink="">
      <xdr:nvSpPr>
        <xdr:cNvPr id="344" name="テキスト ボックス 343"/>
        <xdr:cNvSpPr txBox="1"/>
      </xdr:nvSpPr>
      <xdr:spPr>
        <a:xfrm>
          <a:off x="14909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56261</xdr:rowOff>
    </xdr:from>
    <xdr:to>
      <xdr:col>68</xdr:col>
      <xdr:colOff>203200</xdr:colOff>
      <xdr:row>63</xdr:row>
      <xdr:rowOff>157861</xdr:rowOff>
    </xdr:to>
    <xdr:sp macro="" textlink="">
      <xdr:nvSpPr>
        <xdr:cNvPr id="345" name="楕円 344"/>
        <xdr:cNvSpPr/>
      </xdr:nvSpPr>
      <xdr:spPr>
        <a:xfrm>
          <a:off x="14351000" y="10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142638</xdr:rowOff>
    </xdr:from>
    <xdr:ext cx="762000" cy="259045"/>
    <xdr:sp macro="" textlink="">
      <xdr:nvSpPr>
        <xdr:cNvPr id="346" name="テキスト ボックス 345"/>
        <xdr:cNvSpPr txBox="1"/>
      </xdr:nvSpPr>
      <xdr:spPr>
        <a:xfrm>
          <a:off x="14020800" y="1094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73152</xdr:rowOff>
    </xdr:from>
    <xdr:to>
      <xdr:col>64</xdr:col>
      <xdr:colOff>152400</xdr:colOff>
      <xdr:row>64</xdr:row>
      <xdr:rowOff>3302</xdr:rowOff>
    </xdr:to>
    <xdr:sp macro="" textlink="">
      <xdr:nvSpPr>
        <xdr:cNvPr id="347" name="楕円 346"/>
        <xdr:cNvSpPr/>
      </xdr:nvSpPr>
      <xdr:spPr>
        <a:xfrm>
          <a:off x="13462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159529</xdr:rowOff>
    </xdr:from>
    <xdr:ext cx="762000" cy="259045"/>
    <xdr:sp macro="" textlink="">
      <xdr:nvSpPr>
        <xdr:cNvPr id="348" name="テキスト ボックス 347"/>
        <xdr:cNvSpPr txBox="1"/>
      </xdr:nvSpPr>
      <xdr:spPr>
        <a:xfrm>
          <a:off x="13131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実質公債費比率の算定式の分子となる元利償還額が増となったが、分母となる標準税収入額が増となったことなどにより、横ばいとなっている。</a:t>
          </a:r>
        </a:p>
        <a:p>
          <a:r>
            <a:rPr kumimoji="1" lang="ja-JP" altLang="en-US" sz="1300">
              <a:latin typeface="ＭＳ Ｐゴシック" panose="020B0600070205080204" pitchFamily="50" charset="-128"/>
              <a:ea typeface="ＭＳ Ｐゴシック" panose="020B0600070205080204" pitchFamily="50" charset="-128"/>
            </a:rPr>
            <a:t>　今後、大規模建設事業の償還開始により指標の悪化が見込まれるが、有利な地方債の選択や建設事業の見直しにより、借入額を必要最小限に抑制し、財政健全化に努めていく。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605</xdr:rowOff>
    </xdr:from>
    <xdr:to>
      <xdr:col>81</xdr:col>
      <xdr:colOff>44450</xdr:colOff>
      <xdr:row>40</xdr:row>
      <xdr:rowOff>605</xdr:rowOff>
    </xdr:to>
    <xdr:cxnSp macro="">
      <xdr:nvCxnSpPr>
        <xdr:cNvPr id="384" name="直線コネクタ 383"/>
        <xdr:cNvCxnSpPr/>
      </xdr:nvCxnSpPr>
      <xdr:spPr>
        <a:xfrm>
          <a:off x="16179800" y="68586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605</xdr:rowOff>
    </xdr:from>
    <xdr:to>
      <xdr:col>77</xdr:col>
      <xdr:colOff>44450</xdr:colOff>
      <xdr:row>40</xdr:row>
      <xdr:rowOff>605</xdr:rowOff>
    </xdr:to>
    <xdr:cxnSp macro="">
      <xdr:nvCxnSpPr>
        <xdr:cNvPr id="387" name="直線コネクタ 386"/>
        <xdr:cNvCxnSpPr/>
      </xdr:nvCxnSpPr>
      <xdr:spPr>
        <a:xfrm>
          <a:off x="15290800" y="6858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605</xdr:rowOff>
    </xdr:from>
    <xdr:to>
      <xdr:col>72</xdr:col>
      <xdr:colOff>203200</xdr:colOff>
      <xdr:row>40</xdr:row>
      <xdr:rowOff>23585</xdr:rowOff>
    </xdr:to>
    <xdr:cxnSp macro="">
      <xdr:nvCxnSpPr>
        <xdr:cNvPr id="390" name="直線コネクタ 389"/>
        <xdr:cNvCxnSpPr/>
      </xdr:nvCxnSpPr>
      <xdr:spPr>
        <a:xfrm flipV="1">
          <a:off x="14401800" y="68586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23585</xdr:rowOff>
    </xdr:from>
    <xdr:to>
      <xdr:col>68</xdr:col>
      <xdr:colOff>152400</xdr:colOff>
      <xdr:row>40</xdr:row>
      <xdr:rowOff>69548</xdr:rowOff>
    </xdr:to>
    <xdr:cxnSp macro="">
      <xdr:nvCxnSpPr>
        <xdr:cNvPr id="393" name="直線コネクタ 392"/>
        <xdr:cNvCxnSpPr/>
      </xdr:nvCxnSpPr>
      <xdr:spPr>
        <a:xfrm flipV="1">
          <a:off x="13512800" y="6881585"/>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7" name="テキスト ボックス 396"/>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403" name="楕円 402"/>
        <xdr:cNvSpPr/>
      </xdr:nvSpPr>
      <xdr:spPr>
        <a:xfrm>
          <a:off x="169672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93332</xdr:rowOff>
    </xdr:from>
    <xdr:ext cx="762000" cy="259045"/>
    <xdr:sp macro="" textlink="">
      <xdr:nvSpPr>
        <xdr:cNvPr id="404" name="公債費負担の状況該当値テキスト"/>
        <xdr:cNvSpPr txBox="1"/>
      </xdr:nvSpPr>
      <xdr:spPr>
        <a:xfrm>
          <a:off x="17106900" y="677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121255</xdr:rowOff>
    </xdr:from>
    <xdr:to>
      <xdr:col>77</xdr:col>
      <xdr:colOff>95250</xdr:colOff>
      <xdr:row>40</xdr:row>
      <xdr:rowOff>51405</xdr:rowOff>
    </xdr:to>
    <xdr:sp macro="" textlink="">
      <xdr:nvSpPr>
        <xdr:cNvPr id="405" name="楕円 404"/>
        <xdr:cNvSpPr/>
      </xdr:nvSpPr>
      <xdr:spPr>
        <a:xfrm>
          <a:off x="16129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36182</xdr:rowOff>
    </xdr:from>
    <xdr:ext cx="736600" cy="259045"/>
    <xdr:sp macro="" textlink="">
      <xdr:nvSpPr>
        <xdr:cNvPr id="406" name="テキスト ボックス 405"/>
        <xdr:cNvSpPr txBox="1"/>
      </xdr:nvSpPr>
      <xdr:spPr>
        <a:xfrm>
          <a:off x="15798800" y="689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121255</xdr:rowOff>
    </xdr:from>
    <xdr:to>
      <xdr:col>73</xdr:col>
      <xdr:colOff>44450</xdr:colOff>
      <xdr:row>40</xdr:row>
      <xdr:rowOff>51405</xdr:rowOff>
    </xdr:to>
    <xdr:sp macro="" textlink="">
      <xdr:nvSpPr>
        <xdr:cNvPr id="407" name="楕円 406"/>
        <xdr:cNvSpPr/>
      </xdr:nvSpPr>
      <xdr:spPr>
        <a:xfrm>
          <a:off x="15240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408" name="テキスト ボックス 407"/>
        <xdr:cNvSpPr txBox="1"/>
      </xdr:nvSpPr>
      <xdr:spPr>
        <a:xfrm>
          <a:off x="14909800" y="689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144235</xdr:rowOff>
    </xdr:from>
    <xdr:to>
      <xdr:col>68</xdr:col>
      <xdr:colOff>203200</xdr:colOff>
      <xdr:row>40</xdr:row>
      <xdr:rowOff>74385</xdr:rowOff>
    </xdr:to>
    <xdr:sp macro="" textlink="">
      <xdr:nvSpPr>
        <xdr:cNvPr id="409" name="楕円 408"/>
        <xdr:cNvSpPr/>
      </xdr:nvSpPr>
      <xdr:spPr>
        <a:xfrm>
          <a:off x="14351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410" name="テキスト ボックス 409"/>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18748</xdr:rowOff>
    </xdr:from>
    <xdr:to>
      <xdr:col>64</xdr:col>
      <xdr:colOff>152400</xdr:colOff>
      <xdr:row>40</xdr:row>
      <xdr:rowOff>120348</xdr:rowOff>
    </xdr:to>
    <xdr:sp macro="" textlink="">
      <xdr:nvSpPr>
        <xdr:cNvPr id="411" name="楕円 410"/>
        <xdr:cNvSpPr/>
      </xdr:nvSpPr>
      <xdr:spPr>
        <a:xfrm>
          <a:off x="13462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105125</xdr:rowOff>
    </xdr:from>
    <xdr:ext cx="762000" cy="259045"/>
    <xdr:sp macro="" textlink="">
      <xdr:nvSpPr>
        <xdr:cNvPr id="412" name="テキスト ボックス 411"/>
        <xdr:cNvSpPr txBox="1"/>
      </xdr:nvSpPr>
      <xdr:spPr>
        <a:xfrm>
          <a:off x="13131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災害復旧事業債等の増があったものの、地方道路等整備事業債等の減による地方債現在高の減等から債務にあたる分子が減少したこと。また、財政規模を表す分母において、マイナス項目の算入公債費等の増はあったものの、標準税収入額等の増による標準財政規模の増があったことから、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今後、新市建設計画による大規模建設事業で見込まれる将来負担が軽減されるよう、事業の見直しを行い、財政規律の確保に努める必要がある。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88477</xdr:rowOff>
    </xdr:from>
    <xdr:to>
      <xdr:col>81</xdr:col>
      <xdr:colOff>44450</xdr:colOff>
      <xdr:row>15</xdr:row>
      <xdr:rowOff>137886</xdr:rowOff>
    </xdr:to>
    <xdr:cxnSp macro="">
      <xdr:nvCxnSpPr>
        <xdr:cNvPr id="448" name="直線コネクタ 447"/>
        <xdr:cNvCxnSpPr/>
      </xdr:nvCxnSpPr>
      <xdr:spPr>
        <a:xfrm flipV="1">
          <a:off x="16179800" y="2660227"/>
          <a:ext cx="8382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9" name="将来負担の状況平均値テキスト"/>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137886</xdr:rowOff>
    </xdr:from>
    <xdr:to>
      <xdr:col>77</xdr:col>
      <xdr:colOff>44450</xdr:colOff>
      <xdr:row>15</xdr:row>
      <xdr:rowOff>140184</xdr:rowOff>
    </xdr:to>
    <xdr:cxnSp macro="">
      <xdr:nvCxnSpPr>
        <xdr:cNvPr id="451" name="直線コネクタ 450"/>
        <xdr:cNvCxnSpPr/>
      </xdr:nvCxnSpPr>
      <xdr:spPr>
        <a:xfrm flipV="1">
          <a:off x="15290800" y="2709636"/>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2" name="フローチャート: 判断 451"/>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3" name="テキスト ボックス 452"/>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140184</xdr:rowOff>
    </xdr:from>
    <xdr:to>
      <xdr:col>72</xdr:col>
      <xdr:colOff>203200</xdr:colOff>
      <xdr:row>15</xdr:row>
      <xdr:rowOff>157419</xdr:rowOff>
    </xdr:to>
    <xdr:cxnSp macro="">
      <xdr:nvCxnSpPr>
        <xdr:cNvPr id="454" name="直線コネクタ 453"/>
        <xdr:cNvCxnSpPr/>
      </xdr:nvCxnSpPr>
      <xdr:spPr>
        <a:xfrm flipV="1">
          <a:off x="14401800" y="2711934"/>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5" name="フローチャート: 判断 454"/>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4915</xdr:rowOff>
    </xdr:from>
    <xdr:ext cx="762000" cy="259045"/>
    <xdr:sp macro="" textlink="">
      <xdr:nvSpPr>
        <xdr:cNvPr id="456" name="テキスト ボックス 455"/>
        <xdr:cNvSpPr txBox="1"/>
      </xdr:nvSpPr>
      <xdr:spPr>
        <a:xfrm>
          <a:off x="14909800" y="206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149376</xdr:rowOff>
    </xdr:from>
    <xdr:to>
      <xdr:col>68</xdr:col>
      <xdr:colOff>152400</xdr:colOff>
      <xdr:row>15</xdr:row>
      <xdr:rowOff>157419</xdr:rowOff>
    </xdr:to>
    <xdr:cxnSp macro="">
      <xdr:nvCxnSpPr>
        <xdr:cNvPr id="457" name="直線コネクタ 456"/>
        <xdr:cNvCxnSpPr/>
      </xdr:nvCxnSpPr>
      <xdr:spPr>
        <a:xfrm>
          <a:off x="13512800" y="272112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100209</xdr:rowOff>
    </xdr:from>
    <xdr:to>
      <xdr:col>68</xdr:col>
      <xdr:colOff>203200</xdr:colOff>
      <xdr:row>14</xdr:row>
      <xdr:rowOff>30359</xdr:rowOff>
    </xdr:to>
    <xdr:sp macro="" textlink="">
      <xdr:nvSpPr>
        <xdr:cNvPr id="458" name="フローチャート: 判断 457"/>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40536</xdr:rowOff>
    </xdr:from>
    <xdr:ext cx="762000" cy="259045"/>
    <xdr:sp macro="" textlink="">
      <xdr:nvSpPr>
        <xdr:cNvPr id="459" name="テキスト ボックス 458"/>
        <xdr:cNvSpPr txBox="1"/>
      </xdr:nvSpPr>
      <xdr:spPr>
        <a:xfrm>
          <a:off x="14020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60" name="フローチャート: 判断 459"/>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48579</xdr:rowOff>
    </xdr:from>
    <xdr:ext cx="762000" cy="259045"/>
    <xdr:sp macro="" textlink="">
      <xdr:nvSpPr>
        <xdr:cNvPr id="461" name="テキスト ボックス 460"/>
        <xdr:cNvSpPr txBox="1"/>
      </xdr:nvSpPr>
      <xdr:spPr>
        <a:xfrm>
          <a:off x="13131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37677</xdr:rowOff>
    </xdr:from>
    <xdr:to>
      <xdr:col>81</xdr:col>
      <xdr:colOff>95250</xdr:colOff>
      <xdr:row>15</xdr:row>
      <xdr:rowOff>139277</xdr:rowOff>
    </xdr:to>
    <xdr:sp macro="" textlink="">
      <xdr:nvSpPr>
        <xdr:cNvPr id="467" name="楕円 466"/>
        <xdr:cNvSpPr/>
      </xdr:nvSpPr>
      <xdr:spPr>
        <a:xfrm>
          <a:off x="169672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9754</xdr:rowOff>
    </xdr:from>
    <xdr:ext cx="762000" cy="259045"/>
    <xdr:sp macro="" textlink="">
      <xdr:nvSpPr>
        <xdr:cNvPr id="468" name="将来負担の状況該当値テキスト"/>
        <xdr:cNvSpPr txBox="1"/>
      </xdr:nvSpPr>
      <xdr:spPr>
        <a:xfrm>
          <a:off x="17106900" y="258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87086</xdr:rowOff>
    </xdr:from>
    <xdr:to>
      <xdr:col>77</xdr:col>
      <xdr:colOff>95250</xdr:colOff>
      <xdr:row>16</xdr:row>
      <xdr:rowOff>17236</xdr:rowOff>
    </xdr:to>
    <xdr:sp macro="" textlink="">
      <xdr:nvSpPr>
        <xdr:cNvPr id="469" name="楕円 468"/>
        <xdr:cNvSpPr/>
      </xdr:nvSpPr>
      <xdr:spPr>
        <a:xfrm>
          <a:off x="16129000" y="265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2013</xdr:rowOff>
    </xdr:from>
    <xdr:ext cx="736600" cy="259045"/>
    <xdr:sp macro="" textlink="">
      <xdr:nvSpPr>
        <xdr:cNvPr id="470" name="テキスト ボックス 469"/>
        <xdr:cNvSpPr txBox="1"/>
      </xdr:nvSpPr>
      <xdr:spPr>
        <a:xfrm>
          <a:off x="15798800" y="2745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89384</xdr:rowOff>
    </xdr:from>
    <xdr:to>
      <xdr:col>73</xdr:col>
      <xdr:colOff>44450</xdr:colOff>
      <xdr:row>16</xdr:row>
      <xdr:rowOff>19534</xdr:rowOff>
    </xdr:to>
    <xdr:sp macro="" textlink="">
      <xdr:nvSpPr>
        <xdr:cNvPr id="471" name="楕円 470"/>
        <xdr:cNvSpPr/>
      </xdr:nvSpPr>
      <xdr:spPr>
        <a:xfrm>
          <a:off x="15240000" y="266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4311</xdr:rowOff>
    </xdr:from>
    <xdr:ext cx="762000" cy="259045"/>
    <xdr:sp macro="" textlink="">
      <xdr:nvSpPr>
        <xdr:cNvPr id="472" name="テキスト ボックス 471"/>
        <xdr:cNvSpPr txBox="1"/>
      </xdr:nvSpPr>
      <xdr:spPr>
        <a:xfrm>
          <a:off x="14909800" y="274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106619</xdr:rowOff>
    </xdr:from>
    <xdr:to>
      <xdr:col>68</xdr:col>
      <xdr:colOff>203200</xdr:colOff>
      <xdr:row>16</xdr:row>
      <xdr:rowOff>36769</xdr:rowOff>
    </xdr:to>
    <xdr:sp macro="" textlink="">
      <xdr:nvSpPr>
        <xdr:cNvPr id="473" name="楕円 472"/>
        <xdr:cNvSpPr/>
      </xdr:nvSpPr>
      <xdr:spPr>
        <a:xfrm>
          <a:off x="14351000" y="26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21546</xdr:rowOff>
    </xdr:from>
    <xdr:ext cx="762000" cy="259045"/>
    <xdr:sp macro="" textlink="">
      <xdr:nvSpPr>
        <xdr:cNvPr id="474" name="テキスト ボックス 473"/>
        <xdr:cNvSpPr txBox="1"/>
      </xdr:nvSpPr>
      <xdr:spPr>
        <a:xfrm>
          <a:off x="14020800" y="276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98576</xdr:rowOff>
    </xdr:from>
    <xdr:to>
      <xdr:col>64</xdr:col>
      <xdr:colOff>152400</xdr:colOff>
      <xdr:row>16</xdr:row>
      <xdr:rowOff>28726</xdr:rowOff>
    </xdr:to>
    <xdr:sp macro="" textlink="">
      <xdr:nvSpPr>
        <xdr:cNvPr id="475" name="楕円 474"/>
        <xdr:cNvSpPr/>
      </xdr:nvSpPr>
      <xdr:spPr>
        <a:xfrm>
          <a:off x="134620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13503</xdr:rowOff>
    </xdr:from>
    <xdr:ext cx="762000" cy="259045"/>
    <xdr:sp macro="" textlink="">
      <xdr:nvSpPr>
        <xdr:cNvPr id="476" name="テキスト ボックス 475"/>
        <xdr:cNvSpPr txBox="1"/>
      </xdr:nvSpPr>
      <xdr:spPr>
        <a:xfrm>
          <a:off x="13131800" y="27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134,320
131,335
285.11
78,273,398
77,342,996
287,751
35,761,146
77,571,533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主な要因としては、会計年度任用職員制度の開始に伴う職員給の増（</a:t>
          </a:r>
          <a:r>
            <a:rPr kumimoji="1" lang="en-US" altLang="ja-JP" sz="1300">
              <a:latin typeface="ＭＳ Ｐゴシック" panose="020B0600070205080204" pitchFamily="50" charset="-128"/>
              <a:ea typeface="ＭＳ Ｐゴシック" panose="020B0600070205080204" pitchFamily="50" charset="-128"/>
            </a:rPr>
            <a:t>1,056</a:t>
          </a:r>
          <a:r>
            <a:rPr kumimoji="1" lang="ja-JP" altLang="en-US" sz="1300">
              <a:latin typeface="ＭＳ Ｐゴシック" panose="020B0600070205080204" pitchFamily="50" charset="-128"/>
              <a:ea typeface="ＭＳ Ｐゴシック" panose="020B0600070205080204" pitchFamily="50" charset="-128"/>
            </a:rPr>
            <a:t>百万円）が挙げられる。類似団体比較で高水準にある要因としては、合併を経て島しょ部や山間部を抱える地理条件に加え、ごみ処理や消防など、広域ではなく市の単独実施事業が多いことなどが挙げられる。引き続き、定員適正化計画に沿った定員管理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165100</xdr:rowOff>
    </xdr:to>
    <xdr:cxnSp macro="">
      <xdr:nvCxnSpPr>
        <xdr:cNvPr id="66" name="直線コネクタ 65"/>
        <xdr:cNvCxnSpPr/>
      </xdr:nvCxnSpPr>
      <xdr:spPr>
        <a:xfrm>
          <a:off x="3987800" y="6527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12700</xdr:rowOff>
    </xdr:from>
    <xdr:to>
      <xdr:col>19</xdr:col>
      <xdr:colOff>187325</xdr:colOff>
      <xdr:row>38</xdr:row>
      <xdr:rowOff>63500</xdr:rowOff>
    </xdr:to>
    <xdr:cxnSp macro="">
      <xdr:nvCxnSpPr>
        <xdr:cNvPr id="69" name="直線コネクタ 68"/>
        <xdr:cNvCxnSpPr/>
      </xdr:nvCxnSpPr>
      <xdr:spPr>
        <a:xfrm flipV="1">
          <a:off x="3098800" y="6527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48277</xdr:rowOff>
    </xdr:from>
    <xdr:ext cx="736600" cy="259045"/>
    <xdr:sp macro="" textlink="">
      <xdr:nvSpPr>
        <xdr:cNvPr id="71" name="テキスト ボックス 70"/>
        <xdr:cNvSpPr txBox="1"/>
      </xdr:nvSpPr>
      <xdr:spPr>
        <a:xfrm>
          <a:off x="3606800" y="587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63500</xdr:rowOff>
    </xdr:from>
    <xdr:to>
      <xdr:col>15</xdr:col>
      <xdr:colOff>98425</xdr:colOff>
      <xdr:row>39</xdr:row>
      <xdr:rowOff>44450</xdr:rowOff>
    </xdr:to>
    <xdr:cxnSp macro="">
      <xdr:nvCxnSpPr>
        <xdr:cNvPr id="72" name="直線コネクタ 71"/>
        <xdr:cNvCxnSpPr/>
      </xdr:nvCxnSpPr>
      <xdr:spPr>
        <a:xfrm flipV="1">
          <a:off x="2209800" y="6578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48277</xdr:rowOff>
    </xdr:from>
    <xdr:ext cx="762000" cy="259045"/>
    <xdr:sp macro="" textlink="">
      <xdr:nvSpPr>
        <xdr:cNvPr id="74" name="テキスト ボックス 73"/>
        <xdr:cNvSpPr txBox="1"/>
      </xdr:nvSpPr>
      <xdr:spPr>
        <a:xfrm>
          <a:off x="2717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101600</xdr:rowOff>
    </xdr:from>
    <xdr:to>
      <xdr:col>11</xdr:col>
      <xdr:colOff>9525</xdr:colOff>
      <xdr:row>39</xdr:row>
      <xdr:rowOff>44450</xdr:rowOff>
    </xdr:to>
    <xdr:cxnSp macro="">
      <xdr:nvCxnSpPr>
        <xdr:cNvPr id="75" name="直線コネクタ 74"/>
        <xdr:cNvCxnSpPr/>
      </xdr:nvCxnSpPr>
      <xdr:spPr>
        <a:xfrm>
          <a:off x="1320800" y="6616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114300</xdr:rowOff>
    </xdr:from>
    <xdr:to>
      <xdr:col>24</xdr:col>
      <xdr:colOff>76200</xdr:colOff>
      <xdr:row>39</xdr:row>
      <xdr:rowOff>44450</xdr:rowOff>
    </xdr:to>
    <xdr:sp macro="" textlink="">
      <xdr:nvSpPr>
        <xdr:cNvPr id="85" name="楕円 84"/>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86377</xdr:rowOff>
    </xdr:from>
    <xdr:ext cx="762000" cy="259045"/>
    <xdr:sp macro="" textlink="">
      <xdr:nvSpPr>
        <xdr:cNvPr id="86"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12700</xdr:rowOff>
    </xdr:from>
    <xdr:to>
      <xdr:col>15</xdr:col>
      <xdr:colOff>149225</xdr:colOff>
      <xdr:row>38</xdr:row>
      <xdr:rowOff>114300</xdr:rowOff>
    </xdr:to>
    <xdr:sp macro="" textlink="">
      <xdr:nvSpPr>
        <xdr:cNvPr id="89" name="楕円 88"/>
        <xdr:cNvSpPr/>
      </xdr:nvSpPr>
      <xdr:spPr>
        <a:xfrm>
          <a:off x="3048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99077</xdr:rowOff>
    </xdr:from>
    <xdr:ext cx="762000" cy="259045"/>
    <xdr:sp macro="" textlink="">
      <xdr:nvSpPr>
        <xdr:cNvPr id="90" name="テキスト ボックス 89"/>
        <xdr:cNvSpPr txBox="1"/>
      </xdr:nvSpPr>
      <xdr:spPr>
        <a:xfrm>
          <a:off x="2717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165100</xdr:rowOff>
    </xdr:from>
    <xdr:to>
      <xdr:col>11</xdr:col>
      <xdr:colOff>60325</xdr:colOff>
      <xdr:row>39</xdr:row>
      <xdr:rowOff>95250</xdr:rowOff>
    </xdr:to>
    <xdr:sp macro="" textlink="">
      <xdr:nvSpPr>
        <xdr:cNvPr id="91" name="楕円 90"/>
        <xdr:cNvSpPr/>
      </xdr:nvSpPr>
      <xdr:spPr>
        <a:xfrm>
          <a:off x="2159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80027</xdr:rowOff>
    </xdr:from>
    <xdr:ext cx="762000" cy="259045"/>
    <xdr:sp macro="" textlink="">
      <xdr:nvSpPr>
        <xdr:cNvPr id="92" name="テキスト ボックス 91"/>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50800</xdr:rowOff>
    </xdr:from>
    <xdr:to>
      <xdr:col>6</xdr:col>
      <xdr:colOff>171450</xdr:colOff>
      <xdr:row>38</xdr:row>
      <xdr:rowOff>152400</xdr:rowOff>
    </xdr:to>
    <xdr:sp macro="" textlink="">
      <xdr:nvSpPr>
        <xdr:cNvPr id="93" name="楕円 92"/>
        <xdr:cNvSpPr/>
      </xdr:nvSpPr>
      <xdr:spPr>
        <a:xfrm>
          <a:off x="1270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137177</xdr:rowOff>
    </xdr:from>
    <xdr:ext cx="762000" cy="259045"/>
    <xdr:sp macro="" textlink="">
      <xdr:nvSpPr>
        <xdr:cNvPr id="94" name="テキスト ボックス 93"/>
        <xdr:cNvSpPr txBox="1"/>
      </xdr:nvSpPr>
      <xdr:spPr>
        <a:xfrm>
          <a:off x="9398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主な要因としては、会計年度任用職員制度の開始に伴う臨時職員賃金の減等により、△</a:t>
          </a:r>
          <a:r>
            <a:rPr kumimoji="1" lang="en-US" altLang="ja-JP" sz="1300">
              <a:latin typeface="ＭＳ Ｐゴシック" panose="020B0600070205080204" pitchFamily="50" charset="-128"/>
              <a:ea typeface="ＭＳ Ｐゴシック" panose="020B0600070205080204" pitchFamily="50" charset="-128"/>
            </a:rPr>
            <a:t>400</a:t>
          </a:r>
          <a:r>
            <a:rPr kumimoji="1" lang="ja-JP" altLang="en-US" sz="1300">
              <a:latin typeface="ＭＳ Ｐゴシック" panose="020B0600070205080204" pitchFamily="50" charset="-128"/>
              <a:ea typeface="ＭＳ Ｐゴシック" panose="020B0600070205080204" pitchFamily="50" charset="-128"/>
            </a:rPr>
            <a:t>百万円の減額となったことなどによる。</a:t>
          </a:r>
        </a:p>
        <a:p>
          <a:r>
            <a:rPr kumimoji="1" lang="ja-JP" altLang="en-US" sz="1300">
              <a:latin typeface="ＭＳ Ｐゴシック" panose="020B0600070205080204" pitchFamily="50" charset="-128"/>
              <a:ea typeface="ＭＳ Ｐゴシック" panose="020B0600070205080204" pitchFamily="50" charset="-128"/>
            </a:rPr>
            <a:t>　引き続き、業務の見直しなどを行い、効率的な業務の執行に取り組む必要がある。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63500</xdr:rowOff>
    </xdr:from>
    <xdr:to>
      <xdr:col>82</xdr:col>
      <xdr:colOff>107950</xdr:colOff>
      <xdr:row>15</xdr:row>
      <xdr:rowOff>69850</xdr:rowOff>
    </xdr:to>
    <xdr:cxnSp macro="">
      <xdr:nvCxnSpPr>
        <xdr:cNvPr id="127" name="直線コネクタ 126"/>
        <xdr:cNvCxnSpPr/>
      </xdr:nvCxnSpPr>
      <xdr:spPr>
        <a:xfrm flipV="1">
          <a:off x="15671800" y="24638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44450</xdr:rowOff>
    </xdr:from>
    <xdr:to>
      <xdr:col>78</xdr:col>
      <xdr:colOff>69850</xdr:colOff>
      <xdr:row>15</xdr:row>
      <xdr:rowOff>69850</xdr:rowOff>
    </xdr:to>
    <xdr:cxnSp macro="">
      <xdr:nvCxnSpPr>
        <xdr:cNvPr id="130" name="直線コネクタ 129"/>
        <xdr:cNvCxnSpPr/>
      </xdr:nvCxnSpPr>
      <xdr:spPr>
        <a:xfrm>
          <a:off x="14782800" y="261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165100</xdr:rowOff>
    </xdr:from>
    <xdr:to>
      <xdr:col>73</xdr:col>
      <xdr:colOff>180975</xdr:colOff>
      <xdr:row>15</xdr:row>
      <xdr:rowOff>44450</xdr:rowOff>
    </xdr:to>
    <xdr:cxnSp macro="">
      <xdr:nvCxnSpPr>
        <xdr:cNvPr id="133" name="直線コネクタ 132"/>
        <xdr:cNvCxnSpPr/>
      </xdr:nvCxnSpPr>
      <xdr:spPr>
        <a:xfrm>
          <a:off x="13893800" y="2565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14</xdr:row>
      <xdr:rowOff>165100</xdr:rowOff>
    </xdr:to>
    <xdr:cxnSp macro="">
      <xdr:nvCxnSpPr>
        <xdr:cNvPr id="136" name="直線コネクタ 135"/>
        <xdr:cNvCxnSpPr/>
      </xdr:nvCxnSpPr>
      <xdr:spPr>
        <a:xfrm>
          <a:off x="13004800" y="256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8" name="テキスト ボックス 137"/>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40" name="テキスト ボックス 139"/>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12700</xdr:rowOff>
    </xdr:from>
    <xdr:to>
      <xdr:col>82</xdr:col>
      <xdr:colOff>158750</xdr:colOff>
      <xdr:row>14</xdr:row>
      <xdr:rowOff>114300</xdr:rowOff>
    </xdr:to>
    <xdr:sp macro="" textlink="">
      <xdr:nvSpPr>
        <xdr:cNvPr id="146" name="楕円 145"/>
        <xdr:cNvSpPr/>
      </xdr:nvSpPr>
      <xdr:spPr>
        <a:xfrm>
          <a:off x="164592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29227</xdr:rowOff>
    </xdr:from>
    <xdr:ext cx="762000" cy="259045"/>
    <xdr:sp macro="" textlink="">
      <xdr:nvSpPr>
        <xdr:cNvPr id="147" name="物件費該当値テキスト"/>
        <xdr:cNvSpPr txBox="1"/>
      </xdr:nvSpPr>
      <xdr:spPr>
        <a:xfrm>
          <a:off x="165989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8" name="楕円 147"/>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9" name="テキスト ボックス 148"/>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165100</xdr:rowOff>
    </xdr:from>
    <xdr:to>
      <xdr:col>74</xdr:col>
      <xdr:colOff>31750</xdr:colOff>
      <xdr:row>15</xdr:row>
      <xdr:rowOff>95250</xdr:rowOff>
    </xdr:to>
    <xdr:sp macro="" textlink="">
      <xdr:nvSpPr>
        <xdr:cNvPr id="150" name="楕円 149"/>
        <xdr:cNvSpPr/>
      </xdr:nvSpPr>
      <xdr:spPr>
        <a:xfrm>
          <a:off x="14732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105427</xdr:rowOff>
    </xdr:from>
    <xdr:ext cx="762000" cy="259045"/>
    <xdr:sp macro="" textlink="">
      <xdr:nvSpPr>
        <xdr:cNvPr id="151" name="テキスト ボックス 150"/>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114300</xdr:rowOff>
    </xdr:from>
    <xdr:to>
      <xdr:col>69</xdr:col>
      <xdr:colOff>142875</xdr:colOff>
      <xdr:row>15</xdr:row>
      <xdr:rowOff>44450</xdr:rowOff>
    </xdr:to>
    <xdr:sp macro="" textlink="">
      <xdr:nvSpPr>
        <xdr:cNvPr id="152" name="楕円 151"/>
        <xdr:cNvSpPr/>
      </xdr:nvSpPr>
      <xdr:spPr>
        <a:xfrm>
          <a:off x="13843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54627</xdr:rowOff>
    </xdr:from>
    <xdr:ext cx="762000" cy="259045"/>
    <xdr:sp macro="" textlink="">
      <xdr:nvSpPr>
        <xdr:cNvPr id="153" name="テキスト ボックス 152"/>
        <xdr:cNvSpPr txBox="1"/>
      </xdr:nvSpPr>
      <xdr:spPr>
        <a:xfrm>
          <a:off x="13512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4" name="楕円 153"/>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5" name="テキスト ボックス 154"/>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主な要因として、私立保育所運営委託料（△</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百万円）、子ども医療費（△</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百万円）、私立認定こども園運営費負担金（△</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百万円）の減などが挙げられる。</a:t>
          </a:r>
        </a:p>
        <a:p>
          <a:r>
            <a:rPr kumimoji="1" lang="ja-JP" altLang="en-US" sz="1300">
              <a:latin typeface="ＭＳ Ｐゴシック" panose="020B0600070205080204" pitchFamily="50" charset="-128"/>
              <a:ea typeface="ＭＳ Ｐゴシック" panose="020B0600070205080204" pitchFamily="50" charset="-128"/>
            </a:rPr>
            <a:t>　類似団体と比較すると低水準にあるが、少子高齢化の進展による増加が見込まれるため、介護予防の取組や、生活保護受給者への就労支援等、扶助費の抑制に努める必要がある。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58</xdr:row>
      <xdr:rowOff>35560</xdr:rowOff>
    </xdr:to>
    <xdr:cxnSp macro="">
      <xdr:nvCxnSpPr>
        <xdr:cNvPr id="186" name="直線コネクタ 185"/>
        <xdr:cNvCxnSpPr/>
      </xdr:nvCxnSpPr>
      <xdr:spPr>
        <a:xfrm flipV="1">
          <a:off x="3987800" y="972820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46990</xdr:rowOff>
    </xdr:from>
    <xdr:to>
      <xdr:col>19</xdr:col>
      <xdr:colOff>187325</xdr:colOff>
      <xdr:row>58</xdr:row>
      <xdr:rowOff>35560</xdr:rowOff>
    </xdr:to>
    <xdr:cxnSp macro="">
      <xdr:nvCxnSpPr>
        <xdr:cNvPr id="189" name="直線コネクタ 188"/>
        <xdr:cNvCxnSpPr/>
      </xdr:nvCxnSpPr>
      <xdr:spPr>
        <a:xfrm>
          <a:off x="3098800" y="98196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191" name="テキスト ボックス 190"/>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81280</xdr:rowOff>
    </xdr:from>
    <xdr:to>
      <xdr:col>15</xdr:col>
      <xdr:colOff>98425</xdr:colOff>
      <xdr:row>57</xdr:row>
      <xdr:rowOff>46990</xdr:rowOff>
    </xdr:to>
    <xdr:cxnSp macro="">
      <xdr:nvCxnSpPr>
        <xdr:cNvPr id="192" name="直線コネクタ 191"/>
        <xdr:cNvCxnSpPr/>
      </xdr:nvCxnSpPr>
      <xdr:spPr>
        <a:xfrm>
          <a:off x="2209800" y="96824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194" name="テキスト ボックス 193"/>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81280</xdr:rowOff>
    </xdr:to>
    <xdr:cxnSp macro="">
      <xdr:nvCxnSpPr>
        <xdr:cNvPr id="195" name="直線コネクタ 194"/>
        <xdr:cNvCxnSpPr/>
      </xdr:nvCxnSpPr>
      <xdr:spPr>
        <a:xfrm>
          <a:off x="1320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7" name="テキスト ボックス 196"/>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9" name="テキスト ボックス 198"/>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5" name="楕円 204"/>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6"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156210</xdr:rowOff>
    </xdr:from>
    <xdr:to>
      <xdr:col>20</xdr:col>
      <xdr:colOff>38100</xdr:colOff>
      <xdr:row>58</xdr:row>
      <xdr:rowOff>86360</xdr:rowOff>
    </xdr:to>
    <xdr:sp macro="" textlink="">
      <xdr:nvSpPr>
        <xdr:cNvPr id="207" name="楕円 206"/>
        <xdr:cNvSpPr/>
      </xdr:nvSpPr>
      <xdr:spPr>
        <a:xfrm>
          <a:off x="3937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96537</xdr:rowOff>
    </xdr:from>
    <xdr:ext cx="736600" cy="259045"/>
    <xdr:sp macro="" textlink="">
      <xdr:nvSpPr>
        <xdr:cNvPr id="208" name="テキスト ボックス 207"/>
        <xdr:cNvSpPr txBox="1"/>
      </xdr:nvSpPr>
      <xdr:spPr>
        <a:xfrm>
          <a:off x="3606800" y="969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167640</xdr:rowOff>
    </xdr:from>
    <xdr:to>
      <xdr:col>15</xdr:col>
      <xdr:colOff>149225</xdr:colOff>
      <xdr:row>57</xdr:row>
      <xdr:rowOff>97790</xdr:rowOff>
    </xdr:to>
    <xdr:sp macro="" textlink="">
      <xdr:nvSpPr>
        <xdr:cNvPr id="209" name="楕円 208"/>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107967</xdr:rowOff>
    </xdr:from>
    <xdr:ext cx="762000" cy="259045"/>
    <xdr:sp macro="" textlink="">
      <xdr:nvSpPr>
        <xdr:cNvPr id="210" name="テキスト ボックス 209"/>
        <xdr:cNvSpPr txBox="1"/>
      </xdr:nvSpPr>
      <xdr:spPr>
        <a:xfrm>
          <a:off x="2717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11" name="楕円 210"/>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212" name="テキスト ボックス 211"/>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13" name="楕円 212"/>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214" name="テキスト ボックス 213"/>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前年度と同値となっている。</a:t>
          </a:r>
        </a:p>
        <a:p>
          <a:r>
            <a:rPr kumimoji="1" lang="ja-JP" altLang="en-US" sz="1300">
              <a:latin typeface="ＭＳ Ｐゴシック" panose="020B0600070205080204" pitchFamily="50" charset="-128"/>
              <a:ea typeface="ＭＳ Ｐゴシック" panose="020B0600070205080204" pitchFamily="50" charset="-128"/>
            </a:rPr>
            <a:t>　類似団体と比較すると高い水準で推移している要因として、高齢化に伴う介護保険事業や国民健康保険事業への繰出や、施設の老朽化による維持補修費が高止まりしていることなどがある。今後、高齢者へ向けた介護予防等の取組を進め、繰出金の抑制とともに、公共施設の維持補修については、計画的な修繕の実施による支出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120650</xdr:rowOff>
    </xdr:from>
    <xdr:to>
      <xdr:col>82</xdr:col>
      <xdr:colOff>107950</xdr:colOff>
      <xdr:row>60</xdr:row>
      <xdr:rowOff>152400</xdr:rowOff>
    </xdr:to>
    <xdr:cxnSp macro="">
      <xdr:nvCxnSpPr>
        <xdr:cNvPr id="242" name="直線コネクタ 241"/>
        <xdr:cNvCxnSpPr/>
      </xdr:nvCxnSpPr>
      <xdr:spPr>
        <a:xfrm flipV="1">
          <a:off x="16510000" y="92075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124477</xdr:rowOff>
    </xdr:from>
    <xdr:ext cx="762000" cy="259045"/>
    <xdr:sp macro="" textlink="">
      <xdr:nvSpPr>
        <xdr:cNvPr id="243" name="その他最小値テキスト"/>
        <xdr:cNvSpPr txBox="1"/>
      </xdr:nvSpPr>
      <xdr:spPr>
        <a:xfrm>
          <a:off x="16598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152400</xdr:rowOff>
    </xdr:from>
    <xdr:to>
      <xdr:col>82</xdr:col>
      <xdr:colOff>196850</xdr:colOff>
      <xdr:row>60</xdr:row>
      <xdr:rowOff>152400</xdr:rowOff>
    </xdr:to>
    <xdr:cxnSp macro="">
      <xdr:nvCxnSpPr>
        <xdr:cNvPr id="244" name="直線コネクタ 243"/>
        <xdr:cNvCxnSpPr/>
      </xdr:nvCxnSpPr>
      <xdr:spPr>
        <a:xfrm>
          <a:off x="16421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35577</xdr:rowOff>
    </xdr:from>
    <xdr:ext cx="762000" cy="259045"/>
    <xdr:sp macro="" textlink="">
      <xdr:nvSpPr>
        <xdr:cNvPr id="245" name="その他最大値テキスト"/>
        <xdr:cNvSpPr txBox="1"/>
      </xdr:nvSpPr>
      <xdr:spPr>
        <a:xfrm>
          <a:off x="16598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120650</xdr:rowOff>
    </xdr:from>
    <xdr:to>
      <xdr:col>82</xdr:col>
      <xdr:colOff>196850</xdr:colOff>
      <xdr:row>53</xdr:row>
      <xdr:rowOff>120650</xdr:rowOff>
    </xdr:to>
    <xdr:cxnSp macro="">
      <xdr:nvCxnSpPr>
        <xdr:cNvPr id="246" name="直線コネクタ 245"/>
        <xdr:cNvCxnSpPr/>
      </xdr:nvCxnSpPr>
      <xdr:spPr>
        <a:xfrm>
          <a:off x="16421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25400</xdr:rowOff>
    </xdr:from>
    <xdr:to>
      <xdr:col>82</xdr:col>
      <xdr:colOff>107950</xdr:colOff>
      <xdr:row>60</xdr:row>
      <xdr:rowOff>25400</xdr:rowOff>
    </xdr:to>
    <xdr:cxnSp macro="">
      <xdr:nvCxnSpPr>
        <xdr:cNvPr id="247" name="直線コネクタ 246"/>
        <xdr:cNvCxnSpPr/>
      </xdr:nvCxnSpPr>
      <xdr:spPr>
        <a:xfrm>
          <a:off x="15671800" y="1031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48"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49" name="フローチャート: 判断 248"/>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25400</xdr:rowOff>
    </xdr:from>
    <xdr:to>
      <xdr:col>78</xdr:col>
      <xdr:colOff>69850</xdr:colOff>
      <xdr:row>61</xdr:row>
      <xdr:rowOff>69850</xdr:rowOff>
    </xdr:to>
    <xdr:cxnSp macro="">
      <xdr:nvCxnSpPr>
        <xdr:cNvPr id="250" name="直線コネクタ 249"/>
        <xdr:cNvCxnSpPr/>
      </xdr:nvCxnSpPr>
      <xdr:spPr>
        <a:xfrm flipV="1">
          <a:off x="14782800" y="10312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101600</xdr:rowOff>
    </xdr:from>
    <xdr:to>
      <xdr:col>78</xdr:col>
      <xdr:colOff>120650</xdr:colOff>
      <xdr:row>59</xdr:row>
      <xdr:rowOff>31750</xdr:rowOff>
    </xdr:to>
    <xdr:sp macro="" textlink="">
      <xdr:nvSpPr>
        <xdr:cNvPr id="251" name="フローチャート: 判断 250"/>
        <xdr:cNvSpPr/>
      </xdr:nvSpPr>
      <xdr:spPr>
        <a:xfrm>
          <a:off x="15621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2" name="テキスト ボックス 251"/>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57150</xdr:rowOff>
    </xdr:from>
    <xdr:to>
      <xdr:col>73</xdr:col>
      <xdr:colOff>180975</xdr:colOff>
      <xdr:row>61</xdr:row>
      <xdr:rowOff>69850</xdr:rowOff>
    </xdr:to>
    <xdr:cxnSp macro="">
      <xdr:nvCxnSpPr>
        <xdr:cNvPr id="253" name="直線コネクタ 252"/>
        <xdr:cNvCxnSpPr/>
      </xdr:nvCxnSpPr>
      <xdr:spPr>
        <a:xfrm>
          <a:off x="13893800" y="1051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50800</xdr:rowOff>
    </xdr:from>
    <xdr:to>
      <xdr:col>74</xdr:col>
      <xdr:colOff>31750</xdr:colOff>
      <xdr:row>58</xdr:row>
      <xdr:rowOff>152400</xdr:rowOff>
    </xdr:to>
    <xdr:sp macro="" textlink="">
      <xdr:nvSpPr>
        <xdr:cNvPr id="254" name="フローチャート: 判断 253"/>
        <xdr:cNvSpPr/>
      </xdr:nvSpPr>
      <xdr:spPr>
        <a:xfrm>
          <a:off x="14732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57150</xdr:rowOff>
    </xdr:from>
    <xdr:to>
      <xdr:col>69</xdr:col>
      <xdr:colOff>92075</xdr:colOff>
      <xdr:row>61</xdr:row>
      <xdr:rowOff>158750</xdr:rowOff>
    </xdr:to>
    <xdr:cxnSp macro="">
      <xdr:nvCxnSpPr>
        <xdr:cNvPr id="256" name="直線コネクタ 255"/>
        <xdr:cNvCxnSpPr/>
      </xdr:nvCxnSpPr>
      <xdr:spPr>
        <a:xfrm flipV="1">
          <a:off x="13004800" y="10515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63500</xdr:rowOff>
    </xdr:from>
    <xdr:to>
      <xdr:col>69</xdr:col>
      <xdr:colOff>142875</xdr:colOff>
      <xdr:row>58</xdr:row>
      <xdr:rowOff>165100</xdr:rowOff>
    </xdr:to>
    <xdr:sp macro="" textlink="">
      <xdr:nvSpPr>
        <xdr:cNvPr id="257" name="フローチャート: 判断 256"/>
        <xdr:cNvSpPr/>
      </xdr:nvSpPr>
      <xdr:spPr>
        <a:xfrm>
          <a:off x="13843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3827</xdr:rowOff>
    </xdr:from>
    <xdr:ext cx="762000" cy="259045"/>
    <xdr:sp macro="" textlink="">
      <xdr:nvSpPr>
        <xdr:cNvPr id="258" name="テキスト ボックス 257"/>
        <xdr:cNvSpPr txBox="1"/>
      </xdr:nvSpPr>
      <xdr:spPr>
        <a:xfrm>
          <a:off x="13512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92727</xdr:rowOff>
    </xdr:from>
    <xdr:ext cx="762000" cy="259045"/>
    <xdr:sp macro="" textlink="">
      <xdr:nvSpPr>
        <xdr:cNvPr id="260" name="テキスト ボックス 259"/>
        <xdr:cNvSpPr txBox="1"/>
      </xdr:nvSpPr>
      <xdr:spPr>
        <a:xfrm>
          <a:off x="12623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146050</xdr:rowOff>
    </xdr:from>
    <xdr:to>
      <xdr:col>82</xdr:col>
      <xdr:colOff>158750</xdr:colOff>
      <xdr:row>60</xdr:row>
      <xdr:rowOff>76200</xdr:rowOff>
    </xdr:to>
    <xdr:sp macro="" textlink="">
      <xdr:nvSpPr>
        <xdr:cNvPr id="266" name="楕円 265"/>
        <xdr:cNvSpPr/>
      </xdr:nvSpPr>
      <xdr:spPr>
        <a:xfrm>
          <a:off x="16459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118127</xdr:rowOff>
    </xdr:from>
    <xdr:ext cx="762000" cy="259045"/>
    <xdr:sp macro="" textlink="">
      <xdr:nvSpPr>
        <xdr:cNvPr id="267" name="その他該当値テキスト"/>
        <xdr:cNvSpPr txBox="1"/>
      </xdr:nvSpPr>
      <xdr:spPr>
        <a:xfrm>
          <a:off x="16598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146050</xdr:rowOff>
    </xdr:from>
    <xdr:to>
      <xdr:col>78</xdr:col>
      <xdr:colOff>120650</xdr:colOff>
      <xdr:row>60</xdr:row>
      <xdr:rowOff>76200</xdr:rowOff>
    </xdr:to>
    <xdr:sp macro="" textlink="">
      <xdr:nvSpPr>
        <xdr:cNvPr id="268" name="楕円 267"/>
        <xdr:cNvSpPr/>
      </xdr:nvSpPr>
      <xdr:spPr>
        <a:xfrm>
          <a:off x="1562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60977</xdr:rowOff>
    </xdr:from>
    <xdr:ext cx="736600" cy="259045"/>
    <xdr:sp macro="" textlink="">
      <xdr:nvSpPr>
        <xdr:cNvPr id="269" name="テキスト ボックス 268"/>
        <xdr:cNvSpPr txBox="1"/>
      </xdr:nvSpPr>
      <xdr:spPr>
        <a:xfrm>
          <a:off x="15290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70" name="楕円 269"/>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71" name="テキスト ボックス 270"/>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6350</xdr:rowOff>
    </xdr:from>
    <xdr:to>
      <xdr:col>69</xdr:col>
      <xdr:colOff>142875</xdr:colOff>
      <xdr:row>61</xdr:row>
      <xdr:rowOff>107950</xdr:rowOff>
    </xdr:to>
    <xdr:sp macro="" textlink="">
      <xdr:nvSpPr>
        <xdr:cNvPr id="272" name="楕円 271"/>
        <xdr:cNvSpPr/>
      </xdr:nvSpPr>
      <xdr:spPr>
        <a:xfrm>
          <a:off x="13843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92727</xdr:rowOff>
    </xdr:from>
    <xdr:ext cx="762000" cy="259045"/>
    <xdr:sp macro="" textlink="">
      <xdr:nvSpPr>
        <xdr:cNvPr id="273" name="テキスト ボックス 272"/>
        <xdr:cNvSpPr txBox="1"/>
      </xdr:nvSpPr>
      <xdr:spPr>
        <a:xfrm>
          <a:off x="13512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107950</xdr:rowOff>
    </xdr:from>
    <xdr:to>
      <xdr:col>65</xdr:col>
      <xdr:colOff>53975</xdr:colOff>
      <xdr:row>62</xdr:row>
      <xdr:rowOff>38100</xdr:rowOff>
    </xdr:to>
    <xdr:sp macro="" textlink="">
      <xdr:nvSpPr>
        <xdr:cNvPr id="274" name="楕円 273"/>
        <xdr:cNvSpPr/>
      </xdr:nvSpPr>
      <xdr:spPr>
        <a:xfrm>
          <a:off x="12954000" y="1056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22877</xdr:rowOff>
    </xdr:from>
    <xdr:ext cx="762000" cy="259045"/>
    <xdr:sp macro="" textlink="">
      <xdr:nvSpPr>
        <xdr:cNvPr id="275" name="テキスト ボックス 274"/>
        <xdr:cNvSpPr txBox="1"/>
      </xdr:nvSpPr>
      <xdr:spPr>
        <a:xfrm>
          <a:off x="126238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主な要因としては、敬老用乗車証等負担金の減（△</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百万円）、下水道事業負担金（△</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百万円）の減などが挙げられる。</a:t>
          </a:r>
        </a:p>
        <a:p>
          <a:r>
            <a:rPr kumimoji="1" lang="ja-JP" altLang="en-US" sz="1300">
              <a:latin typeface="ＭＳ Ｐゴシック" panose="020B0600070205080204" pitchFamily="50" charset="-128"/>
              <a:ea typeface="ＭＳ Ｐゴシック" panose="020B0600070205080204" pitchFamily="50" charset="-128"/>
            </a:rPr>
            <a:t>　今後、初期の目的を達成したもの、費用対効果の低い事業について、縮小や廃止を検討していく必要がある。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3" name="直線コネクタ 302"/>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4"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5" name="直線コネクタ 304"/>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6"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7" name="直線コネクタ 306"/>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xdr:rowOff>
    </xdr:from>
    <xdr:to>
      <xdr:col>82</xdr:col>
      <xdr:colOff>107950</xdr:colOff>
      <xdr:row>35</xdr:row>
      <xdr:rowOff>16510</xdr:rowOff>
    </xdr:to>
    <xdr:cxnSp macro="">
      <xdr:nvCxnSpPr>
        <xdr:cNvPr id="308" name="直線コネクタ 307"/>
        <xdr:cNvCxnSpPr/>
      </xdr:nvCxnSpPr>
      <xdr:spPr>
        <a:xfrm flipV="1">
          <a:off x="15671800" y="6009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74947</xdr:rowOff>
    </xdr:from>
    <xdr:ext cx="762000" cy="259045"/>
    <xdr:sp macro="" textlink="">
      <xdr:nvSpPr>
        <xdr:cNvPr id="309" name="補助費等平均値テキスト"/>
        <xdr:cNvSpPr txBox="1"/>
      </xdr:nvSpPr>
      <xdr:spPr>
        <a:xfrm>
          <a:off x="16598900" y="6075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0" name="フローチャート: 判断 309"/>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35</xdr:row>
      <xdr:rowOff>16510</xdr:rowOff>
    </xdr:to>
    <xdr:cxnSp macro="">
      <xdr:nvCxnSpPr>
        <xdr:cNvPr id="311" name="直線コネクタ 310"/>
        <xdr:cNvCxnSpPr/>
      </xdr:nvCxnSpPr>
      <xdr:spPr>
        <a:xfrm>
          <a:off x="14782800" y="5880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2" name="フローチャート: 判断 311"/>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128287</xdr:rowOff>
    </xdr:from>
    <xdr:ext cx="736600" cy="259045"/>
    <xdr:sp macro="" textlink="">
      <xdr:nvSpPr>
        <xdr:cNvPr id="313" name="テキスト ボックス 312"/>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43180</xdr:rowOff>
    </xdr:from>
    <xdr:to>
      <xdr:col>73</xdr:col>
      <xdr:colOff>180975</xdr:colOff>
      <xdr:row>34</xdr:row>
      <xdr:rowOff>50800</xdr:rowOff>
    </xdr:to>
    <xdr:cxnSp macro="">
      <xdr:nvCxnSpPr>
        <xdr:cNvPr id="314" name="直線コネクタ 313"/>
        <xdr:cNvCxnSpPr/>
      </xdr:nvCxnSpPr>
      <xdr:spPr>
        <a:xfrm>
          <a:off x="13893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5" name="フローチャート: 判断 314"/>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105427</xdr:rowOff>
    </xdr:from>
    <xdr:ext cx="762000" cy="259045"/>
    <xdr:sp macro="" textlink="">
      <xdr:nvSpPr>
        <xdr:cNvPr id="316" name="テキスト ボックス 315"/>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43180</xdr:rowOff>
    </xdr:from>
    <xdr:to>
      <xdr:col>69</xdr:col>
      <xdr:colOff>92075</xdr:colOff>
      <xdr:row>34</xdr:row>
      <xdr:rowOff>43180</xdr:rowOff>
    </xdr:to>
    <xdr:cxnSp macro="">
      <xdr:nvCxnSpPr>
        <xdr:cNvPr id="317" name="直線コネクタ 316"/>
        <xdr:cNvCxnSpPr/>
      </xdr:nvCxnSpPr>
      <xdr:spPr>
        <a:xfrm>
          <a:off x="13004800" y="587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18" name="フローチャート: 判断 317"/>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74947</xdr:rowOff>
    </xdr:from>
    <xdr:ext cx="762000" cy="259045"/>
    <xdr:sp macro="" textlink="">
      <xdr:nvSpPr>
        <xdr:cNvPr id="319" name="テキスト ボックス 318"/>
        <xdr:cNvSpPr txBox="1"/>
      </xdr:nvSpPr>
      <xdr:spPr>
        <a:xfrm>
          <a:off x="13512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0" name="フローチャート: 判断 319"/>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90187</xdr:rowOff>
    </xdr:from>
    <xdr:ext cx="762000" cy="259045"/>
    <xdr:sp macro="" textlink="">
      <xdr:nvSpPr>
        <xdr:cNvPr id="321" name="テキスト ボックス 320"/>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129540</xdr:rowOff>
    </xdr:from>
    <xdr:to>
      <xdr:col>82</xdr:col>
      <xdr:colOff>158750</xdr:colOff>
      <xdr:row>35</xdr:row>
      <xdr:rowOff>59690</xdr:rowOff>
    </xdr:to>
    <xdr:sp macro="" textlink="">
      <xdr:nvSpPr>
        <xdr:cNvPr id="327" name="楕円 326"/>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146067</xdr:rowOff>
    </xdr:from>
    <xdr:ext cx="762000" cy="259045"/>
    <xdr:sp macro="" textlink="">
      <xdr:nvSpPr>
        <xdr:cNvPr id="328" name="補助費等該当値テキスト"/>
        <xdr:cNvSpPr txBox="1"/>
      </xdr:nvSpPr>
      <xdr:spPr>
        <a:xfrm>
          <a:off x="16598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137160</xdr:rowOff>
    </xdr:from>
    <xdr:to>
      <xdr:col>78</xdr:col>
      <xdr:colOff>120650</xdr:colOff>
      <xdr:row>35</xdr:row>
      <xdr:rowOff>67310</xdr:rowOff>
    </xdr:to>
    <xdr:sp macro="" textlink="">
      <xdr:nvSpPr>
        <xdr:cNvPr id="329" name="楕円 328"/>
        <xdr:cNvSpPr/>
      </xdr:nvSpPr>
      <xdr:spPr>
        <a:xfrm>
          <a:off x="15621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77487</xdr:rowOff>
    </xdr:from>
    <xdr:ext cx="736600" cy="259045"/>
    <xdr:sp macro="" textlink="">
      <xdr:nvSpPr>
        <xdr:cNvPr id="330" name="テキスト ボックス 329"/>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31" name="楕円 330"/>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32" name="テキスト ボックス 331"/>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163830</xdr:rowOff>
    </xdr:from>
    <xdr:to>
      <xdr:col>69</xdr:col>
      <xdr:colOff>142875</xdr:colOff>
      <xdr:row>34</xdr:row>
      <xdr:rowOff>93980</xdr:rowOff>
    </xdr:to>
    <xdr:sp macro="" textlink="">
      <xdr:nvSpPr>
        <xdr:cNvPr id="333" name="楕円 332"/>
        <xdr:cNvSpPr/>
      </xdr:nvSpPr>
      <xdr:spPr>
        <a:xfrm>
          <a:off x="13843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104157</xdr:rowOff>
    </xdr:from>
    <xdr:ext cx="762000" cy="259045"/>
    <xdr:sp macro="" textlink="">
      <xdr:nvSpPr>
        <xdr:cNvPr id="334" name="テキスト ボックス 333"/>
        <xdr:cNvSpPr txBox="1"/>
      </xdr:nvSpPr>
      <xdr:spPr>
        <a:xfrm>
          <a:off x="13512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163830</xdr:rowOff>
    </xdr:from>
    <xdr:to>
      <xdr:col>65</xdr:col>
      <xdr:colOff>53975</xdr:colOff>
      <xdr:row>34</xdr:row>
      <xdr:rowOff>93980</xdr:rowOff>
    </xdr:to>
    <xdr:sp macro="" textlink="">
      <xdr:nvSpPr>
        <xdr:cNvPr id="335" name="楕円 334"/>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104157</xdr:rowOff>
    </xdr:from>
    <xdr:ext cx="762000" cy="259045"/>
    <xdr:sp macro="" textlink="">
      <xdr:nvSpPr>
        <xdr:cNvPr id="336" name="テキスト ボックス 335"/>
        <xdr:cNvSpPr txBox="1"/>
      </xdr:nvSpPr>
      <xdr:spPr>
        <a:xfrm>
          <a:off x="12623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地方債現在高は前年度から</a:t>
          </a:r>
          <a:r>
            <a:rPr kumimoji="1" lang="en-US" altLang="ja-JP" sz="1300">
              <a:latin typeface="ＭＳ Ｐゴシック" panose="020B0600070205080204" pitchFamily="50" charset="-128"/>
              <a:ea typeface="ＭＳ Ｐゴシック" panose="020B0600070205080204" pitchFamily="50" charset="-128"/>
            </a:rPr>
            <a:t>633</a:t>
          </a:r>
          <a:r>
            <a:rPr kumimoji="1" lang="ja-JP" altLang="en-US" sz="1300">
              <a:latin typeface="ＭＳ Ｐゴシック" panose="020B0600070205080204" pitchFamily="50" charset="-128"/>
              <a:ea typeface="ＭＳ Ｐゴシック" panose="020B0600070205080204" pitchFamily="50" charset="-128"/>
            </a:rPr>
            <a:t>百万円減の</a:t>
          </a:r>
          <a:r>
            <a:rPr kumimoji="1" lang="en-US" altLang="ja-JP" sz="1300">
              <a:latin typeface="ＭＳ Ｐゴシック" panose="020B0600070205080204" pitchFamily="50" charset="-128"/>
              <a:ea typeface="ＭＳ Ｐゴシック" panose="020B0600070205080204" pitchFamily="50" charset="-128"/>
            </a:rPr>
            <a:t>77,572</a:t>
          </a:r>
          <a:r>
            <a:rPr kumimoji="1" lang="ja-JP" altLang="en-US" sz="1300">
              <a:latin typeface="ＭＳ Ｐゴシック" panose="020B0600070205080204" pitchFamily="50" charset="-128"/>
              <a:ea typeface="ＭＳ Ｐゴシック" panose="020B0600070205080204" pitchFamily="50" charset="-128"/>
            </a:rPr>
            <a:t>百万円、元利償還金は</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百万円増の</a:t>
          </a:r>
          <a:r>
            <a:rPr kumimoji="1" lang="en-US" altLang="ja-JP" sz="1300">
              <a:latin typeface="ＭＳ Ｐゴシック" panose="020B0600070205080204" pitchFamily="50" charset="-128"/>
              <a:ea typeface="ＭＳ Ｐゴシック" panose="020B0600070205080204" pitchFamily="50" charset="-128"/>
            </a:rPr>
            <a:t>7,181</a:t>
          </a:r>
          <a:r>
            <a:rPr kumimoji="1" lang="ja-JP" altLang="en-US" sz="1300">
              <a:latin typeface="ＭＳ Ｐゴシック" panose="020B0600070205080204" pitchFamily="50" charset="-128"/>
              <a:ea typeface="ＭＳ Ｐゴシック" panose="020B0600070205080204" pitchFamily="50" charset="-128"/>
            </a:rPr>
            <a:t>百万円となった。</a:t>
          </a:r>
        </a:p>
        <a:p>
          <a:r>
            <a:rPr kumimoji="1" lang="ja-JP" altLang="en-US" sz="1300">
              <a:latin typeface="ＭＳ Ｐゴシック" panose="020B0600070205080204" pitchFamily="50" charset="-128"/>
              <a:ea typeface="ＭＳ Ｐゴシック" panose="020B0600070205080204" pitchFamily="50" charset="-128"/>
            </a:rPr>
            <a:t>　今後は、大規模建設事業や災害復旧事業に係る借入に対する償還により、</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年度にピークに公債費の増加が見込まれる。建設事業の必要性、適正な事業期限等を精査し、事業費及び借入額の抑制に努める必要がある。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4" name="直線コネクタ 363"/>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5"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66" name="直線コネクタ 365"/>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67"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68" name="直線コネクタ 367"/>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100330</xdr:rowOff>
    </xdr:from>
    <xdr:to>
      <xdr:col>24</xdr:col>
      <xdr:colOff>25400</xdr:colOff>
      <xdr:row>79</xdr:row>
      <xdr:rowOff>107950</xdr:rowOff>
    </xdr:to>
    <xdr:cxnSp macro="">
      <xdr:nvCxnSpPr>
        <xdr:cNvPr id="369" name="直線コネクタ 368"/>
        <xdr:cNvCxnSpPr/>
      </xdr:nvCxnSpPr>
      <xdr:spPr>
        <a:xfrm>
          <a:off x="3987800" y="1364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70"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1" name="フローチャート: 判断 370"/>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16511</xdr:rowOff>
    </xdr:from>
    <xdr:to>
      <xdr:col>19</xdr:col>
      <xdr:colOff>187325</xdr:colOff>
      <xdr:row>79</xdr:row>
      <xdr:rowOff>100330</xdr:rowOff>
    </xdr:to>
    <xdr:cxnSp macro="">
      <xdr:nvCxnSpPr>
        <xdr:cNvPr id="372" name="直線コネクタ 371"/>
        <xdr:cNvCxnSpPr/>
      </xdr:nvCxnSpPr>
      <xdr:spPr>
        <a:xfrm>
          <a:off x="3098800" y="135610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3" name="フローチャート: 判断 372"/>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4" name="テキスト ボックス 373"/>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16511</xdr:rowOff>
    </xdr:from>
    <xdr:to>
      <xdr:col>15</xdr:col>
      <xdr:colOff>98425</xdr:colOff>
      <xdr:row>79</xdr:row>
      <xdr:rowOff>16511</xdr:rowOff>
    </xdr:to>
    <xdr:cxnSp macro="">
      <xdr:nvCxnSpPr>
        <xdr:cNvPr id="375" name="直線コネクタ 374"/>
        <xdr:cNvCxnSpPr/>
      </xdr:nvCxnSpPr>
      <xdr:spPr>
        <a:xfrm>
          <a:off x="2209800" y="13561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76" name="フローチャート: 判断 375"/>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77" name="テキスト ボックス 376"/>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16511</xdr:rowOff>
    </xdr:from>
    <xdr:to>
      <xdr:col>11</xdr:col>
      <xdr:colOff>9525</xdr:colOff>
      <xdr:row>79</xdr:row>
      <xdr:rowOff>62230</xdr:rowOff>
    </xdr:to>
    <xdr:cxnSp macro="">
      <xdr:nvCxnSpPr>
        <xdr:cNvPr id="378" name="直線コネクタ 377"/>
        <xdr:cNvCxnSpPr/>
      </xdr:nvCxnSpPr>
      <xdr:spPr>
        <a:xfrm flipV="1">
          <a:off x="1320800" y="13561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79" name="フローチャート: 判断 378"/>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0" name="テキスト ボックス 379"/>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1" name="フローチャート: 判断 380"/>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2" name="テキスト ボックス 381"/>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57150</xdr:rowOff>
    </xdr:from>
    <xdr:to>
      <xdr:col>24</xdr:col>
      <xdr:colOff>76200</xdr:colOff>
      <xdr:row>79</xdr:row>
      <xdr:rowOff>158750</xdr:rowOff>
    </xdr:to>
    <xdr:sp macro="" textlink="">
      <xdr:nvSpPr>
        <xdr:cNvPr id="388" name="楕円 387"/>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29227</xdr:rowOff>
    </xdr:from>
    <xdr:ext cx="762000" cy="259045"/>
    <xdr:sp macro="" textlink="">
      <xdr:nvSpPr>
        <xdr:cNvPr id="389" name="公債費該当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49530</xdr:rowOff>
    </xdr:from>
    <xdr:to>
      <xdr:col>20</xdr:col>
      <xdr:colOff>38100</xdr:colOff>
      <xdr:row>79</xdr:row>
      <xdr:rowOff>151130</xdr:rowOff>
    </xdr:to>
    <xdr:sp macro="" textlink="">
      <xdr:nvSpPr>
        <xdr:cNvPr id="390" name="楕円 389"/>
        <xdr:cNvSpPr/>
      </xdr:nvSpPr>
      <xdr:spPr>
        <a:xfrm>
          <a:off x="3937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135907</xdr:rowOff>
    </xdr:from>
    <xdr:ext cx="736600" cy="259045"/>
    <xdr:sp macro="" textlink="">
      <xdr:nvSpPr>
        <xdr:cNvPr id="391" name="テキスト ボックス 390"/>
        <xdr:cNvSpPr txBox="1"/>
      </xdr:nvSpPr>
      <xdr:spPr>
        <a:xfrm>
          <a:off x="3606800" y="1368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137161</xdr:rowOff>
    </xdr:from>
    <xdr:to>
      <xdr:col>15</xdr:col>
      <xdr:colOff>149225</xdr:colOff>
      <xdr:row>79</xdr:row>
      <xdr:rowOff>67311</xdr:rowOff>
    </xdr:to>
    <xdr:sp macro="" textlink="">
      <xdr:nvSpPr>
        <xdr:cNvPr id="392" name="楕円 391"/>
        <xdr:cNvSpPr/>
      </xdr:nvSpPr>
      <xdr:spPr>
        <a:xfrm>
          <a:off x="3048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52088</xdr:rowOff>
    </xdr:from>
    <xdr:ext cx="762000" cy="259045"/>
    <xdr:sp macro="" textlink="">
      <xdr:nvSpPr>
        <xdr:cNvPr id="393" name="テキスト ボックス 392"/>
        <xdr:cNvSpPr txBox="1"/>
      </xdr:nvSpPr>
      <xdr:spPr>
        <a:xfrm>
          <a:off x="2717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137161</xdr:rowOff>
    </xdr:from>
    <xdr:to>
      <xdr:col>11</xdr:col>
      <xdr:colOff>60325</xdr:colOff>
      <xdr:row>79</xdr:row>
      <xdr:rowOff>67311</xdr:rowOff>
    </xdr:to>
    <xdr:sp macro="" textlink="">
      <xdr:nvSpPr>
        <xdr:cNvPr id="394" name="楕円 393"/>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52088</xdr:rowOff>
    </xdr:from>
    <xdr:ext cx="762000" cy="259045"/>
    <xdr:sp macro="" textlink="">
      <xdr:nvSpPr>
        <xdr:cNvPr id="395" name="テキスト ボックス 394"/>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11430</xdr:rowOff>
    </xdr:from>
    <xdr:to>
      <xdr:col>6</xdr:col>
      <xdr:colOff>171450</xdr:colOff>
      <xdr:row>79</xdr:row>
      <xdr:rowOff>113030</xdr:rowOff>
    </xdr:to>
    <xdr:sp macro="" textlink="">
      <xdr:nvSpPr>
        <xdr:cNvPr id="396" name="楕円 395"/>
        <xdr:cNvSpPr/>
      </xdr:nvSpPr>
      <xdr:spPr>
        <a:xfrm>
          <a:off x="1270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97807</xdr:rowOff>
    </xdr:from>
    <xdr:ext cx="762000" cy="259045"/>
    <xdr:sp macro="" textlink="">
      <xdr:nvSpPr>
        <xdr:cNvPr id="397" name="テキスト ボックス 396"/>
        <xdr:cNvSpPr txBox="1"/>
      </xdr:nvSpPr>
      <xdr:spPr>
        <a:xfrm>
          <a:off x="939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主な要因として、地方消費税交付金の増等による経常一般財源収入の増加、私立保育所運営委託料の減等による扶助費の減少が挙げられる。</a:t>
          </a:r>
        </a:p>
        <a:p>
          <a:r>
            <a:rPr kumimoji="1" lang="ja-JP" altLang="en-US" sz="1300">
              <a:latin typeface="ＭＳ Ｐゴシック" panose="020B0600070205080204" pitchFamily="50" charset="-128"/>
              <a:ea typeface="ＭＳ Ｐゴシック" panose="020B0600070205080204" pitchFamily="50" charset="-128"/>
            </a:rPr>
            <a:t>　地方交付税の減や少子高齢化の進行などを見据え、持続可能な行政経営を行うため、事務事業見直し等を継続し、経費の抑制に努める必要がある。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78</xdr:row>
      <xdr:rowOff>3556</xdr:rowOff>
    </xdr:to>
    <xdr:cxnSp macro="">
      <xdr:nvCxnSpPr>
        <xdr:cNvPr id="428" name="直線コネクタ 427"/>
        <xdr:cNvCxnSpPr/>
      </xdr:nvCxnSpPr>
      <xdr:spPr>
        <a:xfrm flipV="1">
          <a:off x="15671800" y="133126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29"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0" name="フローチャート: 判断 429"/>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3556</xdr:rowOff>
    </xdr:to>
    <xdr:cxnSp macro="">
      <xdr:nvCxnSpPr>
        <xdr:cNvPr id="431" name="直線コネクタ 430"/>
        <xdr:cNvCxnSpPr/>
      </xdr:nvCxnSpPr>
      <xdr:spPr>
        <a:xfrm>
          <a:off x="14782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2" name="フローチャート: 判断 431"/>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9669</xdr:rowOff>
    </xdr:from>
    <xdr:ext cx="736600" cy="259045"/>
    <xdr:sp macro="" textlink="">
      <xdr:nvSpPr>
        <xdr:cNvPr id="433" name="テキスト ボックス 432"/>
        <xdr:cNvSpPr txBox="1"/>
      </xdr:nvSpPr>
      <xdr:spPr>
        <a:xfrm>
          <a:off x="15290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77</xdr:row>
      <xdr:rowOff>147574</xdr:rowOff>
    </xdr:to>
    <xdr:cxnSp macro="">
      <xdr:nvCxnSpPr>
        <xdr:cNvPr id="434" name="直線コネクタ 433"/>
        <xdr:cNvCxnSpPr/>
      </xdr:nvCxnSpPr>
      <xdr:spPr>
        <a:xfrm>
          <a:off x="13893800" y="13349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5" name="フローチャート: 判断 434"/>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6" name="テキスト ボックス 435"/>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133858</xdr:rowOff>
    </xdr:from>
    <xdr:to>
      <xdr:col>69</xdr:col>
      <xdr:colOff>92075</xdr:colOff>
      <xdr:row>77</xdr:row>
      <xdr:rowOff>147574</xdr:rowOff>
    </xdr:to>
    <xdr:cxnSp macro="">
      <xdr:nvCxnSpPr>
        <xdr:cNvPr id="437" name="直線コネクタ 436"/>
        <xdr:cNvCxnSpPr/>
      </xdr:nvCxnSpPr>
      <xdr:spPr>
        <a:xfrm>
          <a:off x="13004800" y="133355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8" name="フローチャート: 判断 437"/>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39" name="テキスト ボックス 438"/>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1" name="テキスト ボックス 440"/>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47" name="楕円 446"/>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76725</xdr:rowOff>
    </xdr:from>
    <xdr:ext cx="762000" cy="259045"/>
    <xdr:sp macro="" textlink="">
      <xdr:nvSpPr>
        <xdr:cNvPr id="448" name="公債費以外該当値テキスト"/>
        <xdr:cNvSpPr txBox="1"/>
      </xdr:nvSpPr>
      <xdr:spPr>
        <a:xfrm>
          <a:off x="16598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9" name="楕円 448"/>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50" name="テキスト ボックス 449"/>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51" name="楕円 450"/>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52" name="テキスト ボックス 451"/>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3" name="楕円 452"/>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54" name="テキスト ボックス 453"/>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83058</xdr:rowOff>
    </xdr:from>
    <xdr:to>
      <xdr:col>65</xdr:col>
      <xdr:colOff>53975</xdr:colOff>
      <xdr:row>78</xdr:row>
      <xdr:rowOff>13208</xdr:rowOff>
    </xdr:to>
    <xdr:sp macro="" textlink="">
      <xdr:nvSpPr>
        <xdr:cNvPr id="455" name="楕円 454"/>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169435</xdr:rowOff>
    </xdr:from>
    <xdr:ext cx="762000" cy="259045"/>
    <xdr:sp macro="" textlink="">
      <xdr:nvSpPr>
        <xdr:cNvPr id="456" name="テキスト ボックス 455"/>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90005</xdr:rowOff>
    </xdr:from>
    <xdr:to>
      <xdr:col>29</xdr:col>
      <xdr:colOff>127000</xdr:colOff>
      <xdr:row>15</xdr:row>
      <xdr:rowOff>100044</xdr:rowOff>
    </xdr:to>
    <xdr:cxnSp macro="">
      <xdr:nvCxnSpPr>
        <xdr:cNvPr id="50" name="直線コネクタ 49"/>
        <xdr:cNvCxnSpPr/>
      </xdr:nvCxnSpPr>
      <xdr:spPr bwMode="auto">
        <a:xfrm flipV="1">
          <a:off x="5003800" y="2709380"/>
          <a:ext cx="647700" cy="10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135983</xdr:rowOff>
    </xdr:from>
    <xdr:ext cx="762000" cy="259045"/>
    <xdr:sp macro="" textlink="">
      <xdr:nvSpPr>
        <xdr:cNvPr id="51" name="人口1人当たり決算額の推移平均値テキスト130"/>
        <xdr:cNvSpPr txBox="1"/>
      </xdr:nvSpPr>
      <xdr:spPr>
        <a:xfrm>
          <a:off x="5740400" y="2926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100044</xdr:rowOff>
    </xdr:from>
    <xdr:to>
      <xdr:col>26</xdr:col>
      <xdr:colOff>50800</xdr:colOff>
      <xdr:row>16</xdr:row>
      <xdr:rowOff>9176</xdr:rowOff>
    </xdr:to>
    <xdr:cxnSp macro="">
      <xdr:nvCxnSpPr>
        <xdr:cNvPr id="53" name="直線コネクタ 52"/>
        <xdr:cNvCxnSpPr/>
      </xdr:nvCxnSpPr>
      <xdr:spPr bwMode="auto">
        <a:xfrm flipV="1">
          <a:off x="4305300" y="2719419"/>
          <a:ext cx="698500" cy="80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99941</xdr:rowOff>
    </xdr:from>
    <xdr:ext cx="736600" cy="259045"/>
    <xdr:sp macro="" textlink="">
      <xdr:nvSpPr>
        <xdr:cNvPr id="55" name="テキスト ボックス 54"/>
        <xdr:cNvSpPr txBox="1"/>
      </xdr:nvSpPr>
      <xdr:spPr>
        <a:xfrm>
          <a:off x="4622800" y="3062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9176</xdr:rowOff>
    </xdr:from>
    <xdr:to>
      <xdr:col>22</xdr:col>
      <xdr:colOff>114300</xdr:colOff>
      <xdr:row>16</xdr:row>
      <xdr:rowOff>15119</xdr:rowOff>
    </xdr:to>
    <xdr:cxnSp macro="">
      <xdr:nvCxnSpPr>
        <xdr:cNvPr id="56" name="直線コネクタ 55"/>
        <xdr:cNvCxnSpPr/>
      </xdr:nvCxnSpPr>
      <xdr:spPr bwMode="auto">
        <a:xfrm flipV="1">
          <a:off x="3606800" y="2800001"/>
          <a:ext cx="698500" cy="5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139317</xdr:rowOff>
    </xdr:from>
    <xdr:ext cx="762000" cy="259045"/>
    <xdr:sp macro="" textlink="">
      <xdr:nvSpPr>
        <xdr:cNvPr id="58" name="テキスト ボックス 57"/>
        <xdr:cNvSpPr txBox="1"/>
      </xdr:nvSpPr>
      <xdr:spPr>
        <a:xfrm>
          <a:off x="39243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50248</xdr:rowOff>
    </xdr:from>
    <xdr:to>
      <xdr:col>18</xdr:col>
      <xdr:colOff>177800</xdr:colOff>
      <xdr:row>16</xdr:row>
      <xdr:rowOff>15119</xdr:rowOff>
    </xdr:to>
    <xdr:cxnSp macro="">
      <xdr:nvCxnSpPr>
        <xdr:cNvPr id="59" name="直線コネクタ 58"/>
        <xdr:cNvCxnSpPr/>
      </xdr:nvCxnSpPr>
      <xdr:spPr bwMode="auto">
        <a:xfrm>
          <a:off x="2908300" y="2669623"/>
          <a:ext cx="698500" cy="136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142365</xdr:rowOff>
    </xdr:from>
    <xdr:ext cx="762000" cy="259045"/>
    <xdr:sp macro="" textlink="">
      <xdr:nvSpPr>
        <xdr:cNvPr id="61" name="テキスト ボックス 60"/>
        <xdr:cNvSpPr txBox="1"/>
      </xdr:nvSpPr>
      <xdr:spPr>
        <a:xfrm>
          <a:off x="32258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129049</xdr:rowOff>
    </xdr:from>
    <xdr:ext cx="762000" cy="259045"/>
    <xdr:sp macro="" textlink="">
      <xdr:nvSpPr>
        <xdr:cNvPr id="63" name="テキスト ボックス 62"/>
        <xdr:cNvSpPr txBox="1"/>
      </xdr:nvSpPr>
      <xdr:spPr>
        <a:xfrm>
          <a:off x="2527300" y="309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39205</xdr:rowOff>
    </xdr:from>
    <xdr:to>
      <xdr:col>29</xdr:col>
      <xdr:colOff>177800</xdr:colOff>
      <xdr:row>15</xdr:row>
      <xdr:rowOff>140805</xdr:rowOff>
    </xdr:to>
    <xdr:sp macro="" textlink="">
      <xdr:nvSpPr>
        <xdr:cNvPr id="69" name="楕円 68"/>
        <xdr:cNvSpPr/>
      </xdr:nvSpPr>
      <xdr:spPr bwMode="auto">
        <a:xfrm>
          <a:off x="5600700" y="2658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55732</xdr:rowOff>
    </xdr:from>
    <xdr:ext cx="762000" cy="259045"/>
    <xdr:sp macro="" textlink="">
      <xdr:nvSpPr>
        <xdr:cNvPr id="70" name="人口1人当たり決算額の推移該当値テキスト130"/>
        <xdr:cNvSpPr txBox="1"/>
      </xdr:nvSpPr>
      <xdr:spPr>
        <a:xfrm>
          <a:off x="5740400" y="250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49244</xdr:rowOff>
    </xdr:from>
    <xdr:to>
      <xdr:col>26</xdr:col>
      <xdr:colOff>101600</xdr:colOff>
      <xdr:row>15</xdr:row>
      <xdr:rowOff>150844</xdr:rowOff>
    </xdr:to>
    <xdr:sp macro="" textlink="">
      <xdr:nvSpPr>
        <xdr:cNvPr id="71" name="楕円 70"/>
        <xdr:cNvSpPr/>
      </xdr:nvSpPr>
      <xdr:spPr bwMode="auto">
        <a:xfrm>
          <a:off x="4953000" y="2668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161021</xdr:rowOff>
    </xdr:from>
    <xdr:ext cx="736600" cy="259045"/>
    <xdr:sp macro="" textlink="">
      <xdr:nvSpPr>
        <xdr:cNvPr id="72" name="テキスト ボックス 71"/>
        <xdr:cNvSpPr txBox="1"/>
      </xdr:nvSpPr>
      <xdr:spPr>
        <a:xfrm>
          <a:off x="4622800" y="2437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129826</xdr:rowOff>
    </xdr:from>
    <xdr:to>
      <xdr:col>22</xdr:col>
      <xdr:colOff>165100</xdr:colOff>
      <xdr:row>16</xdr:row>
      <xdr:rowOff>59976</xdr:rowOff>
    </xdr:to>
    <xdr:sp macro="" textlink="">
      <xdr:nvSpPr>
        <xdr:cNvPr id="73" name="楕円 72"/>
        <xdr:cNvSpPr/>
      </xdr:nvSpPr>
      <xdr:spPr bwMode="auto">
        <a:xfrm>
          <a:off x="4254500" y="274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70153</xdr:rowOff>
    </xdr:from>
    <xdr:ext cx="762000" cy="259045"/>
    <xdr:sp macro="" textlink="">
      <xdr:nvSpPr>
        <xdr:cNvPr id="74" name="テキスト ボックス 73"/>
        <xdr:cNvSpPr txBox="1"/>
      </xdr:nvSpPr>
      <xdr:spPr>
        <a:xfrm>
          <a:off x="3924300" y="251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135769</xdr:rowOff>
    </xdr:from>
    <xdr:to>
      <xdr:col>19</xdr:col>
      <xdr:colOff>38100</xdr:colOff>
      <xdr:row>16</xdr:row>
      <xdr:rowOff>65919</xdr:rowOff>
    </xdr:to>
    <xdr:sp macro="" textlink="">
      <xdr:nvSpPr>
        <xdr:cNvPr id="75" name="楕円 74"/>
        <xdr:cNvSpPr/>
      </xdr:nvSpPr>
      <xdr:spPr bwMode="auto">
        <a:xfrm>
          <a:off x="3556000" y="275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76096</xdr:rowOff>
    </xdr:from>
    <xdr:ext cx="762000" cy="259045"/>
    <xdr:sp macro="" textlink="">
      <xdr:nvSpPr>
        <xdr:cNvPr id="76" name="テキスト ボックス 75"/>
        <xdr:cNvSpPr txBox="1"/>
      </xdr:nvSpPr>
      <xdr:spPr>
        <a:xfrm>
          <a:off x="3225800" y="25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170898</xdr:rowOff>
    </xdr:from>
    <xdr:to>
      <xdr:col>15</xdr:col>
      <xdr:colOff>101600</xdr:colOff>
      <xdr:row>15</xdr:row>
      <xdr:rowOff>101048</xdr:rowOff>
    </xdr:to>
    <xdr:sp macro="" textlink="">
      <xdr:nvSpPr>
        <xdr:cNvPr id="77" name="楕円 76"/>
        <xdr:cNvSpPr/>
      </xdr:nvSpPr>
      <xdr:spPr bwMode="auto">
        <a:xfrm>
          <a:off x="2857500" y="261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111225</xdr:rowOff>
    </xdr:from>
    <xdr:ext cx="762000" cy="259045"/>
    <xdr:sp macro="" textlink="">
      <xdr:nvSpPr>
        <xdr:cNvPr id="78" name="テキスト ボックス 77"/>
        <xdr:cNvSpPr txBox="1"/>
      </xdr:nvSpPr>
      <xdr:spPr>
        <a:xfrm>
          <a:off x="2527300" y="238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168377</xdr:rowOff>
    </xdr:from>
    <xdr:to>
      <xdr:col>29</xdr:col>
      <xdr:colOff>127000</xdr:colOff>
      <xdr:row>35</xdr:row>
      <xdr:rowOff>227218</xdr:rowOff>
    </xdr:to>
    <xdr:cxnSp macro="">
      <xdr:nvCxnSpPr>
        <xdr:cNvPr id="110" name="直線コネクタ 109"/>
        <xdr:cNvCxnSpPr/>
      </xdr:nvCxnSpPr>
      <xdr:spPr bwMode="auto">
        <a:xfrm flipV="1">
          <a:off x="5003800" y="6778727"/>
          <a:ext cx="647700" cy="58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227218</xdr:rowOff>
    </xdr:from>
    <xdr:to>
      <xdr:col>26</xdr:col>
      <xdr:colOff>50800</xdr:colOff>
      <xdr:row>35</xdr:row>
      <xdr:rowOff>263154</xdr:rowOff>
    </xdr:to>
    <xdr:cxnSp macro="">
      <xdr:nvCxnSpPr>
        <xdr:cNvPr id="113" name="直線コネクタ 112"/>
        <xdr:cNvCxnSpPr/>
      </xdr:nvCxnSpPr>
      <xdr:spPr bwMode="auto">
        <a:xfrm flipV="1">
          <a:off x="4305300" y="6837568"/>
          <a:ext cx="698500" cy="35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210759</xdr:rowOff>
    </xdr:from>
    <xdr:to>
      <xdr:col>22</xdr:col>
      <xdr:colOff>114300</xdr:colOff>
      <xdr:row>35</xdr:row>
      <xdr:rowOff>263154</xdr:rowOff>
    </xdr:to>
    <xdr:cxnSp macro="">
      <xdr:nvCxnSpPr>
        <xdr:cNvPr id="116" name="直線コネクタ 115"/>
        <xdr:cNvCxnSpPr/>
      </xdr:nvCxnSpPr>
      <xdr:spPr bwMode="auto">
        <a:xfrm>
          <a:off x="3606800" y="6821109"/>
          <a:ext cx="698500" cy="52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210759</xdr:rowOff>
    </xdr:from>
    <xdr:to>
      <xdr:col>18</xdr:col>
      <xdr:colOff>177800</xdr:colOff>
      <xdr:row>35</xdr:row>
      <xdr:rowOff>225709</xdr:rowOff>
    </xdr:to>
    <xdr:cxnSp macro="">
      <xdr:nvCxnSpPr>
        <xdr:cNvPr id="119" name="直線コネクタ 118"/>
        <xdr:cNvCxnSpPr/>
      </xdr:nvCxnSpPr>
      <xdr:spPr bwMode="auto">
        <a:xfrm flipV="1">
          <a:off x="2908300" y="6821109"/>
          <a:ext cx="698500" cy="14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117577</xdr:rowOff>
    </xdr:from>
    <xdr:to>
      <xdr:col>29</xdr:col>
      <xdr:colOff>177800</xdr:colOff>
      <xdr:row>35</xdr:row>
      <xdr:rowOff>219177</xdr:rowOff>
    </xdr:to>
    <xdr:sp macro="" textlink="">
      <xdr:nvSpPr>
        <xdr:cNvPr id="129" name="楕円 128"/>
        <xdr:cNvSpPr/>
      </xdr:nvSpPr>
      <xdr:spPr bwMode="auto">
        <a:xfrm>
          <a:off x="5600700" y="672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305554</xdr:rowOff>
    </xdr:from>
    <xdr:ext cx="762000" cy="259045"/>
    <xdr:sp macro="" textlink="">
      <xdr:nvSpPr>
        <xdr:cNvPr id="130" name="人口1人当たり決算額の推移該当値テキスト445"/>
        <xdr:cNvSpPr txBox="1"/>
      </xdr:nvSpPr>
      <xdr:spPr>
        <a:xfrm>
          <a:off x="5740400" y="6573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176418</xdr:rowOff>
    </xdr:from>
    <xdr:to>
      <xdr:col>26</xdr:col>
      <xdr:colOff>101600</xdr:colOff>
      <xdr:row>35</xdr:row>
      <xdr:rowOff>278018</xdr:rowOff>
    </xdr:to>
    <xdr:sp macro="" textlink="">
      <xdr:nvSpPr>
        <xdr:cNvPr id="131" name="楕円 130"/>
        <xdr:cNvSpPr/>
      </xdr:nvSpPr>
      <xdr:spPr bwMode="auto">
        <a:xfrm>
          <a:off x="4953000" y="678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288195</xdr:rowOff>
    </xdr:from>
    <xdr:ext cx="736600" cy="259045"/>
    <xdr:sp macro="" textlink="">
      <xdr:nvSpPr>
        <xdr:cNvPr id="132" name="テキスト ボックス 131"/>
        <xdr:cNvSpPr txBox="1"/>
      </xdr:nvSpPr>
      <xdr:spPr>
        <a:xfrm>
          <a:off x="4622800" y="6555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212354</xdr:rowOff>
    </xdr:from>
    <xdr:to>
      <xdr:col>22</xdr:col>
      <xdr:colOff>165100</xdr:colOff>
      <xdr:row>35</xdr:row>
      <xdr:rowOff>313954</xdr:rowOff>
    </xdr:to>
    <xdr:sp macro="" textlink="">
      <xdr:nvSpPr>
        <xdr:cNvPr id="133" name="楕円 132"/>
        <xdr:cNvSpPr/>
      </xdr:nvSpPr>
      <xdr:spPr bwMode="auto">
        <a:xfrm>
          <a:off x="4254500" y="6822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324131</xdr:rowOff>
    </xdr:from>
    <xdr:ext cx="762000" cy="259045"/>
    <xdr:sp macro="" textlink="">
      <xdr:nvSpPr>
        <xdr:cNvPr id="134" name="テキスト ボックス 133"/>
        <xdr:cNvSpPr txBox="1"/>
      </xdr:nvSpPr>
      <xdr:spPr>
        <a:xfrm>
          <a:off x="3924300" y="659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159959</xdr:rowOff>
    </xdr:from>
    <xdr:to>
      <xdr:col>19</xdr:col>
      <xdr:colOff>38100</xdr:colOff>
      <xdr:row>35</xdr:row>
      <xdr:rowOff>261559</xdr:rowOff>
    </xdr:to>
    <xdr:sp macro="" textlink="">
      <xdr:nvSpPr>
        <xdr:cNvPr id="135" name="楕円 134"/>
        <xdr:cNvSpPr/>
      </xdr:nvSpPr>
      <xdr:spPr bwMode="auto">
        <a:xfrm>
          <a:off x="3556000" y="677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271736</xdr:rowOff>
    </xdr:from>
    <xdr:ext cx="762000" cy="259045"/>
    <xdr:sp macro="" textlink="">
      <xdr:nvSpPr>
        <xdr:cNvPr id="136" name="テキスト ボックス 135"/>
        <xdr:cNvSpPr txBox="1"/>
      </xdr:nvSpPr>
      <xdr:spPr>
        <a:xfrm>
          <a:off x="3225800" y="653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174909</xdr:rowOff>
    </xdr:from>
    <xdr:to>
      <xdr:col>15</xdr:col>
      <xdr:colOff>101600</xdr:colOff>
      <xdr:row>35</xdr:row>
      <xdr:rowOff>276509</xdr:rowOff>
    </xdr:to>
    <xdr:sp macro="" textlink="">
      <xdr:nvSpPr>
        <xdr:cNvPr id="137" name="楕円 136"/>
        <xdr:cNvSpPr/>
      </xdr:nvSpPr>
      <xdr:spPr bwMode="auto">
        <a:xfrm>
          <a:off x="2857500" y="6785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286686</xdr:rowOff>
    </xdr:from>
    <xdr:ext cx="762000" cy="259045"/>
    <xdr:sp macro="" textlink="">
      <xdr:nvSpPr>
        <xdr:cNvPr id="138" name="テキスト ボックス 137"/>
        <xdr:cNvSpPr txBox="1"/>
      </xdr:nvSpPr>
      <xdr:spPr>
        <a:xfrm>
          <a:off x="2527300" y="6554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134,320
131,335
285.11
78,273,398
77,342,996
287,751
35,761,146
77,571,533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122163</xdr:rowOff>
    </xdr:from>
    <xdr:to>
      <xdr:col>24</xdr:col>
      <xdr:colOff>63500</xdr:colOff>
      <xdr:row>33</xdr:row>
      <xdr:rowOff>125102</xdr:rowOff>
    </xdr:to>
    <xdr:cxnSp macro="">
      <xdr:nvCxnSpPr>
        <xdr:cNvPr id="63" name="直線コネクタ 62"/>
        <xdr:cNvCxnSpPr/>
      </xdr:nvCxnSpPr>
      <xdr:spPr>
        <a:xfrm flipV="1">
          <a:off x="3797300" y="5608563"/>
          <a:ext cx="838200" cy="17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121374</xdr:rowOff>
    </xdr:from>
    <xdr:ext cx="534377" cy="259045"/>
    <xdr:sp macro="" textlink="">
      <xdr:nvSpPr>
        <xdr:cNvPr id="64" name="人件費平均値テキスト"/>
        <xdr:cNvSpPr txBox="1"/>
      </xdr:nvSpPr>
      <xdr:spPr>
        <a:xfrm>
          <a:off x="4686300" y="5950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99336</xdr:rowOff>
    </xdr:from>
    <xdr:to>
      <xdr:col>19</xdr:col>
      <xdr:colOff>177800</xdr:colOff>
      <xdr:row>33</xdr:row>
      <xdr:rowOff>125102</xdr:rowOff>
    </xdr:to>
    <xdr:cxnSp macro="">
      <xdr:nvCxnSpPr>
        <xdr:cNvPr id="66" name="直線コネクタ 65"/>
        <xdr:cNvCxnSpPr/>
      </xdr:nvCxnSpPr>
      <xdr:spPr>
        <a:xfrm>
          <a:off x="2908300" y="5757186"/>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110663</xdr:rowOff>
    </xdr:from>
    <xdr:ext cx="534377" cy="259045"/>
    <xdr:sp macro="" textlink="">
      <xdr:nvSpPr>
        <xdr:cNvPr id="68" name="テキスト ボックス 67"/>
        <xdr:cNvSpPr txBox="1"/>
      </xdr:nvSpPr>
      <xdr:spPr>
        <a:xfrm>
          <a:off x="3530111" y="62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159000</xdr:rowOff>
    </xdr:from>
    <xdr:to>
      <xdr:col>15</xdr:col>
      <xdr:colOff>50800</xdr:colOff>
      <xdr:row>33</xdr:row>
      <xdr:rowOff>99336</xdr:rowOff>
    </xdr:to>
    <xdr:cxnSp macro="">
      <xdr:nvCxnSpPr>
        <xdr:cNvPr id="69" name="直線コネクタ 68"/>
        <xdr:cNvCxnSpPr/>
      </xdr:nvCxnSpPr>
      <xdr:spPr>
        <a:xfrm>
          <a:off x="2019300" y="5645400"/>
          <a:ext cx="889000" cy="1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131368</xdr:rowOff>
    </xdr:from>
    <xdr:ext cx="534377" cy="259045"/>
    <xdr:sp macro="" textlink="">
      <xdr:nvSpPr>
        <xdr:cNvPr id="71" name="テキスト ボックス 70"/>
        <xdr:cNvSpPr txBox="1"/>
      </xdr:nvSpPr>
      <xdr:spPr>
        <a:xfrm>
          <a:off x="2641111"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159000</xdr:rowOff>
    </xdr:from>
    <xdr:to>
      <xdr:col>10</xdr:col>
      <xdr:colOff>114300</xdr:colOff>
      <xdr:row>33</xdr:row>
      <xdr:rowOff>137185</xdr:rowOff>
    </xdr:to>
    <xdr:cxnSp macro="">
      <xdr:nvCxnSpPr>
        <xdr:cNvPr id="72" name="直線コネクタ 71"/>
        <xdr:cNvCxnSpPr/>
      </xdr:nvCxnSpPr>
      <xdr:spPr>
        <a:xfrm flipV="1">
          <a:off x="1130300" y="5645400"/>
          <a:ext cx="889000" cy="14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128265</xdr:rowOff>
    </xdr:from>
    <xdr:ext cx="534377" cy="259045"/>
    <xdr:sp macro="" textlink="">
      <xdr:nvSpPr>
        <xdr:cNvPr id="74" name="テキスト ボックス 73"/>
        <xdr:cNvSpPr txBox="1"/>
      </xdr:nvSpPr>
      <xdr:spPr>
        <a:xfrm>
          <a:off x="1752111" y="630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141753</xdr:rowOff>
    </xdr:from>
    <xdr:ext cx="534377" cy="259045"/>
    <xdr:sp macro="" textlink="">
      <xdr:nvSpPr>
        <xdr:cNvPr id="76" name="テキスト ボックス 75"/>
        <xdr:cNvSpPr txBox="1"/>
      </xdr:nvSpPr>
      <xdr:spPr>
        <a:xfrm>
          <a:off x="863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71363</xdr:rowOff>
    </xdr:from>
    <xdr:to>
      <xdr:col>24</xdr:col>
      <xdr:colOff>114300</xdr:colOff>
      <xdr:row>33</xdr:row>
      <xdr:rowOff>1513</xdr:rowOff>
    </xdr:to>
    <xdr:sp macro="" textlink="">
      <xdr:nvSpPr>
        <xdr:cNvPr id="82" name="楕円 81"/>
        <xdr:cNvSpPr/>
      </xdr:nvSpPr>
      <xdr:spPr>
        <a:xfrm>
          <a:off x="4584700" y="555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94240</xdr:rowOff>
    </xdr:from>
    <xdr:ext cx="534377" cy="259045"/>
    <xdr:sp macro="" textlink="">
      <xdr:nvSpPr>
        <xdr:cNvPr id="83" name="人件費該当値テキスト"/>
        <xdr:cNvSpPr txBox="1"/>
      </xdr:nvSpPr>
      <xdr:spPr>
        <a:xfrm>
          <a:off x="4686300" y="540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74302</xdr:rowOff>
    </xdr:from>
    <xdr:to>
      <xdr:col>20</xdr:col>
      <xdr:colOff>38100</xdr:colOff>
      <xdr:row>34</xdr:row>
      <xdr:rowOff>4452</xdr:rowOff>
    </xdr:to>
    <xdr:sp macro="" textlink="">
      <xdr:nvSpPr>
        <xdr:cNvPr id="84" name="楕円 83"/>
        <xdr:cNvSpPr/>
      </xdr:nvSpPr>
      <xdr:spPr>
        <a:xfrm>
          <a:off x="3746500" y="57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20979</xdr:rowOff>
    </xdr:from>
    <xdr:ext cx="534377" cy="259045"/>
    <xdr:sp macro="" textlink="">
      <xdr:nvSpPr>
        <xdr:cNvPr id="85" name="テキスト ボックス 84"/>
        <xdr:cNvSpPr txBox="1"/>
      </xdr:nvSpPr>
      <xdr:spPr>
        <a:xfrm>
          <a:off x="3530111" y="55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48536</xdr:rowOff>
    </xdr:from>
    <xdr:to>
      <xdr:col>15</xdr:col>
      <xdr:colOff>101600</xdr:colOff>
      <xdr:row>33</xdr:row>
      <xdr:rowOff>150136</xdr:rowOff>
    </xdr:to>
    <xdr:sp macro="" textlink="">
      <xdr:nvSpPr>
        <xdr:cNvPr id="86" name="楕円 85"/>
        <xdr:cNvSpPr/>
      </xdr:nvSpPr>
      <xdr:spPr>
        <a:xfrm>
          <a:off x="2857500" y="570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166663</xdr:rowOff>
    </xdr:from>
    <xdr:ext cx="534377" cy="259045"/>
    <xdr:sp macro="" textlink="">
      <xdr:nvSpPr>
        <xdr:cNvPr id="87" name="テキスト ボックス 86"/>
        <xdr:cNvSpPr txBox="1"/>
      </xdr:nvSpPr>
      <xdr:spPr>
        <a:xfrm>
          <a:off x="2641111" y="548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108200</xdr:rowOff>
    </xdr:from>
    <xdr:to>
      <xdr:col>10</xdr:col>
      <xdr:colOff>165100</xdr:colOff>
      <xdr:row>33</xdr:row>
      <xdr:rowOff>38350</xdr:rowOff>
    </xdr:to>
    <xdr:sp macro="" textlink="">
      <xdr:nvSpPr>
        <xdr:cNvPr id="88" name="楕円 87"/>
        <xdr:cNvSpPr/>
      </xdr:nvSpPr>
      <xdr:spPr>
        <a:xfrm>
          <a:off x="1968500" y="559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54877</xdr:rowOff>
    </xdr:from>
    <xdr:ext cx="534377" cy="259045"/>
    <xdr:sp macro="" textlink="">
      <xdr:nvSpPr>
        <xdr:cNvPr id="89" name="テキスト ボックス 88"/>
        <xdr:cNvSpPr txBox="1"/>
      </xdr:nvSpPr>
      <xdr:spPr>
        <a:xfrm>
          <a:off x="1752111" y="536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86385</xdr:rowOff>
    </xdr:from>
    <xdr:to>
      <xdr:col>6</xdr:col>
      <xdr:colOff>38100</xdr:colOff>
      <xdr:row>34</xdr:row>
      <xdr:rowOff>16535</xdr:rowOff>
    </xdr:to>
    <xdr:sp macro="" textlink="">
      <xdr:nvSpPr>
        <xdr:cNvPr id="90" name="楕円 89"/>
        <xdr:cNvSpPr/>
      </xdr:nvSpPr>
      <xdr:spPr>
        <a:xfrm>
          <a:off x="1079500" y="57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33062</xdr:rowOff>
    </xdr:from>
    <xdr:ext cx="534377" cy="259045"/>
    <xdr:sp macro="" textlink="">
      <xdr:nvSpPr>
        <xdr:cNvPr id="91" name="テキスト ボックス 90"/>
        <xdr:cNvSpPr txBox="1"/>
      </xdr:nvSpPr>
      <xdr:spPr>
        <a:xfrm>
          <a:off x="863111" y="551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113672</xdr:rowOff>
    </xdr:from>
    <xdr:to>
      <xdr:col>24</xdr:col>
      <xdr:colOff>63500</xdr:colOff>
      <xdr:row>56</xdr:row>
      <xdr:rowOff>75365</xdr:rowOff>
    </xdr:to>
    <xdr:cxnSp macro="">
      <xdr:nvCxnSpPr>
        <xdr:cNvPr id="123" name="直線コネクタ 122"/>
        <xdr:cNvCxnSpPr/>
      </xdr:nvCxnSpPr>
      <xdr:spPr>
        <a:xfrm>
          <a:off x="3797300" y="9371972"/>
          <a:ext cx="838200" cy="30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133918</xdr:rowOff>
    </xdr:from>
    <xdr:ext cx="534377" cy="259045"/>
    <xdr:sp macro="" textlink="">
      <xdr:nvSpPr>
        <xdr:cNvPr id="124" name="物件費平均値テキスト"/>
        <xdr:cNvSpPr txBox="1"/>
      </xdr:nvSpPr>
      <xdr:spPr>
        <a:xfrm>
          <a:off x="4686300" y="9392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113672</xdr:rowOff>
    </xdr:from>
    <xdr:to>
      <xdr:col>19</xdr:col>
      <xdr:colOff>177800</xdr:colOff>
      <xdr:row>56</xdr:row>
      <xdr:rowOff>50513</xdr:rowOff>
    </xdr:to>
    <xdr:cxnSp macro="">
      <xdr:nvCxnSpPr>
        <xdr:cNvPr id="126" name="直線コネクタ 125"/>
        <xdr:cNvCxnSpPr/>
      </xdr:nvCxnSpPr>
      <xdr:spPr>
        <a:xfrm flipV="1">
          <a:off x="2908300" y="9371972"/>
          <a:ext cx="889000" cy="27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33037</xdr:rowOff>
    </xdr:from>
    <xdr:ext cx="534377" cy="259045"/>
    <xdr:sp macro="" textlink="">
      <xdr:nvSpPr>
        <xdr:cNvPr id="128" name="テキスト ボックス 127"/>
        <xdr:cNvSpPr txBox="1"/>
      </xdr:nvSpPr>
      <xdr:spPr>
        <a:xfrm>
          <a:off x="3530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50513</xdr:rowOff>
    </xdr:from>
    <xdr:to>
      <xdr:col>15</xdr:col>
      <xdr:colOff>50800</xdr:colOff>
      <xdr:row>56</xdr:row>
      <xdr:rowOff>156127</xdr:rowOff>
    </xdr:to>
    <xdr:cxnSp macro="">
      <xdr:nvCxnSpPr>
        <xdr:cNvPr id="129" name="直線コネクタ 128"/>
        <xdr:cNvCxnSpPr/>
      </xdr:nvCxnSpPr>
      <xdr:spPr>
        <a:xfrm flipV="1">
          <a:off x="2019300" y="9651713"/>
          <a:ext cx="889000" cy="10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132320</xdr:rowOff>
    </xdr:from>
    <xdr:to>
      <xdr:col>10</xdr:col>
      <xdr:colOff>114300</xdr:colOff>
      <xdr:row>56</xdr:row>
      <xdr:rowOff>156127</xdr:rowOff>
    </xdr:to>
    <xdr:cxnSp macro="">
      <xdr:nvCxnSpPr>
        <xdr:cNvPr id="132" name="直線コネクタ 131"/>
        <xdr:cNvCxnSpPr/>
      </xdr:nvCxnSpPr>
      <xdr:spPr>
        <a:xfrm>
          <a:off x="1130300" y="9733520"/>
          <a:ext cx="889000" cy="2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10399</xdr:rowOff>
    </xdr:from>
    <xdr:ext cx="534377" cy="259045"/>
    <xdr:sp macro="" textlink="">
      <xdr:nvSpPr>
        <xdr:cNvPr id="134" name="テキスト ボックス 133"/>
        <xdr:cNvSpPr txBox="1"/>
      </xdr:nvSpPr>
      <xdr:spPr>
        <a:xfrm>
          <a:off x="1752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171072</xdr:rowOff>
    </xdr:from>
    <xdr:ext cx="534377" cy="259045"/>
    <xdr:sp macro="" textlink="">
      <xdr:nvSpPr>
        <xdr:cNvPr id="136" name="テキスト ボックス 135"/>
        <xdr:cNvSpPr txBox="1"/>
      </xdr:nvSpPr>
      <xdr:spPr>
        <a:xfrm>
          <a:off x="863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24565</xdr:rowOff>
    </xdr:from>
    <xdr:to>
      <xdr:col>24</xdr:col>
      <xdr:colOff>114300</xdr:colOff>
      <xdr:row>56</xdr:row>
      <xdr:rowOff>126165</xdr:rowOff>
    </xdr:to>
    <xdr:sp macro="" textlink="">
      <xdr:nvSpPr>
        <xdr:cNvPr id="142" name="楕円 141"/>
        <xdr:cNvSpPr/>
      </xdr:nvSpPr>
      <xdr:spPr>
        <a:xfrm>
          <a:off x="4584700" y="962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2992</xdr:rowOff>
    </xdr:from>
    <xdr:ext cx="534377" cy="259045"/>
    <xdr:sp macro="" textlink="">
      <xdr:nvSpPr>
        <xdr:cNvPr id="143" name="物件費該当値テキスト"/>
        <xdr:cNvSpPr txBox="1"/>
      </xdr:nvSpPr>
      <xdr:spPr>
        <a:xfrm>
          <a:off x="4686300" y="960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62872</xdr:rowOff>
    </xdr:from>
    <xdr:to>
      <xdr:col>20</xdr:col>
      <xdr:colOff>38100</xdr:colOff>
      <xdr:row>54</xdr:row>
      <xdr:rowOff>164472</xdr:rowOff>
    </xdr:to>
    <xdr:sp macro="" textlink="">
      <xdr:nvSpPr>
        <xdr:cNvPr id="144" name="楕円 143"/>
        <xdr:cNvSpPr/>
      </xdr:nvSpPr>
      <xdr:spPr>
        <a:xfrm>
          <a:off x="3746500" y="932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9549</xdr:rowOff>
    </xdr:from>
    <xdr:ext cx="534377" cy="259045"/>
    <xdr:sp macro="" textlink="">
      <xdr:nvSpPr>
        <xdr:cNvPr id="145" name="テキスト ボックス 144"/>
        <xdr:cNvSpPr txBox="1"/>
      </xdr:nvSpPr>
      <xdr:spPr>
        <a:xfrm>
          <a:off x="3530111" y="909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171163</xdr:rowOff>
    </xdr:from>
    <xdr:to>
      <xdr:col>15</xdr:col>
      <xdr:colOff>101600</xdr:colOff>
      <xdr:row>56</xdr:row>
      <xdr:rowOff>101313</xdr:rowOff>
    </xdr:to>
    <xdr:sp macro="" textlink="">
      <xdr:nvSpPr>
        <xdr:cNvPr id="146" name="楕円 145"/>
        <xdr:cNvSpPr/>
      </xdr:nvSpPr>
      <xdr:spPr>
        <a:xfrm>
          <a:off x="2857500" y="960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117840</xdr:rowOff>
    </xdr:from>
    <xdr:ext cx="534377" cy="259045"/>
    <xdr:sp macro="" textlink="">
      <xdr:nvSpPr>
        <xdr:cNvPr id="147" name="テキスト ボックス 146"/>
        <xdr:cNvSpPr txBox="1"/>
      </xdr:nvSpPr>
      <xdr:spPr>
        <a:xfrm>
          <a:off x="2641111" y="937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105327</xdr:rowOff>
    </xdr:from>
    <xdr:to>
      <xdr:col>10</xdr:col>
      <xdr:colOff>165100</xdr:colOff>
      <xdr:row>57</xdr:row>
      <xdr:rowOff>35477</xdr:rowOff>
    </xdr:to>
    <xdr:sp macro="" textlink="">
      <xdr:nvSpPr>
        <xdr:cNvPr id="148" name="楕円 147"/>
        <xdr:cNvSpPr/>
      </xdr:nvSpPr>
      <xdr:spPr>
        <a:xfrm>
          <a:off x="1968500" y="97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26604</xdr:rowOff>
    </xdr:from>
    <xdr:ext cx="534377" cy="259045"/>
    <xdr:sp macro="" textlink="">
      <xdr:nvSpPr>
        <xdr:cNvPr id="149" name="テキスト ボックス 148"/>
        <xdr:cNvSpPr txBox="1"/>
      </xdr:nvSpPr>
      <xdr:spPr>
        <a:xfrm>
          <a:off x="1752111" y="97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81520</xdr:rowOff>
    </xdr:from>
    <xdr:to>
      <xdr:col>6</xdr:col>
      <xdr:colOff>38100</xdr:colOff>
      <xdr:row>57</xdr:row>
      <xdr:rowOff>11670</xdr:rowOff>
    </xdr:to>
    <xdr:sp macro="" textlink="">
      <xdr:nvSpPr>
        <xdr:cNvPr id="150" name="楕円 149"/>
        <xdr:cNvSpPr/>
      </xdr:nvSpPr>
      <xdr:spPr>
        <a:xfrm>
          <a:off x="1079500" y="9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2797</xdr:rowOff>
    </xdr:from>
    <xdr:ext cx="534377" cy="259045"/>
    <xdr:sp macro="" textlink="">
      <xdr:nvSpPr>
        <xdr:cNvPr id="151" name="テキスト ボックス 150"/>
        <xdr:cNvSpPr txBox="1"/>
      </xdr:nvSpPr>
      <xdr:spPr>
        <a:xfrm>
          <a:off x="863111" y="977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55608</xdr:rowOff>
    </xdr:from>
    <xdr:to>
      <xdr:col>24</xdr:col>
      <xdr:colOff>63500</xdr:colOff>
      <xdr:row>73</xdr:row>
      <xdr:rowOff>109165</xdr:rowOff>
    </xdr:to>
    <xdr:cxnSp macro="">
      <xdr:nvCxnSpPr>
        <xdr:cNvPr id="182" name="直線コネクタ 181"/>
        <xdr:cNvCxnSpPr/>
      </xdr:nvCxnSpPr>
      <xdr:spPr>
        <a:xfrm flipV="1">
          <a:off x="3797300" y="12571458"/>
          <a:ext cx="838200" cy="5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29935</xdr:rowOff>
    </xdr:from>
    <xdr:ext cx="469744" cy="259045"/>
    <xdr:sp macro="" textlink="">
      <xdr:nvSpPr>
        <xdr:cNvPr id="183" name="維持補修費平均値テキスト"/>
        <xdr:cNvSpPr txBox="1"/>
      </xdr:nvSpPr>
      <xdr:spPr>
        <a:xfrm>
          <a:off x="4686300" y="1288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76835</xdr:rowOff>
    </xdr:from>
    <xdr:to>
      <xdr:col>19</xdr:col>
      <xdr:colOff>177800</xdr:colOff>
      <xdr:row>73</xdr:row>
      <xdr:rowOff>109165</xdr:rowOff>
    </xdr:to>
    <xdr:cxnSp macro="">
      <xdr:nvCxnSpPr>
        <xdr:cNvPr id="185" name="直線コネクタ 184"/>
        <xdr:cNvCxnSpPr/>
      </xdr:nvCxnSpPr>
      <xdr:spPr>
        <a:xfrm>
          <a:off x="2908300" y="12592685"/>
          <a:ext cx="889000" cy="3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154195</xdr:rowOff>
    </xdr:from>
    <xdr:ext cx="469744" cy="259045"/>
    <xdr:sp macro="" textlink="">
      <xdr:nvSpPr>
        <xdr:cNvPr id="187" name="テキスト ボックス 186"/>
        <xdr:cNvSpPr txBox="1"/>
      </xdr:nvSpPr>
      <xdr:spPr>
        <a:xfrm>
          <a:off x="3562428" y="130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121902</xdr:rowOff>
    </xdr:from>
    <xdr:to>
      <xdr:col>15</xdr:col>
      <xdr:colOff>50800</xdr:colOff>
      <xdr:row>73</xdr:row>
      <xdr:rowOff>76835</xdr:rowOff>
    </xdr:to>
    <xdr:cxnSp macro="">
      <xdr:nvCxnSpPr>
        <xdr:cNvPr id="188" name="直線コネクタ 187"/>
        <xdr:cNvCxnSpPr/>
      </xdr:nvCxnSpPr>
      <xdr:spPr>
        <a:xfrm>
          <a:off x="2019300" y="12466302"/>
          <a:ext cx="889000" cy="1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132641</xdr:rowOff>
    </xdr:from>
    <xdr:ext cx="469744" cy="259045"/>
    <xdr:sp macro="" textlink="">
      <xdr:nvSpPr>
        <xdr:cNvPr id="190" name="テキスト ボックス 189"/>
        <xdr:cNvSpPr txBox="1"/>
      </xdr:nvSpPr>
      <xdr:spPr>
        <a:xfrm>
          <a:off x="2673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121902</xdr:rowOff>
    </xdr:from>
    <xdr:to>
      <xdr:col>10</xdr:col>
      <xdr:colOff>114300</xdr:colOff>
      <xdr:row>72</xdr:row>
      <xdr:rowOff>134475</xdr:rowOff>
    </xdr:to>
    <xdr:cxnSp macro="">
      <xdr:nvCxnSpPr>
        <xdr:cNvPr id="191" name="直線コネクタ 190"/>
        <xdr:cNvCxnSpPr/>
      </xdr:nvCxnSpPr>
      <xdr:spPr>
        <a:xfrm flipV="1">
          <a:off x="1130300" y="1246630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148153</xdr:rowOff>
    </xdr:from>
    <xdr:ext cx="469744" cy="259045"/>
    <xdr:sp macro="" textlink="">
      <xdr:nvSpPr>
        <xdr:cNvPr id="193" name="テキスト ボックス 192"/>
        <xdr:cNvSpPr txBox="1"/>
      </xdr:nvSpPr>
      <xdr:spPr>
        <a:xfrm>
          <a:off x="1784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134438</xdr:rowOff>
    </xdr:from>
    <xdr:ext cx="469744" cy="259045"/>
    <xdr:sp macro="" textlink="">
      <xdr:nvSpPr>
        <xdr:cNvPr id="195" name="テキスト ボックス 194"/>
        <xdr:cNvSpPr txBox="1"/>
      </xdr:nvSpPr>
      <xdr:spPr>
        <a:xfrm>
          <a:off x="895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4808</xdr:rowOff>
    </xdr:from>
    <xdr:to>
      <xdr:col>24</xdr:col>
      <xdr:colOff>114300</xdr:colOff>
      <xdr:row>73</xdr:row>
      <xdr:rowOff>106408</xdr:rowOff>
    </xdr:to>
    <xdr:sp macro="" textlink="">
      <xdr:nvSpPr>
        <xdr:cNvPr id="201" name="楕円 200"/>
        <xdr:cNvSpPr/>
      </xdr:nvSpPr>
      <xdr:spPr>
        <a:xfrm>
          <a:off x="4584700" y="1252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27685</xdr:rowOff>
    </xdr:from>
    <xdr:ext cx="469744" cy="259045"/>
    <xdr:sp macro="" textlink="">
      <xdr:nvSpPr>
        <xdr:cNvPr id="202" name="維持補修費該当値テキスト"/>
        <xdr:cNvSpPr txBox="1"/>
      </xdr:nvSpPr>
      <xdr:spPr>
        <a:xfrm>
          <a:off x="4686300" y="1237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58365</xdr:rowOff>
    </xdr:from>
    <xdr:to>
      <xdr:col>20</xdr:col>
      <xdr:colOff>38100</xdr:colOff>
      <xdr:row>73</xdr:row>
      <xdr:rowOff>159965</xdr:rowOff>
    </xdr:to>
    <xdr:sp macro="" textlink="">
      <xdr:nvSpPr>
        <xdr:cNvPr id="203" name="楕円 202"/>
        <xdr:cNvSpPr/>
      </xdr:nvSpPr>
      <xdr:spPr>
        <a:xfrm>
          <a:off x="3746500" y="125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5042</xdr:rowOff>
    </xdr:from>
    <xdr:ext cx="469744" cy="259045"/>
    <xdr:sp macro="" textlink="">
      <xdr:nvSpPr>
        <xdr:cNvPr id="204" name="テキスト ボックス 203"/>
        <xdr:cNvSpPr txBox="1"/>
      </xdr:nvSpPr>
      <xdr:spPr>
        <a:xfrm>
          <a:off x="3562428" y="123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26035</xdr:rowOff>
    </xdr:from>
    <xdr:to>
      <xdr:col>15</xdr:col>
      <xdr:colOff>101600</xdr:colOff>
      <xdr:row>73</xdr:row>
      <xdr:rowOff>127635</xdr:rowOff>
    </xdr:to>
    <xdr:sp macro="" textlink="">
      <xdr:nvSpPr>
        <xdr:cNvPr id="205" name="楕円 204"/>
        <xdr:cNvSpPr/>
      </xdr:nvSpPr>
      <xdr:spPr>
        <a:xfrm>
          <a:off x="2857500" y="1254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144162</xdr:rowOff>
    </xdr:from>
    <xdr:ext cx="469744" cy="259045"/>
    <xdr:sp macro="" textlink="">
      <xdr:nvSpPr>
        <xdr:cNvPr id="206" name="テキスト ボックス 205"/>
        <xdr:cNvSpPr txBox="1"/>
      </xdr:nvSpPr>
      <xdr:spPr>
        <a:xfrm>
          <a:off x="2673428" y="123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71102</xdr:rowOff>
    </xdr:from>
    <xdr:to>
      <xdr:col>10</xdr:col>
      <xdr:colOff>165100</xdr:colOff>
      <xdr:row>73</xdr:row>
      <xdr:rowOff>1252</xdr:rowOff>
    </xdr:to>
    <xdr:sp macro="" textlink="">
      <xdr:nvSpPr>
        <xdr:cNvPr id="207" name="楕円 206"/>
        <xdr:cNvSpPr/>
      </xdr:nvSpPr>
      <xdr:spPr>
        <a:xfrm>
          <a:off x="1968500" y="1241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17779</xdr:rowOff>
    </xdr:from>
    <xdr:ext cx="469744" cy="259045"/>
    <xdr:sp macro="" textlink="">
      <xdr:nvSpPr>
        <xdr:cNvPr id="208" name="テキスト ボックス 207"/>
        <xdr:cNvSpPr txBox="1"/>
      </xdr:nvSpPr>
      <xdr:spPr>
        <a:xfrm>
          <a:off x="1784428" y="1219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83675</xdr:rowOff>
    </xdr:from>
    <xdr:to>
      <xdr:col>6</xdr:col>
      <xdr:colOff>38100</xdr:colOff>
      <xdr:row>73</xdr:row>
      <xdr:rowOff>13825</xdr:rowOff>
    </xdr:to>
    <xdr:sp macro="" textlink="">
      <xdr:nvSpPr>
        <xdr:cNvPr id="209" name="楕円 208"/>
        <xdr:cNvSpPr/>
      </xdr:nvSpPr>
      <xdr:spPr>
        <a:xfrm>
          <a:off x="1079500" y="124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30352</xdr:rowOff>
    </xdr:from>
    <xdr:ext cx="469744" cy="259045"/>
    <xdr:sp macro="" textlink="">
      <xdr:nvSpPr>
        <xdr:cNvPr id="210" name="テキスト ボックス 209"/>
        <xdr:cNvSpPr txBox="1"/>
      </xdr:nvSpPr>
      <xdr:spPr>
        <a:xfrm>
          <a:off x="895428" y="1220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149530</xdr:rowOff>
    </xdr:from>
    <xdr:to>
      <xdr:col>24</xdr:col>
      <xdr:colOff>62865</xdr:colOff>
      <xdr:row>98</xdr:row>
      <xdr:rowOff>63615</xdr:rowOff>
    </xdr:to>
    <xdr:cxnSp macro="">
      <xdr:nvCxnSpPr>
        <xdr:cNvPr id="235" name="直線コネクタ 234"/>
        <xdr:cNvCxnSpPr/>
      </xdr:nvCxnSpPr>
      <xdr:spPr>
        <a:xfrm flipV="1">
          <a:off x="4633595" y="15580030"/>
          <a:ext cx="1270" cy="128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67442</xdr:rowOff>
    </xdr:from>
    <xdr:ext cx="534377" cy="259045"/>
    <xdr:sp macro="" textlink="">
      <xdr:nvSpPr>
        <xdr:cNvPr id="236" name="扶助費最小値テキスト"/>
        <xdr:cNvSpPr txBox="1"/>
      </xdr:nvSpPr>
      <xdr:spPr>
        <a:xfrm>
          <a:off x="4686300"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63615</xdr:rowOff>
    </xdr:from>
    <xdr:to>
      <xdr:col>24</xdr:col>
      <xdr:colOff>152400</xdr:colOff>
      <xdr:row>98</xdr:row>
      <xdr:rowOff>63615</xdr:rowOff>
    </xdr:to>
    <xdr:cxnSp macro="">
      <xdr:nvCxnSpPr>
        <xdr:cNvPr id="237" name="直線コネクタ 236"/>
        <xdr:cNvCxnSpPr/>
      </xdr:nvCxnSpPr>
      <xdr:spPr>
        <a:xfrm>
          <a:off x="4546600" y="1686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96207</xdr:rowOff>
    </xdr:from>
    <xdr:ext cx="599010" cy="259045"/>
    <xdr:sp macro="" textlink="">
      <xdr:nvSpPr>
        <xdr:cNvPr id="238" name="扶助費最大値テキスト"/>
        <xdr:cNvSpPr txBox="1"/>
      </xdr:nvSpPr>
      <xdr:spPr>
        <a:xfrm>
          <a:off x="4686300" y="1535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149530</xdr:rowOff>
    </xdr:from>
    <xdr:to>
      <xdr:col>24</xdr:col>
      <xdr:colOff>152400</xdr:colOff>
      <xdr:row>90</xdr:row>
      <xdr:rowOff>149530</xdr:rowOff>
    </xdr:to>
    <xdr:cxnSp macro="">
      <xdr:nvCxnSpPr>
        <xdr:cNvPr id="239" name="直線コネクタ 238"/>
        <xdr:cNvCxnSpPr/>
      </xdr:nvCxnSpPr>
      <xdr:spPr>
        <a:xfrm>
          <a:off x="4546600" y="1558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74968</xdr:rowOff>
    </xdr:from>
    <xdr:to>
      <xdr:col>24</xdr:col>
      <xdr:colOff>63500</xdr:colOff>
      <xdr:row>93</xdr:row>
      <xdr:rowOff>136880</xdr:rowOff>
    </xdr:to>
    <xdr:cxnSp macro="">
      <xdr:nvCxnSpPr>
        <xdr:cNvPr id="240" name="直線コネクタ 239"/>
        <xdr:cNvCxnSpPr/>
      </xdr:nvCxnSpPr>
      <xdr:spPr>
        <a:xfrm flipV="1">
          <a:off x="3797300" y="15848368"/>
          <a:ext cx="838200" cy="23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104284</xdr:rowOff>
    </xdr:from>
    <xdr:ext cx="534377" cy="259045"/>
    <xdr:sp macro="" textlink="">
      <xdr:nvSpPr>
        <xdr:cNvPr id="241" name="扶助費平均値テキスト"/>
        <xdr:cNvSpPr txBox="1"/>
      </xdr:nvSpPr>
      <xdr:spPr>
        <a:xfrm>
          <a:off x="4686300" y="1622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125857</xdr:rowOff>
    </xdr:from>
    <xdr:to>
      <xdr:col>24</xdr:col>
      <xdr:colOff>114300</xdr:colOff>
      <xdr:row>95</xdr:row>
      <xdr:rowOff>56007</xdr:rowOff>
    </xdr:to>
    <xdr:sp macro="" textlink="">
      <xdr:nvSpPr>
        <xdr:cNvPr id="242" name="フローチャート: 判断 241"/>
        <xdr:cNvSpPr/>
      </xdr:nvSpPr>
      <xdr:spPr>
        <a:xfrm>
          <a:off x="4584700" y="1624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136880</xdr:rowOff>
    </xdr:from>
    <xdr:to>
      <xdr:col>19</xdr:col>
      <xdr:colOff>177800</xdr:colOff>
      <xdr:row>94</xdr:row>
      <xdr:rowOff>80035</xdr:rowOff>
    </xdr:to>
    <xdr:cxnSp macro="">
      <xdr:nvCxnSpPr>
        <xdr:cNvPr id="243" name="直線コネクタ 242"/>
        <xdr:cNvCxnSpPr/>
      </xdr:nvCxnSpPr>
      <xdr:spPr>
        <a:xfrm flipV="1">
          <a:off x="2908300" y="16081730"/>
          <a:ext cx="889000" cy="1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100445</xdr:rowOff>
    </xdr:from>
    <xdr:to>
      <xdr:col>20</xdr:col>
      <xdr:colOff>38100</xdr:colOff>
      <xdr:row>96</xdr:row>
      <xdr:rowOff>30595</xdr:rowOff>
    </xdr:to>
    <xdr:sp macro="" textlink="">
      <xdr:nvSpPr>
        <xdr:cNvPr id="244" name="フローチャート: 判断 243"/>
        <xdr:cNvSpPr/>
      </xdr:nvSpPr>
      <xdr:spPr>
        <a:xfrm>
          <a:off x="37465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21722</xdr:rowOff>
    </xdr:from>
    <xdr:ext cx="534377" cy="259045"/>
    <xdr:sp macro="" textlink="">
      <xdr:nvSpPr>
        <xdr:cNvPr id="245" name="テキスト ボックス 244"/>
        <xdr:cNvSpPr txBox="1"/>
      </xdr:nvSpPr>
      <xdr:spPr>
        <a:xfrm>
          <a:off x="3530111" y="164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147244</xdr:rowOff>
    </xdr:from>
    <xdr:to>
      <xdr:col>15</xdr:col>
      <xdr:colOff>50800</xdr:colOff>
      <xdr:row>94</xdr:row>
      <xdr:rowOff>80035</xdr:rowOff>
    </xdr:to>
    <xdr:cxnSp macro="">
      <xdr:nvCxnSpPr>
        <xdr:cNvPr id="246" name="直線コネクタ 245"/>
        <xdr:cNvCxnSpPr/>
      </xdr:nvCxnSpPr>
      <xdr:spPr>
        <a:xfrm>
          <a:off x="2019300" y="16092094"/>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135268</xdr:rowOff>
    </xdr:from>
    <xdr:to>
      <xdr:col>15</xdr:col>
      <xdr:colOff>101600</xdr:colOff>
      <xdr:row>97</xdr:row>
      <xdr:rowOff>65418</xdr:rowOff>
    </xdr:to>
    <xdr:sp macro="" textlink="">
      <xdr:nvSpPr>
        <xdr:cNvPr id="247" name="フローチャート: 判断 246"/>
        <xdr:cNvSpPr/>
      </xdr:nvSpPr>
      <xdr:spPr>
        <a:xfrm>
          <a:off x="2857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56545</xdr:rowOff>
    </xdr:from>
    <xdr:ext cx="534377" cy="259045"/>
    <xdr:sp macro="" textlink="">
      <xdr:nvSpPr>
        <xdr:cNvPr id="248" name="テキスト ボックス 247"/>
        <xdr:cNvSpPr txBox="1"/>
      </xdr:nvSpPr>
      <xdr:spPr>
        <a:xfrm>
          <a:off x="2641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147244</xdr:rowOff>
    </xdr:from>
    <xdr:to>
      <xdr:col>10</xdr:col>
      <xdr:colOff>114300</xdr:colOff>
      <xdr:row>94</xdr:row>
      <xdr:rowOff>51803</xdr:rowOff>
    </xdr:to>
    <xdr:cxnSp macro="">
      <xdr:nvCxnSpPr>
        <xdr:cNvPr id="249" name="直線コネクタ 248"/>
        <xdr:cNvCxnSpPr/>
      </xdr:nvCxnSpPr>
      <xdr:spPr>
        <a:xfrm flipV="1">
          <a:off x="1130300" y="16092094"/>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131687</xdr:rowOff>
    </xdr:from>
    <xdr:to>
      <xdr:col>10</xdr:col>
      <xdr:colOff>165100</xdr:colOff>
      <xdr:row>97</xdr:row>
      <xdr:rowOff>61837</xdr:rowOff>
    </xdr:to>
    <xdr:sp macro="" textlink="">
      <xdr:nvSpPr>
        <xdr:cNvPr id="250" name="フローチャート: 判断 249"/>
        <xdr:cNvSpPr/>
      </xdr:nvSpPr>
      <xdr:spPr>
        <a:xfrm>
          <a:off x="1968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52964</xdr:rowOff>
    </xdr:from>
    <xdr:ext cx="534377" cy="259045"/>
    <xdr:sp macro="" textlink="">
      <xdr:nvSpPr>
        <xdr:cNvPr id="251" name="テキスト ボックス 250"/>
        <xdr:cNvSpPr txBox="1"/>
      </xdr:nvSpPr>
      <xdr:spPr>
        <a:xfrm>
          <a:off x="1752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151688</xdr:rowOff>
    </xdr:from>
    <xdr:to>
      <xdr:col>6</xdr:col>
      <xdr:colOff>38100</xdr:colOff>
      <xdr:row>97</xdr:row>
      <xdr:rowOff>81838</xdr:rowOff>
    </xdr:to>
    <xdr:sp macro="" textlink="">
      <xdr:nvSpPr>
        <xdr:cNvPr id="252" name="フローチャート: 判断 251"/>
        <xdr:cNvSpPr/>
      </xdr:nvSpPr>
      <xdr:spPr>
        <a:xfrm>
          <a:off x="1079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72965</xdr:rowOff>
    </xdr:from>
    <xdr:ext cx="534377" cy="259045"/>
    <xdr:sp macro="" textlink="">
      <xdr:nvSpPr>
        <xdr:cNvPr id="253" name="テキスト ボックス 252"/>
        <xdr:cNvSpPr txBox="1"/>
      </xdr:nvSpPr>
      <xdr:spPr>
        <a:xfrm>
          <a:off x="863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24168</xdr:rowOff>
    </xdr:from>
    <xdr:to>
      <xdr:col>24</xdr:col>
      <xdr:colOff>114300</xdr:colOff>
      <xdr:row>92</xdr:row>
      <xdr:rowOff>125768</xdr:rowOff>
    </xdr:to>
    <xdr:sp macro="" textlink="">
      <xdr:nvSpPr>
        <xdr:cNvPr id="259" name="楕円 258"/>
        <xdr:cNvSpPr/>
      </xdr:nvSpPr>
      <xdr:spPr>
        <a:xfrm>
          <a:off x="4584700" y="1579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47045</xdr:rowOff>
    </xdr:from>
    <xdr:ext cx="599010" cy="259045"/>
    <xdr:sp macro="" textlink="">
      <xdr:nvSpPr>
        <xdr:cNvPr id="260" name="扶助費該当値テキスト"/>
        <xdr:cNvSpPr txBox="1"/>
      </xdr:nvSpPr>
      <xdr:spPr>
        <a:xfrm>
          <a:off x="4686300" y="1564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86080</xdr:rowOff>
    </xdr:from>
    <xdr:to>
      <xdr:col>20</xdr:col>
      <xdr:colOff>38100</xdr:colOff>
      <xdr:row>94</xdr:row>
      <xdr:rowOff>16230</xdr:rowOff>
    </xdr:to>
    <xdr:sp macro="" textlink="">
      <xdr:nvSpPr>
        <xdr:cNvPr id="261" name="楕円 260"/>
        <xdr:cNvSpPr/>
      </xdr:nvSpPr>
      <xdr:spPr>
        <a:xfrm>
          <a:off x="3746500" y="160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32757</xdr:rowOff>
    </xdr:from>
    <xdr:ext cx="534377" cy="259045"/>
    <xdr:sp macro="" textlink="">
      <xdr:nvSpPr>
        <xdr:cNvPr id="262" name="テキスト ボックス 261"/>
        <xdr:cNvSpPr txBox="1"/>
      </xdr:nvSpPr>
      <xdr:spPr>
        <a:xfrm>
          <a:off x="3530111" y="1580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29235</xdr:rowOff>
    </xdr:from>
    <xdr:to>
      <xdr:col>15</xdr:col>
      <xdr:colOff>101600</xdr:colOff>
      <xdr:row>94</xdr:row>
      <xdr:rowOff>130835</xdr:rowOff>
    </xdr:to>
    <xdr:sp macro="" textlink="">
      <xdr:nvSpPr>
        <xdr:cNvPr id="263" name="楕円 262"/>
        <xdr:cNvSpPr/>
      </xdr:nvSpPr>
      <xdr:spPr>
        <a:xfrm>
          <a:off x="2857500" y="161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147362</xdr:rowOff>
    </xdr:from>
    <xdr:ext cx="534377" cy="259045"/>
    <xdr:sp macro="" textlink="">
      <xdr:nvSpPr>
        <xdr:cNvPr id="264" name="テキスト ボックス 263"/>
        <xdr:cNvSpPr txBox="1"/>
      </xdr:nvSpPr>
      <xdr:spPr>
        <a:xfrm>
          <a:off x="2641111" y="1592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96444</xdr:rowOff>
    </xdr:from>
    <xdr:to>
      <xdr:col>10</xdr:col>
      <xdr:colOff>165100</xdr:colOff>
      <xdr:row>94</xdr:row>
      <xdr:rowOff>26594</xdr:rowOff>
    </xdr:to>
    <xdr:sp macro="" textlink="">
      <xdr:nvSpPr>
        <xdr:cNvPr id="265" name="楕円 264"/>
        <xdr:cNvSpPr/>
      </xdr:nvSpPr>
      <xdr:spPr>
        <a:xfrm>
          <a:off x="1968500" y="160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43121</xdr:rowOff>
    </xdr:from>
    <xdr:ext cx="534377" cy="259045"/>
    <xdr:sp macro="" textlink="">
      <xdr:nvSpPr>
        <xdr:cNvPr id="266" name="テキスト ボックス 265"/>
        <xdr:cNvSpPr txBox="1"/>
      </xdr:nvSpPr>
      <xdr:spPr>
        <a:xfrm>
          <a:off x="1752111" y="1581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1003</xdr:rowOff>
    </xdr:from>
    <xdr:to>
      <xdr:col>6</xdr:col>
      <xdr:colOff>38100</xdr:colOff>
      <xdr:row>94</xdr:row>
      <xdr:rowOff>102603</xdr:rowOff>
    </xdr:to>
    <xdr:sp macro="" textlink="">
      <xdr:nvSpPr>
        <xdr:cNvPr id="267" name="楕円 266"/>
        <xdr:cNvSpPr/>
      </xdr:nvSpPr>
      <xdr:spPr>
        <a:xfrm>
          <a:off x="1079500" y="161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119130</xdr:rowOff>
    </xdr:from>
    <xdr:ext cx="534377" cy="259045"/>
    <xdr:sp macro="" textlink="">
      <xdr:nvSpPr>
        <xdr:cNvPr id="268" name="テキスト ボックス 267"/>
        <xdr:cNvSpPr txBox="1"/>
      </xdr:nvSpPr>
      <xdr:spPr>
        <a:xfrm>
          <a:off x="863111" y="1589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2" name="テキスト ボックス 28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4" name="テキスト ボックス 28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6" name="テキスト ボックス 28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2" name="直線コネクタ 291"/>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3" name="補助費等最小値テキスト"/>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4" name="直線コネクタ 293"/>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5" name="補助費等最大値テキスト"/>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6" name="直線コネクタ 295"/>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147953</xdr:rowOff>
    </xdr:from>
    <xdr:to>
      <xdr:col>55</xdr:col>
      <xdr:colOff>0</xdr:colOff>
      <xdr:row>38</xdr:row>
      <xdr:rowOff>73371</xdr:rowOff>
    </xdr:to>
    <xdr:cxnSp macro="">
      <xdr:nvCxnSpPr>
        <xdr:cNvPr id="297" name="直線コネクタ 296"/>
        <xdr:cNvCxnSpPr/>
      </xdr:nvCxnSpPr>
      <xdr:spPr>
        <a:xfrm flipV="1">
          <a:off x="9639300" y="6148703"/>
          <a:ext cx="838200" cy="43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84213</xdr:rowOff>
    </xdr:from>
    <xdr:ext cx="599010" cy="259045"/>
    <xdr:sp macro="" textlink="">
      <xdr:nvSpPr>
        <xdr:cNvPr id="298" name="補助費等平均値テキスト"/>
        <xdr:cNvSpPr txBox="1"/>
      </xdr:nvSpPr>
      <xdr:spPr>
        <a:xfrm>
          <a:off x="10528300" y="6084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299" name="フローチャート: 判断 298"/>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73371</xdr:rowOff>
    </xdr:from>
    <xdr:to>
      <xdr:col>50</xdr:col>
      <xdr:colOff>114300</xdr:colOff>
      <xdr:row>38</xdr:row>
      <xdr:rowOff>82211</xdr:rowOff>
    </xdr:to>
    <xdr:cxnSp macro="">
      <xdr:nvCxnSpPr>
        <xdr:cNvPr id="300" name="直線コネクタ 299"/>
        <xdr:cNvCxnSpPr/>
      </xdr:nvCxnSpPr>
      <xdr:spPr>
        <a:xfrm flipV="1">
          <a:off x="8750300" y="6588471"/>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1" name="フローチャート: 判断 300"/>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128541</xdr:rowOff>
    </xdr:from>
    <xdr:ext cx="534377" cy="259045"/>
    <xdr:sp macro="" textlink="">
      <xdr:nvSpPr>
        <xdr:cNvPr id="302" name="テキスト ボックス 301"/>
        <xdr:cNvSpPr txBox="1"/>
      </xdr:nvSpPr>
      <xdr:spPr>
        <a:xfrm>
          <a:off x="9372111" y="630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82211</xdr:rowOff>
    </xdr:from>
    <xdr:to>
      <xdr:col>45</xdr:col>
      <xdr:colOff>177800</xdr:colOff>
      <xdr:row>38</xdr:row>
      <xdr:rowOff>83205</xdr:rowOff>
    </xdr:to>
    <xdr:cxnSp macro="">
      <xdr:nvCxnSpPr>
        <xdr:cNvPr id="303" name="直線コネクタ 302"/>
        <xdr:cNvCxnSpPr/>
      </xdr:nvCxnSpPr>
      <xdr:spPr>
        <a:xfrm flipV="1">
          <a:off x="7861300" y="6597311"/>
          <a:ext cx="889000" cy="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4" name="フローチャート: 判断 303"/>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139533</xdr:rowOff>
    </xdr:from>
    <xdr:ext cx="534377" cy="259045"/>
    <xdr:sp macro="" textlink="">
      <xdr:nvSpPr>
        <xdr:cNvPr id="305" name="テキスト ボックス 304"/>
        <xdr:cNvSpPr txBox="1"/>
      </xdr:nvSpPr>
      <xdr:spPr>
        <a:xfrm>
          <a:off x="8483111" y="63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83205</xdr:rowOff>
    </xdr:from>
    <xdr:to>
      <xdr:col>41</xdr:col>
      <xdr:colOff>50800</xdr:colOff>
      <xdr:row>38</xdr:row>
      <xdr:rowOff>86577</xdr:rowOff>
    </xdr:to>
    <xdr:cxnSp macro="">
      <xdr:nvCxnSpPr>
        <xdr:cNvPr id="306" name="直線コネクタ 305"/>
        <xdr:cNvCxnSpPr/>
      </xdr:nvCxnSpPr>
      <xdr:spPr>
        <a:xfrm flipV="1">
          <a:off x="6972300" y="6598305"/>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7" name="フローチャート: 判断 306"/>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146490</xdr:rowOff>
    </xdr:from>
    <xdr:ext cx="534377" cy="259045"/>
    <xdr:sp macro="" textlink="">
      <xdr:nvSpPr>
        <xdr:cNvPr id="308" name="テキスト ボックス 307"/>
        <xdr:cNvSpPr txBox="1"/>
      </xdr:nvSpPr>
      <xdr:spPr>
        <a:xfrm>
          <a:off x="7594111" y="631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09" name="フローチャート: 判断 308"/>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0" name="テキスト ボックス 309"/>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97153</xdr:rowOff>
    </xdr:from>
    <xdr:to>
      <xdr:col>55</xdr:col>
      <xdr:colOff>50800</xdr:colOff>
      <xdr:row>36</xdr:row>
      <xdr:rowOff>27303</xdr:rowOff>
    </xdr:to>
    <xdr:sp macro="" textlink="">
      <xdr:nvSpPr>
        <xdr:cNvPr id="316" name="楕円 315"/>
        <xdr:cNvSpPr/>
      </xdr:nvSpPr>
      <xdr:spPr>
        <a:xfrm>
          <a:off x="10426700" y="60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56530</xdr:rowOff>
    </xdr:from>
    <xdr:ext cx="599010" cy="259045"/>
    <xdr:sp macro="" textlink="">
      <xdr:nvSpPr>
        <xdr:cNvPr id="317" name="補助費等該当値テキスト"/>
        <xdr:cNvSpPr txBox="1"/>
      </xdr:nvSpPr>
      <xdr:spPr>
        <a:xfrm>
          <a:off x="10528300" y="588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22571</xdr:rowOff>
    </xdr:from>
    <xdr:to>
      <xdr:col>50</xdr:col>
      <xdr:colOff>165100</xdr:colOff>
      <xdr:row>38</xdr:row>
      <xdr:rowOff>124171</xdr:rowOff>
    </xdr:to>
    <xdr:sp macro="" textlink="">
      <xdr:nvSpPr>
        <xdr:cNvPr id="318" name="楕円 317"/>
        <xdr:cNvSpPr/>
      </xdr:nvSpPr>
      <xdr:spPr>
        <a:xfrm>
          <a:off x="9588500" y="653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115298</xdr:rowOff>
    </xdr:from>
    <xdr:ext cx="534377" cy="259045"/>
    <xdr:sp macro="" textlink="">
      <xdr:nvSpPr>
        <xdr:cNvPr id="319" name="テキスト ボックス 318"/>
        <xdr:cNvSpPr txBox="1"/>
      </xdr:nvSpPr>
      <xdr:spPr>
        <a:xfrm>
          <a:off x="9372111" y="663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31411</xdr:rowOff>
    </xdr:from>
    <xdr:to>
      <xdr:col>46</xdr:col>
      <xdr:colOff>38100</xdr:colOff>
      <xdr:row>38</xdr:row>
      <xdr:rowOff>133011</xdr:rowOff>
    </xdr:to>
    <xdr:sp macro="" textlink="">
      <xdr:nvSpPr>
        <xdr:cNvPr id="320" name="楕円 319"/>
        <xdr:cNvSpPr/>
      </xdr:nvSpPr>
      <xdr:spPr>
        <a:xfrm>
          <a:off x="8699500" y="654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124138</xdr:rowOff>
    </xdr:from>
    <xdr:ext cx="534377" cy="259045"/>
    <xdr:sp macro="" textlink="">
      <xdr:nvSpPr>
        <xdr:cNvPr id="321" name="テキスト ボックス 320"/>
        <xdr:cNvSpPr txBox="1"/>
      </xdr:nvSpPr>
      <xdr:spPr>
        <a:xfrm>
          <a:off x="8483111" y="663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32405</xdr:rowOff>
    </xdr:from>
    <xdr:to>
      <xdr:col>41</xdr:col>
      <xdr:colOff>101600</xdr:colOff>
      <xdr:row>38</xdr:row>
      <xdr:rowOff>134005</xdr:rowOff>
    </xdr:to>
    <xdr:sp macro="" textlink="">
      <xdr:nvSpPr>
        <xdr:cNvPr id="322" name="楕円 321"/>
        <xdr:cNvSpPr/>
      </xdr:nvSpPr>
      <xdr:spPr>
        <a:xfrm>
          <a:off x="7810500" y="654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125132</xdr:rowOff>
    </xdr:from>
    <xdr:ext cx="534377" cy="259045"/>
    <xdr:sp macro="" textlink="">
      <xdr:nvSpPr>
        <xdr:cNvPr id="323" name="テキスト ボックス 322"/>
        <xdr:cNvSpPr txBox="1"/>
      </xdr:nvSpPr>
      <xdr:spPr>
        <a:xfrm>
          <a:off x="7594111" y="664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35777</xdr:rowOff>
    </xdr:from>
    <xdr:to>
      <xdr:col>36</xdr:col>
      <xdr:colOff>165100</xdr:colOff>
      <xdr:row>38</xdr:row>
      <xdr:rowOff>137377</xdr:rowOff>
    </xdr:to>
    <xdr:sp macro="" textlink="">
      <xdr:nvSpPr>
        <xdr:cNvPr id="324" name="楕円 323"/>
        <xdr:cNvSpPr/>
      </xdr:nvSpPr>
      <xdr:spPr>
        <a:xfrm>
          <a:off x="6921500" y="65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128504</xdr:rowOff>
    </xdr:from>
    <xdr:ext cx="534377" cy="259045"/>
    <xdr:sp macro="" textlink="">
      <xdr:nvSpPr>
        <xdr:cNvPr id="325" name="テキスト ボックス 324"/>
        <xdr:cNvSpPr txBox="1"/>
      </xdr:nvSpPr>
      <xdr:spPr>
        <a:xfrm>
          <a:off x="6705111" y="664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49" name="直線コネクタ 348"/>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0" name="普通建設事業費最小値テキスト"/>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1" name="直線コネクタ 350"/>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2" name="普通建設事業費最大値テキスト"/>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3" name="直線コネクタ 352"/>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18435</xdr:rowOff>
    </xdr:from>
    <xdr:to>
      <xdr:col>55</xdr:col>
      <xdr:colOff>0</xdr:colOff>
      <xdr:row>58</xdr:row>
      <xdr:rowOff>42644</xdr:rowOff>
    </xdr:to>
    <xdr:cxnSp macro="">
      <xdr:nvCxnSpPr>
        <xdr:cNvPr id="354" name="直線コネクタ 353"/>
        <xdr:cNvCxnSpPr/>
      </xdr:nvCxnSpPr>
      <xdr:spPr>
        <a:xfrm>
          <a:off x="9639300" y="9791085"/>
          <a:ext cx="838200" cy="19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144482</xdr:rowOff>
    </xdr:from>
    <xdr:ext cx="534377" cy="259045"/>
    <xdr:sp macro="" textlink="">
      <xdr:nvSpPr>
        <xdr:cNvPr id="355" name="普通建設事業費平均値テキスト"/>
        <xdr:cNvSpPr txBox="1"/>
      </xdr:nvSpPr>
      <xdr:spPr>
        <a:xfrm>
          <a:off x="10528300" y="9745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6" name="フローチャート: 判断 355"/>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18435</xdr:rowOff>
    </xdr:from>
    <xdr:to>
      <xdr:col>50</xdr:col>
      <xdr:colOff>114300</xdr:colOff>
      <xdr:row>57</xdr:row>
      <xdr:rowOff>169345</xdr:rowOff>
    </xdr:to>
    <xdr:cxnSp macro="">
      <xdr:nvCxnSpPr>
        <xdr:cNvPr id="357" name="直線コネクタ 356"/>
        <xdr:cNvCxnSpPr/>
      </xdr:nvCxnSpPr>
      <xdr:spPr>
        <a:xfrm flipV="1">
          <a:off x="8750300" y="9791085"/>
          <a:ext cx="889000" cy="15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58" name="フローチャート: 判断 357"/>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5060</xdr:rowOff>
    </xdr:from>
    <xdr:ext cx="534377" cy="259045"/>
    <xdr:sp macro="" textlink="">
      <xdr:nvSpPr>
        <xdr:cNvPr id="359" name="テキスト ボックス 358"/>
        <xdr:cNvSpPr txBox="1"/>
      </xdr:nvSpPr>
      <xdr:spPr>
        <a:xfrm>
          <a:off x="9372111" y="99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129063</xdr:rowOff>
    </xdr:from>
    <xdr:to>
      <xdr:col>45</xdr:col>
      <xdr:colOff>177800</xdr:colOff>
      <xdr:row>57</xdr:row>
      <xdr:rowOff>169345</xdr:rowOff>
    </xdr:to>
    <xdr:cxnSp macro="">
      <xdr:nvCxnSpPr>
        <xdr:cNvPr id="360" name="直線コネクタ 359"/>
        <xdr:cNvCxnSpPr/>
      </xdr:nvCxnSpPr>
      <xdr:spPr>
        <a:xfrm>
          <a:off x="7861300" y="9901713"/>
          <a:ext cx="889000" cy="4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1" name="フローチャート: 判断 360"/>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81035</xdr:rowOff>
    </xdr:from>
    <xdr:ext cx="534377" cy="259045"/>
    <xdr:sp macro="" textlink="">
      <xdr:nvSpPr>
        <xdr:cNvPr id="362" name="テキスト ボックス 361"/>
        <xdr:cNvSpPr txBox="1"/>
      </xdr:nvSpPr>
      <xdr:spPr>
        <a:xfrm>
          <a:off x="8483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129063</xdr:rowOff>
    </xdr:from>
    <xdr:to>
      <xdr:col>41</xdr:col>
      <xdr:colOff>50800</xdr:colOff>
      <xdr:row>58</xdr:row>
      <xdr:rowOff>38998</xdr:rowOff>
    </xdr:to>
    <xdr:cxnSp macro="">
      <xdr:nvCxnSpPr>
        <xdr:cNvPr id="363" name="直線コネクタ 362"/>
        <xdr:cNvCxnSpPr/>
      </xdr:nvCxnSpPr>
      <xdr:spPr>
        <a:xfrm flipV="1">
          <a:off x="6972300" y="9901713"/>
          <a:ext cx="889000" cy="8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4" name="フローチャート: 判断 363"/>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58534</xdr:rowOff>
    </xdr:from>
    <xdr:ext cx="534377" cy="259045"/>
    <xdr:sp macro="" textlink="">
      <xdr:nvSpPr>
        <xdr:cNvPr id="365" name="テキスト ボックス 364"/>
        <xdr:cNvSpPr txBox="1"/>
      </xdr:nvSpPr>
      <xdr:spPr>
        <a:xfrm>
          <a:off x="7594111" y="1000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6" name="フローチャート: 判断 365"/>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7" name="テキスト ボックス 366"/>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163294</xdr:rowOff>
    </xdr:from>
    <xdr:to>
      <xdr:col>55</xdr:col>
      <xdr:colOff>50800</xdr:colOff>
      <xdr:row>58</xdr:row>
      <xdr:rowOff>93444</xdr:rowOff>
    </xdr:to>
    <xdr:sp macro="" textlink="">
      <xdr:nvSpPr>
        <xdr:cNvPr id="373" name="楕円 372"/>
        <xdr:cNvSpPr/>
      </xdr:nvSpPr>
      <xdr:spPr>
        <a:xfrm>
          <a:off x="10426700" y="99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100032</xdr:rowOff>
    </xdr:from>
    <xdr:ext cx="534377" cy="259045"/>
    <xdr:sp macro="" textlink="">
      <xdr:nvSpPr>
        <xdr:cNvPr id="374" name="普通建設事業費該当値テキスト"/>
        <xdr:cNvSpPr txBox="1"/>
      </xdr:nvSpPr>
      <xdr:spPr>
        <a:xfrm>
          <a:off x="10528300" y="987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139085</xdr:rowOff>
    </xdr:from>
    <xdr:to>
      <xdr:col>50</xdr:col>
      <xdr:colOff>165100</xdr:colOff>
      <xdr:row>57</xdr:row>
      <xdr:rowOff>69235</xdr:rowOff>
    </xdr:to>
    <xdr:sp macro="" textlink="">
      <xdr:nvSpPr>
        <xdr:cNvPr id="375" name="楕円 374"/>
        <xdr:cNvSpPr/>
      </xdr:nvSpPr>
      <xdr:spPr>
        <a:xfrm>
          <a:off x="9588500" y="97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85762</xdr:rowOff>
    </xdr:from>
    <xdr:ext cx="534377" cy="259045"/>
    <xdr:sp macro="" textlink="">
      <xdr:nvSpPr>
        <xdr:cNvPr id="376" name="テキスト ボックス 375"/>
        <xdr:cNvSpPr txBox="1"/>
      </xdr:nvSpPr>
      <xdr:spPr>
        <a:xfrm>
          <a:off x="9372111" y="951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118545</xdr:rowOff>
    </xdr:from>
    <xdr:to>
      <xdr:col>46</xdr:col>
      <xdr:colOff>38100</xdr:colOff>
      <xdr:row>58</xdr:row>
      <xdr:rowOff>48695</xdr:rowOff>
    </xdr:to>
    <xdr:sp macro="" textlink="">
      <xdr:nvSpPr>
        <xdr:cNvPr id="377" name="楕円 376"/>
        <xdr:cNvSpPr/>
      </xdr:nvSpPr>
      <xdr:spPr>
        <a:xfrm>
          <a:off x="8699500" y="98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65222</xdr:rowOff>
    </xdr:from>
    <xdr:ext cx="534377" cy="259045"/>
    <xdr:sp macro="" textlink="">
      <xdr:nvSpPr>
        <xdr:cNvPr id="378" name="テキスト ボックス 377"/>
        <xdr:cNvSpPr txBox="1"/>
      </xdr:nvSpPr>
      <xdr:spPr>
        <a:xfrm>
          <a:off x="8483111" y="966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78263</xdr:rowOff>
    </xdr:from>
    <xdr:to>
      <xdr:col>41</xdr:col>
      <xdr:colOff>101600</xdr:colOff>
      <xdr:row>58</xdr:row>
      <xdr:rowOff>8413</xdr:rowOff>
    </xdr:to>
    <xdr:sp macro="" textlink="">
      <xdr:nvSpPr>
        <xdr:cNvPr id="379" name="楕円 378"/>
        <xdr:cNvSpPr/>
      </xdr:nvSpPr>
      <xdr:spPr>
        <a:xfrm>
          <a:off x="7810500" y="98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24940</xdr:rowOff>
    </xdr:from>
    <xdr:ext cx="534377" cy="259045"/>
    <xdr:sp macro="" textlink="">
      <xdr:nvSpPr>
        <xdr:cNvPr id="380" name="テキスト ボックス 379"/>
        <xdr:cNvSpPr txBox="1"/>
      </xdr:nvSpPr>
      <xdr:spPr>
        <a:xfrm>
          <a:off x="7594111" y="962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159648</xdr:rowOff>
    </xdr:from>
    <xdr:to>
      <xdr:col>36</xdr:col>
      <xdr:colOff>165100</xdr:colOff>
      <xdr:row>58</xdr:row>
      <xdr:rowOff>89798</xdr:rowOff>
    </xdr:to>
    <xdr:sp macro="" textlink="">
      <xdr:nvSpPr>
        <xdr:cNvPr id="381" name="楕円 380"/>
        <xdr:cNvSpPr/>
      </xdr:nvSpPr>
      <xdr:spPr>
        <a:xfrm>
          <a:off x="6921500" y="993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80925</xdr:rowOff>
    </xdr:from>
    <xdr:ext cx="534377" cy="259045"/>
    <xdr:sp macro="" textlink="">
      <xdr:nvSpPr>
        <xdr:cNvPr id="382" name="テキスト ボックス 381"/>
        <xdr:cNvSpPr txBox="1"/>
      </xdr:nvSpPr>
      <xdr:spPr>
        <a:xfrm>
          <a:off x="6705111" y="100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4" name="直線コネクタ 403"/>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5" name="普通建設事業費 （ うち新規整備　）最小値テキスト"/>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6" name="直線コネクタ 405"/>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7" name="普通建設事業費 （ うち新規整備　）最大値テキスト"/>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08" name="直線コネクタ 407"/>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70092</xdr:rowOff>
    </xdr:from>
    <xdr:to>
      <xdr:col>55</xdr:col>
      <xdr:colOff>0</xdr:colOff>
      <xdr:row>78</xdr:row>
      <xdr:rowOff>95869</xdr:rowOff>
    </xdr:to>
    <xdr:cxnSp macro="">
      <xdr:nvCxnSpPr>
        <xdr:cNvPr id="409" name="直線コネクタ 408"/>
        <xdr:cNvCxnSpPr/>
      </xdr:nvCxnSpPr>
      <xdr:spPr>
        <a:xfrm flipV="1">
          <a:off x="9639300" y="13443192"/>
          <a:ext cx="838200" cy="2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39664</xdr:rowOff>
    </xdr:from>
    <xdr:ext cx="534377" cy="259045"/>
    <xdr:sp macro="" textlink="">
      <xdr:nvSpPr>
        <xdr:cNvPr id="410" name="普通建設事業費 （ うち新規整備　）平均値テキスト"/>
        <xdr:cNvSpPr txBox="1"/>
      </xdr:nvSpPr>
      <xdr:spPr>
        <a:xfrm>
          <a:off x="10528300" y="1324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1" name="フローチャート: 判断 410"/>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95869</xdr:rowOff>
    </xdr:from>
    <xdr:to>
      <xdr:col>50</xdr:col>
      <xdr:colOff>114300</xdr:colOff>
      <xdr:row>78</xdr:row>
      <xdr:rowOff>103966</xdr:rowOff>
    </xdr:to>
    <xdr:cxnSp macro="">
      <xdr:nvCxnSpPr>
        <xdr:cNvPr id="412" name="直線コネクタ 411"/>
        <xdr:cNvCxnSpPr/>
      </xdr:nvCxnSpPr>
      <xdr:spPr>
        <a:xfrm flipV="1">
          <a:off x="8750300" y="13468969"/>
          <a:ext cx="8890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3" name="フローチャート: 判断 412"/>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96224</xdr:rowOff>
    </xdr:from>
    <xdr:ext cx="534377" cy="259045"/>
    <xdr:sp macro="" textlink="">
      <xdr:nvSpPr>
        <xdr:cNvPr id="414" name="テキスト ボックス 413"/>
        <xdr:cNvSpPr txBox="1"/>
      </xdr:nvSpPr>
      <xdr:spPr>
        <a:xfrm>
          <a:off x="9372111" y="1312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83218</xdr:rowOff>
    </xdr:from>
    <xdr:to>
      <xdr:col>45</xdr:col>
      <xdr:colOff>177800</xdr:colOff>
      <xdr:row>78</xdr:row>
      <xdr:rowOff>103966</xdr:rowOff>
    </xdr:to>
    <xdr:cxnSp macro="">
      <xdr:nvCxnSpPr>
        <xdr:cNvPr id="415" name="直線コネクタ 414"/>
        <xdr:cNvCxnSpPr/>
      </xdr:nvCxnSpPr>
      <xdr:spPr>
        <a:xfrm>
          <a:off x="7861300" y="13456318"/>
          <a:ext cx="889000" cy="2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6" name="フローチャート: 判断 415"/>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148460</xdr:rowOff>
    </xdr:from>
    <xdr:ext cx="534377" cy="259045"/>
    <xdr:sp macro="" textlink="">
      <xdr:nvSpPr>
        <xdr:cNvPr id="417" name="テキスト ボックス 416"/>
        <xdr:cNvSpPr txBox="1"/>
      </xdr:nvSpPr>
      <xdr:spPr>
        <a:xfrm>
          <a:off x="8483111" y="1317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83218</xdr:rowOff>
    </xdr:from>
    <xdr:to>
      <xdr:col>41</xdr:col>
      <xdr:colOff>50800</xdr:colOff>
      <xdr:row>78</xdr:row>
      <xdr:rowOff>94588</xdr:rowOff>
    </xdr:to>
    <xdr:cxnSp macro="">
      <xdr:nvCxnSpPr>
        <xdr:cNvPr id="418" name="直線コネクタ 417"/>
        <xdr:cNvCxnSpPr/>
      </xdr:nvCxnSpPr>
      <xdr:spPr>
        <a:xfrm flipV="1">
          <a:off x="6972300" y="13456318"/>
          <a:ext cx="889000" cy="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19" name="フローチャート: 判断 418"/>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0" name="テキスト ボックス 419"/>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1" name="フローチャート: 判断 420"/>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2" name="テキスト ボックス 421"/>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19292</xdr:rowOff>
    </xdr:from>
    <xdr:to>
      <xdr:col>55</xdr:col>
      <xdr:colOff>50800</xdr:colOff>
      <xdr:row>78</xdr:row>
      <xdr:rowOff>120892</xdr:rowOff>
    </xdr:to>
    <xdr:sp macro="" textlink="">
      <xdr:nvSpPr>
        <xdr:cNvPr id="428" name="楕円 427"/>
        <xdr:cNvSpPr/>
      </xdr:nvSpPr>
      <xdr:spPr>
        <a:xfrm>
          <a:off x="10426700" y="133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166664</xdr:rowOff>
    </xdr:from>
    <xdr:ext cx="534377" cy="259045"/>
    <xdr:sp macro="" textlink="">
      <xdr:nvSpPr>
        <xdr:cNvPr id="429" name="普通建設事業費 （ うち新規整備　）該当値テキスト"/>
        <xdr:cNvSpPr txBox="1"/>
      </xdr:nvSpPr>
      <xdr:spPr>
        <a:xfrm>
          <a:off x="10528300" y="1336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45069</xdr:rowOff>
    </xdr:from>
    <xdr:to>
      <xdr:col>50</xdr:col>
      <xdr:colOff>165100</xdr:colOff>
      <xdr:row>78</xdr:row>
      <xdr:rowOff>146669</xdr:rowOff>
    </xdr:to>
    <xdr:sp macro="" textlink="">
      <xdr:nvSpPr>
        <xdr:cNvPr id="430" name="楕円 429"/>
        <xdr:cNvSpPr/>
      </xdr:nvSpPr>
      <xdr:spPr>
        <a:xfrm>
          <a:off x="9588500" y="1341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137796</xdr:rowOff>
    </xdr:from>
    <xdr:ext cx="469744" cy="259045"/>
    <xdr:sp macro="" textlink="">
      <xdr:nvSpPr>
        <xdr:cNvPr id="431" name="テキスト ボックス 430"/>
        <xdr:cNvSpPr txBox="1"/>
      </xdr:nvSpPr>
      <xdr:spPr>
        <a:xfrm>
          <a:off x="9404428" y="13510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53166</xdr:rowOff>
    </xdr:from>
    <xdr:to>
      <xdr:col>46</xdr:col>
      <xdr:colOff>38100</xdr:colOff>
      <xdr:row>78</xdr:row>
      <xdr:rowOff>154766</xdr:rowOff>
    </xdr:to>
    <xdr:sp macro="" textlink="">
      <xdr:nvSpPr>
        <xdr:cNvPr id="432" name="楕円 431"/>
        <xdr:cNvSpPr/>
      </xdr:nvSpPr>
      <xdr:spPr>
        <a:xfrm>
          <a:off x="8699500" y="1342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145893</xdr:rowOff>
    </xdr:from>
    <xdr:ext cx="469744" cy="259045"/>
    <xdr:sp macro="" textlink="">
      <xdr:nvSpPr>
        <xdr:cNvPr id="433" name="テキスト ボックス 432"/>
        <xdr:cNvSpPr txBox="1"/>
      </xdr:nvSpPr>
      <xdr:spPr>
        <a:xfrm>
          <a:off x="8515428" y="1351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32418</xdr:rowOff>
    </xdr:from>
    <xdr:to>
      <xdr:col>41</xdr:col>
      <xdr:colOff>101600</xdr:colOff>
      <xdr:row>78</xdr:row>
      <xdr:rowOff>134018</xdr:rowOff>
    </xdr:to>
    <xdr:sp macro="" textlink="">
      <xdr:nvSpPr>
        <xdr:cNvPr id="434" name="楕円 433"/>
        <xdr:cNvSpPr/>
      </xdr:nvSpPr>
      <xdr:spPr>
        <a:xfrm>
          <a:off x="7810500" y="134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150545</xdr:rowOff>
    </xdr:from>
    <xdr:ext cx="534377" cy="259045"/>
    <xdr:sp macro="" textlink="">
      <xdr:nvSpPr>
        <xdr:cNvPr id="435" name="テキスト ボックス 434"/>
        <xdr:cNvSpPr txBox="1"/>
      </xdr:nvSpPr>
      <xdr:spPr>
        <a:xfrm>
          <a:off x="7594111" y="131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43788</xdr:rowOff>
    </xdr:from>
    <xdr:to>
      <xdr:col>36</xdr:col>
      <xdr:colOff>165100</xdr:colOff>
      <xdr:row>78</xdr:row>
      <xdr:rowOff>145388</xdr:rowOff>
    </xdr:to>
    <xdr:sp macro="" textlink="">
      <xdr:nvSpPr>
        <xdr:cNvPr id="436" name="楕円 435"/>
        <xdr:cNvSpPr/>
      </xdr:nvSpPr>
      <xdr:spPr>
        <a:xfrm>
          <a:off x="6921500" y="1341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136515</xdr:rowOff>
    </xdr:from>
    <xdr:ext cx="469744" cy="259045"/>
    <xdr:sp macro="" textlink="">
      <xdr:nvSpPr>
        <xdr:cNvPr id="437" name="テキスト ボックス 436"/>
        <xdr:cNvSpPr txBox="1"/>
      </xdr:nvSpPr>
      <xdr:spPr>
        <a:xfrm>
          <a:off x="6737428" y="1350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3" name="直線コネクタ 462"/>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4" name="普通建設事業費 （ うち更新整備　）最小値テキスト"/>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5" name="直線コネクタ 464"/>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6" name="普通建設事業費 （ うち更新整備　）最大値テキスト"/>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7" name="直線コネクタ 466"/>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33401</xdr:rowOff>
    </xdr:from>
    <xdr:to>
      <xdr:col>55</xdr:col>
      <xdr:colOff>0</xdr:colOff>
      <xdr:row>97</xdr:row>
      <xdr:rowOff>19309</xdr:rowOff>
    </xdr:to>
    <xdr:cxnSp macro="">
      <xdr:nvCxnSpPr>
        <xdr:cNvPr id="468" name="直線コネクタ 467"/>
        <xdr:cNvCxnSpPr/>
      </xdr:nvCxnSpPr>
      <xdr:spPr>
        <a:xfrm>
          <a:off x="9639300" y="15806801"/>
          <a:ext cx="838200" cy="84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69" name="普通建設事業費 （ うち更新整備　）平均値テキスト"/>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0" name="フローチャート: 判断 469"/>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33401</xdr:rowOff>
    </xdr:from>
    <xdr:to>
      <xdr:col>50</xdr:col>
      <xdr:colOff>114300</xdr:colOff>
      <xdr:row>95</xdr:row>
      <xdr:rowOff>43280</xdr:rowOff>
    </xdr:to>
    <xdr:cxnSp macro="">
      <xdr:nvCxnSpPr>
        <xdr:cNvPr id="471" name="直線コネクタ 470"/>
        <xdr:cNvCxnSpPr/>
      </xdr:nvCxnSpPr>
      <xdr:spPr>
        <a:xfrm flipV="1">
          <a:off x="8750300" y="15806801"/>
          <a:ext cx="889000" cy="52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2" name="フローチャート: 判断 471"/>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35765</xdr:rowOff>
    </xdr:from>
    <xdr:ext cx="534377" cy="259045"/>
    <xdr:sp macro="" textlink="">
      <xdr:nvSpPr>
        <xdr:cNvPr id="473" name="テキスト ボックス 472"/>
        <xdr:cNvSpPr txBox="1"/>
      </xdr:nvSpPr>
      <xdr:spPr>
        <a:xfrm>
          <a:off x="9372111" y="166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5299</xdr:rowOff>
    </xdr:from>
    <xdr:to>
      <xdr:col>45</xdr:col>
      <xdr:colOff>177800</xdr:colOff>
      <xdr:row>95</xdr:row>
      <xdr:rowOff>43280</xdr:rowOff>
    </xdr:to>
    <xdr:cxnSp macro="">
      <xdr:nvCxnSpPr>
        <xdr:cNvPr id="474" name="直線コネクタ 473"/>
        <xdr:cNvCxnSpPr/>
      </xdr:nvCxnSpPr>
      <xdr:spPr>
        <a:xfrm>
          <a:off x="7861300" y="16293049"/>
          <a:ext cx="889000" cy="3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5" name="フローチャート: 判断 474"/>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113489</xdr:rowOff>
    </xdr:from>
    <xdr:ext cx="534377" cy="259045"/>
    <xdr:sp macro="" textlink="">
      <xdr:nvSpPr>
        <xdr:cNvPr id="476" name="テキスト ボックス 475"/>
        <xdr:cNvSpPr txBox="1"/>
      </xdr:nvSpPr>
      <xdr:spPr>
        <a:xfrm>
          <a:off x="8483111" y="1674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5299</xdr:rowOff>
    </xdr:from>
    <xdr:to>
      <xdr:col>41</xdr:col>
      <xdr:colOff>50800</xdr:colOff>
      <xdr:row>96</xdr:row>
      <xdr:rowOff>116252</xdr:rowOff>
    </xdr:to>
    <xdr:cxnSp macro="">
      <xdr:nvCxnSpPr>
        <xdr:cNvPr id="477" name="直線コネクタ 476"/>
        <xdr:cNvCxnSpPr/>
      </xdr:nvCxnSpPr>
      <xdr:spPr>
        <a:xfrm flipV="1">
          <a:off x="6972300" y="16293049"/>
          <a:ext cx="889000" cy="28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78" name="フローチャート: 判断 477"/>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124037</xdr:rowOff>
    </xdr:from>
    <xdr:ext cx="534377" cy="259045"/>
    <xdr:sp macro="" textlink="">
      <xdr:nvSpPr>
        <xdr:cNvPr id="479" name="テキスト ボックス 478"/>
        <xdr:cNvSpPr txBox="1"/>
      </xdr:nvSpPr>
      <xdr:spPr>
        <a:xfrm>
          <a:off x="7594111" y="1658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0" name="フローチャート: 判断 479"/>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56942</xdr:rowOff>
    </xdr:from>
    <xdr:ext cx="534377" cy="259045"/>
    <xdr:sp macro="" textlink="">
      <xdr:nvSpPr>
        <xdr:cNvPr id="481" name="テキスト ボックス 480"/>
        <xdr:cNvSpPr txBox="1"/>
      </xdr:nvSpPr>
      <xdr:spPr>
        <a:xfrm>
          <a:off x="6705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139959</xdr:rowOff>
    </xdr:from>
    <xdr:to>
      <xdr:col>55</xdr:col>
      <xdr:colOff>50800</xdr:colOff>
      <xdr:row>97</xdr:row>
      <xdr:rowOff>70109</xdr:rowOff>
    </xdr:to>
    <xdr:sp macro="" textlink="">
      <xdr:nvSpPr>
        <xdr:cNvPr id="487" name="楕円 486"/>
        <xdr:cNvSpPr/>
      </xdr:nvSpPr>
      <xdr:spPr>
        <a:xfrm>
          <a:off x="10426700" y="1659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118386</xdr:rowOff>
    </xdr:from>
    <xdr:ext cx="534377" cy="259045"/>
    <xdr:sp macro="" textlink="">
      <xdr:nvSpPr>
        <xdr:cNvPr id="488" name="普通建設事業費 （ うち更新整備　）該当値テキスト"/>
        <xdr:cNvSpPr txBox="1"/>
      </xdr:nvSpPr>
      <xdr:spPr>
        <a:xfrm>
          <a:off x="10528300" y="1657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154051</xdr:rowOff>
    </xdr:from>
    <xdr:to>
      <xdr:col>50</xdr:col>
      <xdr:colOff>165100</xdr:colOff>
      <xdr:row>92</xdr:row>
      <xdr:rowOff>84201</xdr:rowOff>
    </xdr:to>
    <xdr:sp macro="" textlink="">
      <xdr:nvSpPr>
        <xdr:cNvPr id="489" name="楕円 488"/>
        <xdr:cNvSpPr/>
      </xdr:nvSpPr>
      <xdr:spPr>
        <a:xfrm>
          <a:off x="9588500" y="157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100728</xdr:rowOff>
    </xdr:from>
    <xdr:ext cx="534377" cy="259045"/>
    <xdr:sp macro="" textlink="">
      <xdr:nvSpPr>
        <xdr:cNvPr id="490" name="テキスト ボックス 489"/>
        <xdr:cNvSpPr txBox="1"/>
      </xdr:nvSpPr>
      <xdr:spPr>
        <a:xfrm>
          <a:off x="9372111" y="1553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163930</xdr:rowOff>
    </xdr:from>
    <xdr:to>
      <xdr:col>46</xdr:col>
      <xdr:colOff>38100</xdr:colOff>
      <xdr:row>95</xdr:row>
      <xdr:rowOff>94080</xdr:rowOff>
    </xdr:to>
    <xdr:sp macro="" textlink="">
      <xdr:nvSpPr>
        <xdr:cNvPr id="491" name="楕円 490"/>
        <xdr:cNvSpPr/>
      </xdr:nvSpPr>
      <xdr:spPr>
        <a:xfrm>
          <a:off x="8699500" y="1628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110607</xdr:rowOff>
    </xdr:from>
    <xdr:ext cx="534377" cy="259045"/>
    <xdr:sp macro="" textlink="">
      <xdr:nvSpPr>
        <xdr:cNvPr id="492" name="テキスト ボックス 491"/>
        <xdr:cNvSpPr txBox="1"/>
      </xdr:nvSpPr>
      <xdr:spPr>
        <a:xfrm>
          <a:off x="8483111" y="16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125949</xdr:rowOff>
    </xdr:from>
    <xdr:to>
      <xdr:col>41</xdr:col>
      <xdr:colOff>101600</xdr:colOff>
      <xdr:row>95</xdr:row>
      <xdr:rowOff>56099</xdr:rowOff>
    </xdr:to>
    <xdr:sp macro="" textlink="">
      <xdr:nvSpPr>
        <xdr:cNvPr id="493" name="楕円 492"/>
        <xdr:cNvSpPr/>
      </xdr:nvSpPr>
      <xdr:spPr>
        <a:xfrm>
          <a:off x="7810500" y="1624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72626</xdr:rowOff>
    </xdr:from>
    <xdr:ext cx="534377" cy="259045"/>
    <xdr:sp macro="" textlink="">
      <xdr:nvSpPr>
        <xdr:cNvPr id="494" name="テキスト ボックス 493"/>
        <xdr:cNvSpPr txBox="1"/>
      </xdr:nvSpPr>
      <xdr:spPr>
        <a:xfrm>
          <a:off x="7594111" y="1601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65452</xdr:rowOff>
    </xdr:from>
    <xdr:to>
      <xdr:col>36</xdr:col>
      <xdr:colOff>165100</xdr:colOff>
      <xdr:row>96</xdr:row>
      <xdr:rowOff>167052</xdr:rowOff>
    </xdr:to>
    <xdr:sp macro="" textlink="">
      <xdr:nvSpPr>
        <xdr:cNvPr id="495" name="楕円 494"/>
        <xdr:cNvSpPr/>
      </xdr:nvSpPr>
      <xdr:spPr>
        <a:xfrm>
          <a:off x="6921500" y="1652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12129</xdr:rowOff>
    </xdr:from>
    <xdr:ext cx="534377" cy="259045"/>
    <xdr:sp macro="" textlink="">
      <xdr:nvSpPr>
        <xdr:cNvPr id="496" name="テキスト ボックス 495"/>
        <xdr:cNvSpPr txBox="1"/>
      </xdr:nvSpPr>
      <xdr:spPr>
        <a:xfrm>
          <a:off x="6705111" y="1629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0" name="直線コネクタ 519"/>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1" name="災害復旧事業費最小値テキスト"/>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3" name="災害復旧事業費最大値テキスト"/>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4" name="直線コネクタ 523"/>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4191</xdr:rowOff>
    </xdr:from>
    <xdr:to>
      <xdr:col>85</xdr:col>
      <xdr:colOff>127000</xdr:colOff>
      <xdr:row>38</xdr:row>
      <xdr:rowOff>17793</xdr:rowOff>
    </xdr:to>
    <xdr:cxnSp macro="">
      <xdr:nvCxnSpPr>
        <xdr:cNvPr id="525" name="直線コネクタ 524"/>
        <xdr:cNvCxnSpPr/>
      </xdr:nvCxnSpPr>
      <xdr:spPr>
        <a:xfrm flipV="1">
          <a:off x="15481300" y="6519291"/>
          <a:ext cx="8382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121111</xdr:rowOff>
    </xdr:from>
    <xdr:ext cx="469744" cy="259045"/>
    <xdr:sp macro="" textlink="">
      <xdr:nvSpPr>
        <xdr:cNvPr id="526" name="災害復旧事業費平均値テキスト"/>
        <xdr:cNvSpPr txBox="1"/>
      </xdr:nvSpPr>
      <xdr:spPr>
        <a:xfrm>
          <a:off x="16370300" y="6636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7" name="フローチャート: 判断 526"/>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17793</xdr:rowOff>
    </xdr:from>
    <xdr:to>
      <xdr:col>81</xdr:col>
      <xdr:colOff>50800</xdr:colOff>
      <xdr:row>38</xdr:row>
      <xdr:rowOff>36055</xdr:rowOff>
    </xdr:to>
    <xdr:cxnSp macro="">
      <xdr:nvCxnSpPr>
        <xdr:cNvPr id="528" name="直線コネクタ 527"/>
        <xdr:cNvCxnSpPr/>
      </xdr:nvCxnSpPr>
      <xdr:spPr>
        <a:xfrm flipV="1">
          <a:off x="14592300" y="6532893"/>
          <a:ext cx="889000" cy="1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29" name="フローチャート: 判断 528"/>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2036</xdr:rowOff>
    </xdr:from>
    <xdr:ext cx="469744" cy="259045"/>
    <xdr:sp macro="" textlink="">
      <xdr:nvSpPr>
        <xdr:cNvPr id="530" name="テキスト ボックス 529"/>
        <xdr:cNvSpPr txBox="1"/>
      </xdr:nvSpPr>
      <xdr:spPr>
        <a:xfrm>
          <a:off x="15246428" y="668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36055</xdr:rowOff>
    </xdr:from>
    <xdr:to>
      <xdr:col>76</xdr:col>
      <xdr:colOff>114300</xdr:colOff>
      <xdr:row>38</xdr:row>
      <xdr:rowOff>130099</xdr:rowOff>
    </xdr:to>
    <xdr:cxnSp macro="">
      <xdr:nvCxnSpPr>
        <xdr:cNvPr id="531" name="直線コネクタ 530"/>
        <xdr:cNvCxnSpPr/>
      </xdr:nvCxnSpPr>
      <xdr:spPr>
        <a:xfrm flipV="1">
          <a:off x="13703300" y="6551155"/>
          <a:ext cx="889000" cy="9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2" name="フローチャート: 判断 531"/>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69918</xdr:rowOff>
    </xdr:from>
    <xdr:ext cx="469744" cy="259045"/>
    <xdr:sp macro="" textlink="">
      <xdr:nvSpPr>
        <xdr:cNvPr id="533" name="テキスト ボックス 532"/>
        <xdr:cNvSpPr txBox="1"/>
      </xdr:nvSpPr>
      <xdr:spPr>
        <a:xfrm>
          <a:off x="14357428" y="675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130099</xdr:rowOff>
    </xdr:from>
    <xdr:to>
      <xdr:col>71</xdr:col>
      <xdr:colOff>177800</xdr:colOff>
      <xdr:row>38</xdr:row>
      <xdr:rowOff>149072</xdr:rowOff>
    </xdr:to>
    <xdr:cxnSp macro="">
      <xdr:nvCxnSpPr>
        <xdr:cNvPr id="534" name="直線コネクタ 533"/>
        <xdr:cNvCxnSpPr/>
      </xdr:nvCxnSpPr>
      <xdr:spPr>
        <a:xfrm flipV="1">
          <a:off x="12814300" y="6645199"/>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5" name="フローチャート: 判断 534"/>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80027</xdr:rowOff>
    </xdr:from>
    <xdr:ext cx="378565" cy="259045"/>
    <xdr:sp macro="" textlink="">
      <xdr:nvSpPr>
        <xdr:cNvPr id="536" name="テキスト ボックス 535"/>
        <xdr:cNvSpPr txBox="1"/>
      </xdr:nvSpPr>
      <xdr:spPr>
        <a:xfrm>
          <a:off x="13514017" y="676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7" name="フローチャート: 判断 536"/>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28427</xdr:rowOff>
    </xdr:from>
    <xdr:ext cx="469744" cy="259045"/>
    <xdr:sp macro="" textlink="">
      <xdr:nvSpPr>
        <xdr:cNvPr id="538" name="テキスト ボックス 537"/>
        <xdr:cNvSpPr txBox="1"/>
      </xdr:nvSpPr>
      <xdr:spPr>
        <a:xfrm>
          <a:off x="12579428" y="67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124841</xdr:rowOff>
    </xdr:from>
    <xdr:to>
      <xdr:col>85</xdr:col>
      <xdr:colOff>177800</xdr:colOff>
      <xdr:row>38</xdr:row>
      <xdr:rowOff>54990</xdr:rowOff>
    </xdr:to>
    <xdr:sp macro="" textlink="">
      <xdr:nvSpPr>
        <xdr:cNvPr id="544" name="楕円 543"/>
        <xdr:cNvSpPr/>
      </xdr:nvSpPr>
      <xdr:spPr>
        <a:xfrm>
          <a:off x="16268700" y="6468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147718</xdr:rowOff>
    </xdr:from>
    <xdr:ext cx="534377" cy="259045"/>
    <xdr:sp macro="" textlink="">
      <xdr:nvSpPr>
        <xdr:cNvPr id="545" name="災害復旧事業費該当値テキスト"/>
        <xdr:cNvSpPr txBox="1"/>
      </xdr:nvSpPr>
      <xdr:spPr>
        <a:xfrm>
          <a:off x="16370300" y="631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138443</xdr:rowOff>
    </xdr:from>
    <xdr:to>
      <xdr:col>81</xdr:col>
      <xdr:colOff>101600</xdr:colOff>
      <xdr:row>38</xdr:row>
      <xdr:rowOff>68593</xdr:rowOff>
    </xdr:to>
    <xdr:sp macro="" textlink="">
      <xdr:nvSpPr>
        <xdr:cNvPr id="546" name="楕円 545"/>
        <xdr:cNvSpPr/>
      </xdr:nvSpPr>
      <xdr:spPr>
        <a:xfrm>
          <a:off x="15430500" y="648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85120</xdr:rowOff>
    </xdr:from>
    <xdr:ext cx="534377" cy="259045"/>
    <xdr:sp macro="" textlink="">
      <xdr:nvSpPr>
        <xdr:cNvPr id="547" name="テキスト ボックス 546"/>
        <xdr:cNvSpPr txBox="1"/>
      </xdr:nvSpPr>
      <xdr:spPr>
        <a:xfrm>
          <a:off x="15214111" y="625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156705</xdr:rowOff>
    </xdr:from>
    <xdr:to>
      <xdr:col>76</xdr:col>
      <xdr:colOff>165100</xdr:colOff>
      <xdr:row>38</xdr:row>
      <xdr:rowOff>86855</xdr:rowOff>
    </xdr:to>
    <xdr:sp macro="" textlink="">
      <xdr:nvSpPr>
        <xdr:cNvPr id="548" name="楕円 547"/>
        <xdr:cNvSpPr/>
      </xdr:nvSpPr>
      <xdr:spPr>
        <a:xfrm>
          <a:off x="14541500" y="65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103382</xdr:rowOff>
    </xdr:from>
    <xdr:ext cx="534377" cy="259045"/>
    <xdr:sp macro="" textlink="">
      <xdr:nvSpPr>
        <xdr:cNvPr id="549" name="テキスト ボックス 548"/>
        <xdr:cNvSpPr txBox="1"/>
      </xdr:nvSpPr>
      <xdr:spPr>
        <a:xfrm>
          <a:off x="14325111" y="62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79299</xdr:rowOff>
    </xdr:from>
    <xdr:to>
      <xdr:col>72</xdr:col>
      <xdr:colOff>38100</xdr:colOff>
      <xdr:row>39</xdr:row>
      <xdr:rowOff>9449</xdr:rowOff>
    </xdr:to>
    <xdr:sp macro="" textlink="">
      <xdr:nvSpPr>
        <xdr:cNvPr id="550" name="楕円 549"/>
        <xdr:cNvSpPr/>
      </xdr:nvSpPr>
      <xdr:spPr>
        <a:xfrm>
          <a:off x="13652500" y="659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25976</xdr:rowOff>
    </xdr:from>
    <xdr:ext cx="469744" cy="259045"/>
    <xdr:sp macro="" textlink="">
      <xdr:nvSpPr>
        <xdr:cNvPr id="551" name="テキスト ボックス 550"/>
        <xdr:cNvSpPr txBox="1"/>
      </xdr:nvSpPr>
      <xdr:spPr>
        <a:xfrm>
          <a:off x="13468428" y="636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98272</xdr:rowOff>
    </xdr:from>
    <xdr:to>
      <xdr:col>67</xdr:col>
      <xdr:colOff>101600</xdr:colOff>
      <xdr:row>39</xdr:row>
      <xdr:rowOff>28422</xdr:rowOff>
    </xdr:to>
    <xdr:sp macro="" textlink="">
      <xdr:nvSpPr>
        <xdr:cNvPr id="552" name="楕円 551"/>
        <xdr:cNvSpPr/>
      </xdr:nvSpPr>
      <xdr:spPr>
        <a:xfrm>
          <a:off x="12763500" y="66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44950</xdr:rowOff>
    </xdr:from>
    <xdr:ext cx="469744" cy="259045"/>
    <xdr:sp macro="" textlink="">
      <xdr:nvSpPr>
        <xdr:cNvPr id="553" name="テキスト ボックス 552"/>
        <xdr:cNvSpPr txBox="1"/>
      </xdr:nvSpPr>
      <xdr:spPr>
        <a:xfrm>
          <a:off x="12579428" y="638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4" name="直線コネクタ 623"/>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5" name="公債費最小値テキスト"/>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6" name="直線コネクタ 625"/>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7" name="公債費最大値テキスト"/>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28" name="直線コネクタ 627"/>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91763</xdr:rowOff>
    </xdr:from>
    <xdr:to>
      <xdr:col>85</xdr:col>
      <xdr:colOff>127000</xdr:colOff>
      <xdr:row>71</xdr:row>
      <xdr:rowOff>134374</xdr:rowOff>
    </xdr:to>
    <xdr:cxnSp macro="">
      <xdr:nvCxnSpPr>
        <xdr:cNvPr id="629" name="直線コネクタ 628"/>
        <xdr:cNvCxnSpPr/>
      </xdr:nvCxnSpPr>
      <xdr:spPr>
        <a:xfrm flipV="1">
          <a:off x="15481300" y="12264713"/>
          <a:ext cx="8382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92290</xdr:rowOff>
    </xdr:from>
    <xdr:ext cx="534377" cy="259045"/>
    <xdr:sp macro="" textlink="">
      <xdr:nvSpPr>
        <xdr:cNvPr id="630" name="公債費平均値テキスト"/>
        <xdr:cNvSpPr txBox="1"/>
      </xdr:nvSpPr>
      <xdr:spPr>
        <a:xfrm>
          <a:off x="16370300" y="126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1" name="フローチャート: 判断 630"/>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134374</xdr:rowOff>
    </xdr:from>
    <xdr:to>
      <xdr:col>81</xdr:col>
      <xdr:colOff>50800</xdr:colOff>
      <xdr:row>72</xdr:row>
      <xdr:rowOff>29355</xdr:rowOff>
    </xdr:to>
    <xdr:cxnSp macro="">
      <xdr:nvCxnSpPr>
        <xdr:cNvPr id="632" name="直線コネクタ 631"/>
        <xdr:cNvCxnSpPr/>
      </xdr:nvCxnSpPr>
      <xdr:spPr>
        <a:xfrm flipV="1">
          <a:off x="14592300" y="12307324"/>
          <a:ext cx="889000" cy="6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3" name="フローチャート: 判断 632"/>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48559</xdr:rowOff>
    </xdr:from>
    <xdr:ext cx="534377" cy="259045"/>
    <xdr:sp macro="" textlink="">
      <xdr:nvSpPr>
        <xdr:cNvPr id="634" name="テキスト ボックス 633"/>
        <xdr:cNvSpPr txBox="1"/>
      </xdr:nvSpPr>
      <xdr:spPr>
        <a:xfrm>
          <a:off x="15214111" y="1273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25149</xdr:rowOff>
    </xdr:from>
    <xdr:to>
      <xdr:col>76</xdr:col>
      <xdr:colOff>114300</xdr:colOff>
      <xdr:row>72</xdr:row>
      <xdr:rowOff>29355</xdr:rowOff>
    </xdr:to>
    <xdr:cxnSp macro="">
      <xdr:nvCxnSpPr>
        <xdr:cNvPr id="635" name="直線コネクタ 634"/>
        <xdr:cNvCxnSpPr/>
      </xdr:nvCxnSpPr>
      <xdr:spPr>
        <a:xfrm>
          <a:off x="13703300" y="12369549"/>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6" name="フローチャート: 判断 635"/>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72539</xdr:rowOff>
    </xdr:from>
    <xdr:ext cx="534377" cy="259045"/>
    <xdr:sp macro="" textlink="">
      <xdr:nvSpPr>
        <xdr:cNvPr id="637" name="テキスト ボックス 636"/>
        <xdr:cNvSpPr txBox="1"/>
      </xdr:nvSpPr>
      <xdr:spPr>
        <a:xfrm>
          <a:off x="14325111" y="1275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23434</xdr:rowOff>
    </xdr:from>
    <xdr:to>
      <xdr:col>71</xdr:col>
      <xdr:colOff>177800</xdr:colOff>
      <xdr:row>72</xdr:row>
      <xdr:rowOff>25149</xdr:rowOff>
    </xdr:to>
    <xdr:cxnSp macro="">
      <xdr:nvCxnSpPr>
        <xdr:cNvPr id="638" name="直線コネクタ 637"/>
        <xdr:cNvCxnSpPr/>
      </xdr:nvCxnSpPr>
      <xdr:spPr>
        <a:xfrm>
          <a:off x="12814300" y="1236783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39" name="フローチャート: 判断 638"/>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56880</xdr:rowOff>
    </xdr:from>
    <xdr:ext cx="534377" cy="259045"/>
    <xdr:sp macro="" textlink="">
      <xdr:nvSpPr>
        <xdr:cNvPr id="640" name="テキスト ボックス 639"/>
        <xdr:cNvSpPr txBox="1"/>
      </xdr:nvSpPr>
      <xdr:spPr>
        <a:xfrm>
          <a:off x="13436111" y="127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1" name="フローチャート: 判断 640"/>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33700</xdr:rowOff>
    </xdr:from>
    <xdr:ext cx="534377" cy="259045"/>
    <xdr:sp macro="" textlink="">
      <xdr:nvSpPr>
        <xdr:cNvPr id="642" name="テキスト ボックス 641"/>
        <xdr:cNvSpPr txBox="1"/>
      </xdr:nvSpPr>
      <xdr:spPr>
        <a:xfrm>
          <a:off x="12547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40963</xdr:rowOff>
    </xdr:from>
    <xdr:to>
      <xdr:col>85</xdr:col>
      <xdr:colOff>177800</xdr:colOff>
      <xdr:row>71</xdr:row>
      <xdr:rowOff>142563</xdr:rowOff>
    </xdr:to>
    <xdr:sp macro="" textlink="">
      <xdr:nvSpPr>
        <xdr:cNvPr id="648" name="楕円 647"/>
        <xdr:cNvSpPr/>
      </xdr:nvSpPr>
      <xdr:spPr>
        <a:xfrm>
          <a:off x="16268700" y="1221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63840</xdr:rowOff>
    </xdr:from>
    <xdr:ext cx="534377" cy="259045"/>
    <xdr:sp macro="" textlink="">
      <xdr:nvSpPr>
        <xdr:cNvPr id="649" name="公債費該当値テキスト"/>
        <xdr:cNvSpPr txBox="1"/>
      </xdr:nvSpPr>
      <xdr:spPr>
        <a:xfrm>
          <a:off x="16370300" y="1206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83574</xdr:rowOff>
    </xdr:from>
    <xdr:to>
      <xdr:col>81</xdr:col>
      <xdr:colOff>101600</xdr:colOff>
      <xdr:row>72</xdr:row>
      <xdr:rowOff>13724</xdr:rowOff>
    </xdr:to>
    <xdr:sp macro="" textlink="">
      <xdr:nvSpPr>
        <xdr:cNvPr id="650" name="楕円 649"/>
        <xdr:cNvSpPr/>
      </xdr:nvSpPr>
      <xdr:spPr>
        <a:xfrm>
          <a:off x="15430500" y="122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30251</xdr:rowOff>
    </xdr:from>
    <xdr:ext cx="534377" cy="259045"/>
    <xdr:sp macro="" textlink="">
      <xdr:nvSpPr>
        <xdr:cNvPr id="651" name="テキスト ボックス 650"/>
        <xdr:cNvSpPr txBox="1"/>
      </xdr:nvSpPr>
      <xdr:spPr>
        <a:xfrm>
          <a:off x="15214111" y="1203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150005</xdr:rowOff>
    </xdr:from>
    <xdr:to>
      <xdr:col>76</xdr:col>
      <xdr:colOff>165100</xdr:colOff>
      <xdr:row>72</xdr:row>
      <xdr:rowOff>80155</xdr:rowOff>
    </xdr:to>
    <xdr:sp macro="" textlink="">
      <xdr:nvSpPr>
        <xdr:cNvPr id="652" name="楕円 651"/>
        <xdr:cNvSpPr/>
      </xdr:nvSpPr>
      <xdr:spPr>
        <a:xfrm>
          <a:off x="14541500" y="123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96682</xdr:rowOff>
    </xdr:from>
    <xdr:ext cx="534377" cy="259045"/>
    <xdr:sp macro="" textlink="">
      <xdr:nvSpPr>
        <xdr:cNvPr id="653" name="テキスト ボックス 652"/>
        <xdr:cNvSpPr txBox="1"/>
      </xdr:nvSpPr>
      <xdr:spPr>
        <a:xfrm>
          <a:off x="14325111" y="120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145799</xdr:rowOff>
    </xdr:from>
    <xdr:to>
      <xdr:col>72</xdr:col>
      <xdr:colOff>38100</xdr:colOff>
      <xdr:row>72</xdr:row>
      <xdr:rowOff>75949</xdr:rowOff>
    </xdr:to>
    <xdr:sp macro="" textlink="">
      <xdr:nvSpPr>
        <xdr:cNvPr id="654" name="楕円 653"/>
        <xdr:cNvSpPr/>
      </xdr:nvSpPr>
      <xdr:spPr>
        <a:xfrm>
          <a:off x="13652500" y="1231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92476</xdr:rowOff>
    </xdr:from>
    <xdr:ext cx="534377" cy="259045"/>
    <xdr:sp macro="" textlink="">
      <xdr:nvSpPr>
        <xdr:cNvPr id="655" name="テキスト ボックス 654"/>
        <xdr:cNvSpPr txBox="1"/>
      </xdr:nvSpPr>
      <xdr:spPr>
        <a:xfrm>
          <a:off x="13436111" y="1209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144084</xdr:rowOff>
    </xdr:from>
    <xdr:to>
      <xdr:col>67</xdr:col>
      <xdr:colOff>101600</xdr:colOff>
      <xdr:row>72</xdr:row>
      <xdr:rowOff>74234</xdr:rowOff>
    </xdr:to>
    <xdr:sp macro="" textlink="">
      <xdr:nvSpPr>
        <xdr:cNvPr id="656" name="楕円 655"/>
        <xdr:cNvSpPr/>
      </xdr:nvSpPr>
      <xdr:spPr>
        <a:xfrm>
          <a:off x="12763500" y="123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90761</xdr:rowOff>
    </xdr:from>
    <xdr:ext cx="534377" cy="259045"/>
    <xdr:sp macro="" textlink="">
      <xdr:nvSpPr>
        <xdr:cNvPr id="657" name="テキスト ボックス 656"/>
        <xdr:cNvSpPr txBox="1"/>
      </xdr:nvSpPr>
      <xdr:spPr>
        <a:xfrm>
          <a:off x="12547111" y="120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79" name="直線コネクタ 678"/>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0" name="積立金最小値テキスト"/>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1" name="直線コネクタ 680"/>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2" name="積立金最大値テキスト"/>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3" name="直線コネクタ 682"/>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154377</xdr:rowOff>
    </xdr:from>
    <xdr:to>
      <xdr:col>85</xdr:col>
      <xdr:colOff>127000</xdr:colOff>
      <xdr:row>98</xdr:row>
      <xdr:rowOff>71554</xdr:rowOff>
    </xdr:to>
    <xdr:cxnSp macro="">
      <xdr:nvCxnSpPr>
        <xdr:cNvPr id="684" name="直線コネクタ 683"/>
        <xdr:cNvCxnSpPr/>
      </xdr:nvCxnSpPr>
      <xdr:spPr>
        <a:xfrm flipV="1">
          <a:off x="15481300" y="16785027"/>
          <a:ext cx="838200" cy="8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156835</xdr:rowOff>
    </xdr:from>
    <xdr:ext cx="534377" cy="259045"/>
    <xdr:sp macro="" textlink="">
      <xdr:nvSpPr>
        <xdr:cNvPr id="685" name="積立金平均値テキスト"/>
        <xdr:cNvSpPr txBox="1"/>
      </xdr:nvSpPr>
      <xdr:spPr>
        <a:xfrm>
          <a:off x="16370300" y="16444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6" name="フローチャート: 判断 685"/>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71554</xdr:rowOff>
    </xdr:from>
    <xdr:to>
      <xdr:col>81</xdr:col>
      <xdr:colOff>50800</xdr:colOff>
      <xdr:row>98</xdr:row>
      <xdr:rowOff>80744</xdr:rowOff>
    </xdr:to>
    <xdr:cxnSp macro="">
      <xdr:nvCxnSpPr>
        <xdr:cNvPr id="687" name="直線コネクタ 686"/>
        <xdr:cNvCxnSpPr/>
      </xdr:nvCxnSpPr>
      <xdr:spPr>
        <a:xfrm flipV="1">
          <a:off x="14592300" y="16873654"/>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88" name="フローチャート: 判断 687"/>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89" name="テキスト ボックス 688"/>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16280</xdr:rowOff>
    </xdr:from>
    <xdr:to>
      <xdr:col>76</xdr:col>
      <xdr:colOff>114300</xdr:colOff>
      <xdr:row>98</xdr:row>
      <xdr:rowOff>80744</xdr:rowOff>
    </xdr:to>
    <xdr:cxnSp macro="">
      <xdr:nvCxnSpPr>
        <xdr:cNvPr id="690" name="直線コネクタ 689"/>
        <xdr:cNvCxnSpPr/>
      </xdr:nvCxnSpPr>
      <xdr:spPr>
        <a:xfrm>
          <a:off x="13703300" y="16132580"/>
          <a:ext cx="889000" cy="75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1" name="フローチャート: 判断 690"/>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137785</xdr:rowOff>
    </xdr:from>
    <xdr:ext cx="534377" cy="259045"/>
    <xdr:sp macro="" textlink="">
      <xdr:nvSpPr>
        <xdr:cNvPr id="692" name="テキスト ボックス 691"/>
        <xdr:cNvSpPr txBox="1"/>
      </xdr:nvSpPr>
      <xdr:spPr>
        <a:xfrm>
          <a:off x="1432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16280</xdr:rowOff>
    </xdr:from>
    <xdr:to>
      <xdr:col>71</xdr:col>
      <xdr:colOff>177800</xdr:colOff>
      <xdr:row>98</xdr:row>
      <xdr:rowOff>34156</xdr:rowOff>
    </xdr:to>
    <xdr:cxnSp macro="">
      <xdr:nvCxnSpPr>
        <xdr:cNvPr id="693" name="直線コネクタ 692"/>
        <xdr:cNvCxnSpPr/>
      </xdr:nvCxnSpPr>
      <xdr:spPr>
        <a:xfrm flipV="1">
          <a:off x="12814300" y="16132580"/>
          <a:ext cx="889000" cy="70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4" name="フローチャート: 判断 693"/>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83946</xdr:rowOff>
    </xdr:from>
    <xdr:ext cx="534377" cy="259045"/>
    <xdr:sp macro="" textlink="">
      <xdr:nvSpPr>
        <xdr:cNvPr id="695" name="テキスト ボックス 694"/>
        <xdr:cNvSpPr txBox="1"/>
      </xdr:nvSpPr>
      <xdr:spPr>
        <a:xfrm>
          <a:off x="13436111" y="1671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6" name="フローチャート: 判断 695"/>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92429</xdr:rowOff>
    </xdr:from>
    <xdr:ext cx="534377" cy="259045"/>
    <xdr:sp macro="" textlink="">
      <xdr:nvSpPr>
        <xdr:cNvPr id="697" name="テキスト ボックス 696"/>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103577</xdr:rowOff>
    </xdr:from>
    <xdr:to>
      <xdr:col>85</xdr:col>
      <xdr:colOff>177800</xdr:colOff>
      <xdr:row>98</xdr:row>
      <xdr:rowOff>33727</xdr:rowOff>
    </xdr:to>
    <xdr:sp macro="" textlink="">
      <xdr:nvSpPr>
        <xdr:cNvPr id="703" name="楕円 702"/>
        <xdr:cNvSpPr/>
      </xdr:nvSpPr>
      <xdr:spPr>
        <a:xfrm>
          <a:off x="16268700" y="167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18504</xdr:rowOff>
    </xdr:from>
    <xdr:ext cx="469744" cy="259045"/>
    <xdr:sp macro="" textlink="">
      <xdr:nvSpPr>
        <xdr:cNvPr id="704" name="積立金該当値テキスト"/>
        <xdr:cNvSpPr txBox="1"/>
      </xdr:nvSpPr>
      <xdr:spPr>
        <a:xfrm>
          <a:off x="16370300" y="1664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20754</xdr:rowOff>
    </xdr:from>
    <xdr:to>
      <xdr:col>81</xdr:col>
      <xdr:colOff>101600</xdr:colOff>
      <xdr:row>98</xdr:row>
      <xdr:rowOff>122354</xdr:rowOff>
    </xdr:to>
    <xdr:sp macro="" textlink="">
      <xdr:nvSpPr>
        <xdr:cNvPr id="705" name="楕円 704"/>
        <xdr:cNvSpPr/>
      </xdr:nvSpPr>
      <xdr:spPr>
        <a:xfrm>
          <a:off x="15430500" y="1682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113481</xdr:rowOff>
    </xdr:from>
    <xdr:ext cx="469744" cy="259045"/>
    <xdr:sp macro="" textlink="">
      <xdr:nvSpPr>
        <xdr:cNvPr id="706" name="テキスト ボックス 705"/>
        <xdr:cNvSpPr txBox="1"/>
      </xdr:nvSpPr>
      <xdr:spPr>
        <a:xfrm>
          <a:off x="15246428" y="1691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29944</xdr:rowOff>
    </xdr:from>
    <xdr:to>
      <xdr:col>76</xdr:col>
      <xdr:colOff>165100</xdr:colOff>
      <xdr:row>98</xdr:row>
      <xdr:rowOff>131544</xdr:rowOff>
    </xdr:to>
    <xdr:sp macro="" textlink="">
      <xdr:nvSpPr>
        <xdr:cNvPr id="707" name="楕円 706"/>
        <xdr:cNvSpPr/>
      </xdr:nvSpPr>
      <xdr:spPr>
        <a:xfrm>
          <a:off x="14541500" y="168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122671</xdr:rowOff>
    </xdr:from>
    <xdr:ext cx="469744" cy="259045"/>
    <xdr:sp macro="" textlink="">
      <xdr:nvSpPr>
        <xdr:cNvPr id="708" name="テキスト ボックス 707"/>
        <xdr:cNvSpPr txBox="1"/>
      </xdr:nvSpPr>
      <xdr:spPr>
        <a:xfrm>
          <a:off x="14357428" y="1692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136930</xdr:rowOff>
    </xdr:from>
    <xdr:to>
      <xdr:col>72</xdr:col>
      <xdr:colOff>38100</xdr:colOff>
      <xdr:row>94</xdr:row>
      <xdr:rowOff>67080</xdr:rowOff>
    </xdr:to>
    <xdr:sp macro="" textlink="">
      <xdr:nvSpPr>
        <xdr:cNvPr id="709" name="楕円 708"/>
        <xdr:cNvSpPr/>
      </xdr:nvSpPr>
      <xdr:spPr>
        <a:xfrm>
          <a:off x="13652500" y="160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83607</xdr:rowOff>
    </xdr:from>
    <xdr:ext cx="534377" cy="259045"/>
    <xdr:sp macro="" textlink="">
      <xdr:nvSpPr>
        <xdr:cNvPr id="710" name="テキスト ボックス 709"/>
        <xdr:cNvSpPr txBox="1"/>
      </xdr:nvSpPr>
      <xdr:spPr>
        <a:xfrm>
          <a:off x="13436111" y="1585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154806</xdr:rowOff>
    </xdr:from>
    <xdr:to>
      <xdr:col>67</xdr:col>
      <xdr:colOff>101600</xdr:colOff>
      <xdr:row>98</xdr:row>
      <xdr:rowOff>84956</xdr:rowOff>
    </xdr:to>
    <xdr:sp macro="" textlink="">
      <xdr:nvSpPr>
        <xdr:cNvPr id="711" name="楕円 710"/>
        <xdr:cNvSpPr/>
      </xdr:nvSpPr>
      <xdr:spPr>
        <a:xfrm>
          <a:off x="12763500" y="1678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76083</xdr:rowOff>
    </xdr:from>
    <xdr:ext cx="469744" cy="259045"/>
    <xdr:sp macro="" textlink="">
      <xdr:nvSpPr>
        <xdr:cNvPr id="712" name="テキスト ボックス 711"/>
        <xdr:cNvSpPr txBox="1"/>
      </xdr:nvSpPr>
      <xdr:spPr>
        <a:xfrm>
          <a:off x="12579428" y="1687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38" name="直線コネクタ 737"/>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1" name="投資及び出資金最大値テキスト"/>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2" name="直線コネクタ 741"/>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17235</xdr:rowOff>
    </xdr:from>
    <xdr:to>
      <xdr:col>116</xdr:col>
      <xdr:colOff>63500</xdr:colOff>
      <xdr:row>38</xdr:row>
      <xdr:rowOff>105301</xdr:rowOff>
    </xdr:to>
    <xdr:cxnSp macro="">
      <xdr:nvCxnSpPr>
        <xdr:cNvPr id="743" name="直線コネクタ 742"/>
        <xdr:cNvCxnSpPr/>
      </xdr:nvCxnSpPr>
      <xdr:spPr>
        <a:xfrm flipV="1">
          <a:off x="21323300" y="6532335"/>
          <a:ext cx="838200" cy="8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4" name="投資及び出資金平均値テキスト"/>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5" name="フローチャート: 判断 744"/>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105301</xdr:rowOff>
    </xdr:from>
    <xdr:to>
      <xdr:col>111</xdr:col>
      <xdr:colOff>177800</xdr:colOff>
      <xdr:row>39</xdr:row>
      <xdr:rowOff>98878</xdr:rowOff>
    </xdr:to>
    <xdr:cxnSp macro="">
      <xdr:nvCxnSpPr>
        <xdr:cNvPr id="746" name="直線コネクタ 745"/>
        <xdr:cNvCxnSpPr/>
      </xdr:nvCxnSpPr>
      <xdr:spPr>
        <a:xfrm flipV="1">
          <a:off x="20434300" y="6620401"/>
          <a:ext cx="889000" cy="16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7" name="フローチャート: 判断 746"/>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48" name="テキスト ボックス 747"/>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0" name="フローチャート: 判断 749"/>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109164</xdr:rowOff>
    </xdr:from>
    <xdr:ext cx="469744" cy="259045"/>
    <xdr:sp macro="" textlink="">
      <xdr:nvSpPr>
        <xdr:cNvPr id="751" name="テキスト ボックス 750"/>
        <xdr:cNvSpPr txBox="1"/>
      </xdr:nvSpPr>
      <xdr:spPr>
        <a:xfrm>
          <a:off x="20199428" y="62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34435</xdr:rowOff>
    </xdr:from>
    <xdr:to>
      <xdr:col>102</xdr:col>
      <xdr:colOff>114300</xdr:colOff>
      <xdr:row>39</xdr:row>
      <xdr:rowOff>98878</xdr:rowOff>
    </xdr:to>
    <xdr:cxnSp macro="">
      <xdr:nvCxnSpPr>
        <xdr:cNvPr id="752" name="直線コネクタ 751"/>
        <xdr:cNvCxnSpPr/>
      </xdr:nvCxnSpPr>
      <xdr:spPr>
        <a:xfrm>
          <a:off x="18656300" y="6720985"/>
          <a:ext cx="889000" cy="6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3" name="フローチャート: 判断 752"/>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64424</xdr:rowOff>
    </xdr:from>
    <xdr:ext cx="469744" cy="259045"/>
    <xdr:sp macro="" textlink="">
      <xdr:nvSpPr>
        <xdr:cNvPr id="754" name="テキスト ボックス 753"/>
        <xdr:cNvSpPr txBox="1"/>
      </xdr:nvSpPr>
      <xdr:spPr>
        <a:xfrm>
          <a:off x="19310428" y="62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5" name="フローチャート: 判断 754"/>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134528</xdr:rowOff>
    </xdr:from>
    <xdr:ext cx="469744" cy="259045"/>
    <xdr:sp macro="" textlink="">
      <xdr:nvSpPr>
        <xdr:cNvPr id="756" name="テキスト ボックス 755"/>
        <xdr:cNvSpPr txBox="1"/>
      </xdr:nvSpPr>
      <xdr:spPr>
        <a:xfrm>
          <a:off x="18421428" y="630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137886</xdr:rowOff>
    </xdr:from>
    <xdr:to>
      <xdr:col>116</xdr:col>
      <xdr:colOff>114300</xdr:colOff>
      <xdr:row>38</xdr:row>
      <xdr:rowOff>68036</xdr:rowOff>
    </xdr:to>
    <xdr:sp macro="" textlink="">
      <xdr:nvSpPr>
        <xdr:cNvPr id="762" name="楕円 761"/>
        <xdr:cNvSpPr/>
      </xdr:nvSpPr>
      <xdr:spPr>
        <a:xfrm>
          <a:off x="22110700" y="648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116313</xdr:rowOff>
    </xdr:from>
    <xdr:ext cx="469744" cy="259045"/>
    <xdr:sp macro="" textlink="">
      <xdr:nvSpPr>
        <xdr:cNvPr id="763" name="投資及び出資金該当値テキスト"/>
        <xdr:cNvSpPr txBox="1"/>
      </xdr:nvSpPr>
      <xdr:spPr>
        <a:xfrm>
          <a:off x="22212300" y="645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54501</xdr:rowOff>
    </xdr:from>
    <xdr:to>
      <xdr:col>112</xdr:col>
      <xdr:colOff>38100</xdr:colOff>
      <xdr:row>38</xdr:row>
      <xdr:rowOff>156101</xdr:rowOff>
    </xdr:to>
    <xdr:sp macro="" textlink="">
      <xdr:nvSpPr>
        <xdr:cNvPr id="764" name="楕円 763"/>
        <xdr:cNvSpPr/>
      </xdr:nvSpPr>
      <xdr:spPr>
        <a:xfrm>
          <a:off x="21272500" y="65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147228</xdr:rowOff>
    </xdr:from>
    <xdr:ext cx="469744" cy="259045"/>
    <xdr:sp macro="" textlink="">
      <xdr:nvSpPr>
        <xdr:cNvPr id="765" name="テキスト ボックス 764"/>
        <xdr:cNvSpPr txBox="1"/>
      </xdr:nvSpPr>
      <xdr:spPr>
        <a:xfrm>
          <a:off x="21088428" y="66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155085</xdr:rowOff>
    </xdr:from>
    <xdr:to>
      <xdr:col>98</xdr:col>
      <xdr:colOff>38100</xdr:colOff>
      <xdr:row>39</xdr:row>
      <xdr:rowOff>85235</xdr:rowOff>
    </xdr:to>
    <xdr:sp macro="" textlink="">
      <xdr:nvSpPr>
        <xdr:cNvPr id="770" name="楕円 769"/>
        <xdr:cNvSpPr/>
      </xdr:nvSpPr>
      <xdr:spPr>
        <a:xfrm>
          <a:off x="18605500" y="66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76362</xdr:rowOff>
    </xdr:from>
    <xdr:ext cx="378565" cy="259045"/>
    <xdr:sp macro="" textlink="">
      <xdr:nvSpPr>
        <xdr:cNvPr id="771" name="テキスト ボックス 770"/>
        <xdr:cNvSpPr txBox="1"/>
      </xdr:nvSpPr>
      <xdr:spPr>
        <a:xfrm>
          <a:off x="18467017" y="6762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1" name="直線コネクタ 790"/>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4" name="貸付金最大値テキスト"/>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5" name="直線コネクタ 794"/>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95923</xdr:rowOff>
    </xdr:from>
    <xdr:to>
      <xdr:col>116</xdr:col>
      <xdr:colOff>63500</xdr:colOff>
      <xdr:row>55</xdr:row>
      <xdr:rowOff>4940</xdr:rowOff>
    </xdr:to>
    <xdr:cxnSp macro="">
      <xdr:nvCxnSpPr>
        <xdr:cNvPr id="796" name="直線コネクタ 795"/>
        <xdr:cNvCxnSpPr/>
      </xdr:nvCxnSpPr>
      <xdr:spPr>
        <a:xfrm>
          <a:off x="21323300" y="9354223"/>
          <a:ext cx="8382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9948</xdr:rowOff>
    </xdr:from>
    <xdr:ext cx="469744" cy="259045"/>
    <xdr:sp macro="" textlink="">
      <xdr:nvSpPr>
        <xdr:cNvPr id="797" name="貸付金平均値テキスト"/>
        <xdr:cNvSpPr txBox="1"/>
      </xdr:nvSpPr>
      <xdr:spPr>
        <a:xfrm>
          <a:off x="22212300" y="96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798" name="フローチャート: 判断 797"/>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79521</xdr:rowOff>
    </xdr:from>
    <xdr:to>
      <xdr:col>111</xdr:col>
      <xdr:colOff>177800</xdr:colOff>
      <xdr:row>54</xdr:row>
      <xdr:rowOff>95923</xdr:rowOff>
    </xdr:to>
    <xdr:cxnSp macro="">
      <xdr:nvCxnSpPr>
        <xdr:cNvPr id="799" name="直線コネクタ 798"/>
        <xdr:cNvCxnSpPr/>
      </xdr:nvCxnSpPr>
      <xdr:spPr>
        <a:xfrm>
          <a:off x="20434300" y="9337821"/>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0" name="フローチャート: 判断 799"/>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140479</xdr:rowOff>
    </xdr:from>
    <xdr:ext cx="469744" cy="259045"/>
    <xdr:sp macro="" textlink="">
      <xdr:nvSpPr>
        <xdr:cNvPr id="801" name="テキスト ボックス 800"/>
        <xdr:cNvSpPr txBox="1"/>
      </xdr:nvSpPr>
      <xdr:spPr>
        <a:xfrm>
          <a:off x="21088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72778</xdr:rowOff>
    </xdr:from>
    <xdr:to>
      <xdr:col>107</xdr:col>
      <xdr:colOff>50800</xdr:colOff>
      <xdr:row>54</xdr:row>
      <xdr:rowOff>79521</xdr:rowOff>
    </xdr:to>
    <xdr:cxnSp macro="">
      <xdr:nvCxnSpPr>
        <xdr:cNvPr id="802" name="直線コネクタ 801"/>
        <xdr:cNvCxnSpPr/>
      </xdr:nvCxnSpPr>
      <xdr:spPr>
        <a:xfrm>
          <a:off x="19545300" y="9331078"/>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3" name="フローチャート: 判断 802"/>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92816</xdr:rowOff>
    </xdr:from>
    <xdr:ext cx="469744" cy="259045"/>
    <xdr:sp macro="" textlink="">
      <xdr:nvSpPr>
        <xdr:cNvPr id="804" name="テキスト ボックス 803"/>
        <xdr:cNvSpPr txBox="1"/>
      </xdr:nvSpPr>
      <xdr:spPr>
        <a:xfrm>
          <a:off x="20199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46260</xdr:rowOff>
    </xdr:from>
    <xdr:to>
      <xdr:col>102</xdr:col>
      <xdr:colOff>114300</xdr:colOff>
      <xdr:row>54</xdr:row>
      <xdr:rowOff>72778</xdr:rowOff>
    </xdr:to>
    <xdr:cxnSp macro="">
      <xdr:nvCxnSpPr>
        <xdr:cNvPr id="805" name="直線コネクタ 804"/>
        <xdr:cNvCxnSpPr/>
      </xdr:nvCxnSpPr>
      <xdr:spPr>
        <a:xfrm>
          <a:off x="18656300" y="9304560"/>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6" name="フローチャート: 判断 805"/>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132535</xdr:rowOff>
    </xdr:from>
    <xdr:ext cx="469744" cy="259045"/>
    <xdr:sp macro="" textlink="">
      <xdr:nvSpPr>
        <xdr:cNvPr id="807" name="テキスト ボックス 806"/>
        <xdr:cNvSpPr txBox="1"/>
      </xdr:nvSpPr>
      <xdr:spPr>
        <a:xfrm>
          <a:off x="19310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08" name="フローチャート: 判断 807"/>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79500</xdr:rowOff>
    </xdr:from>
    <xdr:ext cx="469744" cy="259045"/>
    <xdr:sp macro="" textlink="">
      <xdr:nvSpPr>
        <xdr:cNvPr id="809" name="テキスト ボックス 808"/>
        <xdr:cNvSpPr txBox="1"/>
      </xdr:nvSpPr>
      <xdr:spPr>
        <a:xfrm>
          <a:off x="18421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125590</xdr:rowOff>
    </xdr:from>
    <xdr:to>
      <xdr:col>116</xdr:col>
      <xdr:colOff>114300</xdr:colOff>
      <xdr:row>55</xdr:row>
      <xdr:rowOff>55740</xdr:rowOff>
    </xdr:to>
    <xdr:sp macro="" textlink="">
      <xdr:nvSpPr>
        <xdr:cNvPr id="815" name="楕円 814"/>
        <xdr:cNvSpPr/>
      </xdr:nvSpPr>
      <xdr:spPr>
        <a:xfrm>
          <a:off x="22110700" y="93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148467</xdr:rowOff>
    </xdr:from>
    <xdr:ext cx="469744" cy="259045"/>
    <xdr:sp macro="" textlink="">
      <xdr:nvSpPr>
        <xdr:cNvPr id="816" name="貸付金該当値テキスト"/>
        <xdr:cNvSpPr txBox="1"/>
      </xdr:nvSpPr>
      <xdr:spPr>
        <a:xfrm>
          <a:off x="22212300" y="923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45123</xdr:rowOff>
    </xdr:from>
    <xdr:to>
      <xdr:col>112</xdr:col>
      <xdr:colOff>38100</xdr:colOff>
      <xdr:row>54</xdr:row>
      <xdr:rowOff>146723</xdr:rowOff>
    </xdr:to>
    <xdr:sp macro="" textlink="">
      <xdr:nvSpPr>
        <xdr:cNvPr id="817" name="楕円 816"/>
        <xdr:cNvSpPr/>
      </xdr:nvSpPr>
      <xdr:spPr>
        <a:xfrm>
          <a:off x="21272500" y="930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163250</xdr:rowOff>
    </xdr:from>
    <xdr:ext cx="534377" cy="259045"/>
    <xdr:sp macro="" textlink="">
      <xdr:nvSpPr>
        <xdr:cNvPr id="818" name="テキスト ボックス 817"/>
        <xdr:cNvSpPr txBox="1"/>
      </xdr:nvSpPr>
      <xdr:spPr>
        <a:xfrm>
          <a:off x="21056111" y="90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28721</xdr:rowOff>
    </xdr:from>
    <xdr:to>
      <xdr:col>107</xdr:col>
      <xdr:colOff>101600</xdr:colOff>
      <xdr:row>54</xdr:row>
      <xdr:rowOff>130321</xdr:rowOff>
    </xdr:to>
    <xdr:sp macro="" textlink="">
      <xdr:nvSpPr>
        <xdr:cNvPr id="819" name="楕円 818"/>
        <xdr:cNvSpPr/>
      </xdr:nvSpPr>
      <xdr:spPr>
        <a:xfrm>
          <a:off x="20383500" y="92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146848</xdr:rowOff>
    </xdr:from>
    <xdr:ext cx="534377" cy="259045"/>
    <xdr:sp macro="" textlink="">
      <xdr:nvSpPr>
        <xdr:cNvPr id="820" name="テキスト ボックス 819"/>
        <xdr:cNvSpPr txBox="1"/>
      </xdr:nvSpPr>
      <xdr:spPr>
        <a:xfrm>
          <a:off x="20167111" y="906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21978</xdr:rowOff>
    </xdr:from>
    <xdr:to>
      <xdr:col>102</xdr:col>
      <xdr:colOff>165100</xdr:colOff>
      <xdr:row>54</xdr:row>
      <xdr:rowOff>123578</xdr:rowOff>
    </xdr:to>
    <xdr:sp macro="" textlink="">
      <xdr:nvSpPr>
        <xdr:cNvPr id="821" name="楕円 820"/>
        <xdr:cNvSpPr/>
      </xdr:nvSpPr>
      <xdr:spPr>
        <a:xfrm>
          <a:off x="19494500" y="92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140105</xdr:rowOff>
    </xdr:from>
    <xdr:ext cx="534377" cy="259045"/>
    <xdr:sp macro="" textlink="">
      <xdr:nvSpPr>
        <xdr:cNvPr id="822" name="テキスト ボックス 821"/>
        <xdr:cNvSpPr txBox="1"/>
      </xdr:nvSpPr>
      <xdr:spPr>
        <a:xfrm>
          <a:off x="19278111" y="905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166910</xdr:rowOff>
    </xdr:from>
    <xdr:to>
      <xdr:col>98</xdr:col>
      <xdr:colOff>38100</xdr:colOff>
      <xdr:row>54</xdr:row>
      <xdr:rowOff>97060</xdr:rowOff>
    </xdr:to>
    <xdr:sp macro="" textlink="">
      <xdr:nvSpPr>
        <xdr:cNvPr id="823" name="楕円 822"/>
        <xdr:cNvSpPr/>
      </xdr:nvSpPr>
      <xdr:spPr>
        <a:xfrm>
          <a:off x="18605500" y="92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113587</xdr:rowOff>
    </xdr:from>
    <xdr:ext cx="534377" cy="259045"/>
    <xdr:sp macro="" textlink="">
      <xdr:nvSpPr>
        <xdr:cNvPr id="824" name="テキスト ボックス 823"/>
        <xdr:cNvSpPr txBox="1"/>
      </xdr:nvSpPr>
      <xdr:spPr>
        <a:xfrm>
          <a:off x="18389111" y="90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49" name="直線コネクタ 848"/>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0" name="繰出金最小値テキスト"/>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1" name="直線コネクタ 850"/>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2" name="繰出金最大値テキスト"/>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3" name="直線コネクタ 852"/>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142557</xdr:rowOff>
    </xdr:from>
    <xdr:to>
      <xdr:col>116</xdr:col>
      <xdr:colOff>63500</xdr:colOff>
      <xdr:row>71</xdr:row>
      <xdr:rowOff>42049</xdr:rowOff>
    </xdr:to>
    <xdr:cxnSp macro="">
      <xdr:nvCxnSpPr>
        <xdr:cNvPr id="854" name="直線コネクタ 853"/>
        <xdr:cNvCxnSpPr/>
      </xdr:nvCxnSpPr>
      <xdr:spPr>
        <a:xfrm flipV="1">
          <a:off x="21323300" y="12144057"/>
          <a:ext cx="8382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5" name="繰出金平均値テキスト"/>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6" name="フローチャート: 判断 855"/>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57785</xdr:rowOff>
    </xdr:from>
    <xdr:to>
      <xdr:col>111</xdr:col>
      <xdr:colOff>177800</xdr:colOff>
      <xdr:row>71</xdr:row>
      <xdr:rowOff>42049</xdr:rowOff>
    </xdr:to>
    <xdr:cxnSp macro="">
      <xdr:nvCxnSpPr>
        <xdr:cNvPr id="857" name="直線コネクタ 856"/>
        <xdr:cNvCxnSpPr/>
      </xdr:nvCxnSpPr>
      <xdr:spPr>
        <a:xfrm>
          <a:off x="20434300" y="12059285"/>
          <a:ext cx="889000" cy="15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58" name="フローチャート: 判断 857"/>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59" name="テキスト ボックス 858"/>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57785</xdr:rowOff>
    </xdr:from>
    <xdr:to>
      <xdr:col>107</xdr:col>
      <xdr:colOff>50800</xdr:colOff>
      <xdr:row>70</xdr:row>
      <xdr:rowOff>91160</xdr:rowOff>
    </xdr:to>
    <xdr:cxnSp macro="">
      <xdr:nvCxnSpPr>
        <xdr:cNvPr id="860" name="直線コネクタ 859"/>
        <xdr:cNvCxnSpPr/>
      </xdr:nvCxnSpPr>
      <xdr:spPr>
        <a:xfrm flipV="1">
          <a:off x="19545300" y="12059285"/>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1" name="フローチャート: 判断 860"/>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29646</xdr:rowOff>
    </xdr:from>
    <xdr:ext cx="534377" cy="259045"/>
    <xdr:sp macro="" textlink="">
      <xdr:nvSpPr>
        <xdr:cNvPr id="862" name="テキスト ボックス 861"/>
        <xdr:cNvSpPr txBox="1"/>
      </xdr:nvSpPr>
      <xdr:spPr>
        <a:xfrm>
          <a:off x="20167111" y="125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88608</xdr:rowOff>
    </xdr:from>
    <xdr:to>
      <xdr:col>102</xdr:col>
      <xdr:colOff>114300</xdr:colOff>
      <xdr:row>70</xdr:row>
      <xdr:rowOff>91160</xdr:rowOff>
    </xdr:to>
    <xdr:cxnSp macro="">
      <xdr:nvCxnSpPr>
        <xdr:cNvPr id="863" name="直線コネクタ 862"/>
        <xdr:cNvCxnSpPr/>
      </xdr:nvCxnSpPr>
      <xdr:spPr>
        <a:xfrm>
          <a:off x="18656300" y="12090108"/>
          <a:ext cx="889000" cy="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4" name="フローチャート: 判断 863"/>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162615</xdr:rowOff>
    </xdr:from>
    <xdr:ext cx="534377" cy="259045"/>
    <xdr:sp macro="" textlink="">
      <xdr:nvSpPr>
        <xdr:cNvPr id="865" name="テキスト ボックス 864"/>
        <xdr:cNvSpPr txBox="1"/>
      </xdr:nvSpPr>
      <xdr:spPr>
        <a:xfrm>
          <a:off x="19278111" y="125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6" name="フローチャート: 判断 865"/>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104094</xdr:rowOff>
    </xdr:from>
    <xdr:ext cx="534377" cy="259045"/>
    <xdr:sp macro="" textlink="">
      <xdr:nvSpPr>
        <xdr:cNvPr id="867" name="テキスト ボックス 866"/>
        <xdr:cNvSpPr txBox="1"/>
      </xdr:nvSpPr>
      <xdr:spPr>
        <a:xfrm>
          <a:off x="18389111" y="1244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91757</xdr:rowOff>
    </xdr:from>
    <xdr:to>
      <xdr:col>116</xdr:col>
      <xdr:colOff>114300</xdr:colOff>
      <xdr:row>71</xdr:row>
      <xdr:rowOff>21907</xdr:rowOff>
    </xdr:to>
    <xdr:sp macro="" textlink="">
      <xdr:nvSpPr>
        <xdr:cNvPr id="873" name="楕円 872"/>
        <xdr:cNvSpPr/>
      </xdr:nvSpPr>
      <xdr:spPr>
        <a:xfrm>
          <a:off x="22110700" y="120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36935</xdr:rowOff>
    </xdr:from>
    <xdr:ext cx="534377" cy="259045"/>
    <xdr:sp macro="" textlink="">
      <xdr:nvSpPr>
        <xdr:cNvPr id="874" name="繰出金該当値テキスト"/>
        <xdr:cNvSpPr txBox="1"/>
      </xdr:nvSpPr>
      <xdr:spPr>
        <a:xfrm>
          <a:off x="22212300" y="1203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162699</xdr:rowOff>
    </xdr:from>
    <xdr:to>
      <xdr:col>112</xdr:col>
      <xdr:colOff>38100</xdr:colOff>
      <xdr:row>71</xdr:row>
      <xdr:rowOff>92849</xdr:rowOff>
    </xdr:to>
    <xdr:sp macro="" textlink="">
      <xdr:nvSpPr>
        <xdr:cNvPr id="875" name="楕円 874"/>
        <xdr:cNvSpPr/>
      </xdr:nvSpPr>
      <xdr:spPr>
        <a:xfrm>
          <a:off x="21272500" y="121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83976</xdr:rowOff>
    </xdr:from>
    <xdr:ext cx="534377" cy="259045"/>
    <xdr:sp macro="" textlink="">
      <xdr:nvSpPr>
        <xdr:cNvPr id="876" name="テキスト ボックス 875"/>
        <xdr:cNvSpPr txBox="1"/>
      </xdr:nvSpPr>
      <xdr:spPr>
        <a:xfrm>
          <a:off x="21056111" y="1225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6985</xdr:rowOff>
    </xdr:from>
    <xdr:to>
      <xdr:col>107</xdr:col>
      <xdr:colOff>101600</xdr:colOff>
      <xdr:row>70</xdr:row>
      <xdr:rowOff>108585</xdr:rowOff>
    </xdr:to>
    <xdr:sp macro="" textlink="">
      <xdr:nvSpPr>
        <xdr:cNvPr id="877" name="楕円 876"/>
        <xdr:cNvSpPr/>
      </xdr:nvSpPr>
      <xdr:spPr>
        <a:xfrm>
          <a:off x="20383500" y="1200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125112</xdr:rowOff>
    </xdr:from>
    <xdr:ext cx="534377" cy="259045"/>
    <xdr:sp macro="" textlink="">
      <xdr:nvSpPr>
        <xdr:cNvPr id="878" name="テキスト ボックス 877"/>
        <xdr:cNvSpPr txBox="1"/>
      </xdr:nvSpPr>
      <xdr:spPr>
        <a:xfrm>
          <a:off x="20167111" y="1178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40360</xdr:rowOff>
    </xdr:from>
    <xdr:to>
      <xdr:col>102</xdr:col>
      <xdr:colOff>165100</xdr:colOff>
      <xdr:row>70</xdr:row>
      <xdr:rowOff>141960</xdr:rowOff>
    </xdr:to>
    <xdr:sp macro="" textlink="">
      <xdr:nvSpPr>
        <xdr:cNvPr id="879" name="楕円 878"/>
        <xdr:cNvSpPr/>
      </xdr:nvSpPr>
      <xdr:spPr>
        <a:xfrm>
          <a:off x="19494500" y="1204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158487</xdr:rowOff>
    </xdr:from>
    <xdr:ext cx="534377" cy="259045"/>
    <xdr:sp macro="" textlink="">
      <xdr:nvSpPr>
        <xdr:cNvPr id="880" name="テキスト ボックス 879"/>
        <xdr:cNvSpPr txBox="1"/>
      </xdr:nvSpPr>
      <xdr:spPr>
        <a:xfrm>
          <a:off x="19278111" y="118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37808</xdr:rowOff>
    </xdr:from>
    <xdr:to>
      <xdr:col>98</xdr:col>
      <xdr:colOff>38100</xdr:colOff>
      <xdr:row>70</xdr:row>
      <xdr:rowOff>139408</xdr:rowOff>
    </xdr:to>
    <xdr:sp macro="" textlink="">
      <xdr:nvSpPr>
        <xdr:cNvPr id="881" name="楕円 880"/>
        <xdr:cNvSpPr/>
      </xdr:nvSpPr>
      <xdr:spPr>
        <a:xfrm>
          <a:off x="18605500" y="1203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155935</xdr:rowOff>
    </xdr:from>
    <xdr:ext cx="534377" cy="259045"/>
    <xdr:sp macro="" textlink="">
      <xdr:nvSpPr>
        <xdr:cNvPr id="882" name="テキスト ボックス 881"/>
        <xdr:cNvSpPr txBox="1"/>
      </xdr:nvSpPr>
      <xdr:spPr>
        <a:xfrm>
          <a:off x="18389111" y="1181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575,811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76,037</a:t>
          </a:r>
          <a:r>
            <a:rPr kumimoji="1" lang="ja-JP" altLang="en-US" sz="1300">
              <a:latin typeface="ＭＳ Ｐゴシック" panose="020B0600070205080204" pitchFamily="50" charset="-128"/>
              <a:ea typeface="ＭＳ Ｐゴシック" panose="020B0600070205080204" pitchFamily="50" charset="-128"/>
            </a:rPr>
            <a:t>円となっており、会計年度任用職員制度の開始により前年度から</a:t>
          </a:r>
          <a:r>
            <a:rPr kumimoji="1" lang="en-US" altLang="ja-JP" sz="1300">
              <a:latin typeface="ＭＳ Ｐゴシック" panose="020B0600070205080204" pitchFamily="50" charset="-128"/>
              <a:ea typeface="ＭＳ Ｐゴシック" panose="020B0600070205080204" pitchFamily="50" charset="-128"/>
            </a:rPr>
            <a:t>5,340</a:t>
          </a:r>
          <a:r>
            <a:rPr kumimoji="1" lang="ja-JP" altLang="en-US" sz="1300">
              <a:latin typeface="ＭＳ Ｐゴシック" panose="020B0600070205080204" pitchFamily="50" charset="-128"/>
              <a:ea typeface="ＭＳ Ｐゴシック" panose="020B0600070205080204" pitchFamily="50" charset="-128"/>
            </a:rPr>
            <a:t>円の増となった。類似団体と比較して高い水準にあり、合併を経て島しょ部や山間部を抱える地理条件、ごみ処理や消防など市単独実施事業が多いことなどが主な要因である。定員適正化計画に沿った職員数の管理など、行財政改革に努める必要がある。公債費は、住民一人当たり</a:t>
          </a:r>
          <a:r>
            <a:rPr kumimoji="1" lang="en-US" altLang="ja-JP" sz="1300">
              <a:latin typeface="ＭＳ Ｐゴシック" panose="020B0600070205080204" pitchFamily="50" charset="-128"/>
              <a:ea typeface="ＭＳ Ｐゴシック" panose="020B0600070205080204" pitchFamily="50" charset="-128"/>
            </a:rPr>
            <a:t>54,597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50,000</a:t>
          </a:r>
          <a:r>
            <a:rPr kumimoji="1" lang="ja-JP" altLang="en-US" sz="1300">
              <a:latin typeface="ＭＳ Ｐゴシック" panose="020B0600070205080204" pitchFamily="50" charset="-128"/>
              <a:ea typeface="ＭＳ Ｐゴシック" panose="020B0600070205080204" pitchFamily="50" charset="-128"/>
            </a:rPr>
            <a:t>円前後で推移している。類似団体と比較して高い水準で高止まりしており、今後も新市建設計画による事業に対する借入れに係る償還額が増加することが見込まれるため、交付税算入率の高い起債や事業の取捨選択により、改善への取組みを進める必要がある。繰出金は、住民一人当たり</a:t>
          </a:r>
          <a:r>
            <a:rPr kumimoji="1" lang="en-US" altLang="ja-JP" sz="1300">
              <a:latin typeface="ＭＳ Ｐゴシック" panose="020B0600070205080204" pitchFamily="50" charset="-128"/>
              <a:ea typeface="ＭＳ Ｐゴシック" panose="020B0600070205080204" pitchFamily="50" charset="-128"/>
            </a:rPr>
            <a:t>47,925</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1,862</a:t>
          </a:r>
          <a:r>
            <a:rPr kumimoji="1" lang="ja-JP" altLang="en-US" sz="1300">
              <a:latin typeface="ＭＳ Ｐゴシック" panose="020B0600070205080204" pitchFamily="50" charset="-128"/>
              <a:ea typeface="ＭＳ Ｐゴシック" panose="020B0600070205080204" pitchFamily="50" charset="-128"/>
            </a:rPr>
            <a:t>円増となった。高齢化率が高く、介護保険事業、国民健康保険事業などへの繰出金が高止まりしていることが、類似団体と比較して高い水準にある要因である。医療費の抑制や介護予防等の取組をさらに進めていく必要がある。扶助費は、住民一人当たり</a:t>
          </a:r>
          <a:r>
            <a:rPr kumimoji="1" lang="en-US" altLang="ja-JP" sz="1300">
              <a:latin typeface="ＭＳ Ｐゴシック" panose="020B0600070205080204" pitchFamily="50" charset="-128"/>
              <a:ea typeface="ＭＳ Ｐゴシック" panose="020B0600070205080204" pitchFamily="50" charset="-128"/>
            </a:rPr>
            <a:t>100,699</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6,125</a:t>
          </a:r>
          <a:r>
            <a:rPr kumimoji="1" lang="ja-JP" altLang="en-US" sz="1300">
              <a:latin typeface="ＭＳ Ｐゴシック" panose="020B0600070205080204" pitchFamily="50" charset="-128"/>
              <a:ea typeface="ＭＳ Ｐゴシック" panose="020B0600070205080204" pitchFamily="50" charset="-128"/>
            </a:rPr>
            <a:t>円の増となった。私立認定こども園運営費負担金やひとり親世帯臨時特別給付金の増が主な要因である。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134,320
131,335
285.11
78,273,398
77,342,996
287,751
35,761,146
77,571,533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117384</xdr:rowOff>
    </xdr:from>
    <xdr:to>
      <xdr:col>24</xdr:col>
      <xdr:colOff>63500</xdr:colOff>
      <xdr:row>34</xdr:row>
      <xdr:rowOff>46083</xdr:rowOff>
    </xdr:to>
    <xdr:cxnSp macro="">
      <xdr:nvCxnSpPr>
        <xdr:cNvPr id="63" name="直線コネクタ 62"/>
        <xdr:cNvCxnSpPr/>
      </xdr:nvCxnSpPr>
      <xdr:spPr>
        <a:xfrm>
          <a:off x="3797300" y="5775234"/>
          <a:ext cx="8382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60251</xdr:rowOff>
    </xdr:from>
    <xdr:ext cx="469744" cy="259045"/>
    <xdr:sp macro="" textlink="">
      <xdr:nvSpPr>
        <xdr:cNvPr id="64" name="議会費平均値テキスト"/>
        <xdr:cNvSpPr txBox="1"/>
      </xdr:nvSpPr>
      <xdr:spPr>
        <a:xfrm>
          <a:off x="4686300" y="6061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76019</xdr:rowOff>
    </xdr:from>
    <xdr:to>
      <xdr:col>19</xdr:col>
      <xdr:colOff>177800</xdr:colOff>
      <xdr:row>33</xdr:row>
      <xdr:rowOff>117384</xdr:rowOff>
    </xdr:to>
    <xdr:cxnSp macro="">
      <xdr:nvCxnSpPr>
        <xdr:cNvPr id="66" name="直線コネクタ 65"/>
        <xdr:cNvCxnSpPr/>
      </xdr:nvCxnSpPr>
      <xdr:spPr>
        <a:xfrm>
          <a:off x="2908300" y="573386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8" name="テキスト ボックス 67"/>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71664</xdr:rowOff>
    </xdr:from>
    <xdr:to>
      <xdr:col>15</xdr:col>
      <xdr:colOff>50800</xdr:colOff>
      <xdr:row>33</xdr:row>
      <xdr:rowOff>76019</xdr:rowOff>
    </xdr:to>
    <xdr:cxnSp macro="">
      <xdr:nvCxnSpPr>
        <xdr:cNvPr id="69" name="直線コネクタ 68"/>
        <xdr:cNvCxnSpPr/>
      </xdr:nvCxnSpPr>
      <xdr:spPr>
        <a:xfrm>
          <a:off x="2019300" y="572951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129920</xdr:rowOff>
    </xdr:from>
    <xdr:ext cx="469744" cy="259045"/>
    <xdr:sp macro="" textlink="">
      <xdr:nvSpPr>
        <xdr:cNvPr id="71" name="テキスト ボックス 70"/>
        <xdr:cNvSpPr txBox="1"/>
      </xdr:nvSpPr>
      <xdr:spPr>
        <a:xfrm>
          <a:off x="2673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69487</xdr:rowOff>
    </xdr:from>
    <xdr:to>
      <xdr:col>10</xdr:col>
      <xdr:colOff>114300</xdr:colOff>
      <xdr:row>33</xdr:row>
      <xdr:rowOff>71664</xdr:rowOff>
    </xdr:to>
    <xdr:cxnSp macro="">
      <xdr:nvCxnSpPr>
        <xdr:cNvPr id="72" name="直線コネクタ 71"/>
        <xdr:cNvCxnSpPr/>
      </xdr:nvCxnSpPr>
      <xdr:spPr>
        <a:xfrm>
          <a:off x="1130300" y="57273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103794</xdr:rowOff>
    </xdr:from>
    <xdr:ext cx="469744" cy="259045"/>
    <xdr:sp macro="" textlink="">
      <xdr:nvSpPr>
        <xdr:cNvPr id="74" name="テキスト ボックス 73"/>
        <xdr:cNvSpPr txBox="1"/>
      </xdr:nvSpPr>
      <xdr:spPr>
        <a:xfrm>
          <a:off x="1784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62428</xdr:rowOff>
    </xdr:from>
    <xdr:ext cx="469744" cy="259045"/>
    <xdr:sp macro="" textlink="">
      <xdr:nvSpPr>
        <xdr:cNvPr id="76" name="テキスト ボックス 75"/>
        <xdr:cNvSpPr txBox="1"/>
      </xdr:nvSpPr>
      <xdr:spPr>
        <a:xfrm>
          <a:off x="895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166733</xdr:rowOff>
    </xdr:from>
    <xdr:to>
      <xdr:col>24</xdr:col>
      <xdr:colOff>114300</xdr:colOff>
      <xdr:row>34</xdr:row>
      <xdr:rowOff>96883</xdr:rowOff>
    </xdr:to>
    <xdr:sp macro="" textlink="">
      <xdr:nvSpPr>
        <xdr:cNvPr id="82" name="楕円 81"/>
        <xdr:cNvSpPr/>
      </xdr:nvSpPr>
      <xdr:spPr>
        <a:xfrm>
          <a:off x="4584700" y="582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18160</xdr:rowOff>
    </xdr:from>
    <xdr:ext cx="469744" cy="259045"/>
    <xdr:sp macro="" textlink="">
      <xdr:nvSpPr>
        <xdr:cNvPr id="83" name="議会費該当値テキスト"/>
        <xdr:cNvSpPr txBox="1"/>
      </xdr:nvSpPr>
      <xdr:spPr>
        <a:xfrm>
          <a:off x="4686300" y="567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66584</xdr:rowOff>
    </xdr:from>
    <xdr:to>
      <xdr:col>20</xdr:col>
      <xdr:colOff>38100</xdr:colOff>
      <xdr:row>33</xdr:row>
      <xdr:rowOff>168184</xdr:rowOff>
    </xdr:to>
    <xdr:sp macro="" textlink="">
      <xdr:nvSpPr>
        <xdr:cNvPr id="84" name="楕円 83"/>
        <xdr:cNvSpPr/>
      </xdr:nvSpPr>
      <xdr:spPr>
        <a:xfrm>
          <a:off x="3746500" y="57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13261</xdr:rowOff>
    </xdr:from>
    <xdr:ext cx="469744" cy="259045"/>
    <xdr:sp macro="" textlink="">
      <xdr:nvSpPr>
        <xdr:cNvPr id="85" name="テキスト ボックス 84"/>
        <xdr:cNvSpPr txBox="1"/>
      </xdr:nvSpPr>
      <xdr:spPr>
        <a:xfrm>
          <a:off x="3562428" y="549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25219</xdr:rowOff>
    </xdr:from>
    <xdr:to>
      <xdr:col>15</xdr:col>
      <xdr:colOff>101600</xdr:colOff>
      <xdr:row>33</xdr:row>
      <xdr:rowOff>126819</xdr:rowOff>
    </xdr:to>
    <xdr:sp macro="" textlink="">
      <xdr:nvSpPr>
        <xdr:cNvPr id="86" name="楕円 85"/>
        <xdr:cNvSpPr/>
      </xdr:nvSpPr>
      <xdr:spPr>
        <a:xfrm>
          <a:off x="2857500" y="56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143346</xdr:rowOff>
    </xdr:from>
    <xdr:ext cx="469744" cy="259045"/>
    <xdr:sp macro="" textlink="">
      <xdr:nvSpPr>
        <xdr:cNvPr id="87" name="テキスト ボックス 86"/>
        <xdr:cNvSpPr txBox="1"/>
      </xdr:nvSpPr>
      <xdr:spPr>
        <a:xfrm>
          <a:off x="2673428" y="54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20864</xdr:rowOff>
    </xdr:from>
    <xdr:to>
      <xdr:col>10</xdr:col>
      <xdr:colOff>165100</xdr:colOff>
      <xdr:row>33</xdr:row>
      <xdr:rowOff>122464</xdr:rowOff>
    </xdr:to>
    <xdr:sp macro="" textlink="">
      <xdr:nvSpPr>
        <xdr:cNvPr id="88" name="楕円 87"/>
        <xdr:cNvSpPr/>
      </xdr:nvSpPr>
      <xdr:spPr>
        <a:xfrm>
          <a:off x="1968500" y="5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138991</xdr:rowOff>
    </xdr:from>
    <xdr:ext cx="469744" cy="259045"/>
    <xdr:sp macro="" textlink="">
      <xdr:nvSpPr>
        <xdr:cNvPr id="89" name="テキスト ボックス 88"/>
        <xdr:cNvSpPr txBox="1"/>
      </xdr:nvSpPr>
      <xdr:spPr>
        <a:xfrm>
          <a:off x="1784428" y="545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18687</xdr:rowOff>
    </xdr:from>
    <xdr:to>
      <xdr:col>6</xdr:col>
      <xdr:colOff>38100</xdr:colOff>
      <xdr:row>33</xdr:row>
      <xdr:rowOff>120287</xdr:rowOff>
    </xdr:to>
    <xdr:sp macro="" textlink="">
      <xdr:nvSpPr>
        <xdr:cNvPr id="90" name="楕円 89"/>
        <xdr:cNvSpPr/>
      </xdr:nvSpPr>
      <xdr:spPr>
        <a:xfrm>
          <a:off x="1079500" y="56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136814</xdr:rowOff>
    </xdr:from>
    <xdr:ext cx="469744" cy="259045"/>
    <xdr:sp macro="" textlink="">
      <xdr:nvSpPr>
        <xdr:cNvPr id="91" name="テキスト ボックス 90"/>
        <xdr:cNvSpPr txBox="1"/>
      </xdr:nvSpPr>
      <xdr:spPr>
        <a:xfrm>
          <a:off x="895428" y="545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149545</xdr:rowOff>
    </xdr:from>
    <xdr:to>
      <xdr:col>24</xdr:col>
      <xdr:colOff>63500</xdr:colOff>
      <xdr:row>57</xdr:row>
      <xdr:rowOff>94948</xdr:rowOff>
    </xdr:to>
    <xdr:cxnSp macro="">
      <xdr:nvCxnSpPr>
        <xdr:cNvPr id="121" name="直線コネクタ 120"/>
        <xdr:cNvCxnSpPr/>
      </xdr:nvCxnSpPr>
      <xdr:spPr>
        <a:xfrm flipV="1">
          <a:off x="3797300" y="9407845"/>
          <a:ext cx="838200" cy="4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84718</xdr:rowOff>
    </xdr:from>
    <xdr:ext cx="599010" cy="259045"/>
    <xdr:sp macro="" textlink="">
      <xdr:nvSpPr>
        <xdr:cNvPr id="122" name="総務費平均値テキスト"/>
        <xdr:cNvSpPr txBox="1"/>
      </xdr:nvSpPr>
      <xdr:spPr>
        <a:xfrm>
          <a:off x="4686300" y="9171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94948</xdr:rowOff>
    </xdr:from>
    <xdr:to>
      <xdr:col>19</xdr:col>
      <xdr:colOff>177800</xdr:colOff>
      <xdr:row>59</xdr:row>
      <xdr:rowOff>48062</xdr:rowOff>
    </xdr:to>
    <xdr:cxnSp macro="">
      <xdr:nvCxnSpPr>
        <xdr:cNvPr id="124" name="直線コネクタ 123"/>
        <xdr:cNvCxnSpPr/>
      </xdr:nvCxnSpPr>
      <xdr:spPr>
        <a:xfrm flipV="1">
          <a:off x="2908300" y="9867598"/>
          <a:ext cx="889000" cy="29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16570</xdr:rowOff>
    </xdr:from>
    <xdr:ext cx="534377" cy="259045"/>
    <xdr:sp macro="" textlink="">
      <xdr:nvSpPr>
        <xdr:cNvPr id="126" name="テキスト ボックス 125"/>
        <xdr:cNvSpPr txBox="1"/>
      </xdr:nvSpPr>
      <xdr:spPr>
        <a:xfrm>
          <a:off x="3530111" y="101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27031</xdr:rowOff>
    </xdr:from>
    <xdr:to>
      <xdr:col>15</xdr:col>
      <xdr:colOff>50800</xdr:colOff>
      <xdr:row>59</xdr:row>
      <xdr:rowOff>48062</xdr:rowOff>
    </xdr:to>
    <xdr:cxnSp macro="">
      <xdr:nvCxnSpPr>
        <xdr:cNvPr id="127" name="直線コネクタ 126"/>
        <xdr:cNvCxnSpPr/>
      </xdr:nvCxnSpPr>
      <xdr:spPr>
        <a:xfrm>
          <a:off x="2019300" y="9971131"/>
          <a:ext cx="889000" cy="1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138627</xdr:rowOff>
    </xdr:from>
    <xdr:ext cx="534377" cy="259045"/>
    <xdr:sp macro="" textlink="">
      <xdr:nvSpPr>
        <xdr:cNvPr id="129" name="テキスト ボックス 128"/>
        <xdr:cNvSpPr txBox="1"/>
      </xdr:nvSpPr>
      <xdr:spPr>
        <a:xfrm>
          <a:off x="2641111" y="102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27031</xdr:rowOff>
    </xdr:from>
    <xdr:to>
      <xdr:col>10</xdr:col>
      <xdr:colOff>114300</xdr:colOff>
      <xdr:row>59</xdr:row>
      <xdr:rowOff>92860</xdr:rowOff>
    </xdr:to>
    <xdr:cxnSp macro="">
      <xdr:nvCxnSpPr>
        <xdr:cNvPr id="130" name="直線コネクタ 129"/>
        <xdr:cNvCxnSpPr/>
      </xdr:nvCxnSpPr>
      <xdr:spPr>
        <a:xfrm flipV="1">
          <a:off x="1130300" y="9971131"/>
          <a:ext cx="889000" cy="2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114053</xdr:rowOff>
    </xdr:from>
    <xdr:ext cx="534377" cy="259045"/>
    <xdr:sp macro="" textlink="">
      <xdr:nvSpPr>
        <xdr:cNvPr id="132" name="テキスト ボックス 131"/>
        <xdr:cNvSpPr txBox="1"/>
      </xdr:nvSpPr>
      <xdr:spPr>
        <a:xfrm>
          <a:off x="1752111" y="102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90029</xdr:rowOff>
    </xdr:from>
    <xdr:ext cx="534377" cy="259045"/>
    <xdr:sp macro="" textlink="">
      <xdr:nvSpPr>
        <xdr:cNvPr id="134" name="テキスト ボックス 133"/>
        <xdr:cNvSpPr txBox="1"/>
      </xdr:nvSpPr>
      <xdr:spPr>
        <a:xfrm>
          <a:off x="863111" y="98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98745</xdr:rowOff>
    </xdr:from>
    <xdr:to>
      <xdr:col>24</xdr:col>
      <xdr:colOff>114300</xdr:colOff>
      <xdr:row>55</xdr:row>
      <xdr:rowOff>28895</xdr:rowOff>
    </xdr:to>
    <xdr:sp macro="" textlink="">
      <xdr:nvSpPr>
        <xdr:cNvPr id="140" name="楕円 139"/>
        <xdr:cNvSpPr/>
      </xdr:nvSpPr>
      <xdr:spPr>
        <a:xfrm>
          <a:off x="4584700" y="935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77172</xdr:rowOff>
    </xdr:from>
    <xdr:ext cx="599010" cy="259045"/>
    <xdr:sp macro="" textlink="">
      <xdr:nvSpPr>
        <xdr:cNvPr id="141" name="総務費該当値テキスト"/>
        <xdr:cNvSpPr txBox="1"/>
      </xdr:nvSpPr>
      <xdr:spPr>
        <a:xfrm>
          <a:off x="4686300" y="9335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44148</xdr:rowOff>
    </xdr:from>
    <xdr:to>
      <xdr:col>20</xdr:col>
      <xdr:colOff>38100</xdr:colOff>
      <xdr:row>57</xdr:row>
      <xdr:rowOff>145748</xdr:rowOff>
    </xdr:to>
    <xdr:sp macro="" textlink="">
      <xdr:nvSpPr>
        <xdr:cNvPr id="142" name="楕円 141"/>
        <xdr:cNvSpPr/>
      </xdr:nvSpPr>
      <xdr:spPr>
        <a:xfrm>
          <a:off x="3746500" y="981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162275</xdr:rowOff>
    </xdr:from>
    <xdr:ext cx="534377" cy="259045"/>
    <xdr:sp macro="" textlink="">
      <xdr:nvSpPr>
        <xdr:cNvPr id="143" name="テキスト ボックス 142"/>
        <xdr:cNvSpPr txBox="1"/>
      </xdr:nvSpPr>
      <xdr:spPr>
        <a:xfrm>
          <a:off x="3530111" y="959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168712</xdr:rowOff>
    </xdr:from>
    <xdr:to>
      <xdr:col>15</xdr:col>
      <xdr:colOff>101600</xdr:colOff>
      <xdr:row>59</xdr:row>
      <xdr:rowOff>98862</xdr:rowOff>
    </xdr:to>
    <xdr:sp macro="" textlink="">
      <xdr:nvSpPr>
        <xdr:cNvPr id="144" name="楕円 143"/>
        <xdr:cNvSpPr/>
      </xdr:nvSpPr>
      <xdr:spPr>
        <a:xfrm>
          <a:off x="2857500" y="1011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115389</xdr:rowOff>
    </xdr:from>
    <xdr:ext cx="534377" cy="259045"/>
    <xdr:sp macro="" textlink="">
      <xdr:nvSpPr>
        <xdr:cNvPr id="145" name="テキスト ボックス 144"/>
        <xdr:cNvSpPr txBox="1"/>
      </xdr:nvSpPr>
      <xdr:spPr>
        <a:xfrm>
          <a:off x="2641111" y="988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147681</xdr:rowOff>
    </xdr:from>
    <xdr:to>
      <xdr:col>10</xdr:col>
      <xdr:colOff>165100</xdr:colOff>
      <xdr:row>58</xdr:row>
      <xdr:rowOff>77831</xdr:rowOff>
    </xdr:to>
    <xdr:sp macro="" textlink="">
      <xdr:nvSpPr>
        <xdr:cNvPr id="146" name="楕円 145"/>
        <xdr:cNvSpPr/>
      </xdr:nvSpPr>
      <xdr:spPr>
        <a:xfrm>
          <a:off x="1968500" y="992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94358</xdr:rowOff>
    </xdr:from>
    <xdr:ext cx="534377" cy="259045"/>
    <xdr:sp macro="" textlink="">
      <xdr:nvSpPr>
        <xdr:cNvPr id="147" name="テキスト ボックス 146"/>
        <xdr:cNvSpPr txBox="1"/>
      </xdr:nvSpPr>
      <xdr:spPr>
        <a:xfrm>
          <a:off x="1752111" y="969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42060</xdr:rowOff>
    </xdr:from>
    <xdr:to>
      <xdr:col>6</xdr:col>
      <xdr:colOff>38100</xdr:colOff>
      <xdr:row>59</xdr:row>
      <xdr:rowOff>143660</xdr:rowOff>
    </xdr:to>
    <xdr:sp macro="" textlink="">
      <xdr:nvSpPr>
        <xdr:cNvPr id="148" name="楕円 147"/>
        <xdr:cNvSpPr/>
      </xdr:nvSpPr>
      <xdr:spPr>
        <a:xfrm>
          <a:off x="1079500" y="1015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134787</xdr:rowOff>
    </xdr:from>
    <xdr:ext cx="534377" cy="259045"/>
    <xdr:sp macro="" textlink="">
      <xdr:nvSpPr>
        <xdr:cNvPr id="149" name="テキスト ボックス 148"/>
        <xdr:cNvSpPr txBox="1"/>
      </xdr:nvSpPr>
      <xdr:spPr>
        <a:xfrm>
          <a:off x="863111" y="1025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57998</xdr:rowOff>
    </xdr:from>
    <xdr:to>
      <xdr:col>24</xdr:col>
      <xdr:colOff>62865</xdr:colOff>
      <xdr:row>78</xdr:row>
      <xdr:rowOff>104632</xdr:rowOff>
    </xdr:to>
    <xdr:cxnSp macro="">
      <xdr:nvCxnSpPr>
        <xdr:cNvPr id="172" name="直線コネクタ 171"/>
        <xdr:cNvCxnSpPr/>
      </xdr:nvCxnSpPr>
      <xdr:spPr>
        <a:xfrm flipV="1">
          <a:off x="4633595" y="12230948"/>
          <a:ext cx="127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108459</xdr:rowOff>
    </xdr:from>
    <xdr:ext cx="599010" cy="259045"/>
    <xdr:sp macro="" textlink="">
      <xdr:nvSpPr>
        <xdr:cNvPr id="173" name="民生費最小値テキスト"/>
        <xdr:cNvSpPr txBox="1"/>
      </xdr:nvSpPr>
      <xdr:spPr>
        <a:xfrm>
          <a:off x="4686300" y="1348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104632</xdr:rowOff>
    </xdr:from>
    <xdr:to>
      <xdr:col>24</xdr:col>
      <xdr:colOff>152400</xdr:colOff>
      <xdr:row>78</xdr:row>
      <xdr:rowOff>104632</xdr:rowOff>
    </xdr:to>
    <xdr:cxnSp macro="">
      <xdr:nvCxnSpPr>
        <xdr:cNvPr id="174" name="直線コネクタ 173"/>
        <xdr:cNvCxnSpPr/>
      </xdr:nvCxnSpPr>
      <xdr:spPr>
        <a:xfrm>
          <a:off x="4546600" y="1347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4675</xdr:rowOff>
    </xdr:from>
    <xdr:ext cx="599010" cy="259045"/>
    <xdr:sp macro="" textlink="">
      <xdr:nvSpPr>
        <xdr:cNvPr id="175" name="民生費最大値テキスト"/>
        <xdr:cNvSpPr txBox="1"/>
      </xdr:nvSpPr>
      <xdr:spPr>
        <a:xfrm>
          <a:off x="4686300" y="120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57998</xdr:rowOff>
    </xdr:from>
    <xdr:to>
      <xdr:col>24</xdr:col>
      <xdr:colOff>152400</xdr:colOff>
      <xdr:row>71</xdr:row>
      <xdr:rowOff>57998</xdr:rowOff>
    </xdr:to>
    <xdr:cxnSp macro="">
      <xdr:nvCxnSpPr>
        <xdr:cNvPr id="176" name="直線コネクタ 175"/>
        <xdr:cNvCxnSpPr/>
      </xdr:nvCxnSpPr>
      <xdr:spPr>
        <a:xfrm>
          <a:off x="4546600" y="1223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96220</xdr:rowOff>
    </xdr:from>
    <xdr:to>
      <xdr:col>24</xdr:col>
      <xdr:colOff>63500</xdr:colOff>
      <xdr:row>72</xdr:row>
      <xdr:rowOff>168801</xdr:rowOff>
    </xdr:to>
    <xdr:cxnSp macro="">
      <xdr:nvCxnSpPr>
        <xdr:cNvPr id="177" name="直線コネクタ 176"/>
        <xdr:cNvCxnSpPr/>
      </xdr:nvCxnSpPr>
      <xdr:spPr>
        <a:xfrm flipV="1">
          <a:off x="3797300" y="12440620"/>
          <a:ext cx="8382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167317</xdr:rowOff>
    </xdr:from>
    <xdr:ext cx="599010" cy="259045"/>
    <xdr:sp macro="" textlink="">
      <xdr:nvSpPr>
        <xdr:cNvPr id="178" name="民生費平均値テキスト"/>
        <xdr:cNvSpPr txBox="1"/>
      </xdr:nvSpPr>
      <xdr:spPr>
        <a:xfrm>
          <a:off x="4686300" y="128546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17440</xdr:rowOff>
    </xdr:from>
    <xdr:to>
      <xdr:col>24</xdr:col>
      <xdr:colOff>114300</xdr:colOff>
      <xdr:row>75</xdr:row>
      <xdr:rowOff>119040</xdr:rowOff>
    </xdr:to>
    <xdr:sp macro="" textlink="">
      <xdr:nvSpPr>
        <xdr:cNvPr id="179" name="フローチャート: 判断 178"/>
        <xdr:cNvSpPr/>
      </xdr:nvSpPr>
      <xdr:spPr>
        <a:xfrm>
          <a:off x="4584700" y="128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168801</xdr:rowOff>
    </xdr:from>
    <xdr:to>
      <xdr:col>19</xdr:col>
      <xdr:colOff>177800</xdr:colOff>
      <xdr:row>73</xdr:row>
      <xdr:rowOff>45448</xdr:rowOff>
    </xdr:to>
    <xdr:cxnSp macro="">
      <xdr:nvCxnSpPr>
        <xdr:cNvPr id="180" name="直線コネクタ 179"/>
        <xdr:cNvCxnSpPr/>
      </xdr:nvCxnSpPr>
      <xdr:spPr>
        <a:xfrm flipV="1">
          <a:off x="2908300" y="12513201"/>
          <a:ext cx="889000" cy="4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132562</xdr:rowOff>
    </xdr:from>
    <xdr:to>
      <xdr:col>20</xdr:col>
      <xdr:colOff>38100</xdr:colOff>
      <xdr:row>76</xdr:row>
      <xdr:rowOff>62712</xdr:rowOff>
    </xdr:to>
    <xdr:sp macro="" textlink="">
      <xdr:nvSpPr>
        <xdr:cNvPr id="181" name="フローチャート: 判断 180"/>
        <xdr:cNvSpPr/>
      </xdr:nvSpPr>
      <xdr:spPr>
        <a:xfrm>
          <a:off x="3746500" y="1299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53839</xdr:rowOff>
    </xdr:from>
    <xdr:ext cx="599010" cy="259045"/>
    <xdr:sp macro="" textlink="">
      <xdr:nvSpPr>
        <xdr:cNvPr id="182" name="テキスト ボックス 181"/>
        <xdr:cNvSpPr txBox="1"/>
      </xdr:nvSpPr>
      <xdr:spPr>
        <a:xfrm>
          <a:off x="3497795" y="1308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81498</xdr:rowOff>
    </xdr:from>
    <xdr:to>
      <xdr:col>15</xdr:col>
      <xdr:colOff>50800</xdr:colOff>
      <xdr:row>73</xdr:row>
      <xdr:rowOff>45448</xdr:rowOff>
    </xdr:to>
    <xdr:cxnSp macro="">
      <xdr:nvCxnSpPr>
        <xdr:cNvPr id="183" name="直線コネクタ 182"/>
        <xdr:cNvCxnSpPr/>
      </xdr:nvCxnSpPr>
      <xdr:spPr>
        <a:xfrm>
          <a:off x="2019300" y="12425898"/>
          <a:ext cx="889000" cy="13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145112</xdr:rowOff>
    </xdr:from>
    <xdr:to>
      <xdr:col>15</xdr:col>
      <xdr:colOff>101600</xdr:colOff>
      <xdr:row>77</xdr:row>
      <xdr:rowOff>75262</xdr:rowOff>
    </xdr:to>
    <xdr:sp macro="" textlink="">
      <xdr:nvSpPr>
        <xdr:cNvPr id="184" name="フローチャート: 判断 183"/>
        <xdr:cNvSpPr/>
      </xdr:nvSpPr>
      <xdr:spPr>
        <a:xfrm>
          <a:off x="2857500" y="1317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66389</xdr:rowOff>
    </xdr:from>
    <xdr:ext cx="599010" cy="259045"/>
    <xdr:sp macro="" textlink="">
      <xdr:nvSpPr>
        <xdr:cNvPr id="185" name="テキスト ボックス 184"/>
        <xdr:cNvSpPr txBox="1"/>
      </xdr:nvSpPr>
      <xdr:spPr>
        <a:xfrm>
          <a:off x="2608795" y="1326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81498</xdr:rowOff>
    </xdr:from>
    <xdr:to>
      <xdr:col>10</xdr:col>
      <xdr:colOff>114300</xdr:colOff>
      <xdr:row>73</xdr:row>
      <xdr:rowOff>99512</xdr:rowOff>
    </xdr:to>
    <xdr:cxnSp macro="">
      <xdr:nvCxnSpPr>
        <xdr:cNvPr id="186" name="直線コネクタ 185"/>
        <xdr:cNvCxnSpPr/>
      </xdr:nvCxnSpPr>
      <xdr:spPr>
        <a:xfrm flipV="1">
          <a:off x="1130300" y="12425898"/>
          <a:ext cx="889000" cy="18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140564</xdr:rowOff>
    </xdr:from>
    <xdr:to>
      <xdr:col>10</xdr:col>
      <xdr:colOff>165100</xdr:colOff>
      <xdr:row>77</xdr:row>
      <xdr:rowOff>70714</xdr:rowOff>
    </xdr:to>
    <xdr:sp macro="" textlink="">
      <xdr:nvSpPr>
        <xdr:cNvPr id="187" name="フローチャート: 判断 186"/>
        <xdr:cNvSpPr/>
      </xdr:nvSpPr>
      <xdr:spPr>
        <a:xfrm>
          <a:off x="1968500" y="131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61841</xdr:rowOff>
    </xdr:from>
    <xdr:ext cx="599010" cy="259045"/>
    <xdr:sp macro="" textlink="">
      <xdr:nvSpPr>
        <xdr:cNvPr id="188" name="テキスト ボックス 187"/>
        <xdr:cNvSpPr txBox="1"/>
      </xdr:nvSpPr>
      <xdr:spPr>
        <a:xfrm>
          <a:off x="1719795" y="132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112971</xdr:rowOff>
    </xdr:from>
    <xdr:to>
      <xdr:col>6</xdr:col>
      <xdr:colOff>38100</xdr:colOff>
      <xdr:row>77</xdr:row>
      <xdr:rowOff>43121</xdr:rowOff>
    </xdr:to>
    <xdr:sp macro="" textlink="">
      <xdr:nvSpPr>
        <xdr:cNvPr id="189" name="フローチャート: 判断 188"/>
        <xdr:cNvSpPr/>
      </xdr:nvSpPr>
      <xdr:spPr>
        <a:xfrm>
          <a:off x="1079500" y="1314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34248</xdr:rowOff>
    </xdr:from>
    <xdr:ext cx="599010" cy="259045"/>
    <xdr:sp macro="" textlink="">
      <xdr:nvSpPr>
        <xdr:cNvPr id="190" name="テキスト ボックス 189"/>
        <xdr:cNvSpPr txBox="1"/>
      </xdr:nvSpPr>
      <xdr:spPr>
        <a:xfrm>
          <a:off x="830795" y="1323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45420</xdr:rowOff>
    </xdr:from>
    <xdr:to>
      <xdr:col>24</xdr:col>
      <xdr:colOff>114300</xdr:colOff>
      <xdr:row>72</xdr:row>
      <xdr:rowOff>147020</xdr:rowOff>
    </xdr:to>
    <xdr:sp macro="" textlink="">
      <xdr:nvSpPr>
        <xdr:cNvPr id="196" name="楕円 195"/>
        <xdr:cNvSpPr/>
      </xdr:nvSpPr>
      <xdr:spPr>
        <a:xfrm>
          <a:off x="4584700" y="123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68297</xdr:rowOff>
    </xdr:from>
    <xdr:ext cx="599010" cy="259045"/>
    <xdr:sp macro="" textlink="">
      <xdr:nvSpPr>
        <xdr:cNvPr id="197" name="民生費該当値テキスト"/>
        <xdr:cNvSpPr txBox="1"/>
      </xdr:nvSpPr>
      <xdr:spPr>
        <a:xfrm>
          <a:off x="4686300" y="1224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118001</xdr:rowOff>
    </xdr:from>
    <xdr:to>
      <xdr:col>20</xdr:col>
      <xdr:colOff>38100</xdr:colOff>
      <xdr:row>73</xdr:row>
      <xdr:rowOff>48151</xdr:rowOff>
    </xdr:to>
    <xdr:sp macro="" textlink="">
      <xdr:nvSpPr>
        <xdr:cNvPr id="198" name="楕円 197"/>
        <xdr:cNvSpPr/>
      </xdr:nvSpPr>
      <xdr:spPr>
        <a:xfrm>
          <a:off x="3746500" y="124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64678</xdr:rowOff>
    </xdr:from>
    <xdr:ext cx="599010" cy="259045"/>
    <xdr:sp macro="" textlink="">
      <xdr:nvSpPr>
        <xdr:cNvPr id="199" name="テキスト ボックス 198"/>
        <xdr:cNvSpPr txBox="1"/>
      </xdr:nvSpPr>
      <xdr:spPr>
        <a:xfrm>
          <a:off x="3497795" y="1223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166098</xdr:rowOff>
    </xdr:from>
    <xdr:to>
      <xdr:col>15</xdr:col>
      <xdr:colOff>101600</xdr:colOff>
      <xdr:row>73</xdr:row>
      <xdr:rowOff>96248</xdr:rowOff>
    </xdr:to>
    <xdr:sp macro="" textlink="">
      <xdr:nvSpPr>
        <xdr:cNvPr id="200" name="楕円 199"/>
        <xdr:cNvSpPr/>
      </xdr:nvSpPr>
      <xdr:spPr>
        <a:xfrm>
          <a:off x="2857500" y="1251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112775</xdr:rowOff>
    </xdr:from>
    <xdr:ext cx="599010" cy="259045"/>
    <xdr:sp macro="" textlink="">
      <xdr:nvSpPr>
        <xdr:cNvPr id="201" name="テキスト ボックス 200"/>
        <xdr:cNvSpPr txBox="1"/>
      </xdr:nvSpPr>
      <xdr:spPr>
        <a:xfrm>
          <a:off x="2608795" y="1228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30698</xdr:rowOff>
    </xdr:from>
    <xdr:to>
      <xdr:col>10</xdr:col>
      <xdr:colOff>165100</xdr:colOff>
      <xdr:row>72</xdr:row>
      <xdr:rowOff>132298</xdr:rowOff>
    </xdr:to>
    <xdr:sp macro="" textlink="">
      <xdr:nvSpPr>
        <xdr:cNvPr id="202" name="楕円 201"/>
        <xdr:cNvSpPr/>
      </xdr:nvSpPr>
      <xdr:spPr>
        <a:xfrm>
          <a:off x="1968500" y="1237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148825</xdr:rowOff>
    </xdr:from>
    <xdr:ext cx="599010" cy="259045"/>
    <xdr:sp macro="" textlink="">
      <xdr:nvSpPr>
        <xdr:cNvPr id="203" name="テキスト ボックス 202"/>
        <xdr:cNvSpPr txBox="1"/>
      </xdr:nvSpPr>
      <xdr:spPr>
        <a:xfrm>
          <a:off x="1719795" y="1215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48712</xdr:rowOff>
    </xdr:from>
    <xdr:to>
      <xdr:col>6</xdr:col>
      <xdr:colOff>38100</xdr:colOff>
      <xdr:row>73</xdr:row>
      <xdr:rowOff>150312</xdr:rowOff>
    </xdr:to>
    <xdr:sp macro="" textlink="">
      <xdr:nvSpPr>
        <xdr:cNvPr id="204" name="楕円 203"/>
        <xdr:cNvSpPr/>
      </xdr:nvSpPr>
      <xdr:spPr>
        <a:xfrm>
          <a:off x="1079500" y="1256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166839</xdr:rowOff>
    </xdr:from>
    <xdr:ext cx="599010" cy="259045"/>
    <xdr:sp macro="" textlink="">
      <xdr:nvSpPr>
        <xdr:cNvPr id="205" name="テキスト ボックス 204"/>
        <xdr:cNvSpPr txBox="1"/>
      </xdr:nvSpPr>
      <xdr:spPr>
        <a:xfrm>
          <a:off x="830795" y="1233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2" name="直線コネクタ 231"/>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3" name="衛生費最小値テキスト"/>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4" name="直線コネクタ 233"/>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5" name="衛生費最大値テキスト"/>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6" name="直線コネクタ 235"/>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95450</xdr:rowOff>
    </xdr:from>
    <xdr:to>
      <xdr:col>24</xdr:col>
      <xdr:colOff>63500</xdr:colOff>
      <xdr:row>95</xdr:row>
      <xdr:rowOff>6688</xdr:rowOff>
    </xdr:to>
    <xdr:cxnSp macro="">
      <xdr:nvCxnSpPr>
        <xdr:cNvPr id="237" name="直線コネクタ 236"/>
        <xdr:cNvCxnSpPr/>
      </xdr:nvCxnSpPr>
      <xdr:spPr>
        <a:xfrm>
          <a:off x="3797300" y="16040300"/>
          <a:ext cx="838200" cy="25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38" name="衛生費平均値テキスト"/>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39" name="フローチャート: 判断 238"/>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21678</xdr:rowOff>
    </xdr:from>
    <xdr:to>
      <xdr:col>19</xdr:col>
      <xdr:colOff>177800</xdr:colOff>
      <xdr:row>93</xdr:row>
      <xdr:rowOff>95450</xdr:rowOff>
    </xdr:to>
    <xdr:cxnSp macro="">
      <xdr:nvCxnSpPr>
        <xdr:cNvPr id="240" name="直線コネクタ 239"/>
        <xdr:cNvCxnSpPr/>
      </xdr:nvCxnSpPr>
      <xdr:spPr>
        <a:xfrm>
          <a:off x="2908300" y="15966528"/>
          <a:ext cx="889000" cy="7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1" name="フローチャート: 判断 240"/>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2" name="テキスト ボックス 241"/>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90</xdr:row>
      <xdr:rowOff>162234</xdr:rowOff>
    </xdr:from>
    <xdr:to>
      <xdr:col>15</xdr:col>
      <xdr:colOff>50800</xdr:colOff>
      <xdr:row>93</xdr:row>
      <xdr:rowOff>21678</xdr:rowOff>
    </xdr:to>
    <xdr:cxnSp macro="">
      <xdr:nvCxnSpPr>
        <xdr:cNvPr id="243" name="直線コネクタ 242"/>
        <xdr:cNvCxnSpPr/>
      </xdr:nvCxnSpPr>
      <xdr:spPr>
        <a:xfrm>
          <a:off x="2019300" y="15592734"/>
          <a:ext cx="889000" cy="37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4" name="フローチャート: 判断 243"/>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149165</xdr:rowOff>
    </xdr:from>
    <xdr:ext cx="534377" cy="259045"/>
    <xdr:sp macro="" textlink="">
      <xdr:nvSpPr>
        <xdr:cNvPr id="245" name="テキスト ボックス 244"/>
        <xdr:cNvSpPr txBox="1"/>
      </xdr:nvSpPr>
      <xdr:spPr>
        <a:xfrm>
          <a:off x="2641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162234</xdr:rowOff>
    </xdr:from>
    <xdr:to>
      <xdr:col>10</xdr:col>
      <xdr:colOff>114300</xdr:colOff>
      <xdr:row>93</xdr:row>
      <xdr:rowOff>135258</xdr:rowOff>
    </xdr:to>
    <xdr:cxnSp macro="">
      <xdr:nvCxnSpPr>
        <xdr:cNvPr id="246" name="直線コネクタ 245"/>
        <xdr:cNvCxnSpPr/>
      </xdr:nvCxnSpPr>
      <xdr:spPr>
        <a:xfrm flipV="1">
          <a:off x="1130300" y="15592734"/>
          <a:ext cx="889000" cy="48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7" name="フローチャート: 判断 246"/>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157886</xdr:rowOff>
    </xdr:from>
    <xdr:ext cx="534377" cy="259045"/>
    <xdr:sp macro="" textlink="">
      <xdr:nvSpPr>
        <xdr:cNvPr id="248" name="テキスト ボックス 247"/>
        <xdr:cNvSpPr txBox="1"/>
      </xdr:nvSpPr>
      <xdr:spPr>
        <a:xfrm>
          <a:off x="1752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49" name="フローチャート: 判断 248"/>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2339</xdr:rowOff>
    </xdr:from>
    <xdr:ext cx="534377" cy="259045"/>
    <xdr:sp macro="" textlink="">
      <xdr:nvSpPr>
        <xdr:cNvPr id="250" name="テキスト ボックス 249"/>
        <xdr:cNvSpPr txBox="1"/>
      </xdr:nvSpPr>
      <xdr:spPr>
        <a:xfrm>
          <a:off x="863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127338</xdr:rowOff>
    </xdr:from>
    <xdr:to>
      <xdr:col>24</xdr:col>
      <xdr:colOff>114300</xdr:colOff>
      <xdr:row>95</xdr:row>
      <xdr:rowOff>57488</xdr:rowOff>
    </xdr:to>
    <xdr:sp macro="" textlink="">
      <xdr:nvSpPr>
        <xdr:cNvPr id="256" name="楕円 255"/>
        <xdr:cNvSpPr/>
      </xdr:nvSpPr>
      <xdr:spPr>
        <a:xfrm>
          <a:off x="4584700" y="1624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150215</xdr:rowOff>
    </xdr:from>
    <xdr:ext cx="534377" cy="259045"/>
    <xdr:sp macro="" textlink="">
      <xdr:nvSpPr>
        <xdr:cNvPr id="257" name="衛生費該当値テキスト"/>
        <xdr:cNvSpPr txBox="1"/>
      </xdr:nvSpPr>
      <xdr:spPr>
        <a:xfrm>
          <a:off x="4686300" y="16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44650</xdr:rowOff>
    </xdr:from>
    <xdr:to>
      <xdr:col>20</xdr:col>
      <xdr:colOff>38100</xdr:colOff>
      <xdr:row>93</xdr:row>
      <xdr:rowOff>146250</xdr:rowOff>
    </xdr:to>
    <xdr:sp macro="" textlink="">
      <xdr:nvSpPr>
        <xdr:cNvPr id="258" name="楕円 257"/>
        <xdr:cNvSpPr/>
      </xdr:nvSpPr>
      <xdr:spPr>
        <a:xfrm>
          <a:off x="3746500" y="159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162777</xdr:rowOff>
    </xdr:from>
    <xdr:ext cx="534377" cy="259045"/>
    <xdr:sp macro="" textlink="">
      <xdr:nvSpPr>
        <xdr:cNvPr id="259" name="テキスト ボックス 258"/>
        <xdr:cNvSpPr txBox="1"/>
      </xdr:nvSpPr>
      <xdr:spPr>
        <a:xfrm>
          <a:off x="3530111" y="1576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142328</xdr:rowOff>
    </xdr:from>
    <xdr:to>
      <xdr:col>15</xdr:col>
      <xdr:colOff>101600</xdr:colOff>
      <xdr:row>93</xdr:row>
      <xdr:rowOff>72478</xdr:rowOff>
    </xdr:to>
    <xdr:sp macro="" textlink="">
      <xdr:nvSpPr>
        <xdr:cNvPr id="260" name="楕円 259"/>
        <xdr:cNvSpPr/>
      </xdr:nvSpPr>
      <xdr:spPr>
        <a:xfrm>
          <a:off x="2857500" y="159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89005</xdr:rowOff>
    </xdr:from>
    <xdr:ext cx="534377" cy="259045"/>
    <xdr:sp macro="" textlink="">
      <xdr:nvSpPr>
        <xdr:cNvPr id="261" name="テキスト ボックス 260"/>
        <xdr:cNvSpPr txBox="1"/>
      </xdr:nvSpPr>
      <xdr:spPr>
        <a:xfrm>
          <a:off x="2641111" y="1569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111434</xdr:rowOff>
    </xdr:from>
    <xdr:to>
      <xdr:col>10</xdr:col>
      <xdr:colOff>165100</xdr:colOff>
      <xdr:row>91</xdr:row>
      <xdr:rowOff>41584</xdr:rowOff>
    </xdr:to>
    <xdr:sp macro="" textlink="">
      <xdr:nvSpPr>
        <xdr:cNvPr id="262" name="楕円 261"/>
        <xdr:cNvSpPr/>
      </xdr:nvSpPr>
      <xdr:spPr>
        <a:xfrm>
          <a:off x="1968500" y="155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58111</xdr:rowOff>
    </xdr:from>
    <xdr:ext cx="534377" cy="259045"/>
    <xdr:sp macro="" textlink="">
      <xdr:nvSpPr>
        <xdr:cNvPr id="263" name="テキスト ボックス 262"/>
        <xdr:cNvSpPr txBox="1"/>
      </xdr:nvSpPr>
      <xdr:spPr>
        <a:xfrm>
          <a:off x="1752111" y="1531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84458</xdr:rowOff>
    </xdr:from>
    <xdr:to>
      <xdr:col>6</xdr:col>
      <xdr:colOff>38100</xdr:colOff>
      <xdr:row>94</xdr:row>
      <xdr:rowOff>14608</xdr:rowOff>
    </xdr:to>
    <xdr:sp macro="" textlink="">
      <xdr:nvSpPr>
        <xdr:cNvPr id="264" name="楕円 263"/>
        <xdr:cNvSpPr/>
      </xdr:nvSpPr>
      <xdr:spPr>
        <a:xfrm>
          <a:off x="1079500" y="1602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31135</xdr:rowOff>
    </xdr:from>
    <xdr:ext cx="534377" cy="259045"/>
    <xdr:sp macro="" textlink="">
      <xdr:nvSpPr>
        <xdr:cNvPr id="265" name="テキスト ボックス 264"/>
        <xdr:cNvSpPr txBox="1"/>
      </xdr:nvSpPr>
      <xdr:spPr>
        <a:xfrm>
          <a:off x="863111" y="1580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7" name="直線コネクタ 286"/>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88" name="労働費最小値テキスト"/>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89" name="直線コネクタ 288"/>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0" name="労働費最大値テキスト"/>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1" name="直線コネクタ 290"/>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90871</xdr:rowOff>
    </xdr:from>
    <xdr:to>
      <xdr:col>55</xdr:col>
      <xdr:colOff>0</xdr:colOff>
      <xdr:row>37</xdr:row>
      <xdr:rowOff>99741</xdr:rowOff>
    </xdr:to>
    <xdr:cxnSp macro="">
      <xdr:nvCxnSpPr>
        <xdr:cNvPr id="292" name="直線コネクタ 291"/>
        <xdr:cNvCxnSpPr/>
      </xdr:nvCxnSpPr>
      <xdr:spPr>
        <a:xfrm>
          <a:off x="9639300" y="6434521"/>
          <a:ext cx="8382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40078</xdr:rowOff>
    </xdr:from>
    <xdr:ext cx="469744" cy="259045"/>
    <xdr:sp macro="" textlink="">
      <xdr:nvSpPr>
        <xdr:cNvPr id="293" name="労働費平均値テキスト"/>
        <xdr:cNvSpPr txBox="1"/>
      </xdr:nvSpPr>
      <xdr:spPr>
        <a:xfrm>
          <a:off x="10528300" y="6383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4" name="フローチャート: 判断 293"/>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90871</xdr:rowOff>
    </xdr:from>
    <xdr:to>
      <xdr:col>50</xdr:col>
      <xdr:colOff>114300</xdr:colOff>
      <xdr:row>37</xdr:row>
      <xdr:rowOff>90963</xdr:rowOff>
    </xdr:to>
    <xdr:cxnSp macro="">
      <xdr:nvCxnSpPr>
        <xdr:cNvPr id="295" name="直線コネクタ 294"/>
        <xdr:cNvCxnSpPr/>
      </xdr:nvCxnSpPr>
      <xdr:spPr>
        <a:xfrm flipV="1">
          <a:off x="8750300" y="643452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6" name="フローチャート: 判断 295"/>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135999</xdr:rowOff>
    </xdr:from>
    <xdr:ext cx="469744" cy="259045"/>
    <xdr:sp macro="" textlink="">
      <xdr:nvSpPr>
        <xdr:cNvPr id="297" name="テキスト ボックス 296"/>
        <xdr:cNvSpPr txBox="1"/>
      </xdr:nvSpPr>
      <xdr:spPr>
        <a:xfrm>
          <a:off x="9404428" y="6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88493</xdr:rowOff>
    </xdr:from>
    <xdr:to>
      <xdr:col>45</xdr:col>
      <xdr:colOff>177800</xdr:colOff>
      <xdr:row>37</xdr:row>
      <xdr:rowOff>90963</xdr:rowOff>
    </xdr:to>
    <xdr:cxnSp macro="">
      <xdr:nvCxnSpPr>
        <xdr:cNvPr id="298" name="直線コネクタ 297"/>
        <xdr:cNvCxnSpPr/>
      </xdr:nvCxnSpPr>
      <xdr:spPr>
        <a:xfrm>
          <a:off x="7861300" y="6432143"/>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299" name="フローチャート: 判断 298"/>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136455</xdr:rowOff>
    </xdr:from>
    <xdr:ext cx="469744" cy="259045"/>
    <xdr:sp macro="" textlink="">
      <xdr:nvSpPr>
        <xdr:cNvPr id="300" name="テキスト ボックス 299"/>
        <xdr:cNvSpPr txBox="1"/>
      </xdr:nvSpPr>
      <xdr:spPr>
        <a:xfrm>
          <a:off x="8515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88493</xdr:rowOff>
    </xdr:from>
    <xdr:to>
      <xdr:col>41</xdr:col>
      <xdr:colOff>50800</xdr:colOff>
      <xdr:row>37</xdr:row>
      <xdr:rowOff>92243</xdr:rowOff>
    </xdr:to>
    <xdr:cxnSp macro="">
      <xdr:nvCxnSpPr>
        <xdr:cNvPr id="301" name="直線コネクタ 300"/>
        <xdr:cNvCxnSpPr/>
      </xdr:nvCxnSpPr>
      <xdr:spPr>
        <a:xfrm flipV="1">
          <a:off x="6972300" y="6432143"/>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2" name="フローチャート: 判断 301"/>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145783</xdr:rowOff>
    </xdr:from>
    <xdr:ext cx="469744" cy="259045"/>
    <xdr:sp macro="" textlink="">
      <xdr:nvSpPr>
        <xdr:cNvPr id="303" name="テキスト ボックス 302"/>
        <xdr:cNvSpPr txBox="1"/>
      </xdr:nvSpPr>
      <xdr:spPr>
        <a:xfrm>
          <a:off x="7626428" y="648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4" name="フローチャート: 判断 303"/>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155750</xdr:rowOff>
    </xdr:from>
    <xdr:ext cx="469744" cy="259045"/>
    <xdr:sp macro="" textlink="">
      <xdr:nvSpPr>
        <xdr:cNvPr id="305" name="テキスト ボックス 304"/>
        <xdr:cNvSpPr txBox="1"/>
      </xdr:nvSpPr>
      <xdr:spPr>
        <a:xfrm>
          <a:off x="6737428" y="64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48941</xdr:rowOff>
    </xdr:from>
    <xdr:to>
      <xdr:col>55</xdr:col>
      <xdr:colOff>50800</xdr:colOff>
      <xdr:row>37</xdr:row>
      <xdr:rowOff>150541</xdr:rowOff>
    </xdr:to>
    <xdr:sp macro="" textlink="">
      <xdr:nvSpPr>
        <xdr:cNvPr id="311" name="楕円 310"/>
        <xdr:cNvSpPr/>
      </xdr:nvSpPr>
      <xdr:spPr>
        <a:xfrm>
          <a:off x="10426700" y="6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71818</xdr:rowOff>
    </xdr:from>
    <xdr:ext cx="469744" cy="259045"/>
    <xdr:sp macro="" textlink="">
      <xdr:nvSpPr>
        <xdr:cNvPr id="312" name="労働費該当値テキスト"/>
        <xdr:cNvSpPr txBox="1"/>
      </xdr:nvSpPr>
      <xdr:spPr>
        <a:xfrm>
          <a:off x="10528300" y="624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40071</xdr:rowOff>
    </xdr:from>
    <xdr:to>
      <xdr:col>50</xdr:col>
      <xdr:colOff>165100</xdr:colOff>
      <xdr:row>37</xdr:row>
      <xdr:rowOff>141671</xdr:rowOff>
    </xdr:to>
    <xdr:sp macro="" textlink="">
      <xdr:nvSpPr>
        <xdr:cNvPr id="313" name="楕円 312"/>
        <xdr:cNvSpPr/>
      </xdr:nvSpPr>
      <xdr:spPr>
        <a:xfrm>
          <a:off x="9588500" y="63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158198</xdr:rowOff>
    </xdr:from>
    <xdr:ext cx="469744" cy="259045"/>
    <xdr:sp macro="" textlink="">
      <xdr:nvSpPr>
        <xdr:cNvPr id="314" name="テキスト ボックス 313"/>
        <xdr:cNvSpPr txBox="1"/>
      </xdr:nvSpPr>
      <xdr:spPr>
        <a:xfrm>
          <a:off x="9404428" y="615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40163</xdr:rowOff>
    </xdr:from>
    <xdr:to>
      <xdr:col>46</xdr:col>
      <xdr:colOff>38100</xdr:colOff>
      <xdr:row>37</xdr:row>
      <xdr:rowOff>141763</xdr:rowOff>
    </xdr:to>
    <xdr:sp macro="" textlink="">
      <xdr:nvSpPr>
        <xdr:cNvPr id="315" name="楕円 314"/>
        <xdr:cNvSpPr/>
      </xdr:nvSpPr>
      <xdr:spPr>
        <a:xfrm>
          <a:off x="8699500" y="63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158290</xdr:rowOff>
    </xdr:from>
    <xdr:ext cx="469744" cy="259045"/>
    <xdr:sp macro="" textlink="">
      <xdr:nvSpPr>
        <xdr:cNvPr id="316" name="テキスト ボックス 315"/>
        <xdr:cNvSpPr txBox="1"/>
      </xdr:nvSpPr>
      <xdr:spPr>
        <a:xfrm>
          <a:off x="8515428" y="615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37693</xdr:rowOff>
    </xdr:from>
    <xdr:to>
      <xdr:col>41</xdr:col>
      <xdr:colOff>101600</xdr:colOff>
      <xdr:row>37</xdr:row>
      <xdr:rowOff>139293</xdr:rowOff>
    </xdr:to>
    <xdr:sp macro="" textlink="">
      <xdr:nvSpPr>
        <xdr:cNvPr id="317" name="楕円 316"/>
        <xdr:cNvSpPr/>
      </xdr:nvSpPr>
      <xdr:spPr>
        <a:xfrm>
          <a:off x="7810500" y="63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155820</xdr:rowOff>
    </xdr:from>
    <xdr:ext cx="469744" cy="259045"/>
    <xdr:sp macro="" textlink="">
      <xdr:nvSpPr>
        <xdr:cNvPr id="318" name="テキスト ボックス 317"/>
        <xdr:cNvSpPr txBox="1"/>
      </xdr:nvSpPr>
      <xdr:spPr>
        <a:xfrm>
          <a:off x="7626428" y="615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41443</xdr:rowOff>
    </xdr:from>
    <xdr:to>
      <xdr:col>36</xdr:col>
      <xdr:colOff>165100</xdr:colOff>
      <xdr:row>37</xdr:row>
      <xdr:rowOff>143043</xdr:rowOff>
    </xdr:to>
    <xdr:sp macro="" textlink="">
      <xdr:nvSpPr>
        <xdr:cNvPr id="319" name="楕円 318"/>
        <xdr:cNvSpPr/>
      </xdr:nvSpPr>
      <xdr:spPr>
        <a:xfrm>
          <a:off x="6921500" y="63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159570</xdr:rowOff>
    </xdr:from>
    <xdr:ext cx="469744" cy="259045"/>
    <xdr:sp macro="" textlink="">
      <xdr:nvSpPr>
        <xdr:cNvPr id="320" name="テキスト ボックス 319"/>
        <xdr:cNvSpPr txBox="1"/>
      </xdr:nvSpPr>
      <xdr:spPr>
        <a:xfrm>
          <a:off x="6737428" y="616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2" name="直線コネクタ 341"/>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3" name="農林水産業費最小値テキスト"/>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4" name="直線コネクタ 343"/>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5" name="農林水産業費最大値テキスト"/>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6" name="直線コネクタ 345"/>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113617</xdr:rowOff>
    </xdr:from>
    <xdr:to>
      <xdr:col>55</xdr:col>
      <xdr:colOff>0</xdr:colOff>
      <xdr:row>57</xdr:row>
      <xdr:rowOff>125047</xdr:rowOff>
    </xdr:to>
    <xdr:cxnSp macro="">
      <xdr:nvCxnSpPr>
        <xdr:cNvPr id="347" name="直線コネクタ 346"/>
        <xdr:cNvCxnSpPr/>
      </xdr:nvCxnSpPr>
      <xdr:spPr>
        <a:xfrm flipV="1">
          <a:off x="9639300" y="988626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59577</xdr:rowOff>
    </xdr:from>
    <xdr:ext cx="469744" cy="259045"/>
    <xdr:sp macro="" textlink="">
      <xdr:nvSpPr>
        <xdr:cNvPr id="348" name="農林水産業費平均値テキスト"/>
        <xdr:cNvSpPr txBox="1"/>
      </xdr:nvSpPr>
      <xdr:spPr>
        <a:xfrm>
          <a:off x="10528300" y="9832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49" name="フローチャート: 判断 348"/>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119743</xdr:rowOff>
    </xdr:from>
    <xdr:to>
      <xdr:col>50</xdr:col>
      <xdr:colOff>114300</xdr:colOff>
      <xdr:row>57</xdr:row>
      <xdr:rowOff>125047</xdr:rowOff>
    </xdr:to>
    <xdr:cxnSp macro="">
      <xdr:nvCxnSpPr>
        <xdr:cNvPr id="350" name="直線コネクタ 349"/>
        <xdr:cNvCxnSpPr/>
      </xdr:nvCxnSpPr>
      <xdr:spPr>
        <a:xfrm>
          <a:off x="8750300" y="9892393"/>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1" name="フローチャート: 判断 350"/>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2" name="テキスト ボックス 351"/>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78870</xdr:rowOff>
    </xdr:from>
    <xdr:to>
      <xdr:col>45</xdr:col>
      <xdr:colOff>177800</xdr:colOff>
      <xdr:row>57</xdr:row>
      <xdr:rowOff>119743</xdr:rowOff>
    </xdr:to>
    <xdr:cxnSp macro="">
      <xdr:nvCxnSpPr>
        <xdr:cNvPr id="353" name="直線コネクタ 352"/>
        <xdr:cNvCxnSpPr/>
      </xdr:nvCxnSpPr>
      <xdr:spPr>
        <a:xfrm>
          <a:off x="7861300" y="9851520"/>
          <a:ext cx="889000" cy="4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4" name="フローチャート: 判断 353"/>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10726</xdr:rowOff>
    </xdr:from>
    <xdr:ext cx="469744" cy="259045"/>
    <xdr:sp macro="" textlink="">
      <xdr:nvSpPr>
        <xdr:cNvPr id="355" name="テキスト ボックス 354"/>
        <xdr:cNvSpPr txBox="1"/>
      </xdr:nvSpPr>
      <xdr:spPr>
        <a:xfrm>
          <a:off x="8515428" y="995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78870</xdr:rowOff>
    </xdr:from>
    <xdr:to>
      <xdr:col>41</xdr:col>
      <xdr:colOff>50800</xdr:colOff>
      <xdr:row>57</xdr:row>
      <xdr:rowOff>148204</xdr:rowOff>
    </xdr:to>
    <xdr:cxnSp macro="">
      <xdr:nvCxnSpPr>
        <xdr:cNvPr id="356" name="直線コネクタ 355"/>
        <xdr:cNvCxnSpPr/>
      </xdr:nvCxnSpPr>
      <xdr:spPr>
        <a:xfrm flipV="1">
          <a:off x="6972300" y="9851520"/>
          <a:ext cx="889000" cy="6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7" name="フローチャート: 判断 356"/>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3479</xdr:rowOff>
    </xdr:from>
    <xdr:ext cx="469744" cy="259045"/>
    <xdr:sp macro="" textlink="">
      <xdr:nvSpPr>
        <xdr:cNvPr id="358" name="テキスト ボックス 357"/>
        <xdr:cNvSpPr txBox="1"/>
      </xdr:nvSpPr>
      <xdr:spPr>
        <a:xfrm>
          <a:off x="7626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59" name="フローチャート: 判断 358"/>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0" name="テキスト ボックス 359"/>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62817</xdr:rowOff>
    </xdr:from>
    <xdr:to>
      <xdr:col>55</xdr:col>
      <xdr:colOff>50800</xdr:colOff>
      <xdr:row>57</xdr:row>
      <xdr:rowOff>164417</xdr:rowOff>
    </xdr:to>
    <xdr:sp macro="" textlink="">
      <xdr:nvSpPr>
        <xdr:cNvPr id="366" name="楕円 365"/>
        <xdr:cNvSpPr/>
      </xdr:nvSpPr>
      <xdr:spPr>
        <a:xfrm>
          <a:off x="10426700" y="983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85694</xdr:rowOff>
    </xdr:from>
    <xdr:ext cx="469744" cy="259045"/>
    <xdr:sp macro="" textlink="">
      <xdr:nvSpPr>
        <xdr:cNvPr id="367" name="農林水産業費該当値テキスト"/>
        <xdr:cNvSpPr txBox="1"/>
      </xdr:nvSpPr>
      <xdr:spPr>
        <a:xfrm>
          <a:off x="10528300" y="968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74247</xdr:rowOff>
    </xdr:from>
    <xdr:to>
      <xdr:col>50</xdr:col>
      <xdr:colOff>165100</xdr:colOff>
      <xdr:row>58</xdr:row>
      <xdr:rowOff>4397</xdr:rowOff>
    </xdr:to>
    <xdr:sp macro="" textlink="">
      <xdr:nvSpPr>
        <xdr:cNvPr id="368" name="楕円 367"/>
        <xdr:cNvSpPr/>
      </xdr:nvSpPr>
      <xdr:spPr>
        <a:xfrm>
          <a:off x="9588500" y="98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166974</xdr:rowOff>
    </xdr:from>
    <xdr:ext cx="469744" cy="259045"/>
    <xdr:sp macro="" textlink="">
      <xdr:nvSpPr>
        <xdr:cNvPr id="369" name="テキスト ボックス 368"/>
        <xdr:cNvSpPr txBox="1"/>
      </xdr:nvSpPr>
      <xdr:spPr>
        <a:xfrm>
          <a:off x="9404428" y="993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68943</xdr:rowOff>
    </xdr:from>
    <xdr:to>
      <xdr:col>46</xdr:col>
      <xdr:colOff>38100</xdr:colOff>
      <xdr:row>57</xdr:row>
      <xdr:rowOff>170543</xdr:rowOff>
    </xdr:to>
    <xdr:sp macro="" textlink="">
      <xdr:nvSpPr>
        <xdr:cNvPr id="370" name="楕円 369"/>
        <xdr:cNvSpPr/>
      </xdr:nvSpPr>
      <xdr:spPr>
        <a:xfrm>
          <a:off x="8699500" y="98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15620</xdr:rowOff>
    </xdr:from>
    <xdr:ext cx="469744" cy="259045"/>
    <xdr:sp macro="" textlink="">
      <xdr:nvSpPr>
        <xdr:cNvPr id="371" name="テキスト ボックス 370"/>
        <xdr:cNvSpPr txBox="1"/>
      </xdr:nvSpPr>
      <xdr:spPr>
        <a:xfrm>
          <a:off x="8515428" y="961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28070</xdr:rowOff>
    </xdr:from>
    <xdr:to>
      <xdr:col>41</xdr:col>
      <xdr:colOff>101600</xdr:colOff>
      <xdr:row>57</xdr:row>
      <xdr:rowOff>129670</xdr:rowOff>
    </xdr:to>
    <xdr:sp macro="" textlink="">
      <xdr:nvSpPr>
        <xdr:cNvPr id="372" name="楕円 371"/>
        <xdr:cNvSpPr/>
      </xdr:nvSpPr>
      <xdr:spPr>
        <a:xfrm>
          <a:off x="7810500" y="980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146197</xdr:rowOff>
    </xdr:from>
    <xdr:ext cx="534377" cy="259045"/>
    <xdr:sp macro="" textlink="">
      <xdr:nvSpPr>
        <xdr:cNvPr id="373" name="テキスト ボックス 372"/>
        <xdr:cNvSpPr txBox="1"/>
      </xdr:nvSpPr>
      <xdr:spPr>
        <a:xfrm>
          <a:off x="7594111" y="957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97404</xdr:rowOff>
    </xdr:from>
    <xdr:to>
      <xdr:col>36</xdr:col>
      <xdr:colOff>165100</xdr:colOff>
      <xdr:row>58</xdr:row>
      <xdr:rowOff>27554</xdr:rowOff>
    </xdr:to>
    <xdr:sp macro="" textlink="">
      <xdr:nvSpPr>
        <xdr:cNvPr id="374" name="楕円 373"/>
        <xdr:cNvSpPr/>
      </xdr:nvSpPr>
      <xdr:spPr>
        <a:xfrm>
          <a:off x="6921500" y="987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18681</xdr:rowOff>
    </xdr:from>
    <xdr:ext cx="469744" cy="259045"/>
    <xdr:sp macro="" textlink="">
      <xdr:nvSpPr>
        <xdr:cNvPr id="375" name="テキスト ボックス 374"/>
        <xdr:cNvSpPr txBox="1"/>
      </xdr:nvSpPr>
      <xdr:spPr>
        <a:xfrm>
          <a:off x="6737428" y="996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7" name="直線コネクタ 396"/>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398" name="商工費最小値テキスト"/>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399" name="直線コネクタ 398"/>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0" name="商工費最大値テキスト"/>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1" name="直線コネクタ 400"/>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25537</xdr:rowOff>
    </xdr:from>
    <xdr:to>
      <xdr:col>55</xdr:col>
      <xdr:colOff>0</xdr:colOff>
      <xdr:row>74</xdr:row>
      <xdr:rowOff>171201</xdr:rowOff>
    </xdr:to>
    <xdr:cxnSp macro="">
      <xdr:nvCxnSpPr>
        <xdr:cNvPr id="402" name="直線コネクタ 401"/>
        <xdr:cNvCxnSpPr/>
      </xdr:nvCxnSpPr>
      <xdr:spPr>
        <a:xfrm flipV="1">
          <a:off x="9639300" y="12369937"/>
          <a:ext cx="838200" cy="4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3" name="商工費平均値テキスト"/>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4" name="フローチャート: 判断 403"/>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136637</xdr:rowOff>
    </xdr:from>
    <xdr:to>
      <xdr:col>50</xdr:col>
      <xdr:colOff>114300</xdr:colOff>
      <xdr:row>74</xdr:row>
      <xdr:rowOff>171201</xdr:rowOff>
    </xdr:to>
    <xdr:cxnSp macro="">
      <xdr:nvCxnSpPr>
        <xdr:cNvPr id="405" name="直線コネクタ 404"/>
        <xdr:cNvCxnSpPr/>
      </xdr:nvCxnSpPr>
      <xdr:spPr>
        <a:xfrm>
          <a:off x="8750300" y="12823937"/>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6" name="フローチャート: 判断 405"/>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32214</xdr:rowOff>
    </xdr:from>
    <xdr:ext cx="534377" cy="259045"/>
    <xdr:sp macro="" textlink="">
      <xdr:nvSpPr>
        <xdr:cNvPr id="407" name="テキスト ボックス 406"/>
        <xdr:cNvSpPr txBox="1"/>
      </xdr:nvSpPr>
      <xdr:spPr>
        <a:xfrm>
          <a:off x="9372111" y="130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136637</xdr:rowOff>
    </xdr:from>
    <xdr:to>
      <xdr:col>45</xdr:col>
      <xdr:colOff>177800</xdr:colOff>
      <xdr:row>74</xdr:row>
      <xdr:rowOff>152776</xdr:rowOff>
    </xdr:to>
    <xdr:cxnSp macro="">
      <xdr:nvCxnSpPr>
        <xdr:cNvPr id="408" name="直線コネクタ 407"/>
        <xdr:cNvCxnSpPr/>
      </xdr:nvCxnSpPr>
      <xdr:spPr>
        <a:xfrm flipV="1">
          <a:off x="7861300" y="12823937"/>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09" name="フローチャート: 判断 408"/>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57452</xdr:rowOff>
    </xdr:from>
    <xdr:ext cx="534377" cy="259045"/>
    <xdr:sp macro="" textlink="">
      <xdr:nvSpPr>
        <xdr:cNvPr id="410" name="テキスト ボックス 409"/>
        <xdr:cNvSpPr txBox="1"/>
      </xdr:nvSpPr>
      <xdr:spPr>
        <a:xfrm>
          <a:off x="8483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152776</xdr:rowOff>
    </xdr:from>
    <xdr:to>
      <xdr:col>41</xdr:col>
      <xdr:colOff>50800</xdr:colOff>
      <xdr:row>74</xdr:row>
      <xdr:rowOff>167269</xdr:rowOff>
    </xdr:to>
    <xdr:cxnSp macro="">
      <xdr:nvCxnSpPr>
        <xdr:cNvPr id="411" name="直線コネクタ 410"/>
        <xdr:cNvCxnSpPr/>
      </xdr:nvCxnSpPr>
      <xdr:spPr>
        <a:xfrm flipV="1">
          <a:off x="6972300" y="12840076"/>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2" name="フローチャート: 判断 411"/>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41358</xdr:rowOff>
    </xdr:from>
    <xdr:ext cx="534377" cy="259045"/>
    <xdr:sp macro="" textlink="">
      <xdr:nvSpPr>
        <xdr:cNvPr id="413" name="テキスト ボックス 412"/>
        <xdr:cNvSpPr txBox="1"/>
      </xdr:nvSpPr>
      <xdr:spPr>
        <a:xfrm>
          <a:off x="7594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4" name="フローチャート: 判断 413"/>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85569</xdr:rowOff>
    </xdr:from>
    <xdr:ext cx="469744" cy="259045"/>
    <xdr:sp macro="" textlink="">
      <xdr:nvSpPr>
        <xdr:cNvPr id="415" name="テキスト ボックス 414"/>
        <xdr:cNvSpPr txBox="1"/>
      </xdr:nvSpPr>
      <xdr:spPr>
        <a:xfrm>
          <a:off x="6737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146187</xdr:rowOff>
    </xdr:from>
    <xdr:to>
      <xdr:col>55</xdr:col>
      <xdr:colOff>50800</xdr:colOff>
      <xdr:row>72</xdr:row>
      <xdr:rowOff>76337</xdr:rowOff>
    </xdr:to>
    <xdr:sp macro="" textlink="">
      <xdr:nvSpPr>
        <xdr:cNvPr id="421" name="楕円 420"/>
        <xdr:cNvSpPr/>
      </xdr:nvSpPr>
      <xdr:spPr>
        <a:xfrm>
          <a:off x="10426700" y="1231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169064</xdr:rowOff>
    </xdr:from>
    <xdr:ext cx="534377" cy="259045"/>
    <xdr:sp macro="" textlink="">
      <xdr:nvSpPr>
        <xdr:cNvPr id="422" name="商工費該当値テキスト"/>
        <xdr:cNvSpPr txBox="1"/>
      </xdr:nvSpPr>
      <xdr:spPr>
        <a:xfrm>
          <a:off x="10528300" y="121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120401</xdr:rowOff>
    </xdr:from>
    <xdr:to>
      <xdr:col>50</xdr:col>
      <xdr:colOff>165100</xdr:colOff>
      <xdr:row>75</xdr:row>
      <xdr:rowOff>50551</xdr:rowOff>
    </xdr:to>
    <xdr:sp macro="" textlink="">
      <xdr:nvSpPr>
        <xdr:cNvPr id="423" name="楕円 422"/>
        <xdr:cNvSpPr/>
      </xdr:nvSpPr>
      <xdr:spPr>
        <a:xfrm>
          <a:off x="9588500" y="1280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67078</xdr:rowOff>
    </xdr:from>
    <xdr:ext cx="534377" cy="259045"/>
    <xdr:sp macro="" textlink="">
      <xdr:nvSpPr>
        <xdr:cNvPr id="424" name="テキスト ボックス 423"/>
        <xdr:cNvSpPr txBox="1"/>
      </xdr:nvSpPr>
      <xdr:spPr>
        <a:xfrm>
          <a:off x="9372111" y="1258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85837</xdr:rowOff>
    </xdr:from>
    <xdr:to>
      <xdr:col>46</xdr:col>
      <xdr:colOff>38100</xdr:colOff>
      <xdr:row>75</xdr:row>
      <xdr:rowOff>15987</xdr:rowOff>
    </xdr:to>
    <xdr:sp macro="" textlink="">
      <xdr:nvSpPr>
        <xdr:cNvPr id="425" name="楕円 424"/>
        <xdr:cNvSpPr/>
      </xdr:nvSpPr>
      <xdr:spPr>
        <a:xfrm>
          <a:off x="8699500" y="1277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32514</xdr:rowOff>
    </xdr:from>
    <xdr:ext cx="534377" cy="259045"/>
    <xdr:sp macro="" textlink="">
      <xdr:nvSpPr>
        <xdr:cNvPr id="426" name="テキスト ボックス 425"/>
        <xdr:cNvSpPr txBox="1"/>
      </xdr:nvSpPr>
      <xdr:spPr>
        <a:xfrm>
          <a:off x="8483111" y="1254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101976</xdr:rowOff>
    </xdr:from>
    <xdr:to>
      <xdr:col>41</xdr:col>
      <xdr:colOff>101600</xdr:colOff>
      <xdr:row>75</xdr:row>
      <xdr:rowOff>32126</xdr:rowOff>
    </xdr:to>
    <xdr:sp macro="" textlink="">
      <xdr:nvSpPr>
        <xdr:cNvPr id="427" name="楕円 426"/>
        <xdr:cNvSpPr/>
      </xdr:nvSpPr>
      <xdr:spPr>
        <a:xfrm>
          <a:off x="7810500" y="127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48653</xdr:rowOff>
    </xdr:from>
    <xdr:ext cx="534377" cy="259045"/>
    <xdr:sp macro="" textlink="">
      <xdr:nvSpPr>
        <xdr:cNvPr id="428" name="テキスト ボックス 427"/>
        <xdr:cNvSpPr txBox="1"/>
      </xdr:nvSpPr>
      <xdr:spPr>
        <a:xfrm>
          <a:off x="7594111" y="125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116469</xdr:rowOff>
    </xdr:from>
    <xdr:to>
      <xdr:col>36</xdr:col>
      <xdr:colOff>165100</xdr:colOff>
      <xdr:row>75</xdr:row>
      <xdr:rowOff>46619</xdr:rowOff>
    </xdr:to>
    <xdr:sp macro="" textlink="">
      <xdr:nvSpPr>
        <xdr:cNvPr id="429" name="楕円 428"/>
        <xdr:cNvSpPr/>
      </xdr:nvSpPr>
      <xdr:spPr>
        <a:xfrm>
          <a:off x="6921500" y="128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63146</xdr:rowOff>
    </xdr:from>
    <xdr:ext cx="534377" cy="259045"/>
    <xdr:sp macro="" textlink="">
      <xdr:nvSpPr>
        <xdr:cNvPr id="430" name="テキスト ボックス 429"/>
        <xdr:cNvSpPr txBox="1"/>
      </xdr:nvSpPr>
      <xdr:spPr>
        <a:xfrm>
          <a:off x="6705111" y="1257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6" name="直線コネクタ 455"/>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7" name="土木費最小値テキスト"/>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58" name="直線コネクタ 457"/>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59" name="土木費最大値テキスト"/>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0" name="直線コネクタ 459"/>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161384</xdr:rowOff>
    </xdr:from>
    <xdr:to>
      <xdr:col>55</xdr:col>
      <xdr:colOff>0</xdr:colOff>
      <xdr:row>98</xdr:row>
      <xdr:rowOff>170990</xdr:rowOff>
    </xdr:to>
    <xdr:cxnSp macro="">
      <xdr:nvCxnSpPr>
        <xdr:cNvPr id="461" name="直線コネクタ 460"/>
        <xdr:cNvCxnSpPr/>
      </xdr:nvCxnSpPr>
      <xdr:spPr>
        <a:xfrm>
          <a:off x="9639300" y="16963484"/>
          <a:ext cx="838200" cy="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102156</xdr:rowOff>
    </xdr:from>
    <xdr:ext cx="534377" cy="259045"/>
    <xdr:sp macro="" textlink="">
      <xdr:nvSpPr>
        <xdr:cNvPr id="462" name="土木費平均値テキスト"/>
        <xdr:cNvSpPr txBox="1"/>
      </xdr:nvSpPr>
      <xdr:spPr>
        <a:xfrm>
          <a:off x="10528300" y="16732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3" name="フローチャート: 判断 462"/>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161384</xdr:rowOff>
    </xdr:from>
    <xdr:to>
      <xdr:col>50</xdr:col>
      <xdr:colOff>114300</xdr:colOff>
      <xdr:row>99</xdr:row>
      <xdr:rowOff>11047</xdr:rowOff>
    </xdr:to>
    <xdr:cxnSp macro="">
      <xdr:nvCxnSpPr>
        <xdr:cNvPr id="464" name="直線コネクタ 463"/>
        <xdr:cNvCxnSpPr/>
      </xdr:nvCxnSpPr>
      <xdr:spPr>
        <a:xfrm flipV="1">
          <a:off x="8750300" y="16963484"/>
          <a:ext cx="889000" cy="2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5" name="フローチャート: 判断 464"/>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6" name="テキスト ボックス 465"/>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1237</xdr:rowOff>
    </xdr:from>
    <xdr:to>
      <xdr:col>45</xdr:col>
      <xdr:colOff>177800</xdr:colOff>
      <xdr:row>99</xdr:row>
      <xdr:rowOff>11047</xdr:rowOff>
    </xdr:to>
    <xdr:cxnSp macro="">
      <xdr:nvCxnSpPr>
        <xdr:cNvPr id="467" name="直線コネクタ 466"/>
        <xdr:cNvCxnSpPr/>
      </xdr:nvCxnSpPr>
      <xdr:spPr>
        <a:xfrm>
          <a:off x="7861300" y="16974787"/>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68" name="フローチャート: 判断 467"/>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23376</xdr:rowOff>
    </xdr:from>
    <xdr:ext cx="534377" cy="259045"/>
    <xdr:sp macro="" textlink="">
      <xdr:nvSpPr>
        <xdr:cNvPr id="469" name="テキスト ボックス 468"/>
        <xdr:cNvSpPr txBox="1"/>
      </xdr:nvSpPr>
      <xdr:spPr>
        <a:xfrm>
          <a:off x="8483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164506</xdr:rowOff>
    </xdr:from>
    <xdr:to>
      <xdr:col>41</xdr:col>
      <xdr:colOff>50800</xdr:colOff>
      <xdr:row>99</xdr:row>
      <xdr:rowOff>1237</xdr:rowOff>
    </xdr:to>
    <xdr:cxnSp macro="">
      <xdr:nvCxnSpPr>
        <xdr:cNvPr id="470" name="直線コネクタ 469"/>
        <xdr:cNvCxnSpPr/>
      </xdr:nvCxnSpPr>
      <xdr:spPr>
        <a:xfrm>
          <a:off x="6972300" y="16966606"/>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1" name="フローチャート: 判断 470"/>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23999</xdr:rowOff>
    </xdr:from>
    <xdr:ext cx="534377" cy="259045"/>
    <xdr:sp macro="" textlink="">
      <xdr:nvSpPr>
        <xdr:cNvPr id="472" name="テキスト ボックス 471"/>
        <xdr:cNvSpPr txBox="1"/>
      </xdr:nvSpPr>
      <xdr:spPr>
        <a:xfrm>
          <a:off x="7594111" y="1665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3" name="フローチャート: 判断 472"/>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4" name="テキスト ボックス 473"/>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120190</xdr:rowOff>
    </xdr:from>
    <xdr:to>
      <xdr:col>55</xdr:col>
      <xdr:colOff>50800</xdr:colOff>
      <xdr:row>99</xdr:row>
      <xdr:rowOff>50340</xdr:rowOff>
    </xdr:to>
    <xdr:sp macro="" textlink="">
      <xdr:nvSpPr>
        <xdr:cNvPr id="480" name="楕円 479"/>
        <xdr:cNvSpPr/>
      </xdr:nvSpPr>
      <xdr:spPr>
        <a:xfrm>
          <a:off x="10426700" y="169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57707</xdr:rowOff>
    </xdr:from>
    <xdr:ext cx="534377" cy="259045"/>
    <xdr:sp macro="" textlink="">
      <xdr:nvSpPr>
        <xdr:cNvPr id="481" name="土木費該当値テキスト"/>
        <xdr:cNvSpPr txBox="1"/>
      </xdr:nvSpPr>
      <xdr:spPr>
        <a:xfrm>
          <a:off x="10528300" y="1685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110584</xdr:rowOff>
    </xdr:from>
    <xdr:to>
      <xdr:col>50</xdr:col>
      <xdr:colOff>165100</xdr:colOff>
      <xdr:row>99</xdr:row>
      <xdr:rowOff>40734</xdr:rowOff>
    </xdr:to>
    <xdr:sp macro="" textlink="">
      <xdr:nvSpPr>
        <xdr:cNvPr id="482" name="楕円 481"/>
        <xdr:cNvSpPr/>
      </xdr:nvSpPr>
      <xdr:spPr>
        <a:xfrm>
          <a:off x="9588500" y="169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31861</xdr:rowOff>
    </xdr:from>
    <xdr:ext cx="534377" cy="259045"/>
    <xdr:sp macro="" textlink="">
      <xdr:nvSpPr>
        <xdr:cNvPr id="483" name="テキスト ボックス 482"/>
        <xdr:cNvSpPr txBox="1"/>
      </xdr:nvSpPr>
      <xdr:spPr>
        <a:xfrm>
          <a:off x="9372111" y="1700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131697</xdr:rowOff>
    </xdr:from>
    <xdr:to>
      <xdr:col>46</xdr:col>
      <xdr:colOff>38100</xdr:colOff>
      <xdr:row>99</xdr:row>
      <xdr:rowOff>61847</xdr:rowOff>
    </xdr:to>
    <xdr:sp macro="" textlink="">
      <xdr:nvSpPr>
        <xdr:cNvPr id="484" name="楕円 483"/>
        <xdr:cNvSpPr/>
      </xdr:nvSpPr>
      <xdr:spPr>
        <a:xfrm>
          <a:off x="8699500" y="1693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52974</xdr:rowOff>
    </xdr:from>
    <xdr:ext cx="534377" cy="259045"/>
    <xdr:sp macro="" textlink="">
      <xdr:nvSpPr>
        <xdr:cNvPr id="485" name="テキスト ボックス 484"/>
        <xdr:cNvSpPr txBox="1"/>
      </xdr:nvSpPr>
      <xdr:spPr>
        <a:xfrm>
          <a:off x="8483111" y="1702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121887</xdr:rowOff>
    </xdr:from>
    <xdr:to>
      <xdr:col>41</xdr:col>
      <xdr:colOff>101600</xdr:colOff>
      <xdr:row>99</xdr:row>
      <xdr:rowOff>52037</xdr:rowOff>
    </xdr:to>
    <xdr:sp macro="" textlink="">
      <xdr:nvSpPr>
        <xdr:cNvPr id="486" name="楕円 485"/>
        <xdr:cNvSpPr/>
      </xdr:nvSpPr>
      <xdr:spPr>
        <a:xfrm>
          <a:off x="7810500" y="1692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43164</xdr:rowOff>
    </xdr:from>
    <xdr:ext cx="534377" cy="259045"/>
    <xdr:sp macro="" textlink="">
      <xdr:nvSpPr>
        <xdr:cNvPr id="487" name="テキスト ボックス 486"/>
        <xdr:cNvSpPr txBox="1"/>
      </xdr:nvSpPr>
      <xdr:spPr>
        <a:xfrm>
          <a:off x="7594111" y="170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113706</xdr:rowOff>
    </xdr:from>
    <xdr:to>
      <xdr:col>36</xdr:col>
      <xdr:colOff>165100</xdr:colOff>
      <xdr:row>99</xdr:row>
      <xdr:rowOff>43856</xdr:rowOff>
    </xdr:to>
    <xdr:sp macro="" textlink="">
      <xdr:nvSpPr>
        <xdr:cNvPr id="488" name="楕円 487"/>
        <xdr:cNvSpPr/>
      </xdr:nvSpPr>
      <xdr:spPr>
        <a:xfrm>
          <a:off x="6921500" y="1691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34983</xdr:rowOff>
    </xdr:from>
    <xdr:ext cx="534377" cy="259045"/>
    <xdr:sp macro="" textlink="">
      <xdr:nvSpPr>
        <xdr:cNvPr id="489" name="テキスト ボックス 488"/>
        <xdr:cNvSpPr txBox="1"/>
      </xdr:nvSpPr>
      <xdr:spPr>
        <a:xfrm>
          <a:off x="6705111" y="1700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4" name="直線コネクタ 513"/>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5" name="消防費最小値テキスト"/>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6" name="直線コネクタ 515"/>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7" name="消防費最大値テキスト"/>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18" name="直線コネクタ 517"/>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156235</xdr:rowOff>
    </xdr:from>
    <xdr:to>
      <xdr:col>85</xdr:col>
      <xdr:colOff>127000</xdr:colOff>
      <xdr:row>35</xdr:row>
      <xdr:rowOff>49860</xdr:rowOff>
    </xdr:to>
    <xdr:cxnSp macro="">
      <xdr:nvCxnSpPr>
        <xdr:cNvPr id="519" name="直線コネクタ 518"/>
        <xdr:cNvCxnSpPr/>
      </xdr:nvCxnSpPr>
      <xdr:spPr>
        <a:xfrm flipV="1">
          <a:off x="15481300" y="5642635"/>
          <a:ext cx="838200" cy="40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48277</xdr:rowOff>
    </xdr:from>
    <xdr:ext cx="534377" cy="259045"/>
    <xdr:sp macro="" textlink="">
      <xdr:nvSpPr>
        <xdr:cNvPr id="520" name="消防費平均値テキスト"/>
        <xdr:cNvSpPr txBox="1"/>
      </xdr:nvSpPr>
      <xdr:spPr>
        <a:xfrm>
          <a:off x="16370300" y="6220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1" name="フローチャート: 判断 520"/>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49860</xdr:rowOff>
    </xdr:from>
    <xdr:to>
      <xdr:col>81</xdr:col>
      <xdr:colOff>50800</xdr:colOff>
      <xdr:row>35</xdr:row>
      <xdr:rowOff>129108</xdr:rowOff>
    </xdr:to>
    <xdr:cxnSp macro="">
      <xdr:nvCxnSpPr>
        <xdr:cNvPr id="522" name="直線コネクタ 521"/>
        <xdr:cNvCxnSpPr/>
      </xdr:nvCxnSpPr>
      <xdr:spPr>
        <a:xfrm flipV="1">
          <a:off x="14592300" y="6050610"/>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3" name="フローチャート: 判断 522"/>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19626</xdr:rowOff>
    </xdr:from>
    <xdr:ext cx="534377" cy="259045"/>
    <xdr:sp macro="" textlink="">
      <xdr:nvSpPr>
        <xdr:cNvPr id="524" name="テキスト ボックス 523"/>
        <xdr:cNvSpPr txBox="1"/>
      </xdr:nvSpPr>
      <xdr:spPr>
        <a:xfrm>
          <a:off x="15214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90703</xdr:rowOff>
    </xdr:from>
    <xdr:to>
      <xdr:col>76</xdr:col>
      <xdr:colOff>114300</xdr:colOff>
      <xdr:row>35</xdr:row>
      <xdr:rowOff>129108</xdr:rowOff>
    </xdr:to>
    <xdr:cxnSp macro="">
      <xdr:nvCxnSpPr>
        <xdr:cNvPr id="525" name="直線コネクタ 524"/>
        <xdr:cNvCxnSpPr/>
      </xdr:nvCxnSpPr>
      <xdr:spPr>
        <a:xfrm>
          <a:off x="13703300" y="5920003"/>
          <a:ext cx="889000" cy="2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6" name="フローチャート: 判断 525"/>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89044</xdr:rowOff>
    </xdr:from>
    <xdr:ext cx="534377" cy="259045"/>
    <xdr:sp macro="" textlink="">
      <xdr:nvSpPr>
        <xdr:cNvPr id="527" name="テキスト ボックス 526"/>
        <xdr:cNvSpPr txBox="1"/>
      </xdr:nvSpPr>
      <xdr:spPr>
        <a:xfrm>
          <a:off x="14325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74854</xdr:rowOff>
    </xdr:from>
    <xdr:to>
      <xdr:col>71</xdr:col>
      <xdr:colOff>177800</xdr:colOff>
      <xdr:row>34</xdr:row>
      <xdr:rowOff>90703</xdr:rowOff>
    </xdr:to>
    <xdr:cxnSp macro="">
      <xdr:nvCxnSpPr>
        <xdr:cNvPr id="528" name="直線コネクタ 527"/>
        <xdr:cNvCxnSpPr/>
      </xdr:nvCxnSpPr>
      <xdr:spPr>
        <a:xfrm>
          <a:off x="12814300" y="5904154"/>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29" name="フローチャート: 判断 528"/>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132021</xdr:rowOff>
    </xdr:from>
    <xdr:ext cx="534377" cy="259045"/>
    <xdr:sp macro="" textlink="">
      <xdr:nvSpPr>
        <xdr:cNvPr id="530" name="テキスト ボックス 529"/>
        <xdr:cNvSpPr txBox="1"/>
      </xdr:nvSpPr>
      <xdr:spPr>
        <a:xfrm>
          <a:off x="13436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1" name="フローチャート: 判断 530"/>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74414</xdr:rowOff>
    </xdr:from>
    <xdr:ext cx="534377" cy="259045"/>
    <xdr:sp macro="" textlink="">
      <xdr:nvSpPr>
        <xdr:cNvPr id="532" name="テキスト ボックス 531"/>
        <xdr:cNvSpPr txBox="1"/>
      </xdr:nvSpPr>
      <xdr:spPr>
        <a:xfrm>
          <a:off x="12547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105435</xdr:rowOff>
    </xdr:from>
    <xdr:to>
      <xdr:col>85</xdr:col>
      <xdr:colOff>177800</xdr:colOff>
      <xdr:row>33</xdr:row>
      <xdr:rowOff>35585</xdr:rowOff>
    </xdr:to>
    <xdr:sp macro="" textlink="">
      <xdr:nvSpPr>
        <xdr:cNvPr id="538" name="楕円 537"/>
        <xdr:cNvSpPr/>
      </xdr:nvSpPr>
      <xdr:spPr>
        <a:xfrm>
          <a:off x="16268700" y="55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128312</xdr:rowOff>
    </xdr:from>
    <xdr:ext cx="534377" cy="259045"/>
    <xdr:sp macro="" textlink="">
      <xdr:nvSpPr>
        <xdr:cNvPr id="539" name="消防費該当値テキスト"/>
        <xdr:cNvSpPr txBox="1"/>
      </xdr:nvSpPr>
      <xdr:spPr>
        <a:xfrm>
          <a:off x="16370300" y="544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170510</xdr:rowOff>
    </xdr:from>
    <xdr:to>
      <xdr:col>81</xdr:col>
      <xdr:colOff>101600</xdr:colOff>
      <xdr:row>35</xdr:row>
      <xdr:rowOff>100660</xdr:rowOff>
    </xdr:to>
    <xdr:sp macro="" textlink="">
      <xdr:nvSpPr>
        <xdr:cNvPr id="540" name="楕円 539"/>
        <xdr:cNvSpPr/>
      </xdr:nvSpPr>
      <xdr:spPr>
        <a:xfrm>
          <a:off x="15430500" y="59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117187</xdr:rowOff>
    </xdr:from>
    <xdr:ext cx="534377" cy="259045"/>
    <xdr:sp macro="" textlink="">
      <xdr:nvSpPr>
        <xdr:cNvPr id="541" name="テキスト ボックス 540"/>
        <xdr:cNvSpPr txBox="1"/>
      </xdr:nvSpPr>
      <xdr:spPr>
        <a:xfrm>
          <a:off x="15214111" y="57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78308</xdr:rowOff>
    </xdr:from>
    <xdr:to>
      <xdr:col>76</xdr:col>
      <xdr:colOff>165100</xdr:colOff>
      <xdr:row>36</xdr:row>
      <xdr:rowOff>8458</xdr:rowOff>
    </xdr:to>
    <xdr:sp macro="" textlink="">
      <xdr:nvSpPr>
        <xdr:cNvPr id="542" name="楕円 541"/>
        <xdr:cNvSpPr/>
      </xdr:nvSpPr>
      <xdr:spPr>
        <a:xfrm>
          <a:off x="14541500" y="60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24985</xdr:rowOff>
    </xdr:from>
    <xdr:ext cx="534377" cy="259045"/>
    <xdr:sp macro="" textlink="">
      <xdr:nvSpPr>
        <xdr:cNvPr id="543" name="テキスト ボックス 542"/>
        <xdr:cNvSpPr txBox="1"/>
      </xdr:nvSpPr>
      <xdr:spPr>
        <a:xfrm>
          <a:off x="14325111" y="58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39903</xdr:rowOff>
    </xdr:from>
    <xdr:to>
      <xdr:col>72</xdr:col>
      <xdr:colOff>38100</xdr:colOff>
      <xdr:row>34</xdr:row>
      <xdr:rowOff>141503</xdr:rowOff>
    </xdr:to>
    <xdr:sp macro="" textlink="">
      <xdr:nvSpPr>
        <xdr:cNvPr id="544" name="楕円 543"/>
        <xdr:cNvSpPr/>
      </xdr:nvSpPr>
      <xdr:spPr>
        <a:xfrm>
          <a:off x="13652500" y="58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158030</xdr:rowOff>
    </xdr:from>
    <xdr:ext cx="534377" cy="259045"/>
    <xdr:sp macro="" textlink="">
      <xdr:nvSpPr>
        <xdr:cNvPr id="545" name="テキスト ボックス 544"/>
        <xdr:cNvSpPr txBox="1"/>
      </xdr:nvSpPr>
      <xdr:spPr>
        <a:xfrm>
          <a:off x="13436111" y="56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24054</xdr:rowOff>
    </xdr:from>
    <xdr:to>
      <xdr:col>67</xdr:col>
      <xdr:colOff>101600</xdr:colOff>
      <xdr:row>34</xdr:row>
      <xdr:rowOff>125654</xdr:rowOff>
    </xdr:to>
    <xdr:sp macro="" textlink="">
      <xdr:nvSpPr>
        <xdr:cNvPr id="546" name="楕円 545"/>
        <xdr:cNvSpPr/>
      </xdr:nvSpPr>
      <xdr:spPr>
        <a:xfrm>
          <a:off x="12763500" y="585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142181</xdr:rowOff>
    </xdr:from>
    <xdr:ext cx="534377" cy="259045"/>
    <xdr:sp macro="" textlink="">
      <xdr:nvSpPr>
        <xdr:cNvPr id="547" name="テキスト ボックス 546"/>
        <xdr:cNvSpPr txBox="1"/>
      </xdr:nvSpPr>
      <xdr:spPr>
        <a:xfrm>
          <a:off x="12547111" y="56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0" name="テキスト ボックス 55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2" name="テキスト ボックス 561"/>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4" name="テキスト ボックス 563"/>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77292</xdr:rowOff>
    </xdr:from>
    <xdr:to>
      <xdr:col>85</xdr:col>
      <xdr:colOff>126364</xdr:colOff>
      <xdr:row>59</xdr:row>
      <xdr:rowOff>70640</xdr:rowOff>
    </xdr:to>
    <xdr:cxnSp macro="">
      <xdr:nvCxnSpPr>
        <xdr:cNvPr id="570" name="直線コネクタ 569"/>
        <xdr:cNvCxnSpPr/>
      </xdr:nvCxnSpPr>
      <xdr:spPr>
        <a:xfrm flipV="1">
          <a:off x="16317595" y="8649792"/>
          <a:ext cx="1269" cy="153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74467</xdr:rowOff>
    </xdr:from>
    <xdr:ext cx="534377" cy="259045"/>
    <xdr:sp macro="" textlink="">
      <xdr:nvSpPr>
        <xdr:cNvPr id="571" name="教育費最小値テキスト"/>
        <xdr:cNvSpPr txBox="1"/>
      </xdr:nvSpPr>
      <xdr:spPr>
        <a:xfrm>
          <a:off x="16370300" y="1019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70640</xdr:rowOff>
    </xdr:from>
    <xdr:to>
      <xdr:col>86</xdr:col>
      <xdr:colOff>25400</xdr:colOff>
      <xdr:row>59</xdr:row>
      <xdr:rowOff>70640</xdr:rowOff>
    </xdr:to>
    <xdr:cxnSp macro="">
      <xdr:nvCxnSpPr>
        <xdr:cNvPr id="572" name="直線コネクタ 571"/>
        <xdr:cNvCxnSpPr/>
      </xdr:nvCxnSpPr>
      <xdr:spPr>
        <a:xfrm>
          <a:off x="16230600" y="1018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23969</xdr:rowOff>
    </xdr:from>
    <xdr:ext cx="599010" cy="259045"/>
    <xdr:sp macro="" textlink="">
      <xdr:nvSpPr>
        <xdr:cNvPr id="573" name="教育費最大値テキスト"/>
        <xdr:cNvSpPr txBox="1"/>
      </xdr:nvSpPr>
      <xdr:spPr>
        <a:xfrm>
          <a:off x="16370300" y="842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77292</xdr:rowOff>
    </xdr:from>
    <xdr:to>
      <xdr:col>86</xdr:col>
      <xdr:colOff>25400</xdr:colOff>
      <xdr:row>50</xdr:row>
      <xdr:rowOff>77292</xdr:rowOff>
    </xdr:to>
    <xdr:cxnSp macro="">
      <xdr:nvCxnSpPr>
        <xdr:cNvPr id="574" name="直線コネクタ 573"/>
        <xdr:cNvCxnSpPr/>
      </xdr:nvCxnSpPr>
      <xdr:spPr>
        <a:xfrm>
          <a:off x="16230600" y="864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43505</xdr:rowOff>
    </xdr:from>
    <xdr:to>
      <xdr:col>85</xdr:col>
      <xdr:colOff>127000</xdr:colOff>
      <xdr:row>57</xdr:row>
      <xdr:rowOff>101707</xdr:rowOff>
    </xdr:to>
    <xdr:cxnSp macro="">
      <xdr:nvCxnSpPr>
        <xdr:cNvPr id="575" name="直線コネクタ 574"/>
        <xdr:cNvCxnSpPr/>
      </xdr:nvCxnSpPr>
      <xdr:spPr>
        <a:xfrm flipV="1">
          <a:off x="15481300" y="9816155"/>
          <a:ext cx="838200" cy="5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85648</xdr:rowOff>
    </xdr:from>
    <xdr:ext cx="534377" cy="259045"/>
    <xdr:sp macro="" textlink="">
      <xdr:nvSpPr>
        <xdr:cNvPr id="576" name="教育費平均値テキスト"/>
        <xdr:cNvSpPr txBox="1"/>
      </xdr:nvSpPr>
      <xdr:spPr>
        <a:xfrm>
          <a:off x="16370300" y="951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62771</xdr:rowOff>
    </xdr:from>
    <xdr:to>
      <xdr:col>85</xdr:col>
      <xdr:colOff>177800</xdr:colOff>
      <xdr:row>56</xdr:row>
      <xdr:rowOff>164371</xdr:rowOff>
    </xdr:to>
    <xdr:sp macro="" textlink="">
      <xdr:nvSpPr>
        <xdr:cNvPr id="577" name="フローチャート: 判断 576"/>
        <xdr:cNvSpPr/>
      </xdr:nvSpPr>
      <xdr:spPr>
        <a:xfrm>
          <a:off x="16268700" y="966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101707</xdr:rowOff>
    </xdr:from>
    <xdr:to>
      <xdr:col>81</xdr:col>
      <xdr:colOff>50800</xdr:colOff>
      <xdr:row>58</xdr:row>
      <xdr:rowOff>42156</xdr:rowOff>
    </xdr:to>
    <xdr:cxnSp macro="">
      <xdr:nvCxnSpPr>
        <xdr:cNvPr id="578" name="直線コネクタ 577"/>
        <xdr:cNvCxnSpPr/>
      </xdr:nvCxnSpPr>
      <xdr:spPr>
        <a:xfrm flipV="1">
          <a:off x="14592300" y="9874357"/>
          <a:ext cx="889000" cy="11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141250</xdr:rowOff>
    </xdr:from>
    <xdr:to>
      <xdr:col>81</xdr:col>
      <xdr:colOff>101600</xdr:colOff>
      <xdr:row>57</xdr:row>
      <xdr:rowOff>71400</xdr:rowOff>
    </xdr:to>
    <xdr:sp macro="" textlink="">
      <xdr:nvSpPr>
        <xdr:cNvPr id="579" name="フローチャート: 判断 578"/>
        <xdr:cNvSpPr/>
      </xdr:nvSpPr>
      <xdr:spPr>
        <a:xfrm>
          <a:off x="15430500" y="974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87927</xdr:rowOff>
    </xdr:from>
    <xdr:ext cx="534377" cy="259045"/>
    <xdr:sp macro="" textlink="">
      <xdr:nvSpPr>
        <xdr:cNvPr id="580" name="テキスト ボックス 579"/>
        <xdr:cNvSpPr txBox="1"/>
      </xdr:nvSpPr>
      <xdr:spPr>
        <a:xfrm>
          <a:off x="15214111" y="951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42156</xdr:rowOff>
    </xdr:from>
    <xdr:to>
      <xdr:col>76</xdr:col>
      <xdr:colOff>114300</xdr:colOff>
      <xdr:row>58</xdr:row>
      <xdr:rowOff>126921</xdr:rowOff>
    </xdr:to>
    <xdr:cxnSp macro="">
      <xdr:nvCxnSpPr>
        <xdr:cNvPr id="581" name="直線コネクタ 580"/>
        <xdr:cNvCxnSpPr/>
      </xdr:nvCxnSpPr>
      <xdr:spPr>
        <a:xfrm flipV="1">
          <a:off x="13703300" y="9986256"/>
          <a:ext cx="889000" cy="8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146484</xdr:rowOff>
    </xdr:from>
    <xdr:to>
      <xdr:col>76</xdr:col>
      <xdr:colOff>165100</xdr:colOff>
      <xdr:row>58</xdr:row>
      <xdr:rowOff>76634</xdr:rowOff>
    </xdr:to>
    <xdr:sp macro="" textlink="">
      <xdr:nvSpPr>
        <xdr:cNvPr id="582" name="フローチャート: 判断 581"/>
        <xdr:cNvSpPr/>
      </xdr:nvSpPr>
      <xdr:spPr>
        <a:xfrm>
          <a:off x="14541500" y="99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93161</xdr:rowOff>
    </xdr:from>
    <xdr:ext cx="534377" cy="259045"/>
    <xdr:sp macro="" textlink="">
      <xdr:nvSpPr>
        <xdr:cNvPr id="583" name="テキスト ボックス 582"/>
        <xdr:cNvSpPr txBox="1"/>
      </xdr:nvSpPr>
      <xdr:spPr>
        <a:xfrm>
          <a:off x="14325111" y="969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126921</xdr:rowOff>
    </xdr:from>
    <xdr:to>
      <xdr:col>71</xdr:col>
      <xdr:colOff>177800</xdr:colOff>
      <xdr:row>59</xdr:row>
      <xdr:rowOff>18497</xdr:rowOff>
    </xdr:to>
    <xdr:cxnSp macro="">
      <xdr:nvCxnSpPr>
        <xdr:cNvPr id="584" name="直線コネクタ 583"/>
        <xdr:cNvCxnSpPr/>
      </xdr:nvCxnSpPr>
      <xdr:spPr>
        <a:xfrm flipV="1">
          <a:off x="12814300" y="10071021"/>
          <a:ext cx="889000" cy="6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144564</xdr:rowOff>
    </xdr:from>
    <xdr:to>
      <xdr:col>72</xdr:col>
      <xdr:colOff>38100</xdr:colOff>
      <xdr:row>58</xdr:row>
      <xdr:rowOff>74714</xdr:rowOff>
    </xdr:to>
    <xdr:sp macro="" textlink="">
      <xdr:nvSpPr>
        <xdr:cNvPr id="585" name="フローチャート: 判断 584"/>
        <xdr:cNvSpPr/>
      </xdr:nvSpPr>
      <xdr:spPr>
        <a:xfrm>
          <a:off x="13652500" y="991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91241</xdr:rowOff>
    </xdr:from>
    <xdr:ext cx="534377" cy="259045"/>
    <xdr:sp macro="" textlink="">
      <xdr:nvSpPr>
        <xdr:cNvPr id="586" name="テキスト ボックス 585"/>
        <xdr:cNvSpPr txBox="1"/>
      </xdr:nvSpPr>
      <xdr:spPr>
        <a:xfrm>
          <a:off x="13436111" y="969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25075</xdr:rowOff>
    </xdr:from>
    <xdr:to>
      <xdr:col>67</xdr:col>
      <xdr:colOff>101600</xdr:colOff>
      <xdr:row>58</xdr:row>
      <xdr:rowOff>126675</xdr:rowOff>
    </xdr:to>
    <xdr:sp macro="" textlink="">
      <xdr:nvSpPr>
        <xdr:cNvPr id="587" name="フローチャート: 判断 586"/>
        <xdr:cNvSpPr/>
      </xdr:nvSpPr>
      <xdr:spPr>
        <a:xfrm>
          <a:off x="12763500" y="996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143202</xdr:rowOff>
    </xdr:from>
    <xdr:ext cx="534377" cy="259045"/>
    <xdr:sp macro="" textlink="">
      <xdr:nvSpPr>
        <xdr:cNvPr id="588" name="テキスト ボックス 587"/>
        <xdr:cNvSpPr txBox="1"/>
      </xdr:nvSpPr>
      <xdr:spPr>
        <a:xfrm>
          <a:off x="12547111" y="97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164155</xdr:rowOff>
    </xdr:from>
    <xdr:to>
      <xdr:col>85</xdr:col>
      <xdr:colOff>177800</xdr:colOff>
      <xdr:row>57</xdr:row>
      <xdr:rowOff>94305</xdr:rowOff>
    </xdr:to>
    <xdr:sp macro="" textlink="">
      <xdr:nvSpPr>
        <xdr:cNvPr id="594" name="楕円 593"/>
        <xdr:cNvSpPr/>
      </xdr:nvSpPr>
      <xdr:spPr>
        <a:xfrm>
          <a:off x="16268700" y="97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142582</xdr:rowOff>
    </xdr:from>
    <xdr:ext cx="534377" cy="259045"/>
    <xdr:sp macro="" textlink="">
      <xdr:nvSpPr>
        <xdr:cNvPr id="595" name="教育費該当値テキスト"/>
        <xdr:cNvSpPr txBox="1"/>
      </xdr:nvSpPr>
      <xdr:spPr>
        <a:xfrm>
          <a:off x="16370300" y="974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50907</xdr:rowOff>
    </xdr:from>
    <xdr:to>
      <xdr:col>81</xdr:col>
      <xdr:colOff>101600</xdr:colOff>
      <xdr:row>57</xdr:row>
      <xdr:rowOff>152507</xdr:rowOff>
    </xdr:to>
    <xdr:sp macro="" textlink="">
      <xdr:nvSpPr>
        <xdr:cNvPr id="596" name="楕円 595"/>
        <xdr:cNvSpPr/>
      </xdr:nvSpPr>
      <xdr:spPr>
        <a:xfrm>
          <a:off x="15430500" y="98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143634</xdr:rowOff>
    </xdr:from>
    <xdr:ext cx="534377" cy="259045"/>
    <xdr:sp macro="" textlink="">
      <xdr:nvSpPr>
        <xdr:cNvPr id="597" name="テキスト ボックス 596"/>
        <xdr:cNvSpPr txBox="1"/>
      </xdr:nvSpPr>
      <xdr:spPr>
        <a:xfrm>
          <a:off x="15214111" y="991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162806</xdr:rowOff>
    </xdr:from>
    <xdr:to>
      <xdr:col>76</xdr:col>
      <xdr:colOff>165100</xdr:colOff>
      <xdr:row>58</xdr:row>
      <xdr:rowOff>92956</xdr:rowOff>
    </xdr:to>
    <xdr:sp macro="" textlink="">
      <xdr:nvSpPr>
        <xdr:cNvPr id="598" name="楕円 597"/>
        <xdr:cNvSpPr/>
      </xdr:nvSpPr>
      <xdr:spPr>
        <a:xfrm>
          <a:off x="14541500" y="993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84083</xdr:rowOff>
    </xdr:from>
    <xdr:ext cx="534377" cy="259045"/>
    <xdr:sp macro="" textlink="">
      <xdr:nvSpPr>
        <xdr:cNvPr id="599" name="テキスト ボックス 598"/>
        <xdr:cNvSpPr txBox="1"/>
      </xdr:nvSpPr>
      <xdr:spPr>
        <a:xfrm>
          <a:off x="14325111" y="1002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76121</xdr:rowOff>
    </xdr:from>
    <xdr:to>
      <xdr:col>72</xdr:col>
      <xdr:colOff>38100</xdr:colOff>
      <xdr:row>59</xdr:row>
      <xdr:rowOff>6271</xdr:rowOff>
    </xdr:to>
    <xdr:sp macro="" textlink="">
      <xdr:nvSpPr>
        <xdr:cNvPr id="600" name="楕円 599"/>
        <xdr:cNvSpPr/>
      </xdr:nvSpPr>
      <xdr:spPr>
        <a:xfrm>
          <a:off x="13652500" y="1002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168848</xdr:rowOff>
    </xdr:from>
    <xdr:ext cx="534377" cy="259045"/>
    <xdr:sp macro="" textlink="">
      <xdr:nvSpPr>
        <xdr:cNvPr id="601" name="テキスト ボックス 600"/>
        <xdr:cNvSpPr txBox="1"/>
      </xdr:nvSpPr>
      <xdr:spPr>
        <a:xfrm>
          <a:off x="13436111" y="1011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139147</xdr:rowOff>
    </xdr:from>
    <xdr:to>
      <xdr:col>67</xdr:col>
      <xdr:colOff>101600</xdr:colOff>
      <xdr:row>59</xdr:row>
      <xdr:rowOff>69297</xdr:rowOff>
    </xdr:to>
    <xdr:sp macro="" textlink="">
      <xdr:nvSpPr>
        <xdr:cNvPr id="602" name="楕円 601"/>
        <xdr:cNvSpPr/>
      </xdr:nvSpPr>
      <xdr:spPr>
        <a:xfrm>
          <a:off x="12763500" y="100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60424</xdr:rowOff>
    </xdr:from>
    <xdr:ext cx="534377" cy="259045"/>
    <xdr:sp macro="" textlink="">
      <xdr:nvSpPr>
        <xdr:cNvPr id="603" name="テキスト ボックス 602"/>
        <xdr:cNvSpPr txBox="1"/>
      </xdr:nvSpPr>
      <xdr:spPr>
        <a:xfrm>
          <a:off x="12547111" y="101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27" name="直線コネクタ 626"/>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28" name="災害復旧費最小値テキスト"/>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0" name="災害復旧費最大値テキスト"/>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1" name="直線コネクタ 630"/>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4190</xdr:rowOff>
    </xdr:from>
    <xdr:to>
      <xdr:col>85</xdr:col>
      <xdr:colOff>127000</xdr:colOff>
      <xdr:row>78</xdr:row>
      <xdr:rowOff>17793</xdr:rowOff>
    </xdr:to>
    <xdr:cxnSp macro="">
      <xdr:nvCxnSpPr>
        <xdr:cNvPr id="632" name="直線コネクタ 631"/>
        <xdr:cNvCxnSpPr/>
      </xdr:nvCxnSpPr>
      <xdr:spPr>
        <a:xfrm flipV="1">
          <a:off x="15481300" y="13377290"/>
          <a:ext cx="8382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121111</xdr:rowOff>
    </xdr:from>
    <xdr:ext cx="469744" cy="259045"/>
    <xdr:sp macro="" textlink="">
      <xdr:nvSpPr>
        <xdr:cNvPr id="633" name="災害復旧費平均値テキスト"/>
        <xdr:cNvSpPr txBox="1"/>
      </xdr:nvSpPr>
      <xdr:spPr>
        <a:xfrm>
          <a:off x="16370300" y="13494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4" name="フローチャート: 判断 633"/>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17793</xdr:rowOff>
    </xdr:from>
    <xdr:to>
      <xdr:col>81</xdr:col>
      <xdr:colOff>50800</xdr:colOff>
      <xdr:row>78</xdr:row>
      <xdr:rowOff>36055</xdr:rowOff>
    </xdr:to>
    <xdr:cxnSp macro="">
      <xdr:nvCxnSpPr>
        <xdr:cNvPr id="635" name="直線コネクタ 634"/>
        <xdr:cNvCxnSpPr/>
      </xdr:nvCxnSpPr>
      <xdr:spPr>
        <a:xfrm flipV="1">
          <a:off x="14592300" y="13390893"/>
          <a:ext cx="889000" cy="1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36" name="フローチャート: 判断 635"/>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2036</xdr:rowOff>
    </xdr:from>
    <xdr:ext cx="469744" cy="259045"/>
    <xdr:sp macro="" textlink="">
      <xdr:nvSpPr>
        <xdr:cNvPr id="637" name="テキスト ボックス 636"/>
        <xdr:cNvSpPr txBox="1"/>
      </xdr:nvSpPr>
      <xdr:spPr>
        <a:xfrm>
          <a:off x="15246428" y="1354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36055</xdr:rowOff>
    </xdr:from>
    <xdr:to>
      <xdr:col>76</xdr:col>
      <xdr:colOff>114300</xdr:colOff>
      <xdr:row>78</xdr:row>
      <xdr:rowOff>130099</xdr:rowOff>
    </xdr:to>
    <xdr:cxnSp macro="">
      <xdr:nvCxnSpPr>
        <xdr:cNvPr id="638" name="直線コネクタ 637"/>
        <xdr:cNvCxnSpPr/>
      </xdr:nvCxnSpPr>
      <xdr:spPr>
        <a:xfrm flipV="1">
          <a:off x="13703300" y="13409155"/>
          <a:ext cx="889000" cy="9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39" name="フローチャート: 判断 638"/>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69918</xdr:rowOff>
    </xdr:from>
    <xdr:ext cx="469744" cy="259045"/>
    <xdr:sp macro="" textlink="">
      <xdr:nvSpPr>
        <xdr:cNvPr id="640" name="テキスト ボックス 639"/>
        <xdr:cNvSpPr txBox="1"/>
      </xdr:nvSpPr>
      <xdr:spPr>
        <a:xfrm>
          <a:off x="14357428" y="1361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130099</xdr:rowOff>
    </xdr:from>
    <xdr:to>
      <xdr:col>71</xdr:col>
      <xdr:colOff>177800</xdr:colOff>
      <xdr:row>78</xdr:row>
      <xdr:rowOff>149073</xdr:rowOff>
    </xdr:to>
    <xdr:cxnSp macro="">
      <xdr:nvCxnSpPr>
        <xdr:cNvPr id="641" name="直線コネクタ 640"/>
        <xdr:cNvCxnSpPr/>
      </xdr:nvCxnSpPr>
      <xdr:spPr>
        <a:xfrm flipV="1">
          <a:off x="12814300" y="13503199"/>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2" name="フローチャート: 判断 641"/>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80027</xdr:rowOff>
    </xdr:from>
    <xdr:ext cx="378565" cy="259045"/>
    <xdr:sp macro="" textlink="">
      <xdr:nvSpPr>
        <xdr:cNvPr id="643" name="テキスト ボックス 642"/>
        <xdr:cNvSpPr txBox="1"/>
      </xdr:nvSpPr>
      <xdr:spPr>
        <a:xfrm>
          <a:off x="13514017" y="1362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4" name="フローチャート: 判断 643"/>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28427</xdr:rowOff>
    </xdr:from>
    <xdr:ext cx="469744" cy="259045"/>
    <xdr:sp macro="" textlink="">
      <xdr:nvSpPr>
        <xdr:cNvPr id="645" name="テキスト ボックス 644"/>
        <xdr:cNvSpPr txBox="1"/>
      </xdr:nvSpPr>
      <xdr:spPr>
        <a:xfrm>
          <a:off x="12579428" y="1357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124840</xdr:rowOff>
    </xdr:from>
    <xdr:to>
      <xdr:col>85</xdr:col>
      <xdr:colOff>177800</xdr:colOff>
      <xdr:row>78</xdr:row>
      <xdr:rowOff>54990</xdr:rowOff>
    </xdr:to>
    <xdr:sp macro="" textlink="">
      <xdr:nvSpPr>
        <xdr:cNvPr id="651" name="楕円 650"/>
        <xdr:cNvSpPr/>
      </xdr:nvSpPr>
      <xdr:spPr>
        <a:xfrm>
          <a:off x="16268700" y="1332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147717</xdr:rowOff>
    </xdr:from>
    <xdr:ext cx="534377" cy="259045"/>
    <xdr:sp macro="" textlink="">
      <xdr:nvSpPr>
        <xdr:cNvPr id="652" name="災害復旧費該当値テキスト"/>
        <xdr:cNvSpPr txBox="1"/>
      </xdr:nvSpPr>
      <xdr:spPr>
        <a:xfrm>
          <a:off x="16370300" y="1317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138443</xdr:rowOff>
    </xdr:from>
    <xdr:to>
      <xdr:col>81</xdr:col>
      <xdr:colOff>101600</xdr:colOff>
      <xdr:row>78</xdr:row>
      <xdr:rowOff>68593</xdr:rowOff>
    </xdr:to>
    <xdr:sp macro="" textlink="">
      <xdr:nvSpPr>
        <xdr:cNvPr id="653" name="楕円 652"/>
        <xdr:cNvSpPr/>
      </xdr:nvSpPr>
      <xdr:spPr>
        <a:xfrm>
          <a:off x="15430500" y="133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85120</xdr:rowOff>
    </xdr:from>
    <xdr:ext cx="534377" cy="259045"/>
    <xdr:sp macro="" textlink="">
      <xdr:nvSpPr>
        <xdr:cNvPr id="654" name="テキスト ボックス 653"/>
        <xdr:cNvSpPr txBox="1"/>
      </xdr:nvSpPr>
      <xdr:spPr>
        <a:xfrm>
          <a:off x="15214111" y="131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156705</xdr:rowOff>
    </xdr:from>
    <xdr:to>
      <xdr:col>76</xdr:col>
      <xdr:colOff>165100</xdr:colOff>
      <xdr:row>78</xdr:row>
      <xdr:rowOff>86855</xdr:rowOff>
    </xdr:to>
    <xdr:sp macro="" textlink="">
      <xdr:nvSpPr>
        <xdr:cNvPr id="655" name="楕円 654"/>
        <xdr:cNvSpPr/>
      </xdr:nvSpPr>
      <xdr:spPr>
        <a:xfrm>
          <a:off x="14541500" y="1335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103382</xdr:rowOff>
    </xdr:from>
    <xdr:ext cx="534377" cy="259045"/>
    <xdr:sp macro="" textlink="">
      <xdr:nvSpPr>
        <xdr:cNvPr id="656" name="テキスト ボックス 655"/>
        <xdr:cNvSpPr txBox="1"/>
      </xdr:nvSpPr>
      <xdr:spPr>
        <a:xfrm>
          <a:off x="14325111" y="1313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79299</xdr:rowOff>
    </xdr:from>
    <xdr:to>
      <xdr:col>72</xdr:col>
      <xdr:colOff>38100</xdr:colOff>
      <xdr:row>79</xdr:row>
      <xdr:rowOff>9449</xdr:rowOff>
    </xdr:to>
    <xdr:sp macro="" textlink="">
      <xdr:nvSpPr>
        <xdr:cNvPr id="657" name="楕円 656"/>
        <xdr:cNvSpPr/>
      </xdr:nvSpPr>
      <xdr:spPr>
        <a:xfrm>
          <a:off x="13652500" y="134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25976</xdr:rowOff>
    </xdr:from>
    <xdr:ext cx="469744" cy="259045"/>
    <xdr:sp macro="" textlink="">
      <xdr:nvSpPr>
        <xdr:cNvPr id="658" name="テキスト ボックス 657"/>
        <xdr:cNvSpPr txBox="1"/>
      </xdr:nvSpPr>
      <xdr:spPr>
        <a:xfrm>
          <a:off x="13468428" y="1322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98273</xdr:rowOff>
    </xdr:from>
    <xdr:to>
      <xdr:col>67</xdr:col>
      <xdr:colOff>101600</xdr:colOff>
      <xdr:row>79</xdr:row>
      <xdr:rowOff>28423</xdr:rowOff>
    </xdr:to>
    <xdr:sp macro="" textlink="">
      <xdr:nvSpPr>
        <xdr:cNvPr id="659" name="楕円 658"/>
        <xdr:cNvSpPr/>
      </xdr:nvSpPr>
      <xdr:spPr>
        <a:xfrm>
          <a:off x="127635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44950</xdr:rowOff>
    </xdr:from>
    <xdr:ext cx="469744" cy="259045"/>
    <xdr:sp macro="" textlink="">
      <xdr:nvSpPr>
        <xdr:cNvPr id="660" name="テキスト ボックス 659"/>
        <xdr:cNvSpPr txBox="1"/>
      </xdr:nvSpPr>
      <xdr:spPr>
        <a:xfrm>
          <a:off x="12579428" y="1324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4" name="テキスト ボックス 67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6" name="テキスト ボックス 67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8" name="テキスト ボックス 67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2" name="直線コネクタ 681"/>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3" name="公債費最小値テキスト"/>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4" name="直線コネクタ 683"/>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5" name="公債費最大値テキスト"/>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86" name="直線コネクタ 685"/>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91762</xdr:rowOff>
    </xdr:from>
    <xdr:to>
      <xdr:col>85</xdr:col>
      <xdr:colOff>127000</xdr:colOff>
      <xdr:row>91</xdr:row>
      <xdr:rowOff>134373</xdr:rowOff>
    </xdr:to>
    <xdr:cxnSp macro="">
      <xdr:nvCxnSpPr>
        <xdr:cNvPr id="687" name="直線コネクタ 686"/>
        <xdr:cNvCxnSpPr/>
      </xdr:nvCxnSpPr>
      <xdr:spPr>
        <a:xfrm flipV="1">
          <a:off x="15481300" y="15693712"/>
          <a:ext cx="838200" cy="4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92290</xdr:rowOff>
    </xdr:from>
    <xdr:ext cx="534377" cy="259045"/>
    <xdr:sp macro="" textlink="">
      <xdr:nvSpPr>
        <xdr:cNvPr id="688" name="公債費平均値テキスト"/>
        <xdr:cNvSpPr txBox="1"/>
      </xdr:nvSpPr>
      <xdr:spPr>
        <a:xfrm>
          <a:off x="16370300" y="160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89" name="フローチャート: 判断 688"/>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134373</xdr:rowOff>
    </xdr:from>
    <xdr:to>
      <xdr:col>81</xdr:col>
      <xdr:colOff>50800</xdr:colOff>
      <xdr:row>92</xdr:row>
      <xdr:rowOff>29355</xdr:rowOff>
    </xdr:to>
    <xdr:cxnSp macro="">
      <xdr:nvCxnSpPr>
        <xdr:cNvPr id="690" name="直線コネクタ 689"/>
        <xdr:cNvCxnSpPr/>
      </xdr:nvCxnSpPr>
      <xdr:spPr>
        <a:xfrm flipV="1">
          <a:off x="14592300" y="15736323"/>
          <a:ext cx="889000" cy="6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1" name="フローチャート: 判断 690"/>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48421</xdr:rowOff>
    </xdr:from>
    <xdr:ext cx="534377" cy="259045"/>
    <xdr:sp macro="" textlink="">
      <xdr:nvSpPr>
        <xdr:cNvPr id="692" name="テキスト ボックス 691"/>
        <xdr:cNvSpPr txBox="1"/>
      </xdr:nvSpPr>
      <xdr:spPr>
        <a:xfrm>
          <a:off x="15214111" y="1616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25149</xdr:rowOff>
    </xdr:from>
    <xdr:to>
      <xdr:col>76</xdr:col>
      <xdr:colOff>114300</xdr:colOff>
      <xdr:row>92</xdr:row>
      <xdr:rowOff>29355</xdr:rowOff>
    </xdr:to>
    <xdr:cxnSp macro="">
      <xdr:nvCxnSpPr>
        <xdr:cNvPr id="693" name="直線コネクタ 692"/>
        <xdr:cNvCxnSpPr/>
      </xdr:nvCxnSpPr>
      <xdr:spPr>
        <a:xfrm>
          <a:off x="13703300" y="15798549"/>
          <a:ext cx="8890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4" name="フローチャート: 判断 693"/>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72288</xdr:rowOff>
    </xdr:from>
    <xdr:ext cx="534377" cy="259045"/>
    <xdr:sp macro="" textlink="">
      <xdr:nvSpPr>
        <xdr:cNvPr id="695" name="テキスト ボックス 694"/>
        <xdr:cNvSpPr txBox="1"/>
      </xdr:nvSpPr>
      <xdr:spPr>
        <a:xfrm>
          <a:off x="14325111" y="16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23434</xdr:rowOff>
    </xdr:from>
    <xdr:to>
      <xdr:col>71</xdr:col>
      <xdr:colOff>177800</xdr:colOff>
      <xdr:row>92</xdr:row>
      <xdr:rowOff>25149</xdr:rowOff>
    </xdr:to>
    <xdr:cxnSp macro="">
      <xdr:nvCxnSpPr>
        <xdr:cNvPr id="696" name="直線コネクタ 695"/>
        <xdr:cNvCxnSpPr/>
      </xdr:nvCxnSpPr>
      <xdr:spPr>
        <a:xfrm>
          <a:off x="12814300" y="15796834"/>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697" name="フローチャート: 判断 696"/>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56675</xdr:rowOff>
    </xdr:from>
    <xdr:ext cx="534377" cy="259045"/>
    <xdr:sp macro="" textlink="">
      <xdr:nvSpPr>
        <xdr:cNvPr id="698" name="テキスト ボックス 697"/>
        <xdr:cNvSpPr txBox="1"/>
      </xdr:nvSpPr>
      <xdr:spPr>
        <a:xfrm>
          <a:off x="13436111" y="1617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699" name="フローチャート: 判断 698"/>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33700</xdr:rowOff>
    </xdr:from>
    <xdr:ext cx="534377" cy="259045"/>
    <xdr:sp macro="" textlink="">
      <xdr:nvSpPr>
        <xdr:cNvPr id="700" name="テキスト ボックス 699"/>
        <xdr:cNvSpPr txBox="1"/>
      </xdr:nvSpPr>
      <xdr:spPr>
        <a:xfrm>
          <a:off x="12547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40962</xdr:rowOff>
    </xdr:from>
    <xdr:to>
      <xdr:col>85</xdr:col>
      <xdr:colOff>177800</xdr:colOff>
      <xdr:row>91</xdr:row>
      <xdr:rowOff>142562</xdr:rowOff>
    </xdr:to>
    <xdr:sp macro="" textlink="">
      <xdr:nvSpPr>
        <xdr:cNvPr id="706" name="楕円 705"/>
        <xdr:cNvSpPr/>
      </xdr:nvSpPr>
      <xdr:spPr>
        <a:xfrm>
          <a:off x="16268700" y="1564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63839</xdr:rowOff>
    </xdr:from>
    <xdr:ext cx="534377" cy="259045"/>
    <xdr:sp macro="" textlink="">
      <xdr:nvSpPr>
        <xdr:cNvPr id="707" name="公債費該当値テキスト"/>
        <xdr:cNvSpPr txBox="1"/>
      </xdr:nvSpPr>
      <xdr:spPr>
        <a:xfrm>
          <a:off x="16370300" y="1549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83573</xdr:rowOff>
    </xdr:from>
    <xdr:to>
      <xdr:col>81</xdr:col>
      <xdr:colOff>101600</xdr:colOff>
      <xdr:row>92</xdr:row>
      <xdr:rowOff>13723</xdr:rowOff>
    </xdr:to>
    <xdr:sp macro="" textlink="">
      <xdr:nvSpPr>
        <xdr:cNvPr id="708" name="楕円 707"/>
        <xdr:cNvSpPr/>
      </xdr:nvSpPr>
      <xdr:spPr>
        <a:xfrm>
          <a:off x="15430500" y="1568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30250</xdr:rowOff>
    </xdr:from>
    <xdr:ext cx="534377" cy="259045"/>
    <xdr:sp macro="" textlink="">
      <xdr:nvSpPr>
        <xdr:cNvPr id="709" name="テキスト ボックス 708"/>
        <xdr:cNvSpPr txBox="1"/>
      </xdr:nvSpPr>
      <xdr:spPr>
        <a:xfrm>
          <a:off x="15214111" y="1546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150005</xdr:rowOff>
    </xdr:from>
    <xdr:to>
      <xdr:col>76</xdr:col>
      <xdr:colOff>165100</xdr:colOff>
      <xdr:row>92</xdr:row>
      <xdr:rowOff>80155</xdr:rowOff>
    </xdr:to>
    <xdr:sp macro="" textlink="">
      <xdr:nvSpPr>
        <xdr:cNvPr id="710" name="楕円 709"/>
        <xdr:cNvSpPr/>
      </xdr:nvSpPr>
      <xdr:spPr>
        <a:xfrm>
          <a:off x="14541500" y="15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96682</xdr:rowOff>
    </xdr:from>
    <xdr:ext cx="534377" cy="259045"/>
    <xdr:sp macro="" textlink="">
      <xdr:nvSpPr>
        <xdr:cNvPr id="711" name="テキスト ボックス 710"/>
        <xdr:cNvSpPr txBox="1"/>
      </xdr:nvSpPr>
      <xdr:spPr>
        <a:xfrm>
          <a:off x="14325111" y="1552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145799</xdr:rowOff>
    </xdr:from>
    <xdr:to>
      <xdr:col>72</xdr:col>
      <xdr:colOff>38100</xdr:colOff>
      <xdr:row>92</xdr:row>
      <xdr:rowOff>75949</xdr:rowOff>
    </xdr:to>
    <xdr:sp macro="" textlink="">
      <xdr:nvSpPr>
        <xdr:cNvPr id="712" name="楕円 711"/>
        <xdr:cNvSpPr/>
      </xdr:nvSpPr>
      <xdr:spPr>
        <a:xfrm>
          <a:off x="13652500" y="1574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92476</xdr:rowOff>
    </xdr:from>
    <xdr:ext cx="534377" cy="259045"/>
    <xdr:sp macro="" textlink="">
      <xdr:nvSpPr>
        <xdr:cNvPr id="713" name="テキスト ボックス 712"/>
        <xdr:cNvSpPr txBox="1"/>
      </xdr:nvSpPr>
      <xdr:spPr>
        <a:xfrm>
          <a:off x="13436111" y="1552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144084</xdr:rowOff>
    </xdr:from>
    <xdr:to>
      <xdr:col>67</xdr:col>
      <xdr:colOff>101600</xdr:colOff>
      <xdr:row>92</xdr:row>
      <xdr:rowOff>74234</xdr:rowOff>
    </xdr:to>
    <xdr:sp macro="" textlink="">
      <xdr:nvSpPr>
        <xdr:cNvPr id="714" name="楕円 713"/>
        <xdr:cNvSpPr/>
      </xdr:nvSpPr>
      <xdr:spPr>
        <a:xfrm>
          <a:off x="12763500" y="1574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90761</xdr:rowOff>
    </xdr:from>
    <xdr:ext cx="534377" cy="259045"/>
    <xdr:sp macro="" textlink="">
      <xdr:nvSpPr>
        <xdr:cNvPr id="715" name="テキスト ボックス 714"/>
        <xdr:cNvSpPr txBox="1"/>
      </xdr:nvSpPr>
      <xdr:spPr>
        <a:xfrm>
          <a:off x="12547111" y="1552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9" name="テキスト ボックス 72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1" name="テキスト ボックス 73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3" name="テキスト ボックス 73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5" name="テキスト ボックス 734"/>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170724</xdr:rowOff>
    </xdr:from>
    <xdr:to>
      <xdr:col>116</xdr:col>
      <xdr:colOff>62864</xdr:colOff>
      <xdr:row>39</xdr:row>
      <xdr:rowOff>98878</xdr:rowOff>
    </xdr:to>
    <xdr:cxnSp macro="">
      <xdr:nvCxnSpPr>
        <xdr:cNvPr id="741" name="直線コネクタ 740"/>
        <xdr:cNvCxnSpPr/>
      </xdr:nvCxnSpPr>
      <xdr:spPr>
        <a:xfrm flipV="1">
          <a:off x="22159595" y="5314224"/>
          <a:ext cx="1269"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117401</xdr:rowOff>
    </xdr:from>
    <xdr:ext cx="378565" cy="259045"/>
    <xdr:sp macro="" textlink="">
      <xdr:nvSpPr>
        <xdr:cNvPr id="744" name="諸支出金最大値テキスト"/>
        <xdr:cNvSpPr txBox="1"/>
      </xdr:nvSpPr>
      <xdr:spPr>
        <a:xfrm>
          <a:off x="22212300" y="508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170724</xdr:rowOff>
    </xdr:from>
    <xdr:to>
      <xdr:col>116</xdr:col>
      <xdr:colOff>152400</xdr:colOff>
      <xdr:row>30</xdr:row>
      <xdr:rowOff>170724</xdr:rowOff>
    </xdr:to>
    <xdr:cxnSp macro="">
      <xdr:nvCxnSpPr>
        <xdr:cNvPr id="745" name="直線コネクタ 744"/>
        <xdr:cNvCxnSpPr/>
      </xdr:nvCxnSpPr>
      <xdr:spPr>
        <a:xfrm>
          <a:off x="22072600" y="531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67854</xdr:rowOff>
    </xdr:from>
    <xdr:to>
      <xdr:col>116</xdr:col>
      <xdr:colOff>63500</xdr:colOff>
      <xdr:row>38</xdr:row>
      <xdr:rowOff>80917</xdr:rowOff>
    </xdr:to>
    <xdr:cxnSp macro="">
      <xdr:nvCxnSpPr>
        <xdr:cNvPr id="746" name="直線コネクタ 745"/>
        <xdr:cNvCxnSpPr/>
      </xdr:nvCxnSpPr>
      <xdr:spPr>
        <a:xfrm>
          <a:off x="21323300" y="658295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95086</xdr:rowOff>
    </xdr:from>
    <xdr:ext cx="313932" cy="259045"/>
    <xdr:sp macro="" textlink="">
      <xdr:nvSpPr>
        <xdr:cNvPr id="747" name="諸支出金平均値テキスト"/>
        <xdr:cNvSpPr txBox="1"/>
      </xdr:nvSpPr>
      <xdr:spPr>
        <a:xfrm>
          <a:off x="22212300" y="661018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116659</xdr:rowOff>
    </xdr:from>
    <xdr:to>
      <xdr:col>116</xdr:col>
      <xdr:colOff>114300</xdr:colOff>
      <xdr:row>39</xdr:row>
      <xdr:rowOff>46809</xdr:rowOff>
    </xdr:to>
    <xdr:sp macro="" textlink="">
      <xdr:nvSpPr>
        <xdr:cNvPr id="748" name="フローチャート: 判断 747"/>
        <xdr:cNvSpPr/>
      </xdr:nvSpPr>
      <xdr:spPr>
        <a:xfrm>
          <a:off x="221107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61323</xdr:rowOff>
    </xdr:from>
    <xdr:to>
      <xdr:col>111</xdr:col>
      <xdr:colOff>177800</xdr:colOff>
      <xdr:row>38</xdr:row>
      <xdr:rowOff>67854</xdr:rowOff>
    </xdr:to>
    <xdr:cxnSp macro="">
      <xdr:nvCxnSpPr>
        <xdr:cNvPr id="749" name="直線コネクタ 748"/>
        <xdr:cNvCxnSpPr/>
      </xdr:nvCxnSpPr>
      <xdr:spPr>
        <a:xfrm>
          <a:off x="20434300" y="65764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162378</xdr:rowOff>
    </xdr:from>
    <xdr:to>
      <xdr:col>112</xdr:col>
      <xdr:colOff>38100</xdr:colOff>
      <xdr:row>37</xdr:row>
      <xdr:rowOff>92528</xdr:rowOff>
    </xdr:to>
    <xdr:sp macro="" textlink="">
      <xdr:nvSpPr>
        <xdr:cNvPr id="750" name="フローチャート: 判断 749"/>
        <xdr:cNvSpPr/>
      </xdr:nvSpPr>
      <xdr:spPr>
        <a:xfrm>
          <a:off x="21272500" y="6334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109055</xdr:rowOff>
    </xdr:from>
    <xdr:ext cx="378565" cy="259045"/>
    <xdr:sp macro="" textlink="">
      <xdr:nvSpPr>
        <xdr:cNvPr id="751" name="テキスト ボックス 750"/>
        <xdr:cNvSpPr txBox="1"/>
      </xdr:nvSpPr>
      <xdr:spPr>
        <a:xfrm>
          <a:off x="21134017" y="6109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61323</xdr:rowOff>
    </xdr:from>
    <xdr:to>
      <xdr:col>107</xdr:col>
      <xdr:colOff>50800</xdr:colOff>
      <xdr:row>39</xdr:row>
      <xdr:rowOff>4173</xdr:rowOff>
    </xdr:to>
    <xdr:cxnSp macro="">
      <xdr:nvCxnSpPr>
        <xdr:cNvPr id="752" name="直線コネクタ 751"/>
        <xdr:cNvCxnSpPr/>
      </xdr:nvCxnSpPr>
      <xdr:spPr>
        <a:xfrm flipV="1">
          <a:off x="19545300" y="657642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64407</xdr:rowOff>
    </xdr:from>
    <xdr:to>
      <xdr:col>107</xdr:col>
      <xdr:colOff>101600</xdr:colOff>
      <xdr:row>38</xdr:row>
      <xdr:rowOff>166007</xdr:rowOff>
    </xdr:to>
    <xdr:sp macro="" textlink="">
      <xdr:nvSpPr>
        <xdr:cNvPr id="753" name="フローチャート: 判断 752"/>
        <xdr:cNvSpPr/>
      </xdr:nvSpPr>
      <xdr:spPr>
        <a:xfrm>
          <a:off x="20383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157134</xdr:rowOff>
    </xdr:from>
    <xdr:ext cx="313932" cy="259045"/>
    <xdr:sp macro="" textlink="">
      <xdr:nvSpPr>
        <xdr:cNvPr id="754" name="テキスト ボックス 753"/>
        <xdr:cNvSpPr txBox="1"/>
      </xdr:nvSpPr>
      <xdr:spPr>
        <a:xfrm>
          <a:off x="20277333" y="66722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4173</xdr:rowOff>
    </xdr:from>
    <xdr:to>
      <xdr:col>102</xdr:col>
      <xdr:colOff>114300</xdr:colOff>
      <xdr:row>39</xdr:row>
      <xdr:rowOff>84183</xdr:rowOff>
    </xdr:to>
    <xdr:cxnSp macro="">
      <xdr:nvCxnSpPr>
        <xdr:cNvPr id="755" name="直線コネクタ 754"/>
        <xdr:cNvCxnSpPr/>
      </xdr:nvCxnSpPr>
      <xdr:spPr>
        <a:xfrm flipV="1">
          <a:off x="18656300" y="669072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56" name="フローチャート: 判断 755"/>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35577</xdr:rowOff>
    </xdr:from>
    <xdr:ext cx="313932" cy="259045"/>
    <xdr:sp macro="" textlink="">
      <xdr:nvSpPr>
        <xdr:cNvPr id="757" name="テキスト ボックス 756"/>
        <xdr:cNvSpPr txBox="1"/>
      </xdr:nvSpPr>
      <xdr:spPr>
        <a:xfrm>
          <a:off x="19388333" y="637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xdr:rowOff>
    </xdr:from>
    <xdr:to>
      <xdr:col>98</xdr:col>
      <xdr:colOff>38100</xdr:colOff>
      <xdr:row>38</xdr:row>
      <xdr:rowOff>110490</xdr:rowOff>
    </xdr:to>
    <xdr:sp macro="" textlink="">
      <xdr:nvSpPr>
        <xdr:cNvPr id="758" name="フローチャート: 判断 757"/>
        <xdr:cNvSpPr/>
      </xdr:nvSpPr>
      <xdr:spPr>
        <a:xfrm>
          <a:off x="18605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127017</xdr:rowOff>
    </xdr:from>
    <xdr:ext cx="378565" cy="259045"/>
    <xdr:sp macro="" textlink="">
      <xdr:nvSpPr>
        <xdr:cNvPr id="759" name="テキスト ボックス 758"/>
        <xdr:cNvSpPr txBox="1"/>
      </xdr:nvSpPr>
      <xdr:spPr>
        <a:xfrm>
          <a:off x="18467017" y="6299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30117</xdr:rowOff>
    </xdr:from>
    <xdr:to>
      <xdr:col>116</xdr:col>
      <xdr:colOff>114300</xdr:colOff>
      <xdr:row>38</xdr:row>
      <xdr:rowOff>131717</xdr:rowOff>
    </xdr:to>
    <xdr:sp macro="" textlink="">
      <xdr:nvSpPr>
        <xdr:cNvPr id="765" name="楕円 764"/>
        <xdr:cNvSpPr/>
      </xdr:nvSpPr>
      <xdr:spPr>
        <a:xfrm>
          <a:off x="22110700" y="65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52994</xdr:rowOff>
    </xdr:from>
    <xdr:ext cx="378565" cy="259045"/>
    <xdr:sp macro="" textlink="">
      <xdr:nvSpPr>
        <xdr:cNvPr id="766" name="諸支出金該当値テキスト"/>
        <xdr:cNvSpPr txBox="1"/>
      </xdr:nvSpPr>
      <xdr:spPr>
        <a:xfrm>
          <a:off x="22212300" y="639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17054</xdr:rowOff>
    </xdr:from>
    <xdr:to>
      <xdr:col>112</xdr:col>
      <xdr:colOff>38100</xdr:colOff>
      <xdr:row>38</xdr:row>
      <xdr:rowOff>118654</xdr:rowOff>
    </xdr:to>
    <xdr:sp macro="" textlink="">
      <xdr:nvSpPr>
        <xdr:cNvPr id="767" name="楕円 766"/>
        <xdr:cNvSpPr/>
      </xdr:nvSpPr>
      <xdr:spPr>
        <a:xfrm>
          <a:off x="21272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109781</xdr:rowOff>
    </xdr:from>
    <xdr:ext cx="378565" cy="259045"/>
    <xdr:sp macro="" textlink="">
      <xdr:nvSpPr>
        <xdr:cNvPr id="768" name="テキスト ボックス 767"/>
        <xdr:cNvSpPr txBox="1"/>
      </xdr:nvSpPr>
      <xdr:spPr>
        <a:xfrm>
          <a:off x="21134017" y="662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10523</xdr:rowOff>
    </xdr:from>
    <xdr:to>
      <xdr:col>107</xdr:col>
      <xdr:colOff>101600</xdr:colOff>
      <xdr:row>38</xdr:row>
      <xdr:rowOff>112123</xdr:rowOff>
    </xdr:to>
    <xdr:sp macro="" textlink="">
      <xdr:nvSpPr>
        <xdr:cNvPr id="769" name="楕円 768"/>
        <xdr:cNvSpPr/>
      </xdr:nvSpPr>
      <xdr:spPr>
        <a:xfrm>
          <a:off x="20383500" y="652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128650</xdr:rowOff>
    </xdr:from>
    <xdr:ext cx="378565" cy="259045"/>
    <xdr:sp macro="" textlink="">
      <xdr:nvSpPr>
        <xdr:cNvPr id="770" name="テキスト ボックス 769"/>
        <xdr:cNvSpPr txBox="1"/>
      </xdr:nvSpPr>
      <xdr:spPr>
        <a:xfrm>
          <a:off x="20245017" y="630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124823</xdr:rowOff>
    </xdr:from>
    <xdr:to>
      <xdr:col>102</xdr:col>
      <xdr:colOff>165100</xdr:colOff>
      <xdr:row>39</xdr:row>
      <xdr:rowOff>54973</xdr:rowOff>
    </xdr:to>
    <xdr:sp macro="" textlink="">
      <xdr:nvSpPr>
        <xdr:cNvPr id="771" name="楕円 770"/>
        <xdr:cNvSpPr/>
      </xdr:nvSpPr>
      <xdr:spPr>
        <a:xfrm>
          <a:off x="19494500" y="66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46100</xdr:rowOff>
    </xdr:from>
    <xdr:ext cx="313932" cy="259045"/>
    <xdr:sp macro="" textlink="">
      <xdr:nvSpPr>
        <xdr:cNvPr id="772" name="テキスト ボックス 771"/>
        <xdr:cNvSpPr txBox="1"/>
      </xdr:nvSpPr>
      <xdr:spPr>
        <a:xfrm>
          <a:off x="19388333" y="6732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33383</xdr:rowOff>
    </xdr:from>
    <xdr:to>
      <xdr:col>98</xdr:col>
      <xdr:colOff>38100</xdr:colOff>
      <xdr:row>39</xdr:row>
      <xdr:rowOff>134983</xdr:rowOff>
    </xdr:to>
    <xdr:sp macro="" textlink="">
      <xdr:nvSpPr>
        <xdr:cNvPr id="773" name="楕円 772"/>
        <xdr:cNvSpPr/>
      </xdr:nvSpPr>
      <xdr:spPr>
        <a:xfrm>
          <a:off x="18605500" y="67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126110</xdr:rowOff>
    </xdr:from>
    <xdr:ext cx="249299" cy="259045"/>
    <xdr:sp macro="" textlink="">
      <xdr:nvSpPr>
        <xdr:cNvPr id="774" name="テキスト ボックス 773"/>
        <xdr:cNvSpPr txBox="1"/>
      </xdr:nvSpPr>
      <xdr:spPr>
        <a:xfrm>
          <a:off x="18531650" y="681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148,708</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60,335</a:t>
          </a:r>
          <a:r>
            <a:rPr kumimoji="1" lang="ja-JP" altLang="en-US" sz="1300">
              <a:latin typeface="ＭＳ Ｐゴシック" panose="020B0600070205080204" pitchFamily="50" charset="-128"/>
              <a:ea typeface="ＭＳ Ｐゴシック" panose="020B0600070205080204" pitchFamily="50" charset="-128"/>
            </a:rPr>
            <a:t>円の増となった。これは、定額給付金給付事業の増、庁舎整備事業の減が主な要因である。民生費は、住民一人当たり</a:t>
          </a:r>
          <a:r>
            <a:rPr kumimoji="1" lang="en-US" altLang="ja-JP" sz="1300">
              <a:latin typeface="ＭＳ Ｐゴシック" panose="020B0600070205080204" pitchFamily="50" charset="-128"/>
              <a:ea typeface="ＭＳ Ｐゴシック" panose="020B0600070205080204" pitchFamily="50" charset="-128"/>
            </a:rPr>
            <a:t>166,902</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3,175</a:t>
          </a:r>
          <a:r>
            <a:rPr kumimoji="1" lang="ja-JP" altLang="en-US" sz="1300">
              <a:latin typeface="ＭＳ Ｐゴシック" panose="020B0600070205080204" pitchFamily="50" charset="-128"/>
              <a:ea typeface="ＭＳ Ｐゴシック" panose="020B0600070205080204" pitchFamily="50" charset="-128"/>
            </a:rPr>
            <a:t>円の増となった。これは、私立認定こども園運営費負担金やひとり親世帯臨時特別給付金の増が主な要因である。衛生費は、住民一人当たり</a:t>
          </a:r>
          <a:r>
            <a:rPr kumimoji="1" lang="en-US" altLang="ja-JP" sz="1300">
              <a:latin typeface="ＭＳ Ｐゴシック" panose="020B0600070205080204" pitchFamily="50" charset="-128"/>
              <a:ea typeface="ＭＳ Ｐゴシック" panose="020B0600070205080204" pitchFamily="50" charset="-128"/>
            </a:rPr>
            <a:t>43,823</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7,782</a:t>
          </a:r>
          <a:r>
            <a:rPr kumimoji="1" lang="ja-JP" altLang="en-US" sz="1300">
              <a:latin typeface="ＭＳ Ｐゴシック" panose="020B0600070205080204" pitchFamily="50" charset="-128"/>
              <a:ea typeface="ＭＳ Ｐゴシック" panose="020B0600070205080204" pitchFamily="50" charset="-128"/>
            </a:rPr>
            <a:t>円の減となった。これは、尾道市クリーンセンター整備事業の減が主な要因である。商工費は、住民一人当たり</a:t>
          </a:r>
          <a:r>
            <a:rPr kumimoji="1" lang="en-US" altLang="ja-JP" sz="1300">
              <a:latin typeface="ＭＳ Ｐゴシック" panose="020B0600070205080204" pitchFamily="50" charset="-128"/>
              <a:ea typeface="ＭＳ Ｐゴシック" panose="020B0600070205080204" pitchFamily="50" charset="-128"/>
            </a:rPr>
            <a:t>24,997</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10,686</a:t>
          </a:r>
          <a:r>
            <a:rPr kumimoji="1" lang="ja-JP" altLang="en-US" sz="1300">
              <a:latin typeface="ＭＳ Ｐゴシック" panose="020B0600070205080204" pitchFamily="50" charset="-128"/>
              <a:ea typeface="ＭＳ Ｐゴシック" panose="020B0600070205080204" pitchFamily="50" charset="-128"/>
            </a:rPr>
            <a:t>円の増となった。これは、地域振興商品券事業の増が主な要因である。消防費は、住民一人当たり</a:t>
          </a:r>
          <a:r>
            <a:rPr kumimoji="1" lang="en-US" altLang="ja-JP" sz="1300">
              <a:latin typeface="ＭＳ Ｐゴシック" panose="020B0600070205080204" pitchFamily="50" charset="-128"/>
              <a:ea typeface="ＭＳ Ｐゴシック" panose="020B0600070205080204" pitchFamily="50" charset="-128"/>
            </a:rPr>
            <a:t>24,283</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5,354</a:t>
          </a:r>
          <a:r>
            <a:rPr kumimoji="1" lang="ja-JP" altLang="en-US" sz="1300">
              <a:latin typeface="ＭＳ Ｐゴシック" panose="020B0600070205080204" pitchFamily="50" charset="-128"/>
              <a:ea typeface="ＭＳ Ｐゴシック" panose="020B0600070205080204" pitchFamily="50" charset="-128"/>
            </a:rPr>
            <a:t>円の増となった。これは、消防通信指令共同業務の増が主な要因である。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実質収支についてはプラスを維持しているものの、財政調整基金の取崩しの増により、実質単年度収支はマイナスとなった。</a:t>
          </a:r>
        </a:p>
        <a:p>
          <a:r>
            <a:rPr kumimoji="1" lang="ja-JP" altLang="en-US" sz="1400">
              <a:latin typeface="ＭＳ ゴシック" pitchFamily="49" charset="-128"/>
              <a:ea typeface="ＭＳ ゴシック" pitchFamily="49" charset="-128"/>
            </a:rPr>
            <a:t>　財政調整基金残高は、市税や特別交付税の減等に伴う補填財源として財政調整基金の繰入を行ったことから、標準財政規模比で</a:t>
          </a:r>
          <a:r>
            <a:rPr kumimoji="1" lang="en-US" altLang="ja-JP" sz="1400">
              <a:latin typeface="ＭＳ ゴシック" pitchFamily="49" charset="-128"/>
              <a:ea typeface="ＭＳ ゴシック" pitchFamily="49" charset="-128"/>
            </a:rPr>
            <a:t>0.97</a:t>
          </a:r>
          <a:r>
            <a:rPr kumimoji="1" lang="ja-JP" altLang="en-US" sz="1400">
              <a:latin typeface="ＭＳ ゴシック" pitchFamily="49" charset="-128"/>
              <a:ea typeface="ＭＳ ゴシック" pitchFamily="49" charset="-128"/>
            </a:rPr>
            <a:t>ポイントの減となった。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全ての会計で黒字を維持している。</a:t>
          </a:r>
        </a:p>
        <a:p>
          <a:r>
            <a:rPr kumimoji="1" lang="ja-JP" altLang="en-US" sz="1400">
              <a:latin typeface="ＭＳ ゴシック" pitchFamily="49" charset="-128"/>
              <a:ea typeface="ＭＳ ゴシック" pitchFamily="49" charset="-128"/>
            </a:rPr>
            <a:t>　今後も、市民へ効率的で安定した行政サービスを提供できるよう、事務事業の見直しを継続していく。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35506;&#20849;&#26377;/&#27770;&#31639;/&#36001;&#25919;&#29366;&#27841;&#36039;&#26009;&#38598;&#65288;H22&#27770;&#31639;&#65374;&#65289;/R2&#24180;&#24230;&#27770;&#31639;/&#20196;&#21644;&#65298;&#24180;&#24230;&#36001;&#25919;&#29366;&#27841;&#36039;&#26009;&#38598;&#65288;&#36861;&#21152;&#20998;&#65289;&#12398;&#20316;&#25104;&#21450;&#12403;&#25552;&#20986;&#12395;&#12388;&#12356;&#12390;/&#22238;&#31572;/&#12304;&#36001;&#25919;&#29366;&#27841;&#36039;&#26009;&#38598;&#12305;_342050_&#23614;&#36947;&#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35.5</v>
          </cell>
          <cell r="BX51">
            <v>36.200000000000003</v>
          </cell>
          <cell r="CF51">
            <v>34.700000000000003</v>
          </cell>
          <cell r="CN51">
            <v>34.5</v>
          </cell>
          <cell r="CV51">
            <v>30.2</v>
          </cell>
        </row>
        <row r="53">
          <cell r="BP53">
            <v>63.7</v>
          </cell>
          <cell r="BX53">
            <v>64.099999999999994</v>
          </cell>
          <cell r="CF53">
            <v>65.7</v>
          </cell>
          <cell r="CN53">
            <v>64.900000000000006</v>
          </cell>
          <cell r="CV53">
            <v>65.900000000000006</v>
          </cell>
        </row>
        <row r="55">
          <cell r="AN55" t="str">
            <v>類似団体内平均値</v>
          </cell>
          <cell r="BP55">
            <v>6.5</v>
          </cell>
          <cell r="BX55">
            <v>5.8</v>
          </cell>
          <cell r="CF55">
            <v>2.7</v>
          </cell>
          <cell r="CN55">
            <v>0.5</v>
          </cell>
          <cell r="CV55">
            <v>5.9</v>
          </cell>
        </row>
        <row r="57">
          <cell r="BP57">
            <v>57.2</v>
          </cell>
          <cell r="BX57">
            <v>58.6</v>
          </cell>
          <cell r="CF57">
            <v>60.2</v>
          </cell>
          <cell r="CN57">
            <v>60.4</v>
          </cell>
          <cell r="CV57">
            <v>61.9</v>
          </cell>
        </row>
        <row r="72">
          <cell r="BP72" t="str">
            <v>H28</v>
          </cell>
          <cell r="BX72" t="str">
            <v>H29</v>
          </cell>
          <cell r="CF72" t="str">
            <v>H30</v>
          </cell>
          <cell r="CN72" t="str">
            <v>R01</v>
          </cell>
          <cell r="CV72" t="str">
            <v>R02</v>
          </cell>
        </row>
        <row r="73">
          <cell r="AN73" t="str">
            <v>当該団体値</v>
          </cell>
          <cell r="BP73">
            <v>35.5</v>
          </cell>
          <cell r="BX73">
            <v>36.200000000000003</v>
          </cell>
          <cell r="CF73">
            <v>34.700000000000003</v>
          </cell>
          <cell r="CN73">
            <v>34.5</v>
          </cell>
          <cell r="CV73">
            <v>30.2</v>
          </cell>
        </row>
        <row r="75">
          <cell r="BP75">
            <v>7</v>
          </cell>
          <cell r="BX75">
            <v>6.6</v>
          </cell>
          <cell r="CF75">
            <v>6.4</v>
          </cell>
          <cell r="CN75">
            <v>6.4</v>
          </cell>
          <cell r="CV75">
            <v>6.4</v>
          </cell>
        </row>
        <row r="77">
          <cell r="AN77" t="str">
            <v>類似団体内平均値</v>
          </cell>
          <cell r="BP77">
            <v>6.5</v>
          </cell>
          <cell r="BX77">
            <v>5.8</v>
          </cell>
          <cell r="CF77">
            <v>2.7</v>
          </cell>
          <cell r="CN77">
            <v>0.5</v>
          </cell>
          <cell r="CV77">
            <v>5.9</v>
          </cell>
        </row>
        <row r="79">
          <cell r="BP79">
            <v>5.9</v>
          </cell>
          <cell r="BX79">
            <v>5.3</v>
          </cell>
          <cell r="CF79">
            <v>5</v>
          </cell>
          <cell r="CN79">
            <v>5.0999999999999996</v>
          </cell>
          <cell r="CV79">
            <v>5.2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78273398</v>
      </c>
      <c r="BO4" s="426"/>
      <c r="BP4" s="426"/>
      <c r="BQ4" s="426"/>
      <c r="BR4" s="426"/>
      <c r="BS4" s="426"/>
      <c r="BT4" s="426"/>
      <c r="BU4" s="427"/>
      <c r="BV4" s="425">
        <v>69076115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0.8</v>
      </c>
      <c r="CU4" s="610"/>
      <c r="CV4" s="610"/>
      <c r="CW4" s="610"/>
      <c r="CX4" s="610"/>
      <c r="CY4" s="610"/>
      <c r="CZ4" s="610"/>
      <c r="DA4" s="611"/>
      <c r="DB4" s="609">
        <v>0.9</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77342996</v>
      </c>
      <c r="BO5" s="431"/>
      <c r="BP5" s="431"/>
      <c r="BQ5" s="431"/>
      <c r="BR5" s="431"/>
      <c r="BS5" s="431"/>
      <c r="BT5" s="431"/>
      <c r="BU5" s="432"/>
      <c r="BV5" s="430">
        <v>68241584</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95.9</v>
      </c>
      <c r="CU5" s="401"/>
      <c r="CV5" s="401"/>
      <c r="CW5" s="401"/>
      <c r="CX5" s="401"/>
      <c r="CY5" s="401"/>
      <c r="CZ5" s="401"/>
      <c r="DA5" s="402"/>
      <c r="DB5" s="400">
        <v>97.2</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930402</v>
      </c>
      <c r="BO6" s="431"/>
      <c r="BP6" s="431"/>
      <c r="BQ6" s="431"/>
      <c r="BR6" s="431"/>
      <c r="BS6" s="431"/>
      <c r="BT6" s="431"/>
      <c r="BU6" s="432"/>
      <c r="BV6" s="430">
        <v>834531</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100.7</v>
      </c>
      <c r="CU6" s="584"/>
      <c r="CV6" s="584"/>
      <c r="CW6" s="584"/>
      <c r="CX6" s="584"/>
      <c r="CY6" s="584"/>
      <c r="CZ6" s="584"/>
      <c r="DA6" s="585"/>
      <c r="DB6" s="583">
        <v>102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642651</v>
      </c>
      <c r="BO7" s="431"/>
      <c r="BP7" s="431"/>
      <c r="BQ7" s="431"/>
      <c r="BR7" s="431"/>
      <c r="BS7" s="431"/>
      <c r="BT7" s="431"/>
      <c r="BU7" s="432"/>
      <c r="BV7" s="430">
        <v>502442</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35761146</v>
      </c>
      <c r="CU7" s="431"/>
      <c r="CV7" s="431"/>
      <c r="CW7" s="431"/>
      <c r="CX7" s="431"/>
      <c r="CY7" s="431"/>
      <c r="CZ7" s="431"/>
      <c r="DA7" s="432"/>
      <c r="DB7" s="430">
        <v>34988448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287751</v>
      </c>
      <c r="BO8" s="431"/>
      <c r="BP8" s="431"/>
      <c r="BQ8" s="431"/>
      <c r="BR8" s="431"/>
      <c r="BS8" s="431"/>
      <c r="BT8" s="431"/>
      <c r="BU8" s="432"/>
      <c r="BV8" s="430">
        <v>332089</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0.56000000000000005</v>
      </c>
      <c r="CU8" s="544"/>
      <c r="CV8" s="544"/>
      <c r="CW8" s="544"/>
      <c r="CX8" s="544"/>
      <c r="CY8" s="544"/>
      <c r="CZ8" s="544"/>
      <c r="DA8" s="545"/>
      <c r="DB8" s="543">
        <v>0.56000000000000005</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131170</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109</v>
      </c>
      <c r="AV9" s="488"/>
      <c r="AW9" s="488"/>
      <c r="AX9" s="488"/>
      <c r="AY9" s="410" t="s">
        <v>116</v>
      </c>
      <c r="AZ9" s="411"/>
      <c r="BA9" s="411"/>
      <c r="BB9" s="411"/>
      <c r="BC9" s="411"/>
      <c r="BD9" s="411"/>
      <c r="BE9" s="411"/>
      <c r="BF9" s="411"/>
      <c r="BG9" s="411"/>
      <c r="BH9" s="411"/>
      <c r="BI9" s="411"/>
      <c r="BJ9" s="411"/>
      <c r="BK9" s="411"/>
      <c r="BL9" s="411"/>
      <c r="BM9" s="412"/>
      <c r="BN9" s="430">
        <v>-44338</v>
      </c>
      <c r="BO9" s="431"/>
      <c r="BP9" s="431"/>
      <c r="BQ9" s="431"/>
      <c r="BR9" s="431"/>
      <c r="BS9" s="431"/>
      <c r="BT9" s="431"/>
      <c r="BU9" s="432"/>
      <c r="BV9" s="430">
        <v>136406</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17</v>
      </c>
      <c r="CU9" s="401"/>
      <c r="CV9" s="401"/>
      <c r="CW9" s="401"/>
      <c r="CX9" s="401"/>
      <c r="CY9" s="401"/>
      <c r="CZ9" s="401"/>
      <c r="DA9" s="402"/>
      <c r="DB9" s="400">
        <v>17.8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138626</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160090</v>
      </c>
      <c r="BO10" s="431"/>
      <c r="BP10" s="431"/>
      <c r="BQ10" s="431"/>
      <c r="BR10" s="431"/>
      <c r="BS10" s="431"/>
      <c r="BT10" s="431"/>
      <c r="BU10" s="432"/>
      <c r="BV10" s="430">
        <v>101795</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109</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134320</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94</v>
      </c>
      <c r="AV12" s="488"/>
      <c r="AW12" s="488"/>
      <c r="AX12" s="488"/>
      <c r="AY12" s="410" t="s">
        <v>134</v>
      </c>
      <c r="AZ12" s="411"/>
      <c r="BA12" s="411"/>
      <c r="BB12" s="411"/>
      <c r="BC12" s="411"/>
      <c r="BD12" s="411"/>
      <c r="BE12" s="411"/>
      <c r="BF12" s="411"/>
      <c r="BG12" s="411"/>
      <c r="BH12" s="411"/>
      <c r="BI12" s="411"/>
      <c r="BJ12" s="411"/>
      <c r="BK12" s="411"/>
      <c r="BL12" s="411"/>
      <c r="BM12" s="412"/>
      <c r="BN12" s="430">
        <v>400000</v>
      </c>
      <c r="BO12" s="431"/>
      <c r="BP12" s="431"/>
      <c r="BQ12" s="431"/>
      <c r="BR12" s="431"/>
      <c r="BS12" s="431"/>
      <c r="BT12" s="431"/>
      <c r="BU12" s="432"/>
      <c r="BV12" s="430">
        <v>600000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137</v>
      </c>
      <c r="N13" s="531"/>
      <c r="O13" s="531"/>
      <c r="P13" s="531"/>
      <c r="Q13" s="532"/>
      <c r="R13" s="533">
        <v>131335</v>
      </c>
      <c r="S13" s="534"/>
      <c r="T13" s="534"/>
      <c r="U13" s="534"/>
      <c r="V13" s="535"/>
      <c r="W13" s="521" t="s">
        <v>138</v>
      </c>
      <c r="X13" s="443"/>
      <c r="Y13" s="443"/>
      <c r="Z13" s="443"/>
      <c r="AA13" s="443"/>
      <c r="AB13" s="444"/>
      <c r="AC13" s="406">
        <v>3592</v>
      </c>
      <c r="AD13" s="407"/>
      <c r="AE13" s="407"/>
      <c r="AF13" s="407"/>
      <c r="AG13" s="408"/>
      <c r="AH13" s="406">
        <v>3714</v>
      </c>
      <c r="AI13" s="407"/>
      <c r="AJ13" s="407"/>
      <c r="AK13" s="407"/>
      <c r="AL13" s="409"/>
      <c r="AM13" s="499" t="s">
        <v>139</v>
      </c>
      <c r="AN13" s="404"/>
      <c r="AO13" s="404"/>
      <c r="AP13" s="404"/>
      <c r="AQ13" s="404"/>
      <c r="AR13" s="404"/>
      <c r="AS13" s="404"/>
      <c r="AT13" s="405"/>
      <c r="AU13" s="487" t="s">
        <v>120</v>
      </c>
      <c r="AV13" s="488"/>
      <c r="AW13" s="488"/>
      <c r="AX13" s="488"/>
      <c r="AY13" s="410" t="s">
        <v>140</v>
      </c>
      <c r="AZ13" s="411"/>
      <c r="BA13" s="411"/>
      <c r="BB13" s="411"/>
      <c r="BC13" s="411"/>
      <c r="BD13" s="411"/>
      <c r="BE13" s="411"/>
      <c r="BF13" s="411"/>
      <c r="BG13" s="411"/>
      <c r="BH13" s="411"/>
      <c r="BI13" s="411"/>
      <c r="BJ13" s="411"/>
      <c r="BK13" s="411"/>
      <c r="BL13" s="411"/>
      <c r="BM13" s="412"/>
      <c r="BN13" s="430">
        <v>-284248</v>
      </c>
      <c r="BO13" s="431"/>
      <c r="BP13" s="431"/>
      <c r="BQ13" s="431"/>
      <c r="BR13" s="431"/>
      <c r="BS13" s="431"/>
      <c r="BT13" s="431"/>
      <c r="BU13" s="432"/>
      <c r="BV13" s="430">
        <v>-361799</v>
      </c>
      <c r="BW13" s="431"/>
      <c r="BX13" s="431"/>
      <c r="BY13" s="431"/>
      <c r="BZ13" s="431"/>
      <c r="CA13" s="431"/>
      <c r="CB13" s="431"/>
      <c r="CC13" s="432"/>
      <c r="CD13" s="439" t="s">
        <v>141</v>
      </c>
      <c r="CE13" s="440"/>
      <c r="CF13" s="440"/>
      <c r="CG13" s="440"/>
      <c r="CH13" s="440"/>
      <c r="CI13" s="440"/>
      <c r="CJ13" s="440"/>
      <c r="CK13" s="440"/>
      <c r="CL13" s="440"/>
      <c r="CM13" s="440"/>
      <c r="CN13" s="440"/>
      <c r="CO13" s="440"/>
      <c r="CP13" s="440"/>
      <c r="CQ13" s="440"/>
      <c r="CR13" s="440"/>
      <c r="CS13" s="441"/>
      <c r="CT13" s="400">
        <v>6.4</v>
      </c>
      <c r="CU13" s="401"/>
      <c r="CV13" s="401"/>
      <c r="CW13" s="401"/>
      <c r="CX13" s="401"/>
      <c r="CY13" s="401"/>
      <c r="CZ13" s="401"/>
      <c r="DA13" s="402"/>
      <c r="DB13" s="400">
        <v>6.4</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142</v>
      </c>
      <c r="M14" s="567"/>
      <c r="N14" s="567"/>
      <c r="O14" s="567"/>
      <c r="P14" s="567"/>
      <c r="Q14" s="568"/>
      <c r="R14" s="533">
        <v>136156</v>
      </c>
      <c r="S14" s="534"/>
      <c r="T14" s="534"/>
      <c r="U14" s="534"/>
      <c r="V14" s="535"/>
      <c r="W14" s="536"/>
      <c r="X14" s="446"/>
      <c r="Y14" s="446"/>
      <c r="Z14" s="446"/>
      <c r="AA14" s="446"/>
      <c r="AB14" s="447"/>
      <c r="AC14" s="526">
        <v>5.7</v>
      </c>
      <c r="AD14" s="527"/>
      <c r="AE14" s="527"/>
      <c r="AF14" s="527"/>
      <c r="AG14" s="528"/>
      <c r="AH14" s="526">
        <v>5.8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143</v>
      </c>
      <c r="CE14" s="437"/>
      <c r="CF14" s="437"/>
      <c r="CG14" s="437"/>
      <c r="CH14" s="437"/>
      <c r="CI14" s="437"/>
      <c r="CJ14" s="437"/>
      <c r="CK14" s="437"/>
      <c r="CL14" s="437"/>
      <c r="CM14" s="437"/>
      <c r="CN14" s="437"/>
      <c r="CO14" s="437"/>
      <c r="CP14" s="437"/>
      <c r="CQ14" s="437"/>
      <c r="CR14" s="437"/>
      <c r="CS14" s="438"/>
      <c r="CT14" s="537">
        <v>30.2</v>
      </c>
      <c r="CU14" s="538"/>
      <c r="CV14" s="538"/>
      <c r="CW14" s="538"/>
      <c r="CX14" s="538"/>
      <c r="CY14" s="538"/>
      <c r="CZ14" s="538"/>
      <c r="DA14" s="539"/>
      <c r="DB14" s="537">
        <v>34.5</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144</v>
      </c>
      <c r="N15" s="531"/>
      <c r="O15" s="531"/>
      <c r="P15" s="531"/>
      <c r="Q15" s="532"/>
      <c r="R15" s="533">
        <v>133001</v>
      </c>
      <c r="S15" s="534"/>
      <c r="T15" s="534"/>
      <c r="U15" s="534"/>
      <c r="V15" s="535"/>
      <c r="W15" s="521" t="s">
        <v>145</v>
      </c>
      <c r="X15" s="443"/>
      <c r="Y15" s="443"/>
      <c r="Z15" s="443"/>
      <c r="AA15" s="443"/>
      <c r="AB15" s="444"/>
      <c r="AC15" s="406">
        <v>20209</v>
      </c>
      <c r="AD15" s="407"/>
      <c r="AE15" s="407"/>
      <c r="AF15" s="407"/>
      <c r="AG15" s="408"/>
      <c r="AH15" s="406">
        <v>21308</v>
      </c>
      <c r="AI15" s="407"/>
      <c r="AJ15" s="407"/>
      <c r="AK15" s="407"/>
      <c r="AL15" s="409"/>
      <c r="AM15" s="499"/>
      <c r="AN15" s="404"/>
      <c r="AO15" s="404"/>
      <c r="AP15" s="404"/>
      <c r="AQ15" s="404"/>
      <c r="AR15" s="404"/>
      <c r="AS15" s="404"/>
      <c r="AT15" s="405"/>
      <c r="AU15" s="487"/>
      <c r="AV15" s="488"/>
      <c r="AW15" s="488"/>
      <c r="AX15" s="488"/>
      <c r="AY15" s="422" t="s">
        <v>146</v>
      </c>
      <c r="AZ15" s="423"/>
      <c r="BA15" s="423"/>
      <c r="BB15" s="423"/>
      <c r="BC15" s="423"/>
      <c r="BD15" s="423"/>
      <c r="BE15" s="423"/>
      <c r="BF15" s="423"/>
      <c r="BG15" s="423"/>
      <c r="BH15" s="423"/>
      <c r="BI15" s="423"/>
      <c r="BJ15" s="423"/>
      <c r="BK15" s="423"/>
      <c r="BL15" s="423"/>
      <c r="BM15" s="424"/>
      <c r="BN15" s="425">
        <v>16360802</v>
      </c>
      <c r="BO15" s="426"/>
      <c r="BP15" s="426"/>
      <c r="BQ15" s="426"/>
      <c r="BR15" s="426"/>
      <c r="BS15" s="426"/>
      <c r="BT15" s="426"/>
      <c r="BU15" s="427"/>
      <c r="BV15" s="425">
        <v>15795168</v>
      </c>
      <c r="BW15" s="426"/>
      <c r="BX15" s="426"/>
      <c r="BY15" s="426"/>
      <c r="BZ15" s="426"/>
      <c r="CA15" s="426"/>
      <c r="CB15" s="426"/>
      <c r="CC15" s="427"/>
      <c r="CD15" s="540" t="s">
        <v>147</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148</v>
      </c>
      <c r="M16" s="524"/>
      <c r="N16" s="524"/>
      <c r="O16" s="524"/>
      <c r="P16" s="524"/>
      <c r="Q16" s="525"/>
      <c r="R16" s="518" t="s">
        <v>149</v>
      </c>
      <c r="S16" s="519"/>
      <c r="T16" s="519"/>
      <c r="U16" s="519"/>
      <c r="V16" s="520"/>
      <c r="W16" s="536"/>
      <c r="X16" s="446"/>
      <c r="Y16" s="446"/>
      <c r="Z16" s="446"/>
      <c r="AA16" s="446"/>
      <c r="AB16" s="447"/>
      <c r="AC16" s="526">
        <v>32.200000000000003</v>
      </c>
      <c r="AD16" s="527"/>
      <c r="AE16" s="527"/>
      <c r="AF16" s="527"/>
      <c r="AG16" s="528"/>
      <c r="AH16" s="526">
        <v>33.1</v>
      </c>
      <c r="AI16" s="527"/>
      <c r="AJ16" s="527"/>
      <c r="AK16" s="527"/>
      <c r="AL16" s="529"/>
      <c r="AM16" s="499"/>
      <c r="AN16" s="404"/>
      <c r="AO16" s="404"/>
      <c r="AP16" s="404"/>
      <c r="AQ16" s="404"/>
      <c r="AR16" s="404"/>
      <c r="AS16" s="404"/>
      <c r="AT16" s="405"/>
      <c r="AU16" s="487"/>
      <c r="AV16" s="488"/>
      <c r="AW16" s="488"/>
      <c r="AX16" s="488"/>
      <c r="AY16" s="410" t="s">
        <v>150</v>
      </c>
      <c r="AZ16" s="411"/>
      <c r="BA16" s="411"/>
      <c r="BB16" s="411"/>
      <c r="BC16" s="411"/>
      <c r="BD16" s="411"/>
      <c r="BE16" s="411"/>
      <c r="BF16" s="411"/>
      <c r="BG16" s="411"/>
      <c r="BH16" s="411"/>
      <c r="BI16" s="411"/>
      <c r="BJ16" s="411"/>
      <c r="BK16" s="411"/>
      <c r="BL16" s="411"/>
      <c r="BM16" s="412"/>
      <c r="BN16" s="430">
        <v>29556369</v>
      </c>
      <c r="BO16" s="431"/>
      <c r="BP16" s="431"/>
      <c r="BQ16" s="431"/>
      <c r="BR16" s="431"/>
      <c r="BS16" s="431"/>
      <c r="BT16" s="431"/>
      <c r="BU16" s="432"/>
      <c r="BV16" s="430">
        <v>28565053</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151</v>
      </c>
      <c r="N17" s="516"/>
      <c r="O17" s="516"/>
      <c r="P17" s="516"/>
      <c r="Q17" s="517"/>
      <c r="R17" s="518" t="s">
        <v>149</v>
      </c>
      <c r="S17" s="519"/>
      <c r="T17" s="519"/>
      <c r="U17" s="519"/>
      <c r="V17" s="520"/>
      <c r="W17" s="521" t="s">
        <v>152</v>
      </c>
      <c r="X17" s="443"/>
      <c r="Y17" s="443"/>
      <c r="Z17" s="443"/>
      <c r="AA17" s="443"/>
      <c r="AB17" s="444"/>
      <c r="AC17" s="406">
        <v>38946</v>
      </c>
      <c r="AD17" s="407"/>
      <c r="AE17" s="407"/>
      <c r="AF17" s="407"/>
      <c r="AG17" s="408"/>
      <c r="AH17" s="406">
        <v>39345</v>
      </c>
      <c r="AI17" s="407"/>
      <c r="AJ17" s="407"/>
      <c r="AK17" s="407"/>
      <c r="AL17" s="409"/>
      <c r="AM17" s="499"/>
      <c r="AN17" s="404"/>
      <c r="AO17" s="404"/>
      <c r="AP17" s="404"/>
      <c r="AQ17" s="404"/>
      <c r="AR17" s="404"/>
      <c r="AS17" s="404"/>
      <c r="AT17" s="405"/>
      <c r="AU17" s="487"/>
      <c r="AV17" s="488"/>
      <c r="AW17" s="488"/>
      <c r="AX17" s="488"/>
      <c r="AY17" s="410" t="s">
        <v>153</v>
      </c>
      <c r="AZ17" s="411"/>
      <c r="BA17" s="411"/>
      <c r="BB17" s="411"/>
      <c r="BC17" s="411"/>
      <c r="BD17" s="411"/>
      <c r="BE17" s="411"/>
      <c r="BF17" s="411"/>
      <c r="BG17" s="411"/>
      <c r="BH17" s="411"/>
      <c r="BI17" s="411"/>
      <c r="BJ17" s="411"/>
      <c r="BK17" s="411"/>
      <c r="BL17" s="411"/>
      <c r="BM17" s="412"/>
      <c r="BN17" s="430">
        <v>20737039</v>
      </c>
      <c r="BO17" s="431"/>
      <c r="BP17" s="431"/>
      <c r="BQ17" s="431"/>
      <c r="BR17" s="431"/>
      <c r="BS17" s="431"/>
      <c r="BT17" s="431"/>
      <c r="BU17" s="432"/>
      <c r="BV17" s="430">
        <v>20177248</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154</v>
      </c>
      <c r="C18" s="493"/>
      <c r="D18" s="493"/>
      <c r="E18" s="494"/>
      <c r="F18" s="494"/>
      <c r="G18" s="494"/>
      <c r="H18" s="494"/>
      <c r="I18" s="494"/>
      <c r="J18" s="494"/>
      <c r="K18" s="494"/>
      <c r="L18" s="495">
        <v>285.11</v>
      </c>
      <c r="M18" s="495"/>
      <c r="N18" s="495"/>
      <c r="O18" s="495"/>
      <c r="P18" s="495"/>
      <c r="Q18" s="495"/>
      <c r="R18" s="496"/>
      <c r="S18" s="496"/>
      <c r="T18" s="496"/>
      <c r="U18" s="496"/>
      <c r="V18" s="497"/>
      <c r="W18" s="511"/>
      <c r="X18" s="512"/>
      <c r="Y18" s="512"/>
      <c r="Z18" s="512"/>
      <c r="AA18" s="512"/>
      <c r="AB18" s="522"/>
      <c r="AC18" s="394">
        <v>62.1</v>
      </c>
      <c r="AD18" s="395"/>
      <c r="AE18" s="395"/>
      <c r="AF18" s="395"/>
      <c r="AG18" s="498"/>
      <c r="AH18" s="394">
        <v>61.1</v>
      </c>
      <c r="AI18" s="395"/>
      <c r="AJ18" s="395"/>
      <c r="AK18" s="395"/>
      <c r="AL18" s="396"/>
      <c r="AM18" s="499"/>
      <c r="AN18" s="404"/>
      <c r="AO18" s="404"/>
      <c r="AP18" s="404"/>
      <c r="AQ18" s="404"/>
      <c r="AR18" s="404"/>
      <c r="AS18" s="404"/>
      <c r="AT18" s="405"/>
      <c r="AU18" s="487"/>
      <c r="AV18" s="488"/>
      <c r="AW18" s="488"/>
      <c r="AX18" s="488"/>
      <c r="AY18" s="410" t="s">
        <v>155</v>
      </c>
      <c r="AZ18" s="411"/>
      <c r="BA18" s="411"/>
      <c r="BB18" s="411"/>
      <c r="BC18" s="411"/>
      <c r="BD18" s="411"/>
      <c r="BE18" s="411"/>
      <c r="BF18" s="411"/>
      <c r="BG18" s="411"/>
      <c r="BH18" s="411"/>
      <c r="BI18" s="411"/>
      <c r="BJ18" s="411"/>
      <c r="BK18" s="411"/>
      <c r="BL18" s="411"/>
      <c r="BM18" s="412"/>
      <c r="BN18" s="430">
        <v>34399224</v>
      </c>
      <c r="BO18" s="431"/>
      <c r="BP18" s="431"/>
      <c r="BQ18" s="431"/>
      <c r="BR18" s="431"/>
      <c r="BS18" s="431"/>
      <c r="BT18" s="431"/>
      <c r="BU18" s="432"/>
      <c r="BV18" s="430">
        <v>34304597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156</v>
      </c>
      <c r="C19" s="493"/>
      <c r="D19" s="493"/>
      <c r="E19" s="494"/>
      <c r="F19" s="494"/>
      <c r="G19" s="494"/>
      <c r="H19" s="494"/>
      <c r="I19" s="494"/>
      <c r="J19" s="494"/>
      <c r="K19" s="494"/>
      <c r="L19" s="500">
        <v>460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157</v>
      </c>
      <c r="AZ19" s="411"/>
      <c r="BA19" s="411"/>
      <c r="BB19" s="411"/>
      <c r="BC19" s="411"/>
      <c r="BD19" s="411"/>
      <c r="BE19" s="411"/>
      <c r="BF19" s="411"/>
      <c r="BG19" s="411"/>
      <c r="BH19" s="411"/>
      <c r="BI19" s="411"/>
      <c r="BJ19" s="411"/>
      <c r="BK19" s="411"/>
      <c r="BL19" s="411"/>
      <c r="BM19" s="412"/>
      <c r="BN19" s="430">
        <v>42161435</v>
      </c>
      <c r="BO19" s="431"/>
      <c r="BP19" s="431"/>
      <c r="BQ19" s="431"/>
      <c r="BR19" s="431"/>
      <c r="BS19" s="431"/>
      <c r="BT19" s="431"/>
      <c r="BU19" s="432"/>
      <c r="BV19" s="430">
        <v>39520110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158</v>
      </c>
      <c r="C20" s="493"/>
      <c r="D20" s="493"/>
      <c r="E20" s="494"/>
      <c r="F20" s="494"/>
      <c r="G20" s="494"/>
      <c r="H20" s="494"/>
      <c r="I20" s="494"/>
      <c r="J20" s="494"/>
      <c r="K20" s="494"/>
      <c r="L20" s="500">
        <v>57519</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159</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160</v>
      </c>
      <c r="C22" s="460"/>
      <c r="D22" s="461"/>
      <c r="E22" s="468" t="s">
        <v>1</v>
      </c>
      <c r="F22" s="443"/>
      <c r="G22" s="443"/>
      <c r="H22" s="443"/>
      <c r="I22" s="443"/>
      <c r="J22" s="443"/>
      <c r="K22" s="444"/>
      <c r="L22" s="468" t="s">
        <v>161</v>
      </c>
      <c r="M22" s="443"/>
      <c r="N22" s="443"/>
      <c r="O22" s="443"/>
      <c r="P22" s="444"/>
      <c r="Q22" s="453" t="s">
        <v>162</v>
      </c>
      <c r="R22" s="454"/>
      <c r="S22" s="454"/>
      <c r="T22" s="454"/>
      <c r="U22" s="454"/>
      <c r="V22" s="469"/>
      <c r="W22" s="471" t="s">
        <v>163</v>
      </c>
      <c r="X22" s="460"/>
      <c r="Y22" s="461"/>
      <c r="Z22" s="468" t="s">
        <v>1</v>
      </c>
      <c r="AA22" s="443"/>
      <c r="AB22" s="443"/>
      <c r="AC22" s="443"/>
      <c r="AD22" s="443"/>
      <c r="AE22" s="443"/>
      <c r="AF22" s="443"/>
      <c r="AG22" s="444"/>
      <c r="AH22" s="442" t="s">
        <v>164</v>
      </c>
      <c r="AI22" s="443"/>
      <c r="AJ22" s="443"/>
      <c r="AK22" s="443"/>
      <c r="AL22" s="444"/>
      <c r="AM22" s="442" t="s">
        <v>165</v>
      </c>
      <c r="AN22" s="448"/>
      <c r="AO22" s="448"/>
      <c r="AP22" s="448"/>
      <c r="AQ22" s="448"/>
      <c r="AR22" s="449"/>
      <c r="AS22" s="453" t="s">
        <v>162</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166</v>
      </c>
      <c r="AZ23" s="423"/>
      <c r="BA23" s="423"/>
      <c r="BB23" s="423"/>
      <c r="BC23" s="423"/>
      <c r="BD23" s="423"/>
      <c r="BE23" s="423"/>
      <c r="BF23" s="423"/>
      <c r="BG23" s="423"/>
      <c r="BH23" s="423"/>
      <c r="BI23" s="423"/>
      <c r="BJ23" s="423"/>
      <c r="BK23" s="423"/>
      <c r="BL23" s="423"/>
      <c r="BM23" s="424"/>
      <c r="BN23" s="430">
        <v>77571533</v>
      </c>
      <c r="BO23" s="431"/>
      <c r="BP23" s="431"/>
      <c r="BQ23" s="431"/>
      <c r="BR23" s="431"/>
      <c r="BS23" s="431"/>
      <c r="BT23" s="431"/>
      <c r="BU23" s="432"/>
      <c r="BV23" s="430">
        <v>78205031</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167</v>
      </c>
      <c r="F24" s="404"/>
      <c r="G24" s="404"/>
      <c r="H24" s="404"/>
      <c r="I24" s="404"/>
      <c r="J24" s="404"/>
      <c r="K24" s="405"/>
      <c r="L24" s="406">
        <v>1</v>
      </c>
      <c r="M24" s="407"/>
      <c r="N24" s="407"/>
      <c r="O24" s="407"/>
      <c r="P24" s="408"/>
      <c r="Q24" s="406">
        <v>9400</v>
      </c>
      <c r="R24" s="407"/>
      <c r="S24" s="407"/>
      <c r="T24" s="407"/>
      <c r="U24" s="407"/>
      <c r="V24" s="408"/>
      <c r="W24" s="472"/>
      <c r="X24" s="463"/>
      <c r="Y24" s="464"/>
      <c r="Z24" s="403" t="s">
        <v>168</v>
      </c>
      <c r="AA24" s="404"/>
      <c r="AB24" s="404"/>
      <c r="AC24" s="404"/>
      <c r="AD24" s="404"/>
      <c r="AE24" s="404"/>
      <c r="AF24" s="404"/>
      <c r="AG24" s="405"/>
      <c r="AH24" s="406">
        <v>936</v>
      </c>
      <c r="AI24" s="407"/>
      <c r="AJ24" s="407"/>
      <c r="AK24" s="407"/>
      <c r="AL24" s="408"/>
      <c r="AM24" s="406">
        <v>3106584</v>
      </c>
      <c r="AN24" s="407"/>
      <c r="AO24" s="407"/>
      <c r="AP24" s="407"/>
      <c r="AQ24" s="407"/>
      <c r="AR24" s="408"/>
      <c r="AS24" s="406">
        <v>3319</v>
      </c>
      <c r="AT24" s="407"/>
      <c r="AU24" s="407"/>
      <c r="AV24" s="407"/>
      <c r="AW24" s="407"/>
      <c r="AX24" s="409"/>
      <c r="AY24" s="397" t="s">
        <v>169</v>
      </c>
      <c r="AZ24" s="398"/>
      <c r="BA24" s="398"/>
      <c r="BB24" s="398"/>
      <c r="BC24" s="398"/>
      <c r="BD24" s="398"/>
      <c r="BE24" s="398"/>
      <c r="BF24" s="398"/>
      <c r="BG24" s="398"/>
      <c r="BH24" s="398"/>
      <c r="BI24" s="398"/>
      <c r="BJ24" s="398"/>
      <c r="BK24" s="398"/>
      <c r="BL24" s="398"/>
      <c r="BM24" s="399"/>
      <c r="BN24" s="430">
        <v>37929199</v>
      </c>
      <c r="BO24" s="431"/>
      <c r="BP24" s="431"/>
      <c r="BQ24" s="431"/>
      <c r="BR24" s="431"/>
      <c r="BS24" s="431"/>
      <c r="BT24" s="431"/>
      <c r="BU24" s="432"/>
      <c r="BV24" s="430">
        <v>38407793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170</v>
      </c>
      <c r="F25" s="404"/>
      <c r="G25" s="404"/>
      <c r="H25" s="404"/>
      <c r="I25" s="404"/>
      <c r="J25" s="404"/>
      <c r="K25" s="405"/>
      <c r="L25" s="406">
        <v>2</v>
      </c>
      <c r="M25" s="407"/>
      <c r="N25" s="407"/>
      <c r="O25" s="407"/>
      <c r="P25" s="408"/>
      <c r="Q25" s="406">
        <v>7800</v>
      </c>
      <c r="R25" s="407"/>
      <c r="S25" s="407"/>
      <c r="T25" s="407"/>
      <c r="U25" s="407"/>
      <c r="V25" s="408"/>
      <c r="W25" s="472"/>
      <c r="X25" s="463"/>
      <c r="Y25" s="464"/>
      <c r="Z25" s="403" t="s">
        <v>171</v>
      </c>
      <c r="AA25" s="404"/>
      <c r="AB25" s="404"/>
      <c r="AC25" s="404"/>
      <c r="AD25" s="404"/>
      <c r="AE25" s="404"/>
      <c r="AF25" s="404"/>
      <c r="AG25" s="405"/>
      <c r="AH25" s="406">
        <v>205</v>
      </c>
      <c r="AI25" s="407"/>
      <c r="AJ25" s="407"/>
      <c r="AK25" s="407"/>
      <c r="AL25" s="408"/>
      <c r="AM25" s="406">
        <v>654975</v>
      </c>
      <c r="AN25" s="407"/>
      <c r="AO25" s="407"/>
      <c r="AP25" s="407"/>
      <c r="AQ25" s="407"/>
      <c r="AR25" s="408"/>
      <c r="AS25" s="406">
        <v>3195</v>
      </c>
      <c r="AT25" s="407"/>
      <c r="AU25" s="407"/>
      <c r="AV25" s="407"/>
      <c r="AW25" s="407"/>
      <c r="AX25" s="409"/>
      <c r="AY25" s="422" t="s">
        <v>172</v>
      </c>
      <c r="AZ25" s="423"/>
      <c r="BA25" s="423"/>
      <c r="BB25" s="423"/>
      <c r="BC25" s="423"/>
      <c r="BD25" s="423"/>
      <c r="BE25" s="423"/>
      <c r="BF25" s="423"/>
      <c r="BG25" s="423"/>
      <c r="BH25" s="423"/>
      <c r="BI25" s="423"/>
      <c r="BJ25" s="423"/>
      <c r="BK25" s="423"/>
      <c r="BL25" s="423"/>
      <c r="BM25" s="424"/>
      <c r="BN25" s="425">
        <v>4206507</v>
      </c>
      <c r="BO25" s="426"/>
      <c r="BP25" s="426"/>
      <c r="BQ25" s="426"/>
      <c r="BR25" s="426"/>
      <c r="BS25" s="426"/>
      <c r="BT25" s="426"/>
      <c r="BU25" s="427"/>
      <c r="BV25" s="425">
        <v>4509456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173</v>
      </c>
      <c r="F26" s="404"/>
      <c r="G26" s="404"/>
      <c r="H26" s="404"/>
      <c r="I26" s="404"/>
      <c r="J26" s="404"/>
      <c r="K26" s="405"/>
      <c r="L26" s="406">
        <v>1</v>
      </c>
      <c r="M26" s="407"/>
      <c r="N26" s="407"/>
      <c r="O26" s="407"/>
      <c r="P26" s="408"/>
      <c r="Q26" s="406">
        <v>6800</v>
      </c>
      <c r="R26" s="407"/>
      <c r="S26" s="407"/>
      <c r="T26" s="407"/>
      <c r="U26" s="407"/>
      <c r="V26" s="408"/>
      <c r="W26" s="472"/>
      <c r="X26" s="463"/>
      <c r="Y26" s="464"/>
      <c r="Z26" s="403" t="s">
        <v>174</v>
      </c>
      <c r="AA26" s="485"/>
      <c r="AB26" s="485"/>
      <c r="AC26" s="485"/>
      <c r="AD26" s="485"/>
      <c r="AE26" s="485"/>
      <c r="AF26" s="485"/>
      <c r="AG26" s="486"/>
      <c r="AH26" s="406">
        <v>88</v>
      </c>
      <c r="AI26" s="407"/>
      <c r="AJ26" s="407"/>
      <c r="AK26" s="407"/>
      <c r="AL26" s="408"/>
      <c r="AM26" s="406">
        <v>280896</v>
      </c>
      <c r="AN26" s="407"/>
      <c r="AO26" s="407"/>
      <c r="AP26" s="407"/>
      <c r="AQ26" s="407"/>
      <c r="AR26" s="408"/>
      <c r="AS26" s="406">
        <v>3192</v>
      </c>
      <c r="AT26" s="407"/>
      <c r="AU26" s="407"/>
      <c r="AV26" s="407"/>
      <c r="AW26" s="407"/>
      <c r="AX26" s="409"/>
      <c r="AY26" s="439" t="s">
        <v>175</v>
      </c>
      <c r="AZ26" s="440"/>
      <c r="BA26" s="440"/>
      <c r="BB26" s="440"/>
      <c r="BC26" s="440"/>
      <c r="BD26" s="440"/>
      <c r="BE26" s="440"/>
      <c r="BF26" s="440"/>
      <c r="BG26" s="440"/>
      <c r="BH26" s="440"/>
      <c r="BI26" s="440"/>
      <c r="BJ26" s="440"/>
      <c r="BK26" s="440"/>
      <c r="BL26" s="440"/>
      <c r="BM26" s="441"/>
      <c r="BN26" s="430" t="s">
        <v>136</v>
      </c>
      <c r="BO26" s="431"/>
      <c r="BP26" s="431"/>
      <c r="BQ26" s="431"/>
      <c r="BR26" s="431"/>
      <c r="BS26" s="431"/>
      <c r="BT26" s="431"/>
      <c r="BU26" s="432"/>
      <c r="BV26" s="430" t="s">
        <v>136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176</v>
      </c>
      <c r="F27" s="404"/>
      <c r="G27" s="404"/>
      <c r="H27" s="404"/>
      <c r="I27" s="404"/>
      <c r="J27" s="404"/>
      <c r="K27" s="405"/>
      <c r="L27" s="406">
        <v>1</v>
      </c>
      <c r="M27" s="407"/>
      <c r="N27" s="407"/>
      <c r="O27" s="407"/>
      <c r="P27" s="408"/>
      <c r="Q27" s="406">
        <v>5200</v>
      </c>
      <c r="R27" s="407"/>
      <c r="S27" s="407"/>
      <c r="T27" s="407"/>
      <c r="U27" s="407"/>
      <c r="V27" s="408"/>
      <c r="W27" s="472"/>
      <c r="X27" s="463"/>
      <c r="Y27" s="464"/>
      <c r="Z27" s="403" t="s">
        <v>177</v>
      </c>
      <c r="AA27" s="404"/>
      <c r="AB27" s="404"/>
      <c r="AC27" s="404"/>
      <c r="AD27" s="404"/>
      <c r="AE27" s="404"/>
      <c r="AF27" s="404"/>
      <c r="AG27" s="405"/>
      <c r="AH27" s="406">
        <v>31</v>
      </c>
      <c r="AI27" s="407"/>
      <c r="AJ27" s="407"/>
      <c r="AK27" s="407"/>
      <c r="AL27" s="408"/>
      <c r="AM27" s="406">
        <v>103785</v>
      </c>
      <c r="AN27" s="407"/>
      <c r="AO27" s="407"/>
      <c r="AP27" s="407"/>
      <c r="AQ27" s="407"/>
      <c r="AR27" s="408"/>
      <c r="AS27" s="406">
        <v>3348</v>
      </c>
      <c r="AT27" s="407"/>
      <c r="AU27" s="407"/>
      <c r="AV27" s="407"/>
      <c r="AW27" s="407"/>
      <c r="AX27" s="409"/>
      <c r="AY27" s="436" t="s">
        <v>178</v>
      </c>
      <c r="AZ27" s="437"/>
      <c r="BA27" s="437"/>
      <c r="BB27" s="437"/>
      <c r="BC27" s="437"/>
      <c r="BD27" s="437"/>
      <c r="BE27" s="437"/>
      <c r="BF27" s="437"/>
      <c r="BG27" s="437"/>
      <c r="BH27" s="437"/>
      <c r="BI27" s="437"/>
      <c r="BJ27" s="437"/>
      <c r="BK27" s="437"/>
      <c r="BL27" s="437"/>
      <c r="BM27" s="438"/>
      <c r="BN27" s="433">
        <v>1933596</v>
      </c>
      <c r="BO27" s="434"/>
      <c r="BP27" s="434"/>
      <c r="BQ27" s="434"/>
      <c r="BR27" s="434"/>
      <c r="BS27" s="434"/>
      <c r="BT27" s="434"/>
      <c r="BU27" s="435"/>
      <c r="BV27" s="433">
        <v>1932328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179</v>
      </c>
      <c r="F28" s="404"/>
      <c r="G28" s="404"/>
      <c r="H28" s="404"/>
      <c r="I28" s="404"/>
      <c r="J28" s="404"/>
      <c r="K28" s="405"/>
      <c r="L28" s="406">
        <v>1</v>
      </c>
      <c r="M28" s="407"/>
      <c r="N28" s="407"/>
      <c r="O28" s="407"/>
      <c r="P28" s="408"/>
      <c r="Q28" s="406">
        <v>4800</v>
      </c>
      <c r="R28" s="407"/>
      <c r="S28" s="407"/>
      <c r="T28" s="407"/>
      <c r="U28" s="407"/>
      <c r="V28" s="408"/>
      <c r="W28" s="472"/>
      <c r="X28" s="463"/>
      <c r="Y28" s="464"/>
      <c r="Z28" s="403" t="s">
        <v>180</v>
      </c>
      <c r="AA28" s="404"/>
      <c r="AB28" s="404"/>
      <c r="AC28" s="404"/>
      <c r="AD28" s="404"/>
      <c r="AE28" s="404"/>
      <c r="AF28" s="404"/>
      <c r="AG28" s="405"/>
      <c r="AH28" s="406" t="s">
        <v>136</v>
      </c>
      <c r="AI28" s="407"/>
      <c r="AJ28" s="407"/>
      <c r="AK28" s="407"/>
      <c r="AL28" s="408"/>
      <c r="AM28" s="406" t="s">
        <v>136</v>
      </c>
      <c r="AN28" s="407"/>
      <c r="AO28" s="407"/>
      <c r="AP28" s="407"/>
      <c r="AQ28" s="407"/>
      <c r="AR28" s="408"/>
      <c r="AS28" s="406" t="s">
        <v>128</v>
      </c>
      <c r="AT28" s="407"/>
      <c r="AU28" s="407"/>
      <c r="AV28" s="407"/>
      <c r="AW28" s="407"/>
      <c r="AX28" s="409"/>
      <c r="AY28" s="413" t="s">
        <v>181</v>
      </c>
      <c r="AZ28" s="414"/>
      <c r="BA28" s="414"/>
      <c r="BB28" s="415"/>
      <c r="BC28" s="422" t="s">
        <v>48</v>
      </c>
      <c r="BD28" s="423"/>
      <c r="BE28" s="423"/>
      <c r="BF28" s="423"/>
      <c r="BG28" s="423"/>
      <c r="BH28" s="423"/>
      <c r="BI28" s="423"/>
      <c r="BJ28" s="423"/>
      <c r="BK28" s="423"/>
      <c r="BL28" s="423"/>
      <c r="BM28" s="424"/>
      <c r="BN28" s="425">
        <v>4581131</v>
      </c>
      <c r="BO28" s="426"/>
      <c r="BP28" s="426"/>
      <c r="BQ28" s="426"/>
      <c r="BR28" s="426"/>
      <c r="BS28" s="426"/>
      <c r="BT28" s="426"/>
      <c r="BU28" s="427"/>
      <c r="BV28" s="425">
        <v>4821041</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182</v>
      </c>
      <c r="F29" s="404"/>
      <c r="G29" s="404"/>
      <c r="H29" s="404"/>
      <c r="I29" s="404"/>
      <c r="J29" s="404"/>
      <c r="K29" s="405"/>
      <c r="L29" s="406">
        <v>26</v>
      </c>
      <c r="M29" s="407"/>
      <c r="N29" s="407"/>
      <c r="O29" s="407"/>
      <c r="P29" s="408"/>
      <c r="Q29" s="406">
        <v>4500</v>
      </c>
      <c r="R29" s="407"/>
      <c r="S29" s="407"/>
      <c r="T29" s="407"/>
      <c r="U29" s="407"/>
      <c r="V29" s="408"/>
      <c r="W29" s="473"/>
      <c r="X29" s="474"/>
      <c r="Y29" s="475"/>
      <c r="Z29" s="403" t="s">
        <v>183</v>
      </c>
      <c r="AA29" s="404"/>
      <c r="AB29" s="404"/>
      <c r="AC29" s="404"/>
      <c r="AD29" s="404"/>
      <c r="AE29" s="404"/>
      <c r="AF29" s="404"/>
      <c r="AG29" s="405"/>
      <c r="AH29" s="406">
        <v>967</v>
      </c>
      <c r="AI29" s="407"/>
      <c r="AJ29" s="407"/>
      <c r="AK29" s="407"/>
      <c r="AL29" s="408"/>
      <c r="AM29" s="406">
        <v>3210369</v>
      </c>
      <c r="AN29" s="407"/>
      <c r="AO29" s="407"/>
      <c r="AP29" s="407"/>
      <c r="AQ29" s="407"/>
      <c r="AR29" s="408"/>
      <c r="AS29" s="406">
        <v>3320</v>
      </c>
      <c r="AT29" s="407"/>
      <c r="AU29" s="407"/>
      <c r="AV29" s="407"/>
      <c r="AW29" s="407"/>
      <c r="AX29" s="409"/>
      <c r="AY29" s="416"/>
      <c r="AZ29" s="417"/>
      <c r="BA29" s="417"/>
      <c r="BB29" s="418"/>
      <c r="BC29" s="410" t="s">
        <v>184</v>
      </c>
      <c r="BD29" s="411"/>
      <c r="BE29" s="411"/>
      <c r="BF29" s="411"/>
      <c r="BG29" s="411"/>
      <c r="BH29" s="411"/>
      <c r="BI29" s="411"/>
      <c r="BJ29" s="411"/>
      <c r="BK29" s="411"/>
      <c r="BL29" s="411"/>
      <c r="BM29" s="412"/>
      <c r="BN29" s="430">
        <v>1766271</v>
      </c>
      <c r="BO29" s="431"/>
      <c r="BP29" s="431"/>
      <c r="BQ29" s="431"/>
      <c r="BR29" s="431"/>
      <c r="BS29" s="431"/>
      <c r="BT29" s="431"/>
      <c r="BU29" s="432"/>
      <c r="BV29" s="430">
        <v>1764275</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185</v>
      </c>
      <c r="X30" s="483"/>
      <c r="Y30" s="483"/>
      <c r="Z30" s="483"/>
      <c r="AA30" s="483"/>
      <c r="AB30" s="483"/>
      <c r="AC30" s="483"/>
      <c r="AD30" s="483"/>
      <c r="AE30" s="483"/>
      <c r="AF30" s="483"/>
      <c r="AG30" s="484"/>
      <c r="AH30" s="394">
        <v>100.8</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8002356</v>
      </c>
      <c r="BO30" s="434"/>
      <c r="BP30" s="434"/>
      <c r="BQ30" s="434"/>
      <c r="BR30" s="434"/>
      <c r="BS30" s="434"/>
      <c r="BT30" s="434"/>
      <c r="BU30" s="435"/>
      <c r="BV30" s="433">
        <v>7531851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192</v>
      </c>
      <c r="D33" s="393"/>
      <c r="E33" s="392" t="s">
        <v>193</v>
      </c>
      <c r="F33" s="392"/>
      <c r="G33" s="392"/>
      <c r="H33" s="392"/>
      <c r="I33" s="392"/>
      <c r="J33" s="392"/>
      <c r="K33" s="392"/>
      <c r="L33" s="392"/>
      <c r="M33" s="392"/>
      <c r="N33" s="392"/>
      <c r="O33" s="392"/>
      <c r="P33" s="392"/>
      <c r="Q33" s="392"/>
      <c r="R33" s="392"/>
      <c r="S33" s="392"/>
      <c r="T33" s="216"/>
      <c r="U33" s="393" t="s">
        <v>194</v>
      </c>
      <c r="V33" s="393"/>
      <c r="W33" s="392" t="s">
        <v>193</v>
      </c>
      <c r="X33" s="392"/>
      <c r="Y33" s="392"/>
      <c r="Z33" s="392"/>
      <c r="AA33" s="392"/>
      <c r="AB33" s="392"/>
      <c r="AC33" s="392"/>
      <c r="AD33" s="392"/>
      <c r="AE33" s="392"/>
      <c r="AF33" s="392"/>
      <c r="AG33" s="392"/>
      <c r="AH33" s="392"/>
      <c r="AI33" s="392"/>
      <c r="AJ33" s="392"/>
      <c r="AK33" s="392"/>
      <c r="AL33" s="216"/>
      <c r="AM33" s="393" t="s">
        <v>192</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194</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11</v>
      </c>
      <c r="BF34" s="389"/>
      <c r="BG34" s="388" t="str">
        <f>IF('各会計、関係団体の財政状況及び健全化判断比率'!B35="","",'各会計、関係団体の財政状況及び健全化判断比率'!B35)</f>
        <v>千光寺山索道事業特別会計</v>
      </c>
      <c r="BH34" s="388"/>
      <c r="BI34" s="388"/>
      <c r="BJ34" s="388"/>
      <c r="BK34" s="388"/>
      <c r="BL34" s="388"/>
      <c r="BM34" s="388"/>
      <c r="BN34" s="388"/>
      <c r="BO34" s="388"/>
      <c r="BP34" s="388"/>
      <c r="BQ34" s="388"/>
      <c r="BR34" s="388"/>
      <c r="BS34" s="388"/>
      <c r="BT34" s="388"/>
      <c r="BU34" s="388"/>
      <c r="BV34" s="214"/>
      <c r="BW34" s="389">
        <f>IF(BY34="","",MAX(C34:D43,U34:V43,AM34:AN43,BE34:BF43)+1)</f>
        <v>15</v>
      </c>
      <c r="BX34" s="389"/>
      <c r="BY34" s="388" t="str">
        <f>IF('各会計、関係団体の財政状況及び健全化判断比率'!B68="","",'各会計、関係団体の財政状況及び健全化判断比率'!B68)</f>
        <v>後期高齢者医療広域連合（一般会計）</v>
      </c>
      <c r="BZ34" s="388"/>
      <c r="CA34" s="388"/>
      <c r="CB34" s="388"/>
      <c r="CC34" s="388"/>
      <c r="CD34" s="388"/>
      <c r="CE34" s="388"/>
      <c r="CF34" s="388"/>
      <c r="CG34" s="388"/>
      <c r="CH34" s="388"/>
      <c r="CI34" s="388"/>
      <c r="CJ34" s="388"/>
      <c r="CK34" s="388"/>
      <c r="CL34" s="388"/>
      <c r="CM34" s="388"/>
      <c r="CN34" s="214"/>
      <c r="CO34" s="389">
        <f>IF(CQ34="","",MAX(C34:D43,U34:V43,AM34:AN43,BE34:BF43,BW34:BX43)+1)</f>
        <v>17</v>
      </c>
      <c r="CP34" s="389"/>
      <c r="CQ34" s="388" t="str">
        <f>IF('各会計、関係団体の財政状況及び健全化判断比率'!BS7="","",'各会計、関係団体の財政状況及び健全化判断比率'!BS7)</f>
        <v>尾道ウォーターフロント開発</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港湾事業特別会計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駐車場事業特別会計</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IF('各会計、関係団体の財政状況及び健全化判断比率'!B33="","",'各会計、関係団体の財政状況及び健全化判断比率'!B33)</f>
        <v>病院事業会計</v>
      </c>
      <c r="AP35" s="388"/>
      <c r="AQ35" s="388"/>
      <c r="AR35" s="388"/>
      <c r="AS35" s="388"/>
      <c r="AT35" s="388"/>
      <c r="AU35" s="388"/>
      <c r="AV35" s="388"/>
      <c r="AW35" s="388"/>
      <c r="AX35" s="388"/>
      <c r="AY35" s="388"/>
      <c r="AZ35" s="388"/>
      <c r="BA35" s="388"/>
      <c r="BB35" s="388"/>
      <c r="BC35" s="388"/>
      <c r="BD35" s="214"/>
      <c r="BE35" s="389">
        <f t="shared" ref="BE35:BE43" si="1">IF(BG35="","",BE34+1)</f>
        <v>12</v>
      </c>
      <c r="BF35" s="389"/>
      <c r="BG35" s="388" t="str">
        <f>IF('各会計、関係団体の財政状況及び健全化判断比率'!B36="","",'各会計、関係団体の財政状況及び健全化判断比率'!B36)</f>
        <v>農業集落排水事業特別会計</v>
      </c>
      <c r="BH35" s="388"/>
      <c r="BI35" s="388"/>
      <c r="BJ35" s="388"/>
      <c r="BK35" s="388"/>
      <c r="BL35" s="388"/>
      <c r="BM35" s="388"/>
      <c r="BN35" s="388"/>
      <c r="BO35" s="388"/>
      <c r="BP35" s="388"/>
      <c r="BQ35" s="388"/>
      <c r="BR35" s="388"/>
      <c r="BS35" s="388"/>
      <c r="BT35" s="388"/>
      <c r="BU35" s="388"/>
      <c r="BV35" s="214"/>
      <c r="BW35" s="389">
        <f t="shared" ref="BW35:BW43" si="2">IF(BY35="","",BW34+1)</f>
        <v>16</v>
      </c>
      <c r="BX35" s="389"/>
      <c r="BY35" s="388" t="str">
        <f>IF('各会計、関係団体の財政状況及び健全化判断比率'!B69="","",'各会計、関係団体の財政状況及び健全化判断比率'!B69)</f>
        <v>後期高齢者医療広域連合（特別会計）</v>
      </c>
      <c r="BZ35" s="388"/>
      <c r="CA35" s="388"/>
      <c r="CB35" s="388"/>
      <c r="CC35" s="388"/>
      <c r="CD35" s="388"/>
      <c r="CE35" s="388"/>
      <c r="CF35" s="388"/>
      <c r="CG35" s="388"/>
      <c r="CH35" s="388"/>
      <c r="CI35" s="388"/>
      <c r="CJ35" s="388"/>
      <c r="CK35" s="388"/>
      <c r="CL35" s="388"/>
      <c r="CM35" s="388"/>
      <c r="CN35" s="214"/>
      <c r="CO35" s="389">
        <f t="shared" ref="CO35:CO43" si="3">IF(CQ35="","",CO34+1)</f>
        <v>18</v>
      </c>
      <c r="CP35" s="389"/>
      <c r="CQ35" s="388" t="str">
        <f>IF('各会計、関係団体の財政状況及び健全化判断比率'!BS8="","",'各会計、関係団体の財政状況及び健全化判断比率'!BS8)</f>
        <v>尾道駅前都市開発</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夜間救急診療所事業特別会計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介護保険事業特別会計</v>
      </c>
      <c r="X36" s="388"/>
      <c r="Y36" s="388"/>
      <c r="Z36" s="388"/>
      <c r="AA36" s="388"/>
      <c r="AB36" s="388"/>
      <c r="AC36" s="388"/>
      <c r="AD36" s="388"/>
      <c r="AE36" s="388"/>
      <c r="AF36" s="388"/>
      <c r="AG36" s="388"/>
      <c r="AH36" s="388"/>
      <c r="AI36" s="388"/>
      <c r="AJ36" s="388"/>
      <c r="AK36" s="388"/>
      <c r="AL36" s="214"/>
      <c r="AM36" s="389">
        <f t="shared" si="0"/>
        <v>10</v>
      </c>
      <c r="AN36" s="389"/>
      <c r="AO36" s="388" t="str">
        <f>IF('各会計、関係団体の財政状況及び健全化判断比率'!B34="","",'各会計、関係団体の財政状況及び健全化判断比率'!B34)</f>
        <v>下水道事業会計</v>
      </c>
      <c r="AP36" s="388"/>
      <c r="AQ36" s="388"/>
      <c r="AR36" s="388"/>
      <c r="AS36" s="388"/>
      <c r="AT36" s="388"/>
      <c r="AU36" s="388"/>
      <c r="AV36" s="388"/>
      <c r="AW36" s="388"/>
      <c r="AX36" s="388"/>
      <c r="AY36" s="388"/>
      <c r="AZ36" s="388"/>
      <c r="BA36" s="388"/>
      <c r="BB36" s="388"/>
      <c r="BC36" s="388"/>
      <c r="BD36" s="214"/>
      <c r="BE36" s="389">
        <f t="shared" si="1"/>
        <v>13</v>
      </c>
      <c r="BF36" s="389"/>
      <c r="BG36" s="388" t="str">
        <f>IF('各会計、関係団体の財政状況及び健全化判断比率'!B37="","",'各会計、関係団体の財政状況及び健全化判断比率'!B37)</f>
        <v>漁業集落排水事業特別会計</v>
      </c>
      <c r="BH36" s="388"/>
      <c r="BI36" s="388"/>
      <c r="BJ36" s="388"/>
      <c r="BK36" s="388"/>
      <c r="BL36" s="388"/>
      <c r="BM36" s="388"/>
      <c r="BN36" s="388"/>
      <c r="BO36" s="388"/>
      <c r="BP36" s="388"/>
      <c r="BQ36" s="388"/>
      <c r="BR36" s="388"/>
      <c r="BS36" s="388"/>
      <c r="BT36" s="388"/>
      <c r="BU36" s="388"/>
      <c r="BV36" s="214"/>
      <c r="BW36" s="389" t="str">
        <f t="shared" si="2"/>
        <v/>
      </c>
      <c r="BX36" s="389"/>
      <c r="BY36" s="388" t="str">
        <f>IF('各会計、関係団体の財政状況及び健全化判断比率'!B70="","",'各会計、関係団体の財政状況及び健全化判断比率'!B70)</f>
        <v/>
      </c>
      <c r="BZ36" s="388"/>
      <c r="CA36" s="388"/>
      <c r="CB36" s="388"/>
      <c r="CC36" s="388"/>
      <c r="CD36" s="388"/>
      <c r="CE36" s="388"/>
      <c r="CF36" s="388"/>
      <c r="CG36" s="388"/>
      <c r="CH36" s="388"/>
      <c r="CI36" s="388"/>
      <c r="CJ36" s="388"/>
      <c r="CK36" s="388"/>
      <c r="CL36" s="388"/>
      <c r="CM36" s="388"/>
      <c r="CN36" s="214"/>
      <c r="CO36" s="389">
        <f t="shared" si="3"/>
        <v>19</v>
      </c>
      <c r="CP36" s="389"/>
      <c r="CQ36" s="388" t="str">
        <f>IF('各会計、関係団体の財政状況及び健全化判断比率'!BS9="","",'各会計、関係団体の財政状況及び健全化判断比率'!BS9)</f>
        <v>尾道観光協会</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後期高齢者医療事業特別会計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14</v>
      </c>
      <c r="BF37" s="389"/>
      <c r="BG37" s="388" t="str">
        <f>IF('各会計、関係団体の財政状況及び健全化判断比率'!B38="","",'各会計、関係団体の財政状況及び健全化判断比率'!B38)</f>
        <v>渡船事業特別会計</v>
      </c>
      <c r="BH37" s="388"/>
      <c r="BI37" s="388"/>
      <c r="BJ37" s="388"/>
      <c r="BK37" s="388"/>
      <c r="BL37" s="388"/>
      <c r="BM37" s="388"/>
      <c r="BN37" s="388"/>
      <c r="BO37" s="388"/>
      <c r="BP37" s="388"/>
      <c r="BQ37" s="388"/>
      <c r="BR37" s="388"/>
      <c r="BS37" s="388"/>
      <c r="BT37" s="388"/>
      <c r="BU37" s="388"/>
      <c r="BV37" s="214"/>
      <c r="BW37" s="389" t="str">
        <f t="shared" si="2"/>
        <v/>
      </c>
      <c r="BX37" s="389"/>
      <c r="BY37" s="388" t="str">
        <f>IF('各会計、関係団体の財政状況及び健全化判断比率'!B71="","",'各会計、関係団体の財政状況及び健全化判断比率'!B71)</f>
        <v/>
      </c>
      <c r="BZ37" s="388"/>
      <c r="CA37" s="388"/>
      <c r="CB37" s="388"/>
      <c r="CC37" s="388"/>
      <c r="CD37" s="388"/>
      <c r="CE37" s="388"/>
      <c r="CF37" s="388"/>
      <c r="CG37" s="388"/>
      <c r="CH37" s="388"/>
      <c r="CI37" s="388"/>
      <c r="CJ37" s="388"/>
      <c r="CK37" s="388"/>
      <c r="CL37" s="388"/>
      <c r="CM37" s="388"/>
      <c r="CN37" s="214"/>
      <c r="CO37" s="389">
        <f t="shared" si="3"/>
        <v>20</v>
      </c>
      <c r="CP37" s="389"/>
      <c r="CQ37" s="388" t="str">
        <f>IF('各会計、関係団体の財政状況及び健全化判断比率'!BS10="","",'各会計、関係団体の財政状況及び健全化判断比率'!BS10)</f>
        <v>平山郁夫美術館</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t="str">
        <f t="shared" si="2"/>
        <v/>
      </c>
      <c r="BX38" s="389"/>
      <c r="BY38" s="388" t="str">
        <f>IF('各会計、関係団体の財政状況及び健全化判断比率'!B72="","",'各会計、関係団体の財政状況及び健全化判断比率'!B72)</f>
        <v/>
      </c>
      <c r="BZ38" s="388"/>
      <c r="CA38" s="388"/>
      <c r="CB38" s="388"/>
      <c r="CC38" s="388"/>
      <c r="CD38" s="388"/>
      <c r="CE38" s="388"/>
      <c r="CF38" s="388"/>
      <c r="CG38" s="388"/>
      <c r="CH38" s="388"/>
      <c r="CI38" s="388"/>
      <c r="CJ38" s="388"/>
      <c r="CK38" s="388"/>
      <c r="CL38" s="388"/>
      <c r="CM38" s="388"/>
      <c r="CN38" s="214"/>
      <c r="CO38" s="389">
        <f t="shared" si="3"/>
        <v>21</v>
      </c>
      <c r="CP38" s="389"/>
      <c r="CQ38" s="388" t="str">
        <f>IF('各会計、関係団体の財政状況及び健全化判断比率'!BS11="","",'各会計、関係団体の財政状況及び健全化判断比率'!BS11)</f>
        <v>おのみちバス</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t="str">
        <f t="shared" si="2"/>
        <v/>
      </c>
      <c r="BX39" s="389"/>
      <c r="BY39" s="388" t="str">
        <f>IF('各会計、関係団体の財政状況及び健全化判断比率'!B73="","",'各会計、関係団体の財政状況及び健全化判断比率'!B73)</f>
        <v/>
      </c>
      <c r="BZ39" s="388"/>
      <c r="CA39" s="388"/>
      <c r="CB39" s="388"/>
      <c r="CC39" s="388"/>
      <c r="CD39" s="388"/>
      <c r="CE39" s="388"/>
      <c r="CF39" s="388"/>
      <c r="CG39" s="388"/>
      <c r="CH39" s="388"/>
      <c r="CI39" s="388"/>
      <c r="CJ39" s="388"/>
      <c r="CK39" s="388"/>
      <c r="CL39" s="388"/>
      <c r="CM39" s="388"/>
      <c r="CN39" s="214"/>
      <c r="CO39" s="389">
        <f t="shared" si="3"/>
        <v>22</v>
      </c>
      <c r="CP39" s="389"/>
      <c r="CQ39" s="388" t="str">
        <f>IF('各会計、関係団体の財政状況及び健全化判断比率'!BS12="","",'各会計、関係団体の財政状況及び健全化判断比率'!BS12)</f>
        <v>公立大学法人尾道市立大学</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t="str">
        <f t="shared" si="2"/>
        <v/>
      </c>
      <c r="BX40" s="389"/>
      <c r="BY40" s="388" t="str">
        <f>IF('各会計、関係団体の財政状況及び健全化判断比率'!B74="","",'各会計、関係団体の財政状況及び健全化判断比率'!B74)</f>
        <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af+hJCcHQCcTTTvXXO9oKiraop/r+nW3LGhI7ZX9vfhWxWQyWA7jk8qfVPB/DsidCMEk7pOhcZFGMs0dcYYRlw==" saltValue="oezyo4x4Ck1kHRO53My1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2" t="s">
        <v>562</v>
      </c>
      <c r="D34" s="1212"/>
      <c r="E34" s="1213"/>
      <c r="F34" s="32">
        <v>15.97</v>
      </c>
      <c r="G34" s="33">
        <v>14.23</v>
      </c>
      <c r="H34" s="33">
        <v>13.94</v>
      </c>
      <c r="I34" s="33">
        <v>13.26</v>
      </c>
      <c r="J34" s="34">
        <v>13.32</v>
      </c>
      <c r="K34" s="22"/>
      <c r="L34" s="22"/>
      <c r="M34" s="22"/>
      <c r="N34" s="22"/>
      <c r="O34" s="22"/>
      <c r="P34" s="22"/>
    </row>
    <row r="35" spans="1:16" ht="39" customHeight="1" x14ac:dyDescent="0.15">
      <c r="A35" s="22"/>
      <c r="B35" s="35"/>
      <c r="C35" s="1206" t="s">
        <v>563</v>
      </c>
      <c r="D35" s="1207"/>
      <c r="E35" s="1208"/>
      <c r="F35" s="36">
        <v>8.69</v>
      </c>
      <c r="G35" s="37">
        <v>9.11</v>
      </c>
      <c r="H35" s="37">
        <v>8.82</v>
      </c>
      <c r="I35" s="37">
        <v>8.5500000000000007</v>
      </c>
      <c r="J35" s="38">
        <v>7.71</v>
      </c>
      <c r="K35" s="22"/>
      <c r="L35" s="22"/>
      <c r="M35" s="22"/>
      <c r="N35" s="22"/>
      <c r="O35" s="22"/>
      <c r="P35" s="22"/>
    </row>
    <row r="36" spans="1:16" ht="39" customHeight="1" x14ac:dyDescent="0.15">
      <c r="A36" s="22"/>
      <c r="B36" s="35"/>
      <c r="C36" s="1206" t="s">
        <v>564</v>
      </c>
      <c r="D36" s="1207"/>
      <c r="E36" s="1208"/>
      <c r="F36" s="36">
        <v>1.55</v>
      </c>
      <c r="G36" s="37">
        <v>0.72</v>
      </c>
      <c r="H36" s="37">
        <v>0.51</v>
      </c>
      <c r="I36" s="37">
        <v>0.89</v>
      </c>
      <c r="J36" s="38">
        <v>0.77</v>
      </c>
      <c r="K36" s="22"/>
      <c r="L36" s="22"/>
      <c r="M36" s="22"/>
      <c r="N36" s="22"/>
      <c r="O36" s="22"/>
      <c r="P36" s="22"/>
    </row>
    <row r="37" spans="1:16" ht="39" customHeight="1" x14ac:dyDescent="0.15">
      <c r="A37" s="22"/>
      <c r="B37" s="35"/>
      <c r="C37" s="1206" t="s">
        <v>565</v>
      </c>
      <c r="D37" s="1207"/>
      <c r="E37" s="1208"/>
      <c r="F37" s="36" t="s">
        <v>512</v>
      </c>
      <c r="G37" s="37" t="s">
        <v>512</v>
      </c>
      <c r="H37" s="37" t="s">
        <v>512</v>
      </c>
      <c r="I37" s="37">
        <v>0.33</v>
      </c>
      <c r="J37" s="38">
        <v>0.55000000000000004</v>
      </c>
      <c r="K37" s="22"/>
      <c r="L37" s="22"/>
      <c r="M37" s="22"/>
      <c r="N37" s="22"/>
      <c r="O37" s="22"/>
      <c r="P37" s="22"/>
    </row>
    <row r="38" spans="1:16" ht="39" customHeight="1" x14ac:dyDescent="0.15">
      <c r="A38" s="22"/>
      <c r="B38" s="35"/>
      <c r="C38" s="1206" t="s">
        <v>566</v>
      </c>
      <c r="D38" s="1207"/>
      <c r="E38" s="1208"/>
      <c r="F38" s="36">
        <v>0.98</v>
      </c>
      <c r="G38" s="37">
        <v>0.46</v>
      </c>
      <c r="H38" s="37">
        <v>0.46</v>
      </c>
      <c r="I38" s="37">
        <v>0.57999999999999996</v>
      </c>
      <c r="J38" s="38">
        <v>0.42</v>
      </c>
      <c r="K38" s="22"/>
      <c r="L38" s="22"/>
      <c r="M38" s="22"/>
      <c r="N38" s="22"/>
      <c r="O38" s="22"/>
      <c r="P38" s="22"/>
    </row>
    <row r="39" spans="1:16" ht="39" customHeight="1" x14ac:dyDescent="0.15">
      <c r="A39" s="22"/>
      <c r="B39" s="35"/>
      <c r="C39" s="1206" t="s">
        <v>567</v>
      </c>
      <c r="D39" s="1207"/>
      <c r="E39" s="1208"/>
      <c r="F39" s="36">
        <v>1.1599999999999999</v>
      </c>
      <c r="G39" s="37">
        <v>1.1100000000000001</v>
      </c>
      <c r="H39" s="37">
        <v>0.12</v>
      </c>
      <c r="I39" s="37">
        <v>0.35</v>
      </c>
      <c r="J39" s="38">
        <v>0.22</v>
      </c>
      <c r="K39" s="22"/>
      <c r="L39" s="22"/>
      <c r="M39" s="22"/>
      <c r="N39" s="22"/>
      <c r="O39" s="22"/>
      <c r="P39" s="22"/>
    </row>
    <row r="40" spans="1:16" ht="39" customHeight="1" x14ac:dyDescent="0.15">
      <c r="A40" s="22"/>
      <c r="B40" s="35"/>
      <c r="C40" s="1206" t="s">
        <v>568</v>
      </c>
      <c r="D40" s="1207"/>
      <c r="E40" s="1208"/>
      <c r="F40" s="36">
        <v>0.13</v>
      </c>
      <c r="G40" s="37">
        <v>0.14000000000000001</v>
      </c>
      <c r="H40" s="37">
        <v>0.13</v>
      </c>
      <c r="I40" s="37">
        <v>0.13</v>
      </c>
      <c r="J40" s="38">
        <v>0.14000000000000001</v>
      </c>
      <c r="K40" s="22"/>
      <c r="L40" s="22"/>
      <c r="M40" s="22"/>
      <c r="N40" s="22"/>
      <c r="O40" s="22"/>
      <c r="P40" s="22"/>
    </row>
    <row r="41" spans="1:16" ht="39" customHeight="1" x14ac:dyDescent="0.15">
      <c r="A41" s="22"/>
      <c r="B41" s="35"/>
      <c r="C41" s="1206" t="s">
        <v>569</v>
      </c>
      <c r="D41" s="1207"/>
      <c r="E41" s="1208"/>
      <c r="F41" s="36">
        <v>0.06</v>
      </c>
      <c r="G41" s="37">
        <v>0.04</v>
      </c>
      <c r="H41" s="37">
        <v>0.04</v>
      </c>
      <c r="I41" s="37">
        <v>0.05</v>
      </c>
      <c r="J41" s="38">
        <v>0.03</v>
      </c>
      <c r="K41" s="22"/>
      <c r="L41" s="22"/>
      <c r="M41" s="22"/>
      <c r="N41" s="22"/>
      <c r="O41" s="22"/>
      <c r="P41" s="22"/>
    </row>
    <row r="42" spans="1:16" ht="39" customHeight="1" x14ac:dyDescent="0.15">
      <c r="A42" s="22"/>
      <c r="B42" s="39"/>
      <c r="C42" s="1206" t="s">
        <v>570</v>
      </c>
      <c r="D42" s="1207"/>
      <c r="E42" s="1208"/>
      <c r="F42" s="36" t="s">
        <v>512</v>
      </c>
      <c r="G42" s="37" t="s">
        <v>512</v>
      </c>
      <c r="H42" s="37" t="s">
        <v>512</v>
      </c>
      <c r="I42" s="37" t="s">
        <v>512</v>
      </c>
      <c r="J42" s="38" t="s">
        <v>512</v>
      </c>
      <c r="K42" s="22"/>
      <c r="L42" s="22"/>
      <c r="M42" s="22"/>
      <c r="N42" s="22"/>
      <c r="O42" s="22"/>
      <c r="P42" s="22"/>
    </row>
    <row r="43" spans="1:16" ht="39" customHeight="1" thickBot="1" x14ac:dyDescent="0.2">
      <c r="A43" s="22"/>
      <c r="B43" s="40"/>
      <c r="C43" s="1209" t="s">
        <v>571</v>
      </c>
      <c r="D43" s="1210"/>
      <c r="E43" s="1211"/>
      <c r="F43" s="41">
        <v>0</v>
      </c>
      <c r="G43" s="42">
        <v>0</v>
      </c>
      <c r="H43" s="42">
        <v>0.12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spiUM4YqORBmpKJH0HZCqnAdR9PfkdubY8xbzLCNTePBwqU2ixk6V1b5PiRW9Gh3+hV8Mz50/H99l81ZSIz3A==" saltValue="csgSlIuUHXmSyUdic0H7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7033</v>
      </c>
      <c r="L45" s="60">
        <v>6962</v>
      </c>
      <c r="M45" s="60">
        <v>6858</v>
      </c>
      <c r="N45" s="60">
        <v>7180</v>
      </c>
      <c r="O45" s="61">
        <v>7333</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512</v>
      </c>
      <c r="L46" s="64" t="s">
        <v>512</v>
      </c>
      <c r="M46" s="64" t="s">
        <v>512</v>
      </c>
      <c r="N46" s="64" t="s">
        <v>512</v>
      </c>
      <c r="O46" s="65" t="s">
        <v>512</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512</v>
      </c>
      <c r="L47" s="64" t="s">
        <v>512</v>
      </c>
      <c r="M47" s="64" t="s">
        <v>512</v>
      </c>
      <c r="N47" s="64" t="s">
        <v>512</v>
      </c>
      <c r="O47" s="65" t="s">
        <v>512</v>
      </c>
      <c r="P47" s="48"/>
      <c r="Q47" s="48"/>
      <c r="R47" s="48"/>
      <c r="S47" s="48"/>
      <c r="T47" s="48"/>
      <c r="U47" s="48"/>
    </row>
    <row r="48" spans="1:21" ht="30.75" customHeight="1" x14ac:dyDescent="0.15">
      <c r="A48" s="48"/>
      <c r="B48" s="1234"/>
      <c r="C48" s="1235"/>
      <c r="D48" s="62"/>
      <c r="E48" s="1216" t="s">
        <v>15</v>
      </c>
      <c r="F48" s="1216"/>
      <c r="G48" s="1216"/>
      <c r="H48" s="1216"/>
      <c r="I48" s="1216"/>
      <c r="J48" s="1217"/>
      <c r="K48" s="63">
        <v>1155</v>
      </c>
      <c r="L48" s="64">
        <v>1185</v>
      </c>
      <c r="M48" s="64">
        <v>1175</v>
      </c>
      <c r="N48" s="64">
        <v>1111</v>
      </c>
      <c r="O48" s="65">
        <v>1164</v>
      </c>
      <c r="P48" s="48"/>
      <c r="Q48" s="48"/>
      <c r="R48" s="48"/>
      <c r="S48" s="48"/>
      <c r="T48" s="48"/>
      <c r="U48" s="48"/>
    </row>
    <row r="49" spans="1:21" ht="30.75" customHeight="1" x14ac:dyDescent="0.15">
      <c r="A49" s="48"/>
      <c r="B49" s="1234"/>
      <c r="C49" s="1235"/>
      <c r="D49" s="62"/>
      <c r="E49" s="1216" t="s">
        <v>16</v>
      </c>
      <c r="F49" s="1216"/>
      <c r="G49" s="1216"/>
      <c r="H49" s="1216"/>
      <c r="I49" s="1216"/>
      <c r="J49" s="1217"/>
      <c r="K49" s="63" t="s">
        <v>512</v>
      </c>
      <c r="L49" s="64" t="s">
        <v>512</v>
      </c>
      <c r="M49" s="64" t="s">
        <v>512</v>
      </c>
      <c r="N49" s="64" t="s">
        <v>512</v>
      </c>
      <c r="O49" s="65" t="s">
        <v>512</v>
      </c>
      <c r="P49" s="48"/>
      <c r="Q49" s="48"/>
      <c r="R49" s="48"/>
      <c r="S49" s="48"/>
      <c r="T49" s="48"/>
      <c r="U49" s="48"/>
    </row>
    <row r="50" spans="1:21" ht="30.75" customHeight="1" x14ac:dyDescent="0.15">
      <c r="A50" s="48"/>
      <c r="B50" s="1234"/>
      <c r="C50" s="1235"/>
      <c r="D50" s="62"/>
      <c r="E50" s="1216" t="s">
        <v>17</v>
      </c>
      <c r="F50" s="1216"/>
      <c r="G50" s="1216"/>
      <c r="H50" s="1216"/>
      <c r="I50" s="1216"/>
      <c r="J50" s="1217"/>
      <c r="K50" s="63" t="s">
        <v>512</v>
      </c>
      <c r="L50" s="64" t="s">
        <v>512</v>
      </c>
      <c r="M50" s="64" t="s">
        <v>512</v>
      </c>
      <c r="N50" s="64" t="s">
        <v>512</v>
      </c>
      <c r="O50" s="65" t="s">
        <v>512</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t="s">
        <v>512</v>
      </c>
      <c r="M51" s="64" t="s">
        <v>512</v>
      </c>
      <c r="N51" s="64">
        <v>0</v>
      </c>
      <c r="O51" s="65" t="s">
        <v>512</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6200</v>
      </c>
      <c r="L52" s="64">
        <v>6141</v>
      </c>
      <c r="M52" s="64">
        <v>6206</v>
      </c>
      <c r="N52" s="64">
        <v>6376</v>
      </c>
      <c r="O52" s="65">
        <v>6436</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1988</v>
      </c>
      <c r="L53" s="69">
        <v>2006</v>
      </c>
      <c r="M53" s="69">
        <v>1827</v>
      </c>
      <c r="N53" s="69">
        <v>1915</v>
      </c>
      <c r="O53" s="70">
        <v>2061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EiwzYt3raa6uc4c2Qt/ey0UFsXIunWID0AJCVfgPg79f5ALM6LOYKAI6ZA/KXvhn6AgfTDF6VsOjk+YQZ0g6A==" saltValue="K3Kq7f4JNUSAi8VVn6e4l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52" t="s">
        <v>30</v>
      </c>
      <c r="C41" s="1253"/>
      <c r="D41" s="102"/>
      <c r="E41" s="1254" t="s">
        <v>31</v>
      </c>
      <c r="F41" s="1254"/>
      <c r="G41" s="1254"/>
      <c r="H41" s="1255"/>
      <c r="I41" s="103">
        <v>66149</v>
      </c>
      <c r="J41" s="104">
        <v>71632</v>
      </c>
      <c r="K41" s="104">
        <v>73361</v>
      </c>
      <c r="L41" s="104">
        <v>78205</v>
      </c>
      <c r="M41" s="105">
        <v>77572</v>
      </c>
    </row>
    <row r="42" spans="2:13" ht="27.75" customHeight="1" x14ac:dyDescent="0.15">
      <c r="B42" s="1242"/>
      <c r="C42" s="1243"/>
      <c r="D42" s="106"/>
      <c r="E42" s="1246" t="s">
        <v>32</v>
      </c>
      <c r="F42" s="1246"/>
      <c r="G42" s="1246"/>
      <c r="H42" s="1247"/>
      <c r="I42" s="107" t="s">
        <v>512</v>
      </c>
      <c r="J42" s="108" t="s">
        <v>512</v>
      </c>
      <c r="K42" s="108" t="s">
        <v>512</v>
      </c>
      <c r="L42" s="108" t="s">
        <v>512</v>
      </c>
      <c r="M42" s="109" t="s">
        <v>512</v>
      </c>
    </row>
    <row r="43" spans="2:13" ht="27.75" customHeight="1" x14ac:dyDescent="0.15">
      <c r="B43" s="1242"/>
      <c r="C43" s="1243"/>
      <c r="D43" s="106"/>
      <c r="E43" s="1246" t="s">
        <v>33</v>
      </c>
      <c r="F43" s="1246"/>
      <c r="G43" s="1246"/>
      <c r="H43" s="1247"/>
      <c r="I43" s="107">
        <v>14553</v>
      </c>
      <c r="J43" s="108">
        <v>14515</v>
      </c>
      <c r="K43" s="108">
        <v>14353</v>
      </c>
      <c r="L43" s="108">
        <v>13235</v>
      </c>
      <c r="M43" s="109">
        <v>12867</v>
      </c>
    </row>
    <row r="44" spans="2:13" ht="27.75" customHeight="1" x14ac:dyDescent="0.15">
      <c r="B44" s="1242"/>
      <c r="C44" s="1243"/>
      <c r="D44" s="106"/>
      <c r="E44" s="1246" t="s">
        <v>34</v>
      </c>
      <c r="F44" s="1246"/>
      <c r="G44" s="1246"/>
      <c r="H44" s="1247"/>
      <c r="I44" s="107" t="s">
        <v>512</v>
      </c>
      <c r="J44" s="108" t="s">
        <v>512</v>
      </c>
      <c r="K44" s="108" t="s">
        <v>512</v>
      </c>
      <c r="L44" s="108" t="s">
        <v>512</v>
      </c>
      <c r="M44" s="109" t="s">
        <v>512</v>
      </c>
    </row>
    <row r="45" spans="2:13" ht="27.75" customHeight="1" x14ac:dyDescent="0.15">
      <c r="B45" s="1242"/>
      <c r="C45" s="1243"/>
      <c r="D45" s="106"/>
      <c r="E45" s="1246" t="s">
        <v>35</v>
      </c>
      <c r="F45" s="1246"/>
      <c r="G45" s="1246"/>
      <c r="H45" s="1247"/>
      <c r="I45" s="107">
        <v>10753</v>
      </c>
      <c r="J45" s="108">
        <v>10172</v>
      </c>
      <c r="K45" s="108">
        <v>9563</v>
      </c>
      <c r="L45" s="108">
        <v>8991</v>
      </c>
      <c r="M45" s="109">
        <v>8762</v>
      </c>
    </row>
    <row r="46" spans="2:13" ht="27.75" customHeight="1" x14ac:dyDescent="0.15">
      <c r="B46" s="1242"/>
      <c r="C46" s="1243"/>
      <c r="D46" s="110"/>
      <c r="E46" s="1246" t="s">
        <v>36</v>
      </c>
      <c r="F46" s="1246"/>
      <c r="G46" s="1246"/>
      <c r="H46" s="1247"/>
      <c r="I46" s="107" t="s">
        <v>512</v>
      </c>
      <c r="J46" s="108" t="s">
        <v>512</v>
      </c>
      <c r="K46" s="108" t="s">
        <v>512</v>
      </c>
      <c r="L46" s="108" t="s">
        <v>512</v>
      </c>
      <c r="M46" s="109" t="s">
        <v>512</v>
      </c>
    </row>
    <row r="47" spans="2:13" ht="27.75" customHeight="1" x14ac:dyDescent="0.15">
      <c r="B47" s="1242"/>
      <c r="C47" s="1243"/>
      <c r="D47" s="111"/>
      <c r="E47" s="1256" t="s">
        <v>37</v>
      </c>
      <c r="F47" s="1257"/>
      <c r="G47" s="1257"/>
      <c r="H47" s="1258"/>
      <c r="I47" s="107" t="s">
        <v>512</v>
      </c>
      <c r="J47" s="108" t="s">
        <v>512</v>
      </c>
      <c r="K47" s="108" t="s">
        <v>512</v>
      </c>
      <c r="L47" s="108" t="s">
        <v>512</v>
      </c>
      <c r="M47" s="109" t="s">
        <v>512</v>
      </c>
    </row>
    <row r="48" spans="2:13" ht="27.75" customHeight="1" x14ac:dyDescent="0.15">
      <c r="B48" s="1242"/>
      <c r="C48" s="1243"/>
      <c r="D48" s="106"/>
      <c r="E48" s="1246" t="s">
        <v>38</v>
      </c>
      <c r="F48" s="1246"/>
      <c r="G48" s="1246"/>
      <c r="H48" s="1247"/>
      <c r="I48" s="107" t="s">
        <v>512</v>
      </c>
      <c r="J48" s="108" t="s">
        <v>512</v>
      </c>
      <c r="K48" s="108" t="s">
        <v>512</v>
      </c>
      <c r="L48" s="108" t="s">
        <v>512</v>
      </c>
      <c r="M48" s="109" t="s">
        <v>512</v>
      </c>
    </row>
    <row r="49" spans="2:13" ht="27.75" customHeight="1" x14ac:dyDescent="0.15">
      <c r="B49" s="1244"/>
      <c r="C49" s="1245"/>
      <c r="D49" s="106"/>
      <c r="E49" s="1246" t="s">
        <v>39</v>
      </c>
      <c r="F49" s="1246"/>
      <c r="G49" s="1246"/>
      <c r="H49" s="1247"/>
      <c r="I49" s="107" t="s">
        <v>512</v>
      </c>
      <c r="J49" s="108" t="s">
        <v>512</v>
      </c>
      <c r="K49" s="108" t="s">
        <v>512</v>
      </c>
      <c r="L49" s="108" t="s">
        <v>512</v>
      </c>
      <c r="M49" s="109" t="s">
        <v>512</v>
      </c>
    </row>
    <row r="50" spans="2:13" ht="27.75" customHeight="1" x14ac:dyDescent="0.15">
      <c r="B50" s="1240" t="s">
        <v>40</v>
      </c>
      <c r="C50" s="1241"/>
      <c r="D50" s="112"/>
      <c r="E50" s="1246" t="s">
        <v>41</v>
      </c>
      <c r="F50" s="1246"/>
      <c r="G50" s="1246"/>
      <c r="H50" s="1247"/>
      <c r="I50" s="107">
        <v>14823</v>
      </c>
      <c r="J50" s="108">
        <v>15423</v>
      </c>
      <c r="K50" s="108">
        <v>15174</v>
      </c>
      <c r="L50" s="108">
        <v>13851</v>
      </c>
      <c r="M50" s="109">
        <v>14265</v>
      </c>
    </row>
    <row r="51" spans="2:13" ht="27.75" customHeight="1" x14ac:dyDescent="0.15">
      <c r="B51" s="1242"/>
      <c r="C51" s="1243"/>
      <c r="D51" s="106"/>
      <c r="E51" s="1246" t="s">
        <v>42</v>
      </c>
      <c r="F51" s="1246"/>
      <c r="G51" s="1246"/>
      <c r="H51" s="1247"/>
      <c r="I51" s="107">
        <v>11996</v>
      </c>
      <c r="J51" s="108">
        <v>11810</v>
      </c>
      <c r="K51" s="108">
        <v>12112</v>
      </c>
      <c r="L51" s="108">
        <v>12434</v>
      </c>
      <c r="M51" s="109">
        <v>12046</v>
      </c>
    </row>
    <row r="52" spans="2:13" ht="27.75" customHeight="1" x14ac:dyDescent="0.15">
      <c r="B52" s="1244"/>
      <c r="C52" s="1245"/>
      <c r="D52" s="106"/>
      <c r="E52" s="1246" t="s">
        <v>43</v>
      </c>
      <c r="F52" s="1246"/>
      <c r="G52" s="1246"/>
      <c r="H52" s="1247"/>
      <c r="I52" s="107">
        <v>53734</v>
      </c>
      <c r="J52" s="108">
        <v>58189</v>
      </c>
      <c r="K52" s="108">
        <v>59574</v>
      </c>
      <c r="L52" s="108">
        <v>63890</v>
      </c>
      <c r="M52" s="109">
        <v>63723</v>
      </c>
    </row>
    <row r="53" spans="2:13" ht="27.75" customHeight="1" thickBot="1" x14ac:dyDescent="0.2">
      <c r="B53" s="1248" t="s">
        <v>44</v>
      </c>
      <c r="C53" s="1249"/>
      <c r="D53" s="113"/>
      <c r="E53" s="1250" t="s">
        <v>45</v>
      </c>
      <c r="F53" s="1250"/>
      <c r="G53" s="1250"/>
      <c r="H53" s="1251"/>
      <c r="I53" s="114">
        <v>10902</v>
      </c>
      <c r="J53" s="115">
        <v>10897</v>
      </c>
      <c r="K53" s="115">
        <v>10417</v>
      </c>
      <c r="L53" s="115">
        <v>10255</v>
      </c>
      <c r="M53" s="116">
        <v>9167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xK+WfqrdzigjEKK/U+tYu8IRgpKGBaDiFupo+2SY7Aoi5LsijfMYp0yHOAtauA3hJsw2OGmnwNeNF3t2hvLkg==" saltValue="KUMtIabQbXiNlXn0vfzgq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7" t="s">
        <v>48</v>
      </c>
      <c r="D55" s="1267"/>
      <c r="E55" s="1268"/>
      <c r="F55" s="128">
        <v>5319</v>
      </c>
      <c r="G55" s="128">
        <v>4821</v>
      </c>
      <c r="H55" s="129">
        <v>4581</v>
      </c>
    </row>
    <row r="56" spans="2:8" ht="52.5" customHeight="1" x14ac:dyDescent="0.15">
      <c r="B56" s="130"/>
      <c r="C56" s="1269" t="s">
        <v>49</v>
      </c>
      <c r="D56" s="1269"/>
      <c r="E56" s="1270"/>
      <c r="F56" s="131">
        <v>1822</v>
      </c>
      <c r="G56" s="131">
        <v>1764</v>
      </c>
      <c r="H56" s="132">
        <v>1766</v>
      </c>
    </row>
    <row r="57" spans="2:8" ht="53.25" customHeight="1" x14ac:dyDescent="0.15">
      <c r="B57" s="130"/>
      <c r="C57" s="1271" t="s">
        <v>50</v>
      </c>
      <c r="D57" s="1271"/>
      <c r="E57" s="1272"/>
      <c r="F57" s="133">
        <v>8140</v>
      </c>
      <c r="G57" s="133">
        <v>7532</v>
      </c>
      <c r="H57" s="134">
        <v>8002</v>
      </c>
    </row>
    <row r="58" spans="2:8" ht="45.75" customHeight="1" x14ac:dyDescent="0.15">
      <c r="B58" s="135"/>
      <c r="C58" s="1259" t="s">
        <v>588</v>
      </c>
      <c r="D58" s="1260"/>
      <c r="E58" s="1261"/>
      <c r="F58" s="136">
        <v>4000</v>
      </c>
      <c r="G58" s="136">
        <v>4000</v>
      </c>
      <c r="H58" s="137">
        <v>4000</v>
      </c>
    </row>
    <row r="59" spans="2:8" ht="45.75" customHeight="1" x14ac:dyDescent="0.15">
      <c r="B59" s="135"/>
      <c r="C59" s="1259" t="s">
        <v>589</v>
      </c>
      <c r="D59" s="1260"/>
      <c r="E59" s="1261"/>
      <c r="F59" s="136">
        <v>836</v>
      </c>
      <c r="G59" s="136">
        <v>828</v>
      </c>
      <c r="H59" s="137">
        <v>1023</v>
      </c>
    </row>
    <row r="60" spans="2:8" ht="45.75" customHeight="1" x14ac:dyDescent="0.15">
      <c r="B60" s="135"/>
      <c r="C60" s="1259" t="s">
        <v>590</v>
      </c>
      <c r="D60" s="1260"/>
      <c r="E60" s="1261"/>
      <c r="F60" s="136">
        <v>800</v>
      </c>
      <c r="G60" s="136">
        <v>823</v>
      </c>
      <c r="H60" s="137">
        <v>939</v>
      </c>
    </row>
    <row r="61" spans="2:8" ht="45.75" customHeight="1" x14ac:dyDescent="0.15">
      <c r="B61" s="135"/>
      <c r="C61" s="1259" t="s">
        <v>591</v>
      </c>
      <c r="D61" s="1260"/>
      <c r="E61" s="1261"/>
      <c r="F61" s="136">
        <v>786</v>
      </c>
      <c r="G61" s="136">
        <v>688</v>
      </c>
      <c r="H61" s="137">
        <v>689</v>
      </c>
    </row>
    <row r="62" spans="2:8" ht="45.75" customHeight="1" thickBot="1" x14ac:dyDescent="0.2">
      <c r="B62" s="138"/>
      <c r="C62" s="1262" t="s">
        <v>592</v>
      </c>
      <c r="D62" s="1263"/>
      <c r="E62" s="1264"/>
      <c r="F62" s="139">
        <v>428</v>
      </c>
      <c r="G62" s="139">
        <v>385</v>
      </c>
      <c r="H62" s="140">
        <v>342</v>
      </c>
    </row>
    <row r="63" spans="2:8" ht="52.5" customHeight="1" thickBot="1" x14ac:dyDescent="0.2">
      <c r="B63" s="141"/>
      <c r="C63" s="1265" t="s">
        <v>51</v>
      </c>
      <c r="D63" s="1265"/>
      <c r="E63" s="1266"/>
      <c r="F63" s="142">
        <v>15281</v>
      </c>
      <c r="G63" s="142">
        <v>14117</v>
      </c>
      <c r="H63" s="143">
        <v>14350</v>
      </c>
    </row>
    <row r="64" spans="2:8" ht="15" customHeight="1" x14ac:dyDescent="0.15"/>
  </sheetData>
  <sheetProtection algorithmName="SHA-512" hashValue="mSmQxi2o7rlbSG1gsoVvdZBdTSwRa0+mLISnOMLiNZhXbToSpV+W+R11QxD5jvbVaTbjRsztiEvkYlFCyljuyw==" saltValue="+0lyVbKggANEtDXGm8di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597</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598</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599</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600</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553</v>
      </c>
      <c r="BQ50" s="1307"/>
      <c r="BR50" s="1307"/>
      <c r="BS50" s="1307"/>
      <c r="BT50" s="1307"/>
      <c r="BU50" s="1307"/>
      <c r="BV50" s="1307"/>
      <c r="BW50" s="1307"/>
      <c r="BX50" s="1307" t="s">
        <v>554</v>
      </c>
      <c r="BY50" s="1307"/>
      <c r="BZ50" s="1307"/>
      <c r="CA50" s="1307"/>
      <c r="CB50" s="1307"/>
      <c r="CC50" s="1307"/>
      <c r="CD50" s="1307"/>
      <c r="CE50" s="1307"/>
      <c r="CF50" s="1307" t="s">
        <v>555</v>
      </c>
      <c r="CG50" s="1307"/>
      <c r="CH50" s="1307"/>
      <c r="CI50" s="1307"/>
      <c r="CJ50" s="1307"/>
      <c r="CK50" s="1307"/>
      <c r="CL50" s="1307"/>
      <c r="CM50" s="1307"/>
      <c r="CN50" s="1307" t="s">
        <v>556</v>
      </c>
      <c r="CO50" s="1307"/>
      <c r="CP50" s="1307"/>
      <c r="CQ50" s="1307"/>
      <c r="CR50" s="1307"/>
      <c r="CS50" s="1307"/>
      <c r="CT50" s="1307"/>
      <c r="CU50" s="1307"/>
      <c r="CV50" s="1307" t="s">
        <v>557</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601</v>
      </c>
      <c r="AO51" s="1311"/>
      <c r="AP51" s="1311"/>
      <c r="AQ51" s="1311"/>
      <c r="AR51" s="1311"/>
      <c r="AS51" s="1311"/>
      <c r="AT51" s="1311"/>
      <c r="AU51" s="1311"/>
      <c r="AV51" s="1311"/>
      <c r="AW51" s="1311"/>
      <c r="AX51" s="1311"/>
      <c r="AY51" s="1311"/>
      <c r="AZ51" s="1311"/>
      <c r="BA51" s="1311"/>
      <c r="BB51" s="1311" t="s">
        <v>602</v>
      </c>
      <c r="BC51" s="1311"/>
      <c r="BD51" s="1311"/>
      <c r="BE51" s="1311"/>
      <c r="BF51" s="1311"/>
      <c r="BG51" s="1311"/>
      <c r="BH51" s="1311"/>
      <c r="BI51" s="1311"/>
      <c r="BJ51" s="1311"/>
      <c r="BK51" s="1311"/>
      <c r="BL51" s="1311"/>
      <c r="BM51" s="1311"/>
      <c r="BN51" s="1311"/>
      <c r="BO51" s="1311"/>
      <c r="BP51" s="1312">
        <v>35.5</v>
      </c>
      <c r="BQ51" s="1312"/>
      <c r="BR51" s="1312"/>
      <c r="BS51" s="1312"/>
      <c r="BT51" s="1312"/>
      <c r="BU51" s="1312"/>
      <c r="BV51" s="1312"/>
      <c r="BW51" s="1312"/>
      <c r="BX51" s="1312">
        <v>36.200000000000003</v>
      </c>
      <c r="BY51" s="1312"/>
      <c r="BZ51" s="1312"/>
      <c r="CA51" s="1312"/>
      <c r="CB51" s="1312"/>
      <c r="CC51" s="1312"/>
      <c r="CD51" s="1312"/>
      <c r="CE51" s="1312"/>
      <c r="CF51" s="1312">
        <v>34.700000000000003</v>
      </c>
      <c r="CG51" s="1312"/>
      <c r="CH51" s="1312"/>
      <c r="CI51" s="1312"/>
      <c r="CJ51" s="1312"/>
      <c r="CK51" s="1312"/>
      <c r="CL51" s="1312"/>
      <c r="CM51" s="1312"/>
      <c r="CN51" s="1312">
        <v>34.5</v>
      </c>
      <c r="CO51" s="1312"/>
      <c r="CP51" s="1312"/>
      <c r="CQ51" s="1312"/>
      <c r="CR51" s="1312"/>
      <c r="CS51" s="1312"/>
      <c r="CT51" s="1312"/>
      <c r="CU51" s="1312"/>
      <c r="CV51" s="1312">
        <v>30.2</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603</v>
      </c>
      <c r="BC53" s="1311"/>
      <c r="BD53" s="1311"/>
      <c r="BE53" s="1311"/>
      <c r="BF53" s="1311"/>
      <c r="BG53" s="1311"/>
      <c r="BH53" s="1311"/>
      <c r="BI53" s="1311"/>
      <c r="BJ53" s="1311"/>
      <c r="BK53" s="1311"/>
      <c r="BL53" s="1311"/>
      <c r="BM53" s="1311"/>
      <c r="BN53" s="1311"/>
      <c r="BO53" s="1311"/>
      <c r="BP53" s="1312">
        <v>63.7</v>
      </c>
      <c r="BQ53" s="1312"/>
      <c r="BR53" s="1312"/>
      <c r="BS53" s="1312"/>
      <c r="BT53" s="1312"/>
      <c r="BU53" s="1312"/>
      <c r="BV53" s="1312"/>
      <c r="BW53" s="1312"/>
      <c r="BX53" s="1312">
        <v>64.099999999999994</v>
      </c>
      <c r="BY53" s="1312"/>
      <c r="BZ53" s="1312"/>
      <c r="CA53" s="1312"/>
      <c r="CB53" s="1312"/>
      <c r="CC53" s="1312"/>
      <c r="CD53" s="1312"/>
      <c r="CE53" s="1312"/>
      <c r="CF53" s="1312">
        <v>65.7</v>
      </c>
      <c r="CG53" s="1312"/>
      <c r="CH53" s="1312"/>
      <c r="CI53" s="1312"/>
      <c r="CJ53" s="1312"/>
      <c r="CK53" s="1312"/>
      <c r="CL53" s="1312"/>
      <c r="CM53" s="1312"/>
      <c r="CN53" s="1312">
        <v>64.900000000000006</v>
      </c>
      <c r="CO53" s="1312"/>
      <c r="CP53" s="1312"/>
      <c r="CQ53" s="1312"/>
      <c r="CR53" s="1312"/>
      <c r="CS53" s="1312"/>
      <c r="CT53" s="1312"/>
      <c r="CU53" s="1312"/>
      <c r="CV53" s="1312">
        <v>65.900000000000006</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604</v>
      </c>
      <c r="AO55" s="1307"/>
      <c r="AP55" s="1307"/>
      <c r="AQ55" s="1307"/>
      <c r="AR55" s="1307"/>
      <c r="AS55" s="1307"/>
      <c r="AT55" s="1307"/>
      <c r="AU55" s="1307"/>
      <c r="AV55" s="1307"/>
      <c r="AW55" s="1307"/>
      <c r="AX55" s="1307"/>
      <c r="AY55" s="1307"/>
      <c r="AZ55" s="1307"/>
      <c r="BA55" s="1307"/>
      <c r="BB55" s="1311" t="s">
        <v>602</v>
      </c>
      <c r="BC55" s="1311"/>
      <c r="BD55" s="1311"/>
      <c r="BE55" s="1311"/>
      <c r="BF55" s="1311"/>
      <c r="BG55" s="1311"/>
      <c r="BH55" s="1311"/>
      <c r="BI55" s="1311"/>
      <c r="BJ55" s="1311"/>
      <c r="BK55" s="1311"/>
      <c r="BL55" s="1311"/>
      <c r="BM55" s="1311"/>
      <c r="BN55" s="1311"/>
      <c r="BO55" s="1311"/>
      <c r="BP55" s="1312">
        <v>6.5</v>
      </c>
      <c r="BQ55" s="1312"/>
      <c r="BR55" s="1312"/>
      <c r="BS55" s="1312"/>
      <c r="BT55" s="1312"/>
      <c r="BU55" s="1312"/>
      <c r="BV55" s="1312"/>
      <c r="BW55" s="1312"/>
      <c r="BX55" s="1312">
        <v>5.8</v>
      </c>
      <c r="BY55" s="1312"/>
      <c r="BZ55" s="1312"/>
      <c r="CA55" s="1312"/>
      <c r="CB55" s="1312"/>
      <c r="CC55" s="1312"/>
      <c r="CD55" s="1312"/>
      <c r="CE55" s="1312"/>
      <c r="CF55" s="1312">
        <v>2.7</v>
      </c>
      <c r="CG55" s="1312"/>
      <c r="CH55" s="1312"/>
      <c r="CI55" s="1312"/>
      <c r="CJ55" s="1312"/>
      <c r="CK55" s="1312"/>
      <c r="CL55" s="1312"/>
      <c r="CM55" s="1312"/>
      <c r="CN55" s="1312">
        <v>0.5</v>
      </c>
      <c r="CO55" s="1312"/>
      <c r="CP55" s="1312"/>
      <c r="CQ55" s="1312"/>
      <c r="CR55" s="1312"/>
      <c r="CS55" s="1312"/>
      <c r="CT55" s="1312"/>
      <c r="CU55" s="1312"/>
      <c r="CV55" s="1312">
        <v>5.9</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605</v>
      </c>
      <c r="BC57" s="1311"/>
      <c r="BD57" s="1311"/>
      <c r="BE57" s="1311"/>
      <c r="BF57" s="1311"/>
      <c r="BG57" s="1311"/>
      <c r="BH57" s="1311"/>
      <c r="BI57" s="1311"/>
      <c r="BJ57" s="1311"/>
      <c r="BK57" s="1311"/>
      <c r="BL57" s="1311"/>
      <c r="BM57" s="1311"/>
      <c r="BN57" s="1311"/>
      <c r="BO57" s="1311"/>
      <c r="BP57" s="1312">
        <v>57.2</v>
      </c>
      <c r="BQ57" s="1312"/>
      <c r="BR57" s="1312"/>
      <c r="BS57" s="1312"/>
      <c r="BT57" s="1312"/>
      <c r="BU57" s="1312"/>
      <c r="BV57" s="1312"/>
      <c r="BW57" s="1312"/>
      <c r="BX57" s="1312">
        <v>58.6</v>
      </c>
      <c r="BY57" s="1312"/>
      <c r="BZ57" s="1312"/>
      <c r="CA57" s="1312"/>
      <c r="CB57" s="1312"/>
      <c r="CC57" s="1312"/>
      <c r="CD57" s="1312"/>
      <c r="CE57" s="1312"/>
      <c r="CF57" s="1312">
        <v>60.2</v>
      </c>
      <c r="CG57" s="1312"/>
      <c r="CH57" s="1312"/>
      <c r="CI57" s="1312"/>
      <c r="CJ57" s="1312"/>
      <c r="CK57" s="1312"/>
      <c r="CL57" s="1312"/>
      <c r="CM57" s="1312"/>
      <c r="CN57" s="1312">
        <v>60.4</v>
      </c>
      <c r="CO57" s="1312"/>
      <c r="CP57" s="1312"/>
      <c r="CQ57" s="1312"/>
      <c r="CR57" s="1312"/>
      <c r="CS57" s="1312"/>
      <c r="CT57" s="1312"/>
      <c r="CU57" s="1312"/>
      <c r="CV57" s="1312">
        <v>61.9</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606</v>
      </c>
    </row>
    <row r="64" spans="1:109" x14ac:dyDescent="0.15">
      <c r="B64" s="1282"/>
      <c r="G64" s="1289"/>
      <c r="I64" s="1322"/>
      <c r="J64" s="1322"/>
      <c r="K64" s="1322"/>
      <c r="L64" s="1322"/>
      <c r="M64" s="1322"/>
      <c r="N64" s="1323"/>
      <c r="AM64" s="1289"/>
      <c r="AN64" s="1289" t="s">
        <v>598</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5" customHeight="1" x14ac:dyDescent="0.15">
      <c r="B65" s="1282"/>
      <c r="AN65" s="1291" t="s">
        <v>607</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600</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553</v>
      </c>
      <c r="BQ72" s="1307"/>
      <c r="BR72" s="1307"/>
      <c r="BS72" s="1307"/>
      <c r="BT72" s="1307"/>
      <c r="BU72" s="1307"/>
      <c r="BV72" s="1307"/>
      <c r="BW72" s="1307"/>
      <c r="BX72" s="1307" t="s">
        <v>554</v>
      </c>
      <c r="BY72" s="1307"/>
      <c r="BZ72" s="1307"/>
      <c r="CA72" s="1307"/>
      <c r="CB72" s="1307"/>
      <c r="CC72" s="1307"/>
      <c r="CD72" s="1307"/>
      <c r="CE72" s="1307"/>
      <c r="CF72" s="1307" t="s">
        <v>555</v>
      </c>
      <c r="CG72" s="1307"/>
      <c r="CH72" s="1307"/>
      <c r="CI72" s="1307"/>
      <c r="CJ72" s="1307"/>
      <c r="CK72" s="1307"/>
      <c r="CL72" s="1307"/>
      <c r="CM72" s="1307"/>
      <c r="CN72" s="1307" t="s">
        <v>556</v>
      </c>
      <c r="CO72" s="1307"/>
      <c r="CP72" s="1307"/>
      <c r="CQ72" s="1307"/>
      <c r="CR72" s="1307"/>
      <c r="CS72" s="1307"/>
      <c r="CT72" s="1307"/>
      <c r="CU72" s="1307"/>
      <c r="CV72" s="1307" t="s">
        <v>557</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601</v>
      </c>
      <c r="AO73" s="1311"/>
      <c r="AP73" s="1311"/>
      <c r="AQ73" s="1311"/>
      <c r="AR73" s="1311"/>
      <c r="AS73" s="1311"/>
      <c r="AT73" s="1311"/>
      <c r="AU73" s="1311"/>
      <c r="AV73" s="1311"/>
      <c r="AW73" s="1311"/>
      <c r="AX73" s="1311"/>
      <c r="AY73" s="1311"/>
      <c r="AZ73" s="1311"/>
      <c r="BA73" s="1311"/>
      <c r="BB73" s="1311" t="s">
        <v>602</v>
      </c>
      <c r="BC73" s="1311"/>
      <c r="BD73" s="1311"/>
      <c r="BE73" s="1311"/>
      <c r="BF73" s="1311"/>
      <c r="BG73" s="1311"/>
      <c r="BH73" s="1311"/>
      <c r="BI73" s="1311"/>
      <c r="BJ73" s="1311"/>
      <c r="BK73" s="1311"/>
      <c r="BL73" s="1311"/>
      <c r="BM73" s="1311"/>
      <c r="BN73" s="1311"/>
      <c r="BO73" s="1311"/>
      <c r="BP73" s="1312">
        <v>35.5</v>
      </c>
      <c r="BQ73" s="1312"/>
      <c r="BR73" s="1312"/>
      <c r="BS73" s="1312"/>
      <c r="BT73" s="1312"/>
      <c r="BU73" s="1312"/>
      <c r="BV73" s="1312"/>
      <c r="BW73" s="1312"/>
      <c r="BX73" s="1312">
        <v>36.200000000000003</v>
      </c>
      <c r="BY73" s="1312"/>
      <c r="BZ73" s="1312"/>
      <c r="CA73" s="1312"/>
      <c r="CB73" s="1312"/>
      <c r="CC73" s="1312"/>
      <c r="CD73" s="1312"/>
      <c r="CE73" s="1312"/>
      <c r="CF73" s="1312">
        <v>34.700000000000003</v>
      </c>
      <c r="CG73" s="1312"/>
      <c r="CH73" s="1312"/>
      <c r="CI73" s="1312"/>
      <c r="CJ73" s="1312"/>
      <c r="CK73" s="1312"/>
      <c r="CL73" s="1312"/>
      <c r="CM73" s="1312"/>
      <c r="CN73" s="1312">
        <v>34.5</v>
      </c>
      <c r="CO73" s="1312"/>
      <c r="CP73" s="1312"/>
      <c r="CQ73" s="1312"/>
      <c r="CR73" s="1312"/>
      <c r="CS73" s="1312"/>
      <c r="CT73" s="1312"/>
      <c r="CU73" s="1312"/>
      <c r="CV73" s="1312">
        <v>30.2</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608</v>
      </c>
      <c r="BC75" s="1311"/>
      <c r="BD75" s="1311"/>
      <c r="BE75" s="1311"/>
      <c r="BF75" s="1311"/>
      <c r="BG75" s="1311"/>
      <c r="BH75" s="1311"/>
      <c r="BI75" s="1311"/>
      <c r="BJ75" s="1311"/>
      <c r="BK75" s="1311"/>
      <c r="BL75" s="1311"/>
      <c r="BM75" s="1311"/>
      <c r="BN75" s="1311"/>
      <c r="BO75" s="1311"/>
      <c r="BP75" s="1312">
        <v>7</v>
      </c>
      <c r="BQ75" s="1312"/>
      <c r="BR75" s="1312"/>
      <c r="BS75" s="1312"/>
      <c r="BT75" s="1312"/>
      <c r="BU75" s="1312"/>
      <c r="BV75" s="1312"/>
      <c r="BW75" s="1312"/>
      <c r="BX75" s="1312">
        <v>6.6</v>
      </c>
      <c r="BY75" s="1312"/>
      <c r="BZ75" s="1312"/>
      <c r="CA75" s="1312"/>
      <c r="CB75" s="1312"/>
      <c r="CC75" s="1312"/>
      <c r="CD75" s="1312"/>
      <c r="CE75" s="1312"/>
      <c r="CF75" s="1312">
        <v>6.4</v>
      </c>
      <c r="CG75" s="1312"/>
      <c r="CH75" s="1312"/>
      <c r="CI75" s="1312"/>
      <c r="CJ75" s="1312"/>
      <c r="CK75" s="1312"/>
      <c r="CL75" s="1312"/>
      <c r="CM75" s="1312"/>
      <c r="CN75" s="1312">
        <v>6.4</v>
      </c>
      <c r="CO75" s="1312"/>
      <c r="CP75" s="1312"/>
      <c r="CQ75" s="1312"/>
      <c r="CR75" s="1312"/>
      <c r="CS75" s="1312"/>
      <c r="CT75" s="1312"/>
      <c r="CU75" s="1312"/>
      <c r="CV75" s="1312">
        <v>6.4</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604</v>
      </c>
      <c r="AO77" s="1307"/>
      <c r="AP77" s="1307"/>
      <c r="AQ77" s="1307"/>
      <c r="AR77" s="1307"/>
      <c r="AS77" s="1307"/>
      <c r="AT77" s="1307"/>
      <c r="AU77" s="1307"/>
      <c r="AV77" s="1307"/>
      <c r="AW77" s="1307"/>
      <c r="AX77" s="1307"/>
      <c r="AY77" s="1307"/>
      <c r="AZ77" s="1307"/>
      <c r="BA77" s="1307"/>
      <c r="BB77" s="1311" t="s">
        <v>602</v>
      </c>
      <c r="BC77" s="1311"/>
      <c r="BD77" s="1311"/>
      <c r="BE77" s="1311"/>
      <c r="BF77" s="1311"/>
      <c r="BG77" s="1311"/>
      <c r="BH77" s="1311"/>
      <c r="BI77" s="1311"/>
      <c r="BJ77" s="1311"/>
      <c r="BK77" s="1311"/>
      <c r="BL77" s="1311"/>
      <c r="BM77" s="1311"/>
      <c r="BN77" s="1311"/>
      <c r="BO77" s="1311"/>
      <c r="BP77" s="1312">
        <v>6.5</v>
      </c>
      <c r="BQ77" s="1312"/>
      <c r="BR77" s="1312"/>
      <c r="BS77" s="1312"/>
      <c r="BT77" s="1312"/>
      <c r="BU77" s="1312"/>
      <c r="BV77" s="1312"/>
      <c r="BW77" s="1312"/>
      <c r="BX77" s="1312">
        <v>5.8</v>
      </c>
      <c r="BY77" s="1312"/>
      <c r="BZ77" s="1312"/>
      <c r="CA77" s="1312"/>
      <c r="CB77" s="1312"/>
      <c r="CC77" s="1312"/>
      <c r="CD77" s="1312"/>
      <c r="CE77" s="1312"/>
      <c r="CF77" s="1312">
        <v>2.7</v>
      </c>
      <c r="CG77" s="1312"/>
      <c r="CH77" s="1312"/>
      <c r="CI77" s="1312"/>
      <c r="CJ77" s="1312"/>
      <c r="CK77" s="1312"/>
      <c r="CL77" s="1312"/>
      <c r="CM77" s="1312"/>
      <c r="CN77" s="1312">
        <v>0.5</v>
      </c>
      <c r="CO77" s="1312"/>
      <c r="CP77" s="1312"/>
      <c r="CQ77" s="1312"/>
      <c r="CR77" s="1312"/>
      <c r="CS77" s="1312"/>
      <c r="CT77" s="1312"/>
      <c r="CU77" s="1312"/>
      <c r="CV77" s="1312">
        <v>5.9</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609</v>
      </c>
      <c r="BC79" s="1311"/>
      <c r="BD79" s="1311"/>
      <c r="BE79" s="1311"/>
      <c r="BF79" s="1311"/>
      <c r="BG79" s="1311"/>
      <c r="BH79" s="1311"/>
      <c r="BI79" s="1311"/>
      <c r="BJ79" s="1311"/>
      <c r="BK79" s="1311"/>
      <c r="BL79" s="1311"/>
      <c r="BM79" s="1311"/>
      <c r="BN79" s="1311"/>
      <c r="BO79" s="1311"/>
      <c r="BP79" s="1312">
        <v>5.9</v>
      </c>
      <c r="BQ79" s="1312"/>
      <c r="BR79" s="1312"/>
      <c r="BS79" s="1312"/>
      <c r="BT79" s="1312"/>
      <c r="BU79" s="1312"/>
      <c r="BV79" s="1312"/>
      <c r="BW79" s="1312"/>
      <c r="BX79" s="1312">
        <v>5.3</v>
      </c>
      <c r="BY79" s="1312"/>
      <c r="BZ79" s="1312"/>
      <c r="CA79" s="1312"/>
      <c r="CB79" s="1312"/>
      <c r="CC79" s="1312"/>
      <c r="CD79" s="1312"/>
      <c r="CE79" s="1312"/>
      <c r="CF79" s="1312">
        <v>5</v>
      </c>
      <c r="CG79" s="1312"/>
      <c r="CH79" s="1312"/>
      <c r="CI79" s="1312"/>
      <c r="CJ79" s="1312"/>
      <c r="CK79" s="1312"/>
      <c r="CL79" s="1312"/>
      <c r="CM79" s="1312"/>
      <c r="CN79" s="1312">
        <v>5.0999999999999996</v>
      </c>
      <c r="CO79" s="1312"/>
      <c r="CP79" s="1312"/>
      <c r="CQ79" s="1312"/>
      <c r="CR79" s="1312"/>
      <c r="CS79" s="1312"/>
      <c r="CT79" s="1312"/>
      <c r="CU79" s="1312"/>
      <c r="CV79" s="1312">
        <v>5.2</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3TYcjWG4RaH0a/08axvWpBtkc0IqSWudKdRuu/dQZqKvGnQj0L//Xhmg1sT+HNh3YuFkipUqD4JmDuIPHFeqAw==" saltValue="dFevE9r6ewCMCMwWkgAIF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X106" zoomScaleNormal="100" zoomScaleSheetLayoutView="70"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610</v>
      </c>
    </row>
  </sheetData>
  <sheetProtection algorithmName="SHA-512" hashValue="X7Ihhyxlsy6dweffxfzGhBT5lTdr5z6zC0wJoBAxrdJoRg7BP6zfo+KxAGe+DR+TSdWYFYXdUp/aze/GTU/l4w==" saltValue="IS7dPR6MWHxxD0lZCmeU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V85" zoomScaleNormal="100" zoomScaleSheetLayoutView="55" workbookViewId="0">
      <selection activeCell="AN43" sqref="AN43:DC4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HQolpOcny2KWc0d3q7bKrzzsLjMV24I87UZiavdGJ2WDr2Gg39gJHEzNIV+qy7F6+lToybsd1LtAa/0XD5zlag==" saltValue="7LS+x2/ofZZh38dXFgKbn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46431</v>
      </c>
      <c r="E3" s="162"/>
      <c r="F3" s="163">
        <v>63257</v>
      </c>
      <c r="G3" s="164"/>
      <c r="H3" s="165"/>
    </row>
    <row r="4" spans="1:8" x14ac:dyDescent="0.15">
      <c r="A4" s="166"/>
      <c r="B4" s="167"/>
      <c r="C4" s="168"/>
      <c r="D4" s="169">
        <v>26050</v>
      </c>
      <c r="E4" s="170"/>
      <c r="F4" s="171">
        <v>27259</v>
      </c>
      <c r="G4" s="172"/>
      <c r="H4" s="173"/>
    </row>
    <row r="5" spans="1:8" x14ac:dyDescent="0.15">
      <c r="A5" s="154" t="s">
        <v>545</v>
      </c>
      <c r="B5" s="159"/>
      <c r="C5" s="160"/>
      <c r="D5" s="161">
        <v>67792</v>
      </c>
      <c r="E5" s="162"/>
      <c r="F5" s="163">
        <v>52308</v>
      </c>
      <c r="G5" s="164"/>
      <c r="H5" s="165"/>
    </row>
    <row r="6" spans="1:8" x14ac:dyDescent="0.15">
      <c r="A6" s="166"/>
      <c r="B6" s="167"/>
      <c r="C6" s="168"/>
      <c r="D6" s="169">
        <v>37070</v>
      </c>
      <c r="E6" s="170"/>
      <c r="F6" s="171">
        <v>28695</v>
      </c>
      <c r="G6" s="172"/>
      <c r="H6" s="173"/>
    </row>
    <row r="7" spans="1:8" x14ac:dyDescent="0.15">
      <c r="A7" s="154" t="s">
        <v>546</v>
      </c>
      <c r="B7" s="159"/>
      <c r="C7" s="160"/>
      <c r="D7" s="161">
        <v>57219</v>
      </c>
      <c r="E7" s="162"/>
      <c r="F7" s="163">
        <v>46402</v>
      </c>
      <c r="G7" s="164"/>
      <c r="H7" s="165"/>
    </row>
    <row r="8" spans="1:8" x14ac:dyDescent="0.15">
      <c r="A8" s="166"/>
      <c r="B8" s="167"/>
      <c r="C8" s="168"/>
      <c r="D8" s="169">
        <v>38611</v>
      </c>
      <c r="E8" s="170"/>
      <c r="F8" s="171">
        <v>26897</v>
      </c>
      <c r="G8" s="172"/>
      <c r="H8" s="173"/>
    </row>
    <row r="9" spans="1:8" x14ac:dyDescent="0.15">
      <c r="A9" s="154" t="s">
        <v>547</v>
      </c>
      <c r="B9" s="159"/>
      <c r="C9" s="160"/>
      <c r="D9" s="161">
        <v>96828</v>
      </c>
      <c r="E9" s="162"/>
      <c r="F9" s="163">
        <v>66343</v>
      </c>
      <c r="G9" s="164"/>
      <c r="H9" s="165"/>
    </row>
    <row r="10" spans="1:8" x14ac:dyDescent="0.15">
      <c r="A10" s="166"/>
      <c r="B10" s="167"/>
      <c r="C10" s="168"/>
      <c r="D10" s="169">
        <v>68404</v>
      </c>
      <c r="E10" s="170"/>
      <c r="F10" s="171">
        <v>34529</v>
      </c>
      <c r="G10" s="172"/>
      <c r="H10" s="173"/>
    </row>
    <row r="11" spans="1:8" x14ac:dyDescent="0.15">
      <c r="A11" s="154" t="s">
        <v>548</v>
      </c>
      <c r="B11" s="159"/>
      <c r="C11" s="160"/>
      <c r="D11" s="161">
        <v>45474</v>
      </c>
      <c r="E11" s="162"/>
      <c r="F11" s="163">
        <v>56416</v>
      </c>
      <c r="G11" s="164"/>
      <c r="H11" s="165"/>
    </row>
    <row r="12" spans="1:8" x14ac:dyDescent="0.15">
      <c r="A12" s="166"/>
      <c r="B12" s="167"/>
      <c r="C12" s="174"/>
      <c r="D12" s="169">
        <v>32975</v>
      </c>
      <c r="E12" s="170"/>
      <c r="F12" s="171">
        <v>32623</v>
      </c>
      <c r="G12" s="172"/>
      <c r="H12" s="173"/>
    </row>
    <row r="13" spans="1:8" x14ac:dyDescent="0.15">
      <c r="A13" s="154"/>
      <c r="B13" s="159"/>
      <c r="C13" s="175"/>
      <c r="D13" s="176">
        <v>62749</v>
      </c>
      <c r="E13" s="177"/>
      <c r="F13" s="178">
        <v>56945</v>
      </c>
      <c r="G13" s="179"/>
      <c r="H13" s="165"/>
    </row>
    <row r="14" spans="1:8" x14ac:dyDescent="0.15">
      <c r="A14" s="166"/>
      <c r="B14" s="167"/>
      <c r="C14" s="168"/>
      <c r="D14" s="169">
        <v>40622</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1.62</v>
      </c>
      <c r="C19" s="180">
        <f>ROUND(VALUE(SUBSTITUTE(実質収支比率等に係る経年分析!G$48,"▲","-")),2)</f>
        <v>0.77</v>
      </c>
      <c r="D19" s="180">
        <f>ROUND(VALUE(SUBSTITUTE(実質収支比率等に係る経年分析!H$48,"▲","-")),2)</f>
        <v>0.56000000000000005</v>
      </c>
      <c r="E19" s="180">
        <f>ROUND(VALUE(SUBSTITUTE(実質収支比率等に係る経年分析!I$48,"▲","-")),2)</f>
        <v>0.95</v>
      </c>
      <c r="F19" s="180">
        <f>ROUND(VALUE(SUBSTITUTE(実質収支比率等に係る経年分析!J$48,"▲","-")),2)</f>
        <v>0.8</v>
      </c>
    </row>
    <row r="20" spans="1:11" x14ac:dyDescent="0.15">
      <c r="A20" s="180" t="s">
        <v>55</v>
      </c>
      <c r="B20" s="180">
        <f>ROUND(VALUE(SUBSTITUTE(実質収支比率等に係る経年分析!F$47,"▲","-")),2)</f>
        <v>13.78</v>
      </c>
      <c r="C20" s="180">
        <f>ROUND(VALUE(SUBSTITUTE(実質収支比率等に係る経年分析!G$47,"▲","-")),2)</f>
        <v>14.86</v>
      </c>
      <c r="D20" s="180">
        <f>ROUND(VALUE(SUBSTITUTE(実質収支比率等に係る経年分析!H$47,"▲","-")),2)</f>
        <v>15.22</v>
      </c>
      <c r="E20" s="180">
        <f>ROUND(VALUE(SUBSTITUTE(実質収支比率等に係る経年分析!I$47,"▲","-")),2)</f>
        <v>13.78</v>
      </c>
      <c r="F20" s="180">
        <f>ROUND(VALUE(SUBSTITUTE(実質収支比率等に係る経年分析!J$47,"▲","-")),2)</f>
        <v>12.81</v>
      </c>
    </row>
    <row r="21" spans="1:11" x14ac:dyDescent="0.15">
      <c r="A21" s="180" t="s">
        <v>56</v>
      </c>
      <c r="B21" s="180">
        <f>IF(ISNUMBER(VALUE(SUBSTITUTE(実質収支比率等に係る経年分析!F$49,"▲","-"))),ROUND(VALUE(SUBSTITUTE(実質収支比率等に係る経年分析!F$49,"▲","-")),2),NA())</f>
        <v>-1.65</v>
      </c>
      <c r="C21" s="180">
        <f>IF(ISNUMBER(VALUE(SUBSTITUTE(実質収支比率等に係る経年分析!G$49,"▲","-"))),ROUND(VALUE(SUBSTITUTE(実質収支比率等に係る経年分析!G$49,"▲","-")),2),NA())</f>
        <v>-7.0000000000000007E-2</v>
      </c>
      <c r="D21" s="180">
        <f>IF(ISNUMBER(VALUE(SUBSTITUTE(実質収支比率等に係る経年分析!H$49,"▲","-"))),ROUND(VALUE(SUBSTITUTE(実質収支比率等に係る経年分析!H$49,"▲","-")),2),NA())</f>
        <v>0.16</v>
      </c>
      <c r="E21" s="180">
        <f>IF(ISNUMBER(VALUE(SUBSTITUTE(実質収支比率等に係る経年分析!I$49,"▲","-"))),ROUND(VALUE(SUBSTITUTE(実質収支比率等に係る経年分析!I$49,"▲","-")),2),NA())</f>
        <v>-1.03</v>
      </c>
      <c r="F21" s="180">
        <f>IF(ISNUMBER(VALUE(SUBSTITUTE(実質収支比率等に係る経年分析!J$49,"▲","-"))),ROUND(VALUE(SUBSTITUTE(実質収支比率等に係る経年分析!J$49,"▲","-")),2),NA())</f>
        <v>-0.79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港湾事業特別会計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0.14000000000000001</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1.1599999999999999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1.1100000000000001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0.22</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0.57999999999999996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9.11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8.5500000000000007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7.71</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14.23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13.26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13.32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6200</v>
      </c>
      <c r="E42" s="182"/>
      <c r="F42" s="182"/>
      <c r="G42" s="182">
        <f>'実質公債費比率（分子）の構造'!L$52</f>
        <v>6141</v>
      </c>
      <c r="H42" s="182"/>
      <c r="I42" s="182"/>
      <c r="J42" s="182">
        <f>'実質公債費比率（分子）の構造'!M$52</f>
        <v>6206</v>
      </c>
      <c r="K42" s="182"/>
      <c r="L42" s="182"/>
      <c r="M42" s="182">
        <f>'実質公債費比率（分子）の構造'!N$52</f>
        <v>6376</v>
      </c>
      <c r="N42" s="182"/>
      <c r="O42" s="182"/>
      <c r="P42" s="182">
        <f>'実質公債費比率（分子）の構造'!O$52</f>
        <v>6436</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1155</v>
      </c>
      <c r="C46" s="182"/>
      <c r="D46" s="182"/>
      <c r="E46" s="182">
        <f>'実質公債費比率（分子）の構造'!L$48</f>
        <v>1185</v>
      </c>
      <c r="F46" s="182"/>
      <c r="G46" s="182"/>
      <c r="H46" s="182">
        <f>'実質公債費比率（分子）の構造'!M$48</f>
        <v>1175</v>
      </c>
      <c r="I46" s="182"/>
      <c r="J46" s="182"/>
      <c r="K46" s="182">
        <f>'実質公債費比率（分子）の構造'!N$48</f>
        <v>1111</v>
      </c>
      <c r="L46" s="182"/>
      <c r="M46" s="182"/>
      <c r="N46" s="182">
        <f>'実質公債費比率（分子）の構造'!O$48</f>
        <v>1164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7033</v>
      </c>
      <c r="C49" s="182"/>
      <c r="D49" s="182"/>
      <c r="E49" s="182">
        <f>'実質公債費比率（分子）の構造'!L$45</f>
        <v>6962</v>
      </c>
      <c r="F49" s="182"/>
      <c r="G49" s="182"/>
      <c r="H49" s="182">
        <f>'実質公債費比率（分子）の構造'!M$45</f>
        <v>6858</v>
      </c>
      <c r="I49" s="182"/>
      <c r="J49" s="182"/>
      <c r="K49" s="182">
        <f>'実質公債費比率（分子）の構造'!N$45</f>
        <v>7180</v>
      </c>
      <c r="L49" s="182"/>
      <c r="M49" s="182"/>
      <c r="N49" s="182">
        <f>'実質公債費比率（分子）の構造'!O$45</f>
        <v>7333</v>
      </c>
      <c r="O49" s="182"/>
      <c r="P49" s="182"/>
    </row>
    <row r="50" spans="1:16" x14ac:dyDescent="0.15">
      <c r="A50" s="182" t="s">
        <v>71</v>
      </c>
      <c r="B50" s="182" t="e">
        <f>NA()</f>
        <v>#N/A</v>
      </c>
      <c r="C50" s="182">
        <f>IF(ISNUMBER('実質公債費比率（分子）の構造'!K$53),'実質公債費比率（分子）の構造'!K$53,NA())</f>
        <v>1988</v>
      </c>
      <c r="D50" s="182" t="e">
        <f>NA()</f>
        <v>#N/A</v>
      </c>
      <c r="E50" s="182" t="e">
        <f>NA()</f>
        <v>#N/A</v>
      </c>
      <c r="F50" s="182">
        <f>IF(ISNUMBER('実質公債費比率（分子）の構造'!L$53),'実質公債費比率（分子）の構造'!L$53,NA())</f>
        <v>2006</v>
      </c>
      <c r="G50" s="182" t="e">
        <f>NA()</f>
        <v>#N/A</v>
      </c>
      <c r="H50" s="182" t="e">
        <f>NA()</f>
        <v>#N/A</v>
      </c>
      <c r="I50" s="182">
        <f>IF(ISNUMBER('実質公債費比率（分子）の構造'!M$53),'実質公債費比率（分子）の構造'!M$53,NA())</f>
        <v>1827</v>
      </c>
      <c r="J50" s="182" t="e">
        <f>NA()</f>
        <v>#N/A</v>
      </c>
      <c r="K50" s="182" t="e">
        <f>NA()</f>
        <v>#N/A</v>
      </c>
      <c r="L50" s="182">
        <f>IF(ISNUMBER('実質公債費比率（分子）の構造'!N$53),'実質公債費比率（分子）の構造'!N$53,NA())</f>
        <v>1915</v>
      </c>
      <c r="M50" s="182" t="e">
        <f>NA()</f>
        <v>#N/A</v>
      </c>
      <c r="N50" s="182" t="e">
        <f>NA()</f>
        <v>#N/A</v>
      </c>
      <c r="O50" s="182">
        <f>IF(ISNUMBER('実質公債費比率（分子）の構造'!O$53),'実質公債費比率（分子）の構造'!O$53,NA())</f>
        <v>2061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53734</v>
      </c>
      <c r="E56" s="181"/>
      <c r="F56" s="181"/>
      <c r="G56" s="181">
        <f>'将来負担比率（分子）の構造'!J$52</f>
        <v>58189</v>
      </c>
      <c r="H56" s="181"/>
      <c r="I56" s="181"/>
      <c r="J56" s="181">
        <f>'将来負担比率（分子）の構造'!K$52</f>
        <v>59574</v>
      </c>
      <c r="K56" s="181"/>
      <c r="L56" s="181"/>
      <c r="M56" s="181">
        <f>'将来負担比率（分子）の構造'!L$52</f>
        <v>63890</v>
      </c>
      <c r="N56" s="181"/>
      <c r="O56" s="181"/>
      <c r="P56" s="181">
        <f>'将来負担比率（分子）の構造'!M$52</f>
        <v>63723</v>
      </c>
    </row>
    <row r="57" spans="1:16" x14ac:dyDescent="0.15">
      <c r="A57" s="181" t="s">
        <v>42</v>
      </c>
      <c r="B57" s="181"/>
      <c r="C57" s="181"/>
      <c r="D57" s="181">
        <f>'将来負担比率（分子）の構造'!I$51</f>
        <v>11996</v>
      </c>
      <c r="E57" s="181"/>
      <c r="F57" s="181"/>
      <c r="G57" s="181">
        <f>'将来負担比率（分子）の構造'!J$51</f>
        <v>11810</v>
      </c>
      <c r="H57" s="181"/>
      <c r="I57" s="181"/>
      <c r="J57" s="181">
        <f>'将来負担比率（分子）の構造'!K$51</f>
        <v>12112</v>
      </c>
      <c r="K57" s="181"/>
      <c r="L57" s="181"/>
      <c r="M57" s="181">
        <f>'将来負担比率（分子）の構造'!L$51</f>
        <v>12434</v>
      </c>
      <c r="N57" s="181"/>
      <c r="O57" s="181"/>
      <c r="P57" s="181">
        <f>'将来負担比率（分子）の構造'!M$51</f>
        <v>12046</v>
      </c>
    </row>
    <row r="58" spans="1:16" x14ac:dyDescent="0.15">
      <c r="A58" s="181" t="s">
        <v>41</v>
      </c>
      <c r="B58" s="181"/>
      <c r="C58" s="181"/>
      <c r="D58" s="181">
        <f>'将来負担比率（分子）の構造'!I$50</f>
        <v>14823</v>
      </c>
      <c r="E58" s="181"/>
      <c r="F58" s="181"/>
      <c r="G58" s="181">
        <f>'将来負担比率（分子）の構造'!J$50</f>
        <v>15423</v>
      </c>
      <c r="H58" s="181"/>
      <c r="I58" s="181"/>
      <c r="J58" s="181">
        <f>'将来負担比率（分子）の構造'!K$50</f>
        <v>15174</v>
      </c>
      <c r="K58" s="181"/>
      <c r="L58" s="181"/>
      <c r="M58" s="181">
        <f>'将来負担比率（分子）の構造'!L$50</f>
        <v>13851</v>
      </c>
      <c r="N58" s="181"/>
      <c r="O58" s="181"/>
      <c r="P58" s="181">
        <f>'将来負担比率（分子）の構造'!M$50</f>
        <v>14265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10753</v>
      </c>
      <c r="C62" s="181"/>
      <c r="D62" s="181"/>
      <c r="E62" s="181">
        <f>'将来負担比率（分子）の構造'!J$45</f>
        <v>10172</v>
      </c>
      <c r="F62" s="181"/>
      <c r="G62" s="181"/>
      <c r="H62" s="181">
        <f>'将来負担比率（分子）の構造'!K$45</f>
        <v>9563</v>
      </c>
      <c r="I62" s="181"/>
      <c r="J62" s="181"/>
      <c r="K62" s="181">
        <f>'将来負担比率（分子）の構造'!L$45</f>
        <v>8991</v>
      </c>
      <c r="L62" s="181"/>
      <c r="M62" s="181"/>
      <c r="N62" s="181">
        <f>'将来負担比率（分子）の構造'!M$45</f>
        <v>8762</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14553</v>
      </c>
      <c r="C64" s="181"/>
      <c r="D64" s="181"/>
      <c r="E64" s="181">
        <f>'将来負担比率（分子）の構造'!J$43</f>
        <v>14515</v>
      </c>
      <c r="F64" s="181"/>
      <c r="G64" s="181"/>
      <c r="H64" s="181">
        <f>'将来負担比率（分子）の構造'!K$43</f>
        <v>14353</v>
      </c>
      <c r="I64" s="181"/>
      <c r="J64" s="181"/>
      <c r="K64" s="181">
        <f>'将来負担比率（分子）の構造'!L$43</f>
        <v>13235</v>
      </c>
      <c r="L64" s="181"/>
      <c r="M64" s="181"/>
      <c r="N64" s="181">
        <f>'将来負担比率（分子）の構造'!M$43</f>
        <v>12867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66149</v>
      </c>
      <c r="C66" s="181"/>
      <c r="D66" s="181"/>
      <c r="E66" s="181">
        <f>'将来負担比率（分子）の構造'!J$41</f>
        <v>71632</v>
      </c>
      <c r="F66" s="181"/>
      <c r="G66" s="181"/>
      <c r="H66" s="181">
        <f>'将来負担比率（分子）の構造'!K$41</f>
        <v>73361</v>
      </c>
      <c r="I66" s="181"/>
      <c r="J66" s="181"/>
      <c r="K66" s="181">
        <f>'将来負担比率（分子）の構造'!L$41</f>
        <v>78205</v>
      </c>
      <c r="L66" s="181"/>
      <c r="M66" s="181"/>
      <c r="N66" s="181">
        <f>'将来負担比率（分子）の構造'!M$41</f>
        <v>77572</v>
      </c>
      <c r="O66" s="181"/>
      <c r="P66" s="181"/>
    </row>
    <row r="67" spans="1:16" x14ac:dyDescent="0.15">
      <c r="A67" s="181" t="s">
        <v>75</v>
      </c>
      <c r="B67" s="181" t="e">
        <f>NA()</f>
        <v>#N/A</v>
      </c>
      <c r="C67" s="181">
        <f>IF(ISNUMBER('将来負担比率（分子）の構造'!I$53), IF('将来負担比率（分子）の構造'!I$53 &lt; 0, 0, '将来負担比率（分子）の構造'!I$53), NA())</f>
        <v>10902</v>
      </c>
      <c r="D67" s="181" t="e">
        <f>NA()</f>
        <v>#N/A</v>
      </c>
      <c r="E67" s="181" t="e">
        <f>NA()</f>
        <v>#N/A</v>
      </c>
      <c r="F67" s="181">
        <f>IF(ISNUMBER('将来負担比率（分子）の構造'!J$53), IF('将来負担比率（分子）の構造'!J$53 &lt; 0, 0, '将来負担比率（分子）の構造'!J$53), NA())</f>
        <v>10897</v>
      </c>
      <c r="G67" s="181" t="e">
        <f>NA()</f>
        <v>#N/A</v>
      </c>
      <c r="H67" s="181" t="e">
        <f>NA()</f>
        <v>#N/A</v>
      </c>
      <c r="I67" s="181">
        <f>IF(ISNUMBER('将来負担比率（分子）の構造'!K$53), IF('将来負担比率（分子）の構造'!K$53 &lt; 0, 0, '将来負担比率（分子）の構造'!K$53), NA())</f>
        <v>10417</v>
      </c>
      <c r="J67" s="181" t="e">
        <f>NA()</f>
        <v>#N/A</v>
      </c>
      <c r="K67" s="181" t="e">
        <f>NA()</f>
        <v>#N/A</v>
      </c>
      <c r="L67" s="181">
        <f>IF(ISNUMBER('将来負担比率（分子）の構造'!L$53), IF('将来負担比率（分子）の構造'!L$53 &lt; 0, 0, '将来負担比率（分子）の構造'!L$53), NA())</f>
        <v>10255</v>
      </c>
      <c r="M67" s="181" t="e">
        <f>NA()</f>
        <v>#N/A</v>
      </c>
      <c r="N67" s="181" t="e">
        <f>NA()</f>
        <v>#N/A</v>
      </c>
      <c r="O67" s="181">
        <f>IF(ISNUMBER('将来負担比率（分子）の構造'!M$53), IF('将来負担比率（分子）の構造'!M$53 &lt; 0, 0, '将来負担比率（分子）の構造'!M$53), NA())</f>
        <v>9167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5319</v>
      </c>
      <c r="C72" s="185">
        <f>基金残高に係る経年分析!G55</f>
        <v>4821</v>
      </c>
      <c r="D72" s="185">
        <f>基金残高に係る経年分析!H55</f>
        <v>4581</v>
      </c>
    </row>
    <row r="73" spans="1:16" x14ac:dyDescent="0.15">
      <c r="A73" s="184" t="s">
        <v>78</v>
      </c>
      <c r="B73" s="185">
        <f>基金残高に係る経年分析!F56</f>
        <v>1822</v>
      </c>
      <c r="C73" s="185">
        <f>基金残高に係る経年分析!G56</f>
        <v>1764</v>
      </c>
      <c r="D73" s="185">
        <f>基金残高に係る経年分析!H56</f>
        <v>1766</v>
      </c>
    </row>
    <row r="74" spans="1:16" x14ac:dyDescent="0.15">
      <c r="A74" s="184" t="s">
        <v>79</v>
      </c>
      <c r="B74" s="185">
        <f>基金残高に係る経年分析!F57</f>
        <v>8140</v>
      </c>
      <c r="C74" s="185">
        <f>基金残高に係る経年分析!G57</f>
        <v>7532</v>
      </c>
      <c r="D74" s="185">
        <f>基金残高に係る経年分析!H57</f>
        <v>8002</v>
      </c>
    </row>
  </sheetData>
  <sheetProtection algorithmName="SHA-512" hashValue="XewQX38qQk5fTuuboaOvfeI+l3Tx7GgeU7P3PssrOs9tNmDeviQkwwpkQnDwxhKGublHbU5edSrf+3n059EzjQ==" saltValue="jt8W2TT8EKrewkAGcsCJ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222</v>
      </c>
      <c r="C5" s="709"/>
      <c r="D5" s="709"/>
      <c r="E5" s="709"/>
      <c r="F5" s="709"/>
      <c r="G5" s="709"/>
      <c r="H5" s="709"/>
      <c r="I5" s="709"/>
      <c r="J5" s="709"/>
      <c r="K5" s="709"/>
      <c r="L5" s="709"/>
      <c r="M5" s="709"/>
      <c r="N5" s="709"/>
      <c r="O5" s="709"/>
      <c r="P5" s="709"/>
      <c r="Q5" s="710"/>
      <c r="R5" s="697">
        <v>17935376</v>
      </c>
      <c r="S5" s="698"/>
      <c r="T5" s="698"/>
      <c r="U5" s="698"/>
      <c r="V5" s="698"/>
      <c r="W5" s="698"/>
      <c r="X5" s="698"/>
      <c r="Y5" s="741"/>
      <c r="Z5" s="759">
        <v>22.9</v>
      </c>
      <c r="AA5" s="759"/>
      <c r="AB5" s="759"/>
      <c r="AC5" s="759"/>
      <c r="AD5" s="760">
        <v>16792944</v>
      </c>
      <c r="AE5" s="760"/>
      <c r="AF5" s="760"/>
      <c r="AG5" s="760"/>
      <c r="AH5" s="760"/>
      <c r="AI5" s="760"/>
      <c r="AJ5" s="760"/>
      <c r="AK5" s="760"/>
      <c r="AL5" s="742">
        <v>49.2</v>
      </c>
      <c r="AM5" s="713"/>
      <c r="AN5" s="713"/>
      <c r="AO5" s="743"/>
      <c r="AP5" s="708" t="s">
        <v>223</v>
      </c>
      <c r="AQ5" s="709"/>
      <c r="AR5" s="709"/>
      <c r="AS5" s="709"/>
      <c r="AT5" s="709"/>
      <c r="AU5" s="709"/>
      <c r="AV5" s="709"/>
      <c r="AW5" s="709"/>
      <c r="AX5" s="709"/>
      <c r="AY5" s="709"/>
      <c r="AZ5" s="709"/>
      <c r="BA5" s="709"/>
      <c r="BB5" s="709"/>
      <c r="BC5" s="709"/>
      <c r="BD5" s="709"/>
      <c r="BE5" s="709"/>
      <c r="BF5" s="710"/>
      <c r="BG5" s="642">
        <v>16792944</v>
      </c>
      <c r="BH5" s="643"/>
      <c r="BI5" s="643"/>
      <c r="BJ5" s="643"/>
      <c r="BK5" s="643"/>
      <c r="BL5" s="643"/>
      <c r="BM5" s="643"/>
      <c r="BN5" s="644"/>
      <c r="BO5" s="675">
        <v>93.6</v>
      </c>
      <c r="BP5" s="675"/>
      <c r="BQ5" s="675"/>
      <c r="BR5" s="675"/>
      <c r="BS5" s="676">
        <v>289832</v>
      </c>
      <c r="BT5" s="676"/>
      <c r="BU5" s="676"/>
      <c r="BV5" s="676"/>
      <c r="BW5" s="676"/>
      <c r="BX5" s="676"/>
      <c r="BY5" s="676"/>
      <c r="BZ5" s="676"/>
      <c r="CA5" s="676"/>
      <c r="CB5" s="730"/>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15">
      <c r="B6" s="639" t="s">
        <v>227</v>
      </c>
      <c r="C6" s="640"/>
      <c r="D6" s="640"/>
      <c r="E6" s="640"/>
      <c r="F6" s="640"/>
      <c r="G6" s="640"/>
      <c r="H6" s="640"/>
      <c r="I6" s="640"/>
      <c r="J6" s="640"/>
      <c r="K6" s="640"/>
      <c r="L6" s="640"/>
      <c r="M6" s="640"/>
      <c r="N6" s="640"/>
      <c r="O6" s="640"/>
      <c r="P6" s="640"/>
      <c r="Q6" s="641"/>
      <c r="R6" s="642">
        <v>452868</v>
      </c>
      <c r="S6" s="643"/>
      <c r="T6" s="643"/>
      <c r="U6" s="643"/>
      <c r="V6" s="643"/>
      <c r="W6" s="643"/>
      <c r="X6" s="643"/>
      <c r="Y6" s="644"/>
      <c r="Z6" s="675">
        <v>0.6</v>
      </c>
      <c r="AA6" s="675"/>
      <c r="AB6" s="675"/>
      <c r="AC6" s="675"/>
      <c r="AD6" s="676">
        <v>452868</v>
      </c>
      <c r="AE6" s="676"/>
      <c r="AF6" s="676"/>
      <c r="AG6" s="676"/>
      <c r="AH6" s="676"/>
      <c r="AI6" s="676"/>
      <c r="AJ6" s="676"/>
      <c r="AK6" s="676"/>
      <c r="AL6" s="645">
        <v>1.3</v>
      </c>
      <c r="AM6" s="646"/>
      <c r="AN6" s="646"/>
      <c r="AO6" s="677"/>
      <c r="AP6" s="639" t="s">
        <v>228</v>
      </c>
      <c r="AQ6" s="640"/>
      <c r="AR6" s="640"/>
      <c r="AS6" s="640"/>
      <c r="AT6" s="640"/>
      <c r="AU6" s="640"/>
      <c r="AV6" s="640"/>
      <c r="AW6" s="640"/>
      <c r="AX6" s="640"/>
      <c r="AY6" s="640"/>
      <c r="AZ6" s="640"/>
      <c r="BA6" s="640"/>
      <c r="BB6" s="640"/>
      <c r="BC6" s="640"/>
      <c r="BD6" s="640"/>
      <c r="BE6" s="640"/>
      <c r="BF6" s="641"/>
      <c r="BG6" s="642">
        <v>16792944</v>
      </c>
      <c r="BH6" s="643"/>
      <c r="BI6" s="643"/>
      <c r="BJ6" s="643"/>
      <c r="BK6" s="643"/>
      <c r="BL6" s="643"/>
      <c r="BM6" s="643"/>
      <c r="BN6" s="644"/>
      <c r="BO6" s="675">
        <v>93.6</v>
      </c>
      <c r="BP6" s="675"/>
      <c r="BQ6" s="675"/>
      <c r="BR6" s="675"/>
      <c r="BS6" s="676">
        <v>289832</v>
      </c>
      <c r="BT6" s="676"/>
      <c r="BU6" s="676"/>
      <c r="BV6" s="676"/>
      <c r="BW6" s="676"/>
      <c r="BX6" s="676"/>
      <c r="BY6" s="676"/>
      <c r="BZ6" s="676"/>
      <c r="CA6" s="676"/>
      <c r="CB6" s="730"/>
      <c r="CD6" s="700" t="s">
        <v>229</v>
      </c>
      <c r="CE6" s="701"/>
      <c r="CF6" s="701"/>
      <c r="CG6" s="701"/>
      <c r="CH6" s="701"/>
      <c r="CI6" s="701"/>
      <c r="CJ6" s="701"/>
      <c r="CK6" s="701"/>
      <c r="CL6" s="701"/>
      <c r="CM6" s="701"/>
      <c r="CN6" s="701"/>
      <c r="CO6" s="701"/>
      <c r="CP6" s="701"/>
      <c r="CQ6" s="702"/>
      <c r="CR6" s="642">
        <v>354120</v>
      </c>
      <c r="CS6" s="643"/>
      <c r="CT6" s="643"/>
      <c r="CU6" s="643"/>
      <c r="CV6" s="643"/>
      <c r="CW6" s="643"/>
      <c r="CX6" s="643"/>
      <c r="CY6" s="644"/>
      <c r="CZ6" s="742">
        <v>0.5</v>
      </c>
      <c r="DA6" s="713"/>
      <c r="DB6" s="713"/>
      <c r="DC6" s="745"/>
      <c r="DD6" s="648" t="s">
        <v>128</v>
      </c>
      <c r="DE6" s="643"/>
      <c r="DF6" s="643"/>
      <c r="DG6" s="643"/>
      <c r="DH6" s="643"/>
      <c r="DI6" s="643"/>
      <c r="DJ6" s="643"/>
      <c r="DK6" s="643"/>
      <c r="DL6" s="643"/>
      <c r="DM6" s="643"/>
      <c r="DN6" s="643"/>
      <c r="DO6" s="643"/>
      <c r="DP6" s="644"/>
      <c r="DQ6" s="648">
        <v>353472</v>
      </c>
      <c r="DR6" s="643"/>
      <c r="DS6" s="643"/>
      <c r="DT6" s="643"/>
      <c r="DU6" s="643"/>
      <c r="DV6" s="643"/>
      <c r="DW6" s="643"/>
      <c r="DX6" s="643"/>
      <c r="DY6" s="643"/>
      <c r="DZ6" s="643"/>
      <c r="EA6" s="643"/>
      <c r="EB6" s="643"/>
      <c r="EC6" s="688"/>
    </row>
    <row r="7" spans="2:143" ht="11.25" customHeight="1" x14ac:dyDescent="0.15">
      <c r="B7" s="639" t="s">
        <v>230</v>
      </c>
      <c r="C7" s="640"/>
      <c r="D7" s="640"/>
      <c r="E7" s="640"/>
      <c r="F7" s="640"/>
      <c r="G7" s="640"/>
      <c r="H7" s="640"/>
      <c r="I7" s="640"/>
      <c r="J7" s="640"/>
      <c r="K7" s="640"/>
      <c r="L7" s="640"/>
      <c r="M7" s="640"/>
      <c r="N7" s="640"/>
      <c r="O7" s="640"/>
      <c r="P7" s="640"/>
      <c r="Q7" s="641"/>
      <c r="R7" s="642">
        <v>16949</v>
      </c>
      <c r="S7" s="643"/>
      <c r="T7" s="643"/>
      <c r="U7" s="643"/>
      <c r="V7" s="643"/>
      <c r="W7" s="643"/>
      <c r="X7" s="643"/>
      <c r="Y7" s="644"/>
      <c r="Z7" s="675">
        <v>0</v>
      </c>
      <c r="AA7" s="675"/>
      <c r="AB7" s="675"/>
      <c r="AC7" s="675"/>
      <c r="AD7" s="676">
        <v>16949</v>
      </c>
      <c r="AE7" s="676"/>
      <c r="AF7" s="676"/>
      <c r="AG7" s="676"/>
      <c r="AH7" s="676"/>
      <c r="AI7" s="676"/>
      <c r="AJ7" s="676"/>
      <c r="AK7" s="676"/>
      <c r="AL7" s="645">
        <v>0</v>
      </c>
      <c r="AM7" s="646"/>
      <c r="AN7" s="646"/>
      <c r="AO7" s="677"/>
      <c r="AP7" s="639" t="s">
        <v>231</v>
      </c>
      <c r="AQ7" s="640"/>
      <c r="AR7" s="640"/>
      <c r="AS7" s="640"/>
      <c r="AT7" s="640"/>
      <c r="AU7" s="640"/>
      <c r="AV7" s="640"/>
      <c r="AW7" s="640"/>
      <c r="AX7" s="640"/>
      <c r="AY7" s="640"/>
      <c r="AZ7" s="640"/>
      <c r="BA7" s="640"/>
      <c r="BB7" s="640"/>
      <c r="BC7" s="640"/>
      <c r="BD7" s="640"/>
      <c r="BE7" s="640"/>
      <c r="BF7" s="641"/>
      <c r="BG7" s="642">
        <v>7690432</v>
      </c>
      <c r="BH7" s="643"/>
      <c r="BI7" s="643"/>
      <c r="BJ7" s="643"/>
      <c r="BK7" s="643"/>
      <c r="BL7" s="643"/>
      <c r="BM7" s="643"/>
      <c r="BN7" s="644"/>
      <c r="BO7" s="675">
        <v>42.9</v>
      </c>
      <c r="BP7" s="675"/>
      <c r="BQ7" s="675"/>
      <c r="BR7" s="675"/>
      <c r="BS7" s="676">
        <v>289832</v>
      </c>
      <c r="BT7" s="676"/>
      <c r="BU7" s="676"/>
      <c r="BV7" s="676"/>
      <c r="BW7" s="676"/>
      <c r="BX7" s="676"/>
      <c r="BY7" s="676"/>
      <c r="BZ7" s="676"/>
      <c r="CA7" s="676"/>
      <c r="CB7" s="730"/>
      <c r="CD7" s="689" t="s">
        <v>232</v>
      </c>
      <c r="CE7" s="686"/>
      <c r="CF7" s="686"/>
      <c r="CG7" s="686"/>
      <c r="CH7" s="686"/>
      <c r="CI7" s="686"/>
      <c r="CJ7" s="686"/>
      <c r="CK7" s="686"/>
      <c r="CL7" s="686"/>
      <c r="CM7" s="686"/>
      <c r="CN7" s="686"/>
      <c r="CO7" s="686"/>
      <c r="CP7" s="686"/>
      <c r="CQ7" s="687"/>
      <c r="CR7" s="642">
        <v>19974442</v>
      </c>
      <c r="CS7" s="643"/>
      <c r="CT7" s="643"/>
      <c r="CU7" s="643"/>
      <c r="CV7" s="643"/>
      <c r="CW7" s="643"/>
      <c r="CX7" s="643"/>
      <c r="CY7" s="644"/>
      <c r="CZ7" s="675">
        <v>25.8</v>
      </c>
      <c r="DA7" s="675"/>
      <c r="DB7" s="675"/>
      <c r="DC7" s="675"/>
      <c r="DD7" s="648">
        <v>734951</v>
      </c>
      <c r="DE7" s="643"/>
      <c r="DF7" s="643"/>
      <c r="DG7" s="643"/>
      <c r="DH7" s="643"/>
      <c r="DI7" s="643"/>
      <c r="DJ7" s="643"/>
      <c r="DK7" s="643"/>
      <c r="DL7" s="643"/>
      <c r="DM7" s="643"/>
      <c r="DN7" s="643"/>
      <c r="DO7" s="643"/>
      <c r="DP7" s="644"/>
      <c r="DQ7" s="648">
        <v>4778330</v>
      </c>
      <c r="DR7" s="643"/>
      <c r="DS7" s="643"/>
      <c r="DT7" s="643"/>
      <c r="DU7" s="643"/>
      <c r="DV7" s="643"/>
      <c r="DW7" s="643"/>
      <c r="DX7" s="643"/>
      <c r="DY7" s="643"/>
      <c r="DZ7" s="643"/>
      <c r="EA7" s="643"/>
      <c r="EB7" s="643"/>
      <c r="EC7" s="688"/>
    </row>
    <row r="8" spans="2:143" ht="11.25" customHeight="1" x14ac:dyDescent="0.15">
      <c r="B8" s="639" t="s">
        <v>233</v>
      </c>
      <c r="C8" s="640"/>
      <c r="D8" s="640"/>
      <c r="E8" s="640"/>
      <c r="F8" s="640"/>
      <c r="G8" s="640"/>
      <c r="H8" s="640"/>
      <c r="I8" s="640"/>
      <c r="J8" s="640"/>
      <c r="K8" s="640"/>
      <c r="L8" s="640"/>
      <c r="M8" s="640"/>
      <c r="N8" s="640"/>
      <c r="O8" s="640"/>
      <c r="P8" s="640"/>
      <c r="Q8" s="641"/>
      <c r="R8" s="642">
        <v>70230</v>
      </c>
      <c r="S8" s="643"/>
      <c r="T8" s="643"/>
      <c r="U8" s="643"/>
      <c r="V8" s="643"/>
      <c r="W8" s="643"/>
      <c r="X8" s="643"/>
      <c r="Y8" s="644"/>
      <c r="Z8" s="675">
        <v>0.1</v>
      </c>
      <c r="AA8" s="675"/>
      <c r="AB8" s="675"/>
      <c r="AC8" s="675"/>
      <c r="AD8" s="676">
        <v>70230</v>
      </c>
      <c r="AE8" s="676"/>
      <c r="AF8" s="676"/>
      <c r="AG8" s="676"/>
      <c r="AH8" s="676"/>
      <c r="AI8" s="676"/>
      <c r="AJ8" s="676"/>
      <c r="AK8" s="676"/>
      <c r="AL8" s="645">
        <v>0.2</v>
      </c>
      <c r="AM8" s="646"/>
      <c r="AN8" s="646"/>
      <c r="AO8" s="677"/>
      <c r="AP8" s="639" t="s">
        <v>234</v>
      </c>
      <c r="AQ8" s="640"/>
      <c r="AR8" s="640"/>
      <c r="AS8" s="640"/>
      <c r="AT8" s="640"/>
      <c r="AU8" s="640"/>
      <c r="AV8" s="640"/>
      <c r="AW8" s="640"/>
      <c r="AX8" s="640"/>
      <c r="AY8" s="640"/>
      <c r="AZ8" s="640"/>
      <c r="BA8" s="640"/>
      <c r="BB8" s="640"/>
      <c r="BC8" s="640"/>
      <c r="BD8" s="640"/>
      <c r="BE8" s="640"/>
      <c r="BF8" s="641"/>
      <c r="BG8" s="642">
        <v>225512</v>
      </c>
      <c r="BH8" s="643"/>
      <c r="BI8" s="643"/>
      <c r="BJ8" s="643"/>
      <c r="BK8" s="643"/>
      <c r="BL8" s="643"/>
      <c r="BM8" s="643"/>
      <c r="BN8" s="644"/>
      <c r="BO8" s="675">
        <v>1.3</v>
      </c>
      <c r="BP8" s="675"/>
      <c r="BQ8" s="675"/>
      <c r="BR8" s="675"/>
      <c r="BS8" s="648" t="s">
        <v>128</v>
      </c>
      <c r="BT8" s="643"/>
      <c r="BU8" s="643"/>
      <c r="BV8" s="643"/>
      <c r="BW8" s="643"/>
      <c r="BX8" s="643"/>
      <c r="BY8" s="643"/>
      <c r="BZ8" s="643"/>
      <c r="CA8" s="643"/>
      <c r="CB8" s="688"/>
      <c r="CD8" s="689" t="s">
        <v>235</v>
      </c>
      <c r="CE8" s="686"/>
      <c r="CF8" s="686"/>
      <c r="CG8" s="686"/>
      <c r="CH8" s="686"/>
      <c r="CI8" s="686"/>
      <c r="CJ8" s="686"/>
      <c r="CK8" s="686"/>
      <c r="CL8" s="686"/>
      <c r="CM8" s="686"/>
      <c r="CN8" s="686"/>
      <c r="CO8" s="686"/>
      <c r="CP8" s="686"/>
      <c r="CQ8" s="687"/>
      <c r="CR8" s="642">
        <v>22418304</v>
      </c>
      <c r="CS8" s="643"/>
      <c r="CT8" s="643"/>
      <c r="CU8" s="643"/>
      <c r="CV8" s="643"/>
      <c r="CW8" s="643"/>
      <c r="CX8" s="643"/>
      <c r="CY8" s="644"/>
      <c r="CZ8" s="675">
        <v>29</v>
      </c>
      <c r="DA8" s="675"/>
      <c r="DB8" s="675"/>
      <c r="DC8" s="675"/>
      <c r="DD8" s="648">
        <v>80015</v>
      </c>
      <c r="DE8" s="643"/>
      <c r="DF8" s="643"/>
      <c r="DG8" s="643"/>
      <c r="DH8" s="643"/>
      <c r="DI8" s="643"/>
      <c r="DJ8" s="643"/>
      <c r="DK8" s="643"/>
      <c r="DL8" s="643"/>
      <c r="DM8" s="643"/>
      <c r="DN8" s="643"/>
      <c r="DO8" s="643"/>
      <c r="DP8" s="644"/>
      <c r="DQ8" s="648">
        <v>11194039</v>
      </c>
      <c r="DR8" s="643"/>
      <c r="DS8" s="643"/>
      <c r="DT8" s="643"/>
      <c r="DU8" s="643"/>
      <c r="DV8" s="643"/>
      <c r="DW8" s="643"/>
      <c r="DX8" s="643"/>
      <c r="DY8" s="643"/>
      <c r="DZ8" s="643"/>
      <c r="EA8" s="643"/>
      <c r="EB8" s="643"/>
      <c r="EC8" s="688"/>
    </row>
    <row r="9" spans="2:143" ht="11.25" customHeight="1" x14ac:dyDescent="0.15">
      <c r="B9" s="639" t="s">
        <v>236</v>
      </c>
      <c r="C9" s="640"/>
      <c r="D9" s="640"/>
      <c r="E9" s="640"/>
      <c r="F9" s="640"/>
      <c r="G9" s="640"/>
      <c r="H9" s="640"/>
      <c r="I9" s="640"/>
      <c r="J9" s="640"/>
      <c r="K9" s="640"/>
      <c r="L9" s="640"/>
      <c r="M9" s="640"/>
      <c r="N9" s="640"/>
      <c r="O9" s="640"/>
      <c r="P9" s="640"/>
      <c r="Q9" s="641"/>
      <c r="R9" s="642">
        <v>69365</v>
      </c>
      <c r="S9" s="643"/>
      <c r="T9" s="643"/>
      <c r="U9" s="643"/>
      <c r="V9" s="643"/>
      <c r="W9" s="643"/>
      <c r="X9" s="643"/>
      <c r="Y9" s="644"/>
      <c r="Z9" s="675">
        <v>0.1</v>
      </c>
      <c r="AA9" s="675"/>
      <c r="AB9" s="675"/>
      <c r="AC9" s="675"/>
      <c r="AD9" s="676">
        <v>69365</v>
      </c>
      <c r="AE9" s="676"/>
      <c r="AF9" s="676"/>
      <c r="AG9" s="676"/>
      <c r="AH9" s="676"/>
      <c r="AI9" s="676"/>
      <c r="AJ9" s="676"/>
      <c r="AK9" s="676"/>
      <c r="AL9" s="645">
        <v>0.2</v>
      </c>
      <c r="AM9" s="646"/>
      <c r="AN9" s="646"/>
      <c r="AO9" s="677"/>
      <c r="AP9" s="639" t="s">
        <v>237</v>
      </c>
      <c r="AQ9" s="640"/>
      <c r="AR9" s="640"/>
      <c r="AS9" s="640"/>
      <c r="AT9" s="640"/>
      <c r="AU9" s="640"/>
      <c r="AV9" s="640"/>
      <c r="AW9" s="640"/>
      <c r="AX9" s="640"/>
      <c r="AY9" s="640"/>
      <c r="AZ9" s="640"/>
      <c r="BA9" s="640"/>
      <c r="BB9" s="640"/>
      <c r="BC9" s="640"/>
      <c r="BD9" s="640"/>
      <c r="BE9" s="640"/>
      <c r="BF9" s="641"/>
      <c r="BG9" s="642">
        <v>6097277</v>
      </c>
      <c r="BH9" s="643"/>
      <c r="BI9" s="643"/>
      <c r="BJ9" s="643"/>
      <c r="BK9" s="643"/>
      <c r="BL9" s="643"/>
      <c r="BM9" s="643"/>
      <c r="BN9" s="644"/>
      <c r="BO9" s="675">
        <v>34</v>
      </c>
      <c r="BP9" s="675"/>
      <c r="BQ9" s="675"/>
      <c r="BR9" s="675"/>
      <c r="BS9" s="648" t="s">
        <v>238</v>
      </c>
      <c r="BT9" s="643"/>
      <c r="BU9" s="643"/>
      <c r="BV9" s="643"/>
      <c r="BW9" s="643"/>
      <c r="BX9" s="643"/>
      <c r="BY9" s="643"/>
      <c r="BZ9" s="643"/>
      <c r="CA9" s="643"/>
      <c r="CB9" s="688"/>
      <c r="CD9" s="689" t="s">
        <v>239</v>
      </c>
      <c r="CE9" s="686"/>
      <c r="CF9" s="686"/>
      <c r="CG9" s="686"/>
      <c r="CH9" s="686"/>
      <c r="CI9" s="686"/>
      <c r="CJ9" s="686"/>
      <c r="CK9" s="686"/>
      <c r="CL9" s="686"/>
      <c r="CM9" s="686"/>
      <c r="CN9" s="686"/>
      <c r="CO9" s="686"/>
      <c r="CP9" s="686"/>
      <c r="CQ9" s="687"/>
      <c r="CR9" s="642">
        <v>5886318</v>
      </c>
      <c r="CS9" s="643"/>
      <c r="CT9" s="643"/>
      <c r="CU9" s="643"/>
      <c r="CV9" s="643"/>
      <c r="CW9" s="643"/>
      <c r="CX9" s="643"/>
      <c r="CY9" s="644"/>
      <c r="CZ9" s="675">
        <v>7.6</v>
      </c>
      <c r="DA9" s="675"/>
      <c r="DB9" s="675"/>
      <c r="DC9" s="675"/>
      <c r="DD9" s="648">
        <v>312497</v>
      </c>
      <c r="DE9" s="643"/>
      <c r="DF9" s="643"/>
      <c r="DG9" s="643"/>
      <c r="DH9" s="643"/>
      <c r="DI9" s="643"/>
      <c r="DJ9" s="643"/>
      <c r="DK9" s="643"/>
      <c r="DL9" s="643"/>
      <c r="DM9" s="643"/>
      <c r="DN9" s="643"/>
      <c r="DO9" s="643"/>
      <c r="DP9" s="644"/>
      <c r="DQ9" s="648">
        <v>5065528</v>
      </c>
      <c r="DR9" s="643"/>
      <c r="DS9" s="643"/>
      <c r="DT9" s="643"/>
      <c r="DU9" s="643"/>
      <c r="DV9" s="643"/>
      <c r="DW9" s="643"/>
      <c r="DX9" s="643"/>
      <c r="DY9" s="643"/>
      <c r="DZ9" s="643"/>
      <c r="EA9" s="643"/>
      <c r="EB9" s="643"/>
      <c r="EC9" s="688"/>
    </row>
    <row r="10" spans="2:143" ht="11.25" customHeight="1" x14ac:dyDescent="0.15">
      <c r="B10" s="639" t="s">
        <v>240</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128</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352701</v>
      </c>
      <c r="BH10" s="643"/>
      <c r="BI10" s="643"/>
      <c r="BJ10" s="643"/>
      <c r="BK10" s="643"/>
      <c r="BL10" s="643"/>
      <c r="BM10" s="643"/>
      <c r="BN10" s="644"/>
      <c r="BO10" s="675">
        <v>2</v>
      </c>
      <c r="BP10" s="675"/>
      <c r="BQ10" s="675"/>
      <c r="BR10" s="675"/>
      <c r="BS10" s="648" t="s">
        <v>238</v>
      </c>
      <c r="BT10" s="643"/>
      <c r="BU10" s="643"/>
      <c r="BV10" s="643"/>
      <c r="BW10" s="643"/>
      <c r="BX10" s="643"/>
      <c r="BY10" s="643"/>
      <c r="BZ10" s="643"/>
      <c r="CA10" s="643"/>
      <c r="CB10" s="688"/>
      <c r="CD10" s="689" t="s">
        <v>242</v>
      </c>
      <c r="CE10" s="686"/>
      <c r="CF10" s="686"/>
      <c r="CG10" s="686"/>
      <c r="CH10" s="686"/>
      <c r="CI10" s="686"/>
      <c r="CJ10" s="686"/>
      <c r="CK10" s="686"/>
      <c r="CL10" s="686"/>
      <c r="CM10" s="686"/>
      <c r="CN10" s="686"/>
      <c r="CO10" s="686"/>
      <c r="CP10" s="686"/>
      <c r="CQ10" s="687"/>
      <c r="CR10" s="642">
        <v>310558</v>
      </c>
      <c r="CS10" s="643"/>
      <c r="CT10" s="643"/>
      <c r="CU10" s="643"/>
      <c r="CV10" s="643"/>
      <c r="CW10" s="643"/>
      <c r="CX10" s="643"/>
      <c r="CY10" s="644"/>
      <c r="CZ10" s="675">
        <v>0.4</v>
      </c>
      <c r="DA10" s="675"/>
      <c r="DB10" s="675"/>
      <c r="DC10" s="675"/>
      <c r="DD10" s="648" t="s">
        <v>238</v>
      </c>
      <c r="DE10" s="643"/>
      <c r="DF10" s="643"/>
      <c r="DG10" s="643"/>
      <c r="DH10" s="643"/>
      <c r="DI10" s="643"/>
      <c r="DJ10" s="643"/>
      <c r="DK10" s="643"/>
      <c r="DL10" s="643"/>
      <c r="DM10" s="643"/>
      <c r="DN10" s="643"/>
      <c r="DO10" s="643"/>
      <c r="DP10" s="644"/>
      <c r="DQ10" s="648">
        <v>37890</v>
      </c>
      <c r="DR10" s="643"/>
      <c r="DS10" s="643"/>
      <c r="DT10" s="643"/>
      <c r="DU10" s="643"/>
      <c r="DV10" s="643"/>
      <c r="DW10" s="643"/>
      <c r="DX10" s="643"/>
      <c r="DY10" s="643"/>
      <c r="DZ10" s="643"/>
      <c r="EA10" s="643"/>
      <c r="EB10" s="643"/>
      <c r="EC10" s="688"/>
    </row>
    <row r="11" spans="2:143" ht="11.25" customHeight="1" x14ac:dyDescent="0.15">
      <c r="B11" s="639" t="s">
        <v>243</v>
      </c>
      <c r="C11" s="640"/>
      <c r="D11" s="640"/>
      <c r="E11" s="640"/>
      <c r="F11" s="640"/>
      <c r="G11" s="640"/>
      <c r="H11" s="640"/>
      <c r="I11" s="640"/>
      <c r="J11" s="640"/>
      <c r="K11" s="640"/>
      <c r="L11" s="640"/>
      <c r="M11" s="640"/>
      <c r="N11" s="640"/>
      <c r="O11" s="640"/>
      <c r="P11" s="640"/>
      <c r="Q11" s="641"/>
      <c r="R11" s="642">
        <v>3006476</v>
      </c>
      <c r="S11" s="643"/>
      <c r="T11" s="643"/>
      <c r="U11" s="643"/>
      <c r="V11" s="643"/>
      <c r="W11" s="643"/>
      <c r="X11" s="643"/>
      <c r="Y11" s="644"/>
      <c r="Z11" s="645">
        <v>3.8</v>
      </c>
      <c r="AA11" s="646"/>
      <c r="AB11" s="646"/>
      <c r="AC11" s="647"/>
      <c r="AD11" s="648">
        <v>3006476</v>
      </c>
      <c r="AE11" s="643"/>
      <c r="AF11" s="643"/>
      <c r="AG11" s="643"/>
      <c r="AH11" s="643"/>
      <c r="AI11" s="643"/>
      <c r="AJ11" s="643"/>
      <c r="AK11" s="644"/>
      <c r="AL11" s="645">
        <v>8.8000000000000007</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1014942</v>
      </c>
      <c r="BH11" s="643"/>
      <c r="BI11" s="643"/>
      <c r="BJ11" s="643"/>
      <c r="BK11" s="643"/>
      <c r="BL11" s="643"/>
      <c r="BM11" s="643"/>
      <c r="BN11" s="644"/>
      <c r="BO11" s="675">
        <v>5.7</v>
      </c>
      <c r="BP11" s="675"/>
      <c r="BQ11" s="675"/>
      <c r="BR11" s="675"/>
      <c r="BS11" s="648">
        <v>289832</v>
      </c>
      <c r="BT11" s="643"/>
      <c r="BU11" s="643"/>
      <c r="BV11" s="643"/>
      <c r="BW11" s="643"/>
      <c r="BX11" s="643"/>
      <c r="BY11" s="643"/>
      <c r="BZ11" s="643"/>
      <c r="CA11" s="643"/>
      <c r="CB11" s="688"/>
      <c r="CD11" s="689" t="s">
        <v>245</v>
      </c>
      <c r="CE11" s="686"/>
      <c r="CF11" s="686"/>
      <c r="CG11" s="686"/>
      <c r="CH11" s="686"/>
      <c r="CI11" s="686"/>
      <c r="CJ11" s="686"/>
      <c r="CK11" s="686"/>
      <c r="CL11" s="686"/>
      <c r="CM11" s="686"/>
      <c r="CN11" s="686"/>
      <c r="CO11" s="686"/>
      <c r="CP11" s="686"/>
      <c r="CQ11" s="687"/>
      <c r="CR11" s="642">
        <v>1160600</v>
      </c>
      <c r="CS11" s="643"/>
      <c r="CT11" s="643"/>
      <c r="CU11" s="643"/>
      <c r="CV11" s="643"/>
      <c r="CW11" s="643"/>
      <c r="CX11" s="643"/>
      <c r="CY11" s="644"/>
      <c r="CZ11" s="675">
        <v>1.5</v>
      </c>
      <c r="DA11" s="675"/>
      <c r="DB11" s="675"/>
      <c r="DC11" s="675"/>
      <c r="DD11" s="648">
        <v>536983</v>
      </c>
      <c r="DE11" s="643"/>
      <c r="DF11" s="643"/>
      <c r="DG11" s="643"/>
      <c r="DH11" s="643"/>
      <c r="DI11" s="643"/>
      <c r="DJ11" s="643"/>
      <c r="DK11" s="643"/>
      <c r="DL11" s="643"/>
      <c r="DM11" s="643"/>
      <c r="DN11" s="643"/>
      <c r="DO11" s="643"/>
      <c r="DP11" s="644"/>
      <c r="DQ11" s="648">
        <v>667211</v>
      </c>
      <c r="DR11" s="643"/>
      <c r="DS11" s="643"/>
      <c r="DT11" s="643"/>
      <c r="DU11" s="643"/>
      <c r="DV11" s="643"/>
      <c r="DW11" s="643"/>
      <c r="DX11" s="643"/>
      <c r="DY11" s="643"/>
      <c r="DZ11" s="643"/>
      <c r="EA11" s="643"/>
      <c r="EB11" s="643"/>
      <c r="EC11" s="688"/>
    </row>
    <row r="12" spans="2:143" ht="11.25" customHeight="1" x14ac:dyDescent="0.15">
      <c r="B12" s="639" t="s">
        <v>246</v>
      </c>
      <c r="C12" s="640"/>
      <c r="D12" s="640"/>
      <c r="E12" s="640"/>
      <c r="F12" s="640"/>
      <c r="G12" s="640"/>
      <c r="H12" s="640"/>
      <c r="I12" s="640"/>
      <c r="J12" s="640"/>
      <c r="K12" s="640"/>
      <c r="L12" s="640"/>
      <c r="M12" s="640"/>
      <c r="N12" s="640"/>
      <c r="O12" s="640"/>
      <c r="P12" s="640"/>
      <c r="Q12" s="641"/>
      <c r="R12" s="642">
        <v>10967</v>
      </c>
      <c r="S12" s="643"/>
      <c r="T12" s="643"/>
      <c r="U12" s="643"/>
      <c r="V12" s="643"/>
      <c r="W12" s="643"/>
      <c r="X12" s="643"/>
      <c r="Y12" s="644"/>
      <c r="Z12" s="675">
        <v>0</v>
      </c>
      <c r="AA12" s="675"/>
      <c r="AB12" s="675"/>
      <c r="AC12" s="675"/>
      <c r="AD12" s="676">
        <v>10967</v>
      </c>
      <c r="AE12" s="676"/>
      <c r="AF12" s="676"/>
      <c r="AG12" s="676"/>
      <c r="AH12" s="676"/>
      <c r="AI12" s="676"/>
      <c r="AJ12" s="676"/>
      <c r="AK12" s="676"/>
      <c r="AL12" s="645">
        <v>0</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7809330</v>
      </c>
      <c r="BH12" s="643"/>
      <c r="BI12" s="643"/>
      <c r="BJ12" s="643"/>
      <c r="BK12" s="643"/>
      <c r="BL12" s="643"/>
      <c r="BM12" s="643"/>
      <c r="BN12" s="644"/>
      <c r="BO12" s="675">
        <v>43.5</v>
      </c>
      <c r="BP12" s="675"/>
      <c r="BQ12" s="675"/>
      <c r="BR12" s="675"/>
      <c r="BS12" s="648" t="s">
        <v>238</v>
      </c>
      <c r="BT12" s="643"/>
      <c r="BU12" s="643"/>
      <c r="BV12" s="643"/>
      <c r="BW12" s="643"/>
      <c r="BX12" s="643"/>
      <c r="BY12" s="643"/>
      <c r="BZ12" s="643"/>
      <c r="CA12" s="643"/>
      <c r="CB12" s="688"/>
      <c r="CD12" s="689" t="s">
        <v>248</v>
      </c>
      <c r="CE12" s="686"/>
      <c r="CF12" s="686"/>
      <c r="CG12" s="686"/>
      <c r="CH12" s="686"/>
      <c r="CI12" s="686"/>
      <c r="CJ12" s="686"/>
      <c r="CK12" s="686"/>
      <c r="CL12" s="686"/>
      <c r="CM12" s="686"/>
      <c r="CN12" s="686"/>
      <c r="CO12" s="686"/>
      <c r="CP12" s="686"/>
      <c r="CQ12" s="687"/>
      <c r="CR12" s="642">
        <v>3357607</v>
      </c>
      <c r="CS12" s="643"/>
      <c r="CT12" s="643"/>
      <c r="CU12" s="643"/>
      <c r="CV12" s="643"/>
      <c r="CW12" s="643"/>
      <c r="CX12" s="643"/>
      <c r="CY12" s="644"/>
      <c r="CZ12" s="675">
        <v>4.3</v>
      </c>
      <c r="DA12" s="675"/>
      <c r="DB12" s="675"/>
      <c r="DC12" s="675"/>
      <c r="DD12" s="648">
        <v>10841</v>
      </c>
      <c r="DE12" s="643"/>
      <c r="DF12" s="643"/>
      <c r="DG12" s="643"/>
      <c r="DH12" s="643"/>
      <c r="DI12" s="643"/>
      <c r="DJ12" s="643"/>
      <c r="DK12" s="643"/>
      <c r="DL12" s="643"/>
      <c r="DM12" s="643"/>
      <c r="DN12" s="643"/>
      <c r="DO12" s="643"/>
      <c r="DP12" s="644"/>
      <c r="DQ12" s="648">
        <v>2327692</v>
      </c>
      <c r="DR12" s="643"/>
      <c r="DS12" s="643"/>
      <c r="DT12" s="643"/>
      <c r="DU12" s="643"/>
      <c r="DV12" s="643"/>
      <c r="DW12" s="643"/>
      <c r="DX12" s="643"/>
      <c r="DY12" s="643"/>
      <c r="DZ12" s="643"/>
      <c r="EA12" s="643"/>
      <c r="EB12" s="643"/>
      <c r="EC12" s="688"/>
    </row>
    <row r="13" spans="2:143" ht="11.25" customHeight="1" x14ac:dyDescent="0.15">
      <c r="B13" s="639" t="s">
        <v>249</v>
      </c>
      <c r="C13" s="640"/>
      <c r="D13" s="640"/>
      <c r="E13" s="640"/>
      <c r="F13" s="640"/>
      <c r="G13" s="640"/>
      <c r="H13" s="640"/>
      <c r="I13" s="640"/>
      <c r="J13" s="640"/>
      <c r="K13" s="640"/>
      <c r="L13" s="640"/>
      <c r="M13" s="640"/>
      <c r="N13" s="640"/>
      <c r="O13" s="640"/>
      <c r="P13" s="640"/>
      <c r="Q13" s="641"/>
      <c r="R13" s="642" t="s">
        <v>238</v>
      </c>
      <c r="S13" s="643"/>
      <c r="T13" s="643"/>
      <c r="U13" s="643"/>
      <c r="V13" s="643"/>
      <c r="W13" s="643"/>
      <c r="X13" s="643"/>
      <c r="Y13" s="644"/>
      <c r="Z13" s="675" t="s">
        <v>128</v>
      </c>
      <c r="AA13" s="675"/>
      <c r="AB13" s="675"/>
      <c r="AC13" s="675"/>
      <c r="AD13" s="676" t="s">
        <v>128</v>
      </c>
      <c r="AE13" s="676"/>
      <c r="AF13" s="676"/>
      <c r="AG13" s="676"/>
      <c r="AH13" s="676"/>
      <c r="AI13" s="676"/>
      <c r="AJ13" s="676"/>
      <c r="AK13" s="676"/>
      <c r="AL13" s="645" t="s">
        <v>128</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7795170</v>
      </c>
      <c r="BH13" s="643"/>
      <c r="BI13" s="643"/>
      <c r="BJ13" s="643"/>
      <c r="BK13" s="643"/>
      <c r="BL13" s="643"/>
      <c r="BM13" s="643"/>
      <c r="BN13" s="644"/>
      <c r="BO13" s="675">
        <v>43.5</v>
      </c>
      <c r="BP13" s="675"/>
      <c r="BQ13" s="675"/>
      <c r="BR13" s="675"/>
      <c r="BS13" s="648" t="s">
        <v>128</v>
      </c>
      <c r="BT13" s="643"/>
      <c r="BU13" s="643"/>
      <c r="BV13" s="643"/>
      <c r="BW13" s="643"/>
      <c r="BX13" s="643"/>
      <c r="BY13" s="643"/>
      <c r="BZ13" s="643"/>
      <c r="CA13" s="643"/>
      <c r="CB13" s="688"/>
      <c r="CD13" s="689" t="s">
        <v>251</v>
      </c>
      <c r="CE13" s="686"/>
      <c r="CF13" s="686"/>
      <c r="CG13" s="686"/>
      <c r="CH13" s="686"/>
      <c r="CI13" s="686"/>
      <c r="CJ13" s="686"/>
      <c r="CK13" s="686"/>
      <c r="CL13" s="686"/>
      <c r="CM13" s="686"/>
      <c r="CN13" s="686"/>
      <c r="CO13" s="686"/>
      <c r="CP13" s="686"/>
      <c r="CQ13" s="687"/>
      <c r="CR13" s="642">
        <v>4085840</v>
      </c>
      <c r="CS13" s="643"/>
      <c r="CT13" s="643"/>
      <c r="CU13" s="643"/>
      <c r="CV13" s="643"/>
      <c r="CW13" s="643"/>
      <c r="CX13" s="643"/>
      <c r="CY13" s="644"/>
      <c r="CZ13" s="675">
        <v>5.3</v>
      </c>
      <c r="DA13" s="675"/>
      <c r="DB13" s="675"/>
      <c r="DC13" s="675"/>
      <c r="DD13" s="648">
        <v>1588568</v>
      </c>
      <c r="DE13" s="643"/>
      <c r="DF13" s="643"/>
      <c r="DG13" s="643"/>
      <c r="DH13" s="643"/>
      <c r="DI13" s="643"/>
      <c r="DJ13" s="643"/>
      <c r="DK13" s="643"/>
      <c r="DL13" s="643"/>
      <c r="DM13" s="643"/>
      <c r="DN13" s="643"/>
      <c r="DO13" s="643"/>
      <c r="DP13" s="644"/>
      <c r="DQ13" s="648">
        <v>2558125</v>
      </c>
      <c r="DR13" s="643"/>
      <c r="DS13" s="643"/>
      <c r="DT13" s="643"/>
      <c r="DU13" s="643"/>
      <c r="DV13" s="643"/>
      <c r="DW13" s="643"/>
      <c r="DX13" s="643"/>
      <c r="DY13" s="643"/>
      <c r="DZ13" s="643"/>
      <c r="EA13" s="643"/>
      <c r="EB13" s="643"/>
      <c r="EC13" s="688"/>
    </row>
    <row r="14" spans="2:143" ht="11.25" customHeight="1" x14ac:dyDescent="0.15">
      <c r="B14" s="639" t="s">
        <v>252</v>
      </c>
      <c r="C14" s="640"/>
      <c r="D14" s="640"/>
      <c r="E14" s="640"/>
      <c r="F14" s="640"/>
      <c r="G14" s="640"/>
      <c r="H14" s="640"/>
      <c r="I14" s="640"/>
      <c r="J14" s="640"/>
      <c r="K14" s="640"/>
      <c r="L14" s="640"/>
      <c r="M14" s="640"/>
      <c r="N14" s="640"/>
      <c r="O14" s="640"/>
      <c r="P14" s="640"/>
      <c r="Q14" s="641"/>
      <c r="R14" s="642" t="s">
        <v>238</v>
      </c>
      <c r="S14" s="643"/>
      <c r="T14" s="643"/>
      <c r="U14" s="643"/>
      <c r="V14" s="643"/>
      <c r="W14" s="643"/>
      <c r="X14" s="643"/>
      <c r="Y14" s="644"/>
      <c r="Z14" s="675" t="s">
        <v>128</v>
      </c>
      <c r="AA14" s="675"/>
      <c r="AB14" s="675"/>
      <c r="AC14" s="675"/>
      <c r="AD14" s="676" t="s">
        <v>128</v>
      </c>
      <c r="AE14" s="676"/>
      <c r="AF14" s="676"/>
      <c r="AG14" s="676"/>
      <c r="AH14" s="676"/>
      <c r="AI14" s="676"/>
      <c r="AJ14" s="676"/>
      <c r="AK14" s="676"/>
      <c r="AL14" s="645" t="s">
        <v>128</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491722</v>
      </c>
      <c r="BH14" s="643"/>
      <c r="BI14" s="643"/>
      <c r="BJ14" s="643"/>
      <c r="BK14" s="643"/>
      <c r="BL14" s="643"/>
      <c r="BM14" s="643"/>
      <c r="BN14" s="644"/>
      <c r="BO14" s="675">
        <v>2.7</v>
      </c>
      <c r="BP14" s="675"/>
      <c r="BQ14" s="675"/>
      <c r="BR14" s="675"/>
      <c r="BS14" s="648" t="s">
        <v>128</v>
      </c>
      <c r="BT14" s="643"/>
      <c r="BU14" s="643"/>
      <c r="BV14" s="643"/>
      <c r="BW14" s="643"/>
      <c r="BX14" s="643"/>
      <c r="BY14" s="643"/>
      <c r="BZ14" s="643"/>
      <c r="CA14" s="643"/>
      <c r="CB14" s="688"/>
      <c r="CD14" s="689" t="s">
        <v>254</v>
      </c>
      <c r="CE14" s="686"/>
      <c r="CF14" s="686"/>
      <c r="CG14" s="686"/>
      <c r="CH14" s="686"/>
      <c r="CI14" s="686"/>
      <c r="CJ14" s="686"/>
      <c r="CK14" s="686"/>
      <c r="CL14" s="686"/>
      <c r="CM14" s="686"/>
      <c r="CN14" s="686"/>
      <c r="CO14" s="686"/>
      <c r="CP14" s="686"/>
      <c r="CQ14" s="687"/>
      <c r="CR14" s="642">
        <v>3261642</v>
      </c>
      <c r="CS14" s="643"/>
      <c r="CT14" s="643"/>
      <c r="CU14" s="643"/>
      <c r="CV14" s="643"/>
      <c r="CW14" s="643"/>
      <c r="CX14" s="643"/>
      <c r="CY14" s="644"/>
      <c r="CZ14" s="675">
        <v>4.2</v>
      </c>
      <c r="DA14" s="675"/>
      <c r="DB14" s="675"/>
      <c r="DC14" s="675"/>
      <c r="DD14" s="648">
        <v>766792</v>
      </c>
      <c r="DE14" s="643"/>
      <c r="DF14" s="643"/>
      <c r="DG14" s="643"/>
      <c r="DH14" s="643"/>
      <c r="DI14" s="643"/>
      <c r="DJ14" s="643"/>
      <c r="DK14" s="643"/>
      <c r="DL14" s="643"/>
      <c r="DM14" s="643"/>
      <c r="DN14" s="643"/>
      <c r="DO14" s="643"/>
      <c r="DP14" s="644"/>
      <c r="DQ14" s="648">
        <v>2307599</v>
      </c>
      <c r="DR14" s="643"/>
      <c r="DS14" s="643"/>
      <c r="DT14" s="643"/>
      <c r="DU14" s="643"/>
      <c r="DV14" s="643"/>
      <c r="DW14" s="643"/>
      <c r="DX14" s="643"/>
      <c r="DY14" s="643"/>
      <c r="DZ14" s="643"/>
      <c r="EA14" s="643"/>
      <c r="EB14" s="643"/>
      <c r="EC14" s="688"/>
    </row>
    <row r="15" spans="2:143" ht="11.25" customHeight="1" x14ac:dyDescent="0.15">
      <c r="B15" s="639" t="s">
        <v>255</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128</v>
      </c>
      <c r="AA15" s="675"/>
      <c r="AB15" s="675"/>
      <c r="AC15" s="675"/>
      <c r="AD15" s="676" t="s">
        <v>128</v>
      </c>
      <c r="AE15" s="676"/>
      <c r="AF15" s="676"/>
      <c r="AG15" s="676"/>
      <c r="AH15" s="676"/>
      <c r="AI15" s="676"/>
      <c r="AJ15" s="676"/>
      <c r="AK15" s="676"/>
      <c r="AL15" s="645" t="s">
        <v>238</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801460</v>
      </c>
      <c r="BH15" s="643"/>
      <c r="BI15" s="643"/>
      <c r="BJ15" s="643"/>
      <c r="BK15" s="643"/>
      <c r="BL15" s="643"/>
      <c r="BM15" s="643"/>
      <c r="BN15" s="644"/>
      <c r="BO15" s="675">
        <v>4.5</v>
      </c>
      <c r="BP15" s="675"/>
      <c r="BQ15" s="675"/>
      <c r="BR15" s="675"/>
      <c r="BS15" s="648" t="s">
        <v>238</v>
      </c>
      <c r="BT15" s="643"/>
      <c r="BU15" s="643"/>
      <c r="BV15" s="643"/>
      <c r="BW15" s="643"/>
      <c r="BX15" s="643"/>
      <c r="BY15" s="643"/>
      <c r="BZ15" s="643"/>
      <c r="CA15" s="643"/>
      <c r="CB15" s="688"/>
      <c r="CD15" s="689" t="s">
        <v>257</v>
      </c>
      <c r="CE15" s="686"/>
      <c r="CF15" s="686"/>
      <c r="CG15" s="686"/>
      <c r="CH15" s="686"/>
      <c r="CI15" s="686"/>
      <c r="CJ15" s="686"/>
      <c r="CK15" s="686"/>
      <c r="CL15" s="686"/>
      <c r="CM15" s="686"/>
      <c r="CN15" s="686"/>
      <c r="CO15" s="686"/>
      <c r="CP15" s="686"/>
      <c r="CQ15" s="687"/>
      <c r="CR15" s="642">
        <v>6945435</v>
      </c>
      <c r="CS15" s="643"/>
      <c r="CT15" s="643"/>
      <c r="CU15" s="643"/>
      <c r="CV15" s="643"/>
      <c r="CW15" s="643"/>
      <c r="CX15" s="643"/>
      <c r="CY15" s="644"/>
      <c r="CZ15" s="675">
        <v>9</v>
      </c>
      <c r="DA15" s="675"/>
      <c r="DB15" s="675"/>
      <c r="DC15" s="675"/>
      <c r="DD15" s="648">
        <v>2077455</v>
      </c>
      <c r="DE15" s="643"/>
      <c r="DF15" s="643"/>
      <c r="DG15" s="643"/>
      <c r="DH15" s="643"/>
      <c r="DI15" s="643"/>
      <c r="DJ15" s="643"/>
      <c r="DK15" s="643"/>
      <c r="DL15" s="643"/>
      <c r="DM15" s="643"/>
      <c r="DN15" s="643"/>
      <c r="DO15" s="643"/>
      <c r="DP15" s="644"/>
      <c r="DQ15" s="648">
        <v>4565166</v>
      </c>
      <c r="DR15" s="643"/>
      <c r="DS15" s="643"/>
      <c r="DT15" s="643"/>
      <c r="DU15" s="643"/>
      <c r="DV15" s="643"/>
      <c r="DW15" s="643"/>
      <c r="DX15" s="643"/>
      <c r="DY15" s="643"/>
      <c r="DZ15" s="643"/>
      <c r="EA15" s="643"/>
      <c r="EB15" s="643"/>
      <c r="EC15" s="688"/>
    </row>
    <row r="16" spans="2:143" ht="11.25" customHeight="1" x14ac:dyDescent="0.15">
      <c r="B16" s="639" t="s">
        <v>258</v>
      </c>
      <c r="C16" s="640"/>
      <c r="D16" s="640"/>
      <c r="E16" s="640"/>
      <c r="F16" s="640"/>
      <c r="G16" s="640"/>
      <c r="H16" s="640"/>
      <c r="I16" s="640"/>
      <c r="J16" s="640"/>
      <c r="K16" s="640"/>
      <c r="L16" s="640"/>
      <c r="M16" s="640"/>
      <c r="N16" s="640"/>
      <c r="O16" s="640"/>
      <c r="P16" s="640"/>
      <c r="Q16" s="641"/>
      <c r="R16" s="642">
        <v>50449</v>
      </c>
      <c r="S16" s="643"/>
      <c r="T16" s="643"/>
      <c r="U16" s="643"/>
      <c r="V16" s="643"/>
      <c r="W16" s="643"/>
      <c r="X16" s="643"/>
      <c r="Y16" s="644"/>
      <c r="Z16" s="675">
        <v>0.1</v>
      </c>
      <c r="AA16" s="675"/>
      <c r="AB16" s="675"/>
      <c r="AC16" s="675"/>
      <c r="AD16" s="676">
        <v>50449</v>
      </c>
      <c r="AE16" s="676"/>
      <c r="AF16" s="676"/>
      <c r="AG16" s="676"/>
      <c r="AH16" s="676"/>
      <c r="AI16" s="676"/>
      <c r="AJ16" s="676"/>
      <c r="AK16" s="676"/>
      <c r="AL16" s="645">
        <v>0.1</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t="s">
        <v>238</v>
      </c>
      <c r="BH16" s="643"/>
      <c r="BI16" s="643"/>
      <c r="BJ16" s="643"/>
      <c r="BK16" s="643"/>
      <c r="BL16" s="643"/>
      <c r="BM16" s="643"/>
      <c r="BN16" s="644"/>
      <c r="BO16" s="675" t="s">
        <v>128</v>
      </c>
      <c r="BP16" s="675"/>
      <c r="BQ16" s="675"/>
      <c r="BR16" s="675"/>
      <c r="BS16" s="648" t="s">
        <v>238</v>
      </c>
      <c r="BT16" s="643"/>
      <c r="BU16" s="643"/>
      <c r="BV16" s="643"/>
      <c r="BW16" s="643"/>
      <c r="BX16" s="643"/>
      <c r="BY16" s="643"/>
      <c r="BZ16" s="643"/>
      <c r="CA16" s="643"/>
      <c r="CB16" s="688"/>
      <c r="CD16" s="689" t="s">
        <v>260</v>
      </c>
      <c r="CE16" s="686"/>
      <c r="CF16" s="686"/>
      <c r="CG16" s="686"/>
      <c r="CH16" s="686"/>
      <c r="CI16" s="686"/>
      <c r="CJ16" s="686"/>
      <c r="CK16" s="686"/>
      <c r="CL16" s="686"/>
      <c r="CM16" s="686"/>
      <c r="CN16" s="686"/>
      <c r="CO16" s="686"/>
      <c r="CP16" s="686"/>
      <c r="CQ16" s="687"/>
      <c r="CR16" s="642">
        <v>2239134</v>
      </c>
      <c r="CS16" s="643"/>
      <c r="CT16" s="643"/>
      <c r="CU16" s="643"/>
      <c r="CV16" s="643"/>
      <c r="CW16" s="643"/>
      <c r="CX16" s="643"/>
      <c r="CY16" s="644"/>
      <c r="CZ16" s="675">
        <v>2.9</v>
      </c>
      <c r="DA16" s="675"/>
      <c r="DB16" s="675"/>
      <c r="DC16" s="675"/>
      <c r="DD16" s="648" t="s">
        <v>238</v>
      </c>
      <c r="DE16" s="643"/>
      <c r="DF16" s="643"/>
      <c r="DG16" s="643"/>
      <c r="DH16" s="643"/>
      <c r="DI16" s="643"/>
      <c r="DJ16" s="643"/>
      <c r="DK16" s="643"/>
      <c r="DL16" s="643"/>
      <c r="DM16" s="643"/>
      <c r="DN16" s="643"/>
      <c r="DO16" s="643"/>
      <c r="DP16" s="644"/>
      <c r="DQ16" s="648">
        <v>178961</v>
      </c>
      <c r="DR16" s="643"/>
      <c r="DS16" s="643"/>
      <c r="DT16" s="643"/>
      <c r="DU16" s="643"/>
      <c r="DV16" s="643"/>
      <c r="DW16" s="643"/>
      <c r="DX16" s="643"/>
      <c r="DY16" s="643"/>
      <c r="DZ16" s="643"/>
      <c r="EA16" s="643"/>
      <c r="EB16" s="643"/>
      <c r="EC16" s="688"/>
    </row>
    <row r="17" spans="2:133" ht="11.25" customHeight="1" x14ac:dyDescent="0.15">
      <c r="B17" s="639" t="s">
        <v>261</v>
      </c>
      <c r="C17" s="640"/>
      <c r="D17" s="640"/>
      <c r="E17" s="640"/>
      <c r="F17" s="640"/>
      <c r="G17" s="640"/>
      <c r="H17" s="640"/>
      <c r="I17" s="640"/>
      <c r="J17" s="640"/>
      <c r="K17" s="640"/>
      <c r="L17" s="640"/>
      <c r="M17" s="640"/>
      <c r="N17" s="640"/>
      <c r="O17" s="640"/>
      <c r="P17" s="640"/>
      <c r="Q17" s="641"/>
      <c r="R17" s="642">
        <v>151704</v>
      </c>
      <c r="S17" s="643"/>
      <c r="T17" s="643"/>
      <c r="U17" s="643"/>
      <c r="V17" s="643"/>
      <c r="W17" s="643"/>
      <c r="X17" s="643"/>
      <c r="Y17" s="644"/>
      <c r="Z17" s="675">
        <v>0.2</v>
      </c>
      <c r="AA17" s="675"/>
      <c r="AB17" s="675"/>
      <c r="AC17" s="675"/>
      <c r="AD17" s="676">
        <v>151704</v>
      </c>
      <c r="AE17" s="676"/>
      <c r="AF17" s="676"/>
      <c r="AG17" s="676"/>
      <c r="AH17" s="676"/>
      <c r="AI17" s="676"/>
      <c r="AJ17" s="676"/>
      <c r="AK17" s="676"/>
      <c r="AL17" s="645">
        <v>0.4</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238</v>
      </c>
      <c r="BH17" s="643"/>
      <c r="BI17" s="643"/>
      <c r="BJ17" s="643"/>
      <c r="BK17" s="643"/>
      <c r="BL17" s="643"/>
      <c r="BM17" s="643"/>
      <c r="BN17" s="644"/>
      <c r="BO17" s="675" t="s">
        <v>128</v>
      </c>
      <c r="BP17" s="675"/>
      <c r="BQ17" s="675"/>
      <c r="BR17" s="675"/>
      <c r="BS17" s="648" t="s">
        <v>128</v>
      </c>
      <c r="BT17" s="643"/>
      <c r="BU17" s="643"/>
      <c r="BV17" s="643"/>
      <c r="BW17" s="643"/>
      <c r="BX17" s="643"/>
      <c r="BY17" s="643"/>
      <c r="BZ17" s="643"/>
      <c r="CA17" s="643"/>
      <c r="CB17" s="688"/>
      <c r="CD17" s="689" t="s">
        <v>263</v>
      </c>
      <c r="CE17" s="686"/>
      <c r="CF17" s="686"/>
      <c r="CG17" s="686"/>
      <c r="CH17" s="686"/>
      <c r="CI17" s="686"/>
      <c r="CJ17" s="686"/>
      <c r="CK17" s="686"/>
      <c r="CL17" s="686"/>
      <c r="CM17" s="686"/>
      <c r="CN17" s="686"/>
      <c r="CO17" s="686"/>
      <c r="CP17" s="686"/>
      <c r="CQ17" s="687"/>
      <c r="CR17" s="642">
        <v>7333450</v>
      </c>
      <c r="CS17" s="643"/>
      <c r="CT17" s="643"/>
      <c r="CU17" s="643"/>
      <c r="CV17" s="643"/>
      <c r="CW17" s="643"/>
      <c r="CX17" s="643"/>
      <c r="CY17" s="644"/>
      <c r="CZ17" s="675">
        <v>9.5</v>
      </c>
      <c r="DA17" s="675"/>
      <c r="DB17" s="675"/>
      <c r="DC17" s="675"/>
      <c r="DD17" s="648" t="s">
        <v>238</v>
      </c>
      <c r="DE17" s="643"/>
      <c r="DF17" s="643"/>
      <c r="DG17" s="643"/>
      <c r="DH17" s="643"/>
      <c r="DI17" s="643"/>
      <c r="DJ17" s="643"/>
      <c r="DK17" s="643"/>
      <c r="DL17" s="643"/>
      <c r="DM17" s="643"/>
      <c r="DN17" s="643"/>
      <c r="DO17" s="643"/>
      <c r="DP17" s="644"/>
      <c r="DQ17" s="648">
        <v>7181474</v>
      </c>
      <c r="DR17" s="643"/>
      <c r="DS17" s="643"/>
      <c r="DT17" s="643"/>
      <c r="DU17" s="643"/>
      <c r="DV17" s="643"/>
      <c r="DW17" s="643"/>
      <c r="DX17" s="643"/>
      <c r="DY17" s="643"/>
      <c r="DZ17" s="643"/>
      <c r="EA17" s="643"/>
      <c r="EB17" s="643"/>
      <c r="EC17" s="688"/>
    </row>
    <row r="18" spans="2:133" ht="11.25" customHeight="1" x14ac:dyDescent="0.15">
      <c r="B18" s="639" t="s">
        <v>264</v>
      </c>
      <c r="C18" s="640"/>
      <c r="D18" s="640"/>
      <c r="E18" s="640"/>
      <c r="F18" s="640"/>
      <c r="G18" s="640"/>
      <c r="H18" s="640"/>
      <c r="I18" s="640"/>
      <c r="J18" s="640"/>
      <c r="K18" s="640"/>
      <c r="L18" s="640"/>
      <c r="M18" s="640"/>
      <c r="N18" s="640"/>
      <c r="O18" s="640"/>
      <c r="P18" s="640"/>
      <c r="Q18" s="641"/>
      <c r="R18" s="642">
        <v>131731</v>
      </c>
      <c r="S18" s="643"/>
      <c r="T18" s="643"/>
      <c r="U18" s="643"/>
      <c r="V18" s="643"/>
      <c r="W18" s="643"/>
      <c r="X18" s="643"/>
      <c r="Y18" s="644"/>
      <c r="Z18" s="675">
        <v>0.2</v>
      </c>
      <c r="AA18" s="675"/>
      <c r="AB18" s="675"/>
      <c r="AC18" s="675"/>
      <c r="AD18" s="676">
        <v>131731</v>
      </c>
      <c r="AE18" s="676"/>
      <c r="AF18" s="676"/>
      <c r="AG18" s="676"/>
      <c r="AH18" s="676"/>
      <c r="AI18" s="676"/>
      <c r="AJ18" s="676"/>
      <c r="AK18" s="676"/>
      <c r="AL18" s="645">
        <v>0.4</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238</v>
      </c>
      <c r="BP18" s="675"/>
      <c r="BQ18" s="675"/>
      <c r="BR18" s="675"/>
      <c r="BS18" s="648" t="s">
        <v>128</v>
      </c>
      <c r="BT18" s="643"/>
      <c r="BU18" s="643"/>
      <c r="BV18" s="643"/>
      <c r="BW18" s="643"/>
      <c r="BX18" s="643"/>
      <c r="BY18" s="643"/>
      <c r="BZ18" s="643"/>
      <c r="CA18" s="643"/>
      <c r="CB18" s="688"/>
      <c r="CD18" s="689" t="s">
        <v>266</v>
      </c>
      <c r="CE18" s="686"/>
      <c r="CF18" s="686"/>
      <c r="CG18" s="686"/>
      <c r="CH18" s="686"/>
      <c r="CI18" s="686"/>
      <c r="CJ18" s="686"/>
      <c r="CK18" s="686"/>
      <c r="CL18" s="686"/>
      <c r="CM18" s="686"/>
      <c r="CN18" s="686"/>
      <c r="CO18" s="686"/>
      <c r="CP18" s="686"/>
      <c r="CQ18" s="687"/>
      <c r="CR18" s="642">
        <v>15546</v>
      </c>
      <c r="CS18" s="643"/>
      <c r="CT18" s="643"/>
      <c r="CU18" s="643"/>
      <c r="CV18" s="643"/>
      <c r="CW18" s="643"/>
      <c r="CX18" s="643"/>
      <c r="CY18" s="644"/>
      <c r="CZ18" s="675">
        <v>0</v>
      </c>
      <c r="DA18" s="675"/>
      <c r="DB18" s="675"/>
      <c r="DC18" s="675"/>
      <c r="DD18" s="648" t="s">
        <v>238</v>
      </c>
      <c r="DE18" s="643"/>
      <c r="DF18" s="643"/>
      <c r="DG18" s="643"/>
      <c r="DH18" s="643"/>
      <c r="DI18" s="643"/>
      <c r="DJ18" s="643"/>
      <c r="DK18" s="643"/>
      <c r="DL18" s="643"/>
      <c r="DM18" s="643"/>
      <c r="DN18" s="643"/>
      <c r="DO18" s="643"/>
      <c r="DP18" s="644"/>
      <c r="DQ18" s="648">
        <v>15546</v>
      </c>
      <c r="DR18" s="643"/>
      <c r="DS18" s="643"/>
      <c r="DT18" s="643"/>
      <c r="DU18" s="643"/>
      <c r="DV18" s="643"/>
      <c r="DW18" s="643"/>
      <c r="DX18" s="643"/>
      <c r="DY18" s="643"/>
      <c r="DZ18" s="643"/>
      <c r="EA18" s="643"/>
      <c r="EB18" s="643"/>
      <c r="EC18" s="688"/>
    </row>
    <row r="19" spans="2:133" ht="11.25" customHeight="1" x14ac:dyDescent="0.15">
      <c r="B19" s="639" t="s">
        <v>267</v>
      </c>
      <c r="C19" s="640"/>
      <c r="D19" s="640"/>
      <c r="E19" s="640"/>
      <c r="F19" s="640"/>
      <c r="G19" s="640"/>
      <c r="H19" s="640"/>
      <c r="I19" s="640"/>
      <c r="J19" s="640"/>
      <c r="K19" s="640"/>
      <c r="L19" s="640"/>
      <c r="M19" s="640"/>
      <c r="N19" s="640"/>
      <c r="O19" s="640"/>
      <c r="P19" s="640"/>
      <c r="Q19" s="641"/>
      <c r="R19" s="642">
        <v>95288</v>
      </c>
      <c r="S19" s="643"/>
      <c r="T19" s="643"/>
      <c r="U19" s="643"/>
      <c r="V19" s="643"/>
      <c r="W19" s="643"/>
      <c r="X19" s="643"/>
      <c r="Y19" s="644"/>
      <c r="Z19" s="675">
        <v>0.1</v>
      </c>
      <c r="AA19" s="675"/>
      <c r="AB19" s="675"/>
      <c r="AC19" s="675"/>
      <c r="AD19" s="676">
        <v>95288</v>
      </c>
      <c r="AE19" s="676"/>
      <c r="AF19" s="676"/>
      <c r="AG19" s="676"/>
      <c r="AH19" s="676"/>
      <c r="AI19" s="676"/>
      <c r="AJ19" s="676"/>
      <c r="AK19" s="676"/>
      <c r="AL19" s="645">
        <v>0.3</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v>1142432</v>
      </c>
      <c r="BH19" s="643"/>
      <c r="BI19" s="643"/>
      <c r="BJ19" s="643"/>
      <c r="BK19" s="643"/>
      <c r="BL19" s="643"/>
      <c r="BM19" s="643"/>
      <c r="BN19" s="644"/>
      <c r="BO19" s="675">
        <v>6.4</v>
      </c>
      <c r="BP19" s="675"/>
      <c r="BQ19" s="675"/>
      <c r="BR19" s="675"/>
      <c r="BS19" s="648" t="s">
        <v>128</v>
      </c>
      <c r="BT19" s="643"/>
      <c r="BU19" s="643"/>
      <c r="BV19" s="643"/>
      <c r="BW19" s="643"/>
      <c r="BX19" s="643"/>
      <c r="BY19" s="643"/>
      <c r="BZ19" s="643"/>
      <c r="CA19" s="643"/>
      <c r="CB19" s="688"/>
      <c r="CD19" s="689" t="s">
        <v>269</v>
      </c>
      <c r="CE19" s="686"/>
      <c r="CF19" s="686"/>
      <c r="CG19" s="686"/>
      <c r="CH19" s="686"/>
      <c r="CI19" s="686"/>
      <c r="CJ19" s="686"/>
      <c r="CK19" s="686"/>
      <c r="CL19" s="686"/>
      <c r="CM19" s="686"/>
      <c r="CN19" s="686"/>
      <c r="CO19" s="686"/>
      <c r="CP19" s="686"/>
      <c r="CQ19" s="687"/>
      <c r="CR19" s="642" t="s">
        <v>238</v>
      </c>
      <c r="CS19" s="643"/>
      <c r="CT19" s="643"/>
      <c r="CU19" s="643"/>
      <c r="CV19" s="643"/>
      <c r="CW19" s="643"/>
      <c r="CX19" s="643"/>
      <c r="CY19" s="644"/>
      <c r="CZ19" s="675" t="s">
        <v>128</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8"/>
    </row>
    <row r="20" spans="2:133" ht="11.25" customHeight="1" x14ac:dyDescent="0.15">
      <c r="B20" s="639" t="s">
        <v>270</v>
      </c>
      <c r="C20" s="640"/>
      <c r="D20" s="640"/>
      <c r="E20" s="640"/>
      <c r="F20" s="640"/>
      <c r="G20" s="640"/>
      <c r="H20" s="640"/>
      <c r="I20" s="640"/>
      <c r="J20" s="640"/>
      <c r="K20" s="640"/>
      <c r="L20" s="640"/>
      <c r="M20" s="640"/>
      <c r="N20" s="640"/>
      <c r="O20" s="640"/>
      <c r="P20" s="640"/>
      <c r="Q20" s="641"/>
      <c r="R20" s="642">
        <v>23728</v>
      </c>
      <c r="S20" s="643"/>
      <c r="T20" s="643"/>
      <c r="U20" s="643"/>
      <c r="V20" s="643"/>
      <c r="W20" s="643"/>
      <c r="X20" s="643"/>
      <c r="Y20" s="644"/>
      <c r="Z20" s="675">
        <v>0</v>
      </c>
      <c r="AA20" s="675"/>
      <c r="AB20" s="675"/>
      <c r="AC20" s="675"/>
      <c r="AD20" s="676">
        <v>23728</v>
      </c>
      <c r="AE20" s="676"/>
      <c r="AF20" s="676"/>
      <c r="AG20" s="676"/>
      <c r="AH20" s="676"/>
      <c r="AI20" s="676"/>
      <c r="AJ20" s="676"/>
      <c r="AK20" s="676"/>
      <c r="AL20" s="645">
        <v>0.1</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v>1142432</v>
      </c>
      <c r="BH20" s="643"/>
      <c r="BI20" s="643"/>
      <c r="BJ20" s="643"/>
      <c r="BK20" s="643"/>
      <c r="BL20" s="643"/>
      <c r="BM20" s="643"/>
      <c r="BN20" s="644"/>
      <c r="BO20" s="675">
        <v>6.4</v>
      </c>
      <c r="BP20" s="675"/>
      <c r="BQ20" s="675"/>
      <c r="BR20" s="675"/>
      <c r="BS20" s="648" t="s">
        <v>238</v>
      </c>
      <c r="BT20" s="643"/>
      <c r="BU20" s="643"/>
      <c r="BV20" s="643"/>
      <c r="BW20" s="643"/>
      <c r="BX20" s="643"/>
      <c r="BY20" s="643"/>
      <c r="BZ20" s="643"/>
      <c r="CA20" s="643"/>
      <c r="CB20" s="688"/>
      <c r="CD20" s="689" t="s">
        <v>272</v>
      </c>
      <c r="CE20" s="686"/>
      <c r="CF20" s="686"/>
      <c r="CG20" s="686"/>
      <c r="CH20" s="686"/>
      <c r="CI20" s="686"/>
      <c r="CJ20" s="686"/>
      <c r="CK20" s="686"/>
      <c r="CL20" s="686"/>
      <c r="CM20" s="686"/>
      <c r="CN20" s="686"/>
      <c r="CO20" s="686"/>
      <c r="CP20" s="686"/>
      <c r="CQ20" s="687"/>
      <c r="CR20" s="642">
        <v>77342996</v>
      </c>
      <c r="CS20" s="643"/>
      <c r="CT20" s="643"/>
      <c r="CU20" s="643"/>
      <c r="CV20" s="643"/>
      <c r="CW20" s="643"/>
      <c r="CX20" s="643"/>
      <c r="CY20" s="644"/>
      <c r="CZ20" s="675">
        <v>100</v>
      </c>
      <c r="DA20" s="675"/>
      <c r="DB20" s="675"/>
      <c r="DC20" s="675"/>
      <c r="DD20" s="648">
        <v>6108102</v>
      </c>
      <c r="DE20" s="643"/>
      <c r="DF20" s="643"/>
      <c r="DG20" s="643"/>
      <c r="DH20" s="643"/>
      <c r="DI20" s="643"/>
      <c r="DJ20" s="643"/>
      <c r="DK20" s="643"/>
      <c r="DL20" s="643"/>
      <c r="DM20" s="643"/>
      <c r="DN20" s="643"/>
      <c r="DO20" s="643"/>
      <c r="DP20" s="644"/>
      <c r="DQ20" s="648">
        <v>41231033</v>
      </c>
      <c r="DR20" s="643"/>
      <c r="DS20" s="643"/>
      <c r="DT20" s="643"/>
      <c r="DU20" s="643"/>
      <c r="DV20" s="643"/>
      <c r="DW20" s="643"/>
      <c r="DX20" s="643"/>
      <c r="DY20" s="643"/>
      <c r="DZ20" s="643"/>
      <c r="EA20" s="643"/>
      <c r="EB20" s="643"/>
      <c r="EC20" s="688"/>
    </row>
    <row r="21" spans="2:133" ht="11.25" customHeight="1" x14ac:dyDescent="0.15">
      <c r="B21" s="639" t="s">
        <v>273</v>
      </c>
      <c r="C21" s="640"/>
      <c r="D21" s="640"/>
      <c r="E21" s="640"/>
      <c r="F21" s="640"/>
      <c r="G21" s="640"/>
      <c r="H21" s="640"/>
      <c r="I21" s="640"/>
      <c r="J21" s="640"/>
      <c r="K21" s="640"/>
      <c r="L21" s="640"/>
      <c r="M21" s="640"/>
      <c r="N21" s="640"/>
      <c r="O21" s="640"/>
      <c r="P21" s="640"/>
      <c r="Q21" s="641"/>
      <c r="R21" s="642">
        <v>12715</v>
      </c>
      <c r="S21" s="643"/>
      <c r="T21" s="643"/>
      <c r="U21" s="643"/>
      <c r="V21" s="643"/>
      <c r="W21" s="643"/>
      <c r="X21" s="643"/>
      <c r="Y21" s="644"/>
      <c r="Z21" s="675">
        <v>0</v>
      </c>
      <c r="AA21" s="675"/>
      <c r="AB21" s="675"/>
      <c r="AC21" s="675"/>
      <c r="AD21" s="676">
        <v>12715</v>
      </c>
      <c r="AE21" s="676"/>
      <c r="AF21" s="676"/>
      <c r="AG21" s="676"/>
      <c r="AH21" s="676"/>
      <c r="AI21" s="676"/>
      <c r="AJ21" s="676"/>
      <c r="AK21" s="676"/>
      <c r="AL21" s="645">
        <v>0</v>
      </c>
      <c r="AM21" s="646"/>
      <c r="AN21" s="646"/>
      <c r="AO21" s="677"/>
      <c r="AP21" s="737" t="s">
        <v>274</v>
      </c>
      <c r="AQ21" s="744"/>
      <c r="AR21" s="744"/>
      <c r="AS21" s="744"/>
      <c r="AT21" s="744"/>
      <c r="AU21" s="744"/>
      <c r="AV21" s="744"/>
      <c r="AW21" s="744"/>
      <c r="AX21" s="744"/>
      <c r="AY21" s="744"/>
      <c r="AZ21" s="744"/>
      <c r="BA21" s="744"/>
      <c r="BB21" s="744"/>
      <c r="BC21" s="744"/>
      <c r="BD21" s="744"/>
      <c r="BE21" s="744"/>
      <c r="BF21" s="739"/>
      <c r="BG21" s="642" t="s">
        <v>238</v>
      </c>
      <c r="BH21" s="643"/>
      <c r="BI21" s="643"/>
      <c r="BJ21" s="643"/>
      <c r="BK21" s="643"/>
      <c r="BL21" s="643"/>
      <c r="BM21" s="643"/>
      <c r="BN21" s="644"/>
      <c r="BO21" s="675" t="s">
        <v>238</v>
      </c>
      <c r="BP21" s="675"/>
      <c r="BQ21" s="675"/>
      <c r="BR21" s="675"/>
      <c r="BS21" s="648" t="s">
        <v>128</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275</v>
      </c>
      <c r="C22" s="640"/>
      <c r="D22" s="640"/>
      <c r="E22" s="640"/>
      <c r="F22" s="640"/>
      <c r="G22" s="640"/>
      <c r="H22" s="640"/>
      <c r="I22" s="640"/>
      <c r="J22" s="640"/>
      <c r="K22" s="640"/>
      <c r="L22" s="640"/>
      <c r="M22" s="640"/>
      <c r="N22" s="640"/>
      <c r="O22" s="640"/>
      <c r="P22" s="640"/>
      <c r="Q22" s="641"/>
      <c r="R22" s="642">
        <v>14899393</v>
      </c>
      <c r="S22" s="643"/>
      <c r="T22" s="643"/>
      <c r="U22" s="643"/>
      <c r="V22" s="643"/>
      <c r="W22" s="643"/>
      <c r="X22" s="643"/>
      <c r="Y22" s="644"/>
      <c r="Z22" s="675">
        <v>19</v>
      </c>
      <c r="AA22" s="675"/>
      <c r="AB22" s="675"/>
      <c r="AC22" s="675"/>
      <c r="AD22" s="676">
        <v>13327830</v>
      </c>
      <c r="AE22" s="676"/>
      <c r="AF22" s="676"/>
      <c r="AG22" s="676"/>
      <c r="AH22" s="676"/>
      <c r="AI22" s="676"/>
      <c r="AJ22" s="676"/>
      <c r="AK22" s="676"/>
      <c r="AL22" s="645">
        <v>39</v>
      </c>
      <c r="AM22" s="646"/>
      <c r="AN22" s="646"/>
      <c r="AO22" s="677"/>
      <c r="AP22" s="737" t="s">
        <v>276</v>
      </c>
      <c r="AQ22" s="744"/>
      <c r="AR22" s="744"/>
      <c r="AS22" s="744"/>
      <c r="AT22" s="744"/>
      <c r="AU22" s="744"/>
      <c r="AV22" s="744"/>
      <c r="AW22" s="744"/>
      <c r="AX22" s="744"/>
      <c r="AY22" s="744"/>
      <c r="AZ22" s="744"/>
      <c r="BA22" s="744"/>
      <c r="BB22" s="744"/>
      <c r="BC22" s="744"/>
      <c r="BD22" s="744"/>
      <c r="BE22" s="744"/>
      <c r="BF22" s="739"/>
      <c r="BG22" s="642" t="s">
        <v>238</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8"/>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278</v>
      </c>
      <c r="C23" s="640"/>
      <c r="D23" s="640"/>
      <c r="E23" s="640"/>
      <c r="F23" s="640"/>
      <c r="G23" s="640"/>
      <c r="H23" s="640"/>
      <c r="I23" s="640"/>
      <c r="J23" s="640"/>
      <c r="K23" s="640"/>
      <c r="L23" s="640"/>
      <c r="M23" s="640"/>
      <c r="N23" s="640"/>
      <c r="O23" s="640"/>
      <c r="P23" s="640"/>
      <c r="Q23" s="641"/>
      <c r="R23" s="642">
        <v>13327830</v>
      </c>
      <c r="S23" s="643"/>
      <c r="T23" s="643"/>
      <c r="U23" s="643"/>
      <c r="V23" s="643"/>
      <c r="W23" s="643"/>
      <c r="X23" s="643"/>
      <c r="Y23" s="644"/>
      <c r="Z23" s="675">
        <v>17</v>
      </c>
      <c r="AA23" s="675"/>
      <c r="AB23" s="675"/>
      <c r="AC23" s="675"/>
      <c r="AD23" s="676">
        <v>13327830</v>
      </c>
      <c r="AE23" s="676"/>
      <c r="AF23" s="676"/>
      <c r="AG23" s="676"/>
      <c r="AH23" s="676"/>
      <c r="AI23" s="676"/>
      <c r="AJ23" s="676"/>
      <c r="AK23" s="676"/>
      <c r="AL23" s="645">
        <v>39</v>
      </c>
      <c r="AM23" s="646"/>
      <c r="AN23" s="646"/>
      <c r="AO23" s="677"/>
      <c r="AP23" s="737" t="s">
        <v>279</v>
      </c>
      <c r="AQ23" s="744"/>
      <c r="AR23" s="744"/>
      <c r="AS23" s="744"/>
      <c r="AT23" s="744"/>
      <c r="AU23" s="744"/>
      <c r="AV23" s="744"/>
      <c r="AW23" s="744"/>
      <c r="AX23" s="744"/>
      <c r="AY23" s="744"/>
      <c r="AZ23" s="744"/>
      <c r="BA23" s="744"/>
      <c r="BB23" s="744"/>
      <c r="BC23" s="744"/>
      <c r="BD23" s="744"/>
      <c r="BE23" s="744"/>
      <c r="BF23" s="739"/>
      <c r="BG23" s="642">
        <v>1142432</v>
      </c>
      <c r="BH23" s="643"/>
      <c r="BI23" s="643"/>
      <c r="BJ23" s="643"/>
      <c r="BK23" s="643"/>
      <c r="BL23" s="643"/>
      <c r="BM23" s="643"/>
      <c r="BN23" s="644"/>
      <c r="BO23" s="675">
        <v>6.4</v>
      </c>
      <c r="BP23" s="675"/>
      <c r="BQ23" s="675"/>
      <c r="BR23" s="675"/>
      <c r="BS23" s="648" t="s">
        <v>128</v>
      </c>
      <c r="BT23" s="643"/>
      <c r="BU23" s="643"/>
      <c r="BV23" s="643"/>
      <c r="BW23" s="643"/>
      <c r="BX23" s="643"/>
      <c r="BY23" s="643"/>
      <c r="BZ23" s="643"/>
      <c r="CA23" s="643"/>
      <c r="CB23" s="688"/>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15">
      <c r="B24" s="639" t="s">
        <v>285</v>
      </c>
      <c r="C24" s="640"/>
      <c r="D24" s="640"/>
      <c r="E24" s="640"/>
      <c r="F24" s="640"/>
      <c r="G24" s="640"/>
      <c r="H24" s="640"/>
      <c r="I24" s="640"/>
      <c r="J24" s="640"/>
      <c r="K24" s="640"/>
      <c r="L24" s="640"/>
      <c r="M24" s="640"/>
      <c r="N24" s="640"/>
      <c r="O24" s="640"/>
      <c r="P24" s="640"/>
      <c r="Q24" s="641"/>
      <c r="R24" s="642">
        <v>1571563</v>
      </c>
      <c r="S24" s="643"/>
      <c r="T24" s="643"/>
      <c r="U24" s="643"/>
      <c r="V24" s="643"/>
      <c r="W24" s="643"/>
      <c r="X24" s="643"/>
      <c r="Y24" s="644"/>
      <c r="Z24" s="675">
        <v>2</v>
      </c>
      <c r="AA24" s="675"/>
      <c r="AB24" s="675"/>
      <c r="AC24" s="675"/>
      <c r="AD24" s="676" t="s">
        <v>128</v>
      </c>
      <c r="AE24" s="676"/>
      <c r="AF24" s="676"/>
      <c r="AG24" s="676"/>
      <c r="AH24" s="676"/>
      <c r="AI24" s="676"/>
      <c r="AJ24" s="676"/>
      <c r="AK24" s="676"/>
      <c r="AL24" s="645" t="s">
        <v>128</v>
      </c>
      <c r="AM24" s="646"/>
      <c r="AN24" s="646"/>
      <c r="AO24" s="677"/>
      <c r="AP24" s="737" t="s">
        <v>286</v>
      </c>
      <c r="AQ24" s="744"/>
      <c r="AR24" s="744"/>
      <c r="AS24" s="744"/>
      <c r="AT24" s="744"/>
      <c r="AU24" s="744"/>
      <c r="AV24" s="744"/>
      <c r="AW24" s="744"/>
      <c r="AX24" s="744"/>
      <c r="AY24" s="744"/>
      <c r="AZ24" s="744"/>
      <c r="BA24" s="744"/>
      <c r="BB24" s="744"/>
      <c r="BC24" s="744"/>
      <c r="BD24" s="744"/>
      <c r="BE24" s="744"/>
      <c r="BF24" s="739"/>
      <c r="BG24" s="642" t="s">
        <v>128</v>
      </c>
      <c r="BH24" s="643"/>
      <c r="BI24" s="643"/>
      <c r="BJ24" s="643"/>
      <c r="BK24" s="643"/>
      <c r="BL24" s="643"/>
      <c r="BM24" s="643"/>
      <c r="BN24" s="644"/>
      <c r="BO24" s="675" t="s">
        <v>128</v>
      </c>
      <c r="BP24" s="675"/>
      <c r="BQ24" s="675"/>
      <c r="BR24" s="675"/>
      <c r="BS24" s="648" t="s">
        <v>238</v>
      </c>
      <c r="BT24" s="643"/>
      <c r="BU24" s="643"/>
      <c r="BV24" s="643"/>
      <c r="BW24" s="643"/>
      <c r="BX24" s="643"/>
      <c r="BY24" s="643"/>
      <c r="BZ24" s="643"/>
      <c r="CA24" s="643"/>
      <c r="CB24" s="688"/>
      <c r="CD24" s="700" t="s">
        <v>287</v>
      </c>
      <c r="CE24" s="701"/>
      <c r="CF24" s="701"/>
      <c r="CG24" s="701"/>
      <c r="CH24" s="701"/>
      <c r="CI24" s="701"/>
      <c r="CJ24" s="701"/>
      <c r="CK24" s="701"/>
      <c r="CL24" s="701"/>
      <c r="CM24" s="701"/>
      <c r="CN24" s="701"/>
      <c r="CO24" s="701"/>
      <c r="CP24" s="701"/>
      <c r="CQ24" s="702"/>
      <c r="CR24" s="697">
        <v>31072629</v>
      </c>
      <c r="CS24" s="698"/>
      <c r="CT24" s="698"/>
      <c r="CU24" s="698"/>
      <c r="CV24" s="698"/>
      <c r="CW24" s="698"/>
      <c r="CX24" s="698"/>
      <c r="CY24" s="741"/>
      <c r="CZ24" s="742">
        <v>40.200000000000003</v>
      </c>
      <c r="DA24" s="713"/>
      <c r="DB24" s="713"/>
      <c r="DC24" s="745"/>
      <c r="DD24" s="740">
        <v>20684546</v>
      </c>
      <c r="DE24" s="698"/>
      <c r="DF24" s="698"/>
      <c r="DG24" s="698"/>
      <c r="DH24" s="698"/>
      <c r="DI24" s="698"/>
      <c r="DJ24" s="698"/>
      <c r="DK24" s="741"/>
      <c r="DL24" s="740">
        <v>20321814</v>
      </c>
      <c r="DM24" s="698"/>
      <c r="DN24" s="698"/>
      <c r="DO24" s="698"/>
      <c r="DP24" s="698"/>
      <c r="DQ24" s="698"/>
      <c r="DR24" s="698"/>
      <c r="DS24" s="698"/>
      <c r="DT24" s="698"/>
      <c r="DU24" s="698"/>
      <c r="DV24" s="741"/>
      <c r="DW24" s="742">
        <v>56.7</v>
      </c>
      <c r="DX24" s="713"/>
      <c r="DY24" s="713"/>
      <c r="DZ24" s="713"/>
      <c r="EA24" s="713"/>
      <c r="EB24" s="713"/>
      <c r="EC24" s="743"/>
    </row>
    <row r="25" spans="2:133" ht="11.25" customHeight="1" x14ac:dyDescent="0.15">
      <c r="B25" s="639" t="s">
        <v>288</v>
      </c>
      <c r="C25" s="640"/>
      <c r="D25" s="640"/>
      <c r="E25" s="640"/>
      <c r="F25" s="640"/>
      <c r="G25" s="640"/>
      <c r="H25" s="640"/>
      <c r="I25" s="640"/>
      <c r="J25" s="640"/>
      <c r="K25" s="640"/>
      <c r="L25" s="640"/>
      <c r="M25" s="640"/>
      <c r="N25" s="640"/>
      <c r="O25" s="640"/>
      <c r="P25" s="640"/>
      <c r="Q25" s="641"/>
      <c r="R25" s="642" t="s">
        <v>238</v>
      </c>
      <c r="S25" s="643"/>
      <c r="T25" s="643"/>
      <c r="U25" s="643"/>
      <c r="V25" s="643"/>
      <c r="W25" s="643"/>
      <c r="X25" s="643"/>
      <c r="Y25" s="644"/>
      <c r="Z25" s="675" t="s">
        <v>238</v>
      </c>
      <c r="AA25" s="675"/>
      <c r="AB25" s="675"/>
      <c r="AC25" s="675"/>
      <c r="AD25" s="676" t="s">
        <v>128</v>
      </c>
      <c r="AE25" s="676"/>
      <c r="AF25" s="676"/>
      <c r="AG25" s="676"/>
      <c r="AH25" s="676"/>
      <c r="AI25" s="676"/>
      <c r="AJ25" s="676"/>
      <c r="AK25" s="676"/>
      <c r="AL25" s="645" t="s">
        <v>238</v>
      </c>
      <c r="AM25" s="646"/>
      <c r="AN25" s="646"/>
      <c r="AO25" s="677"/>
      <c r="AP25" s="737" t="s">
        <v>289</v>
      </c>
      <c r="AQ25" s="744"/>
      <c r="AR25" s="744"/>
      <c r="AS25" s="744"/>
      <c r="AT25" s="744"/>
      <c r="AU25" s="744"/>
      <c r="AV25" s="744"/>
      <c r="AW25" s="744"/>
      <c r="AX25" s="744"/>
      <c r="AY25" s="744"/>
      <c r="AZ25" s="744"/>
      <c r="BA25" s="744"/>
      <c r="BB25" s="744"/>
      <c r="BC25" s="744"/>
      <c r="BD25" s="744"/>
      <c r="BE25" s="744"/>
      <c r="BF25" s="739"/>
      <c r="BG25" s="642" t="s">
        <v>128</v>
      </c>
      <c r="BH25" s="643"/>
      <c r="BI25" s="643"/>
      <c r="BJ25" s="643"/>
      <c r="BK25" s="643"/>
      <c r="BL25" s="643"/>
      <c r="BM25" s="643"/>
      <c r="BN25" s="644"/>
      <c r="BO25" s="675" t="s">
        <v>128</v>
      </c>
      <c r="BP25" s="675"/>
      <c r="BQ25" s="675"/>
      <c r="BR25" s="675"/>
      <c r="BS25" s="648" t="s">
        <v>238</v>
      </c>
      <c r="BT25" s="643"/>
      <c r="BU25" s="643"/>
      <c r="BV25" s="643"/>
      <c r="BW25" s="643"/>
      <c r="BX25" s="643"/>
      <c r="BY25" s="643"/>
      <c r="BZ25" s="643"/>
      <c r="CA25" s="643"/>
      <c r="CB25" s="688"/>
      <c r="CD25" s="689" t="s">
        <v>290</v>
      </c>
      <c r="CE25" s="686"/>
      <c r="CF25" s="686"/>
      <c r="CG25" s="686"/>
      <c r="CH25" s="686"/>
      <c r="CI25" s="686"/>
      <c r="CJ25" s="686"/>
      <c r="CK25" s="686"/>
      <c r="CL25" s="686"/>
      <c r="CM25" s="686"/>
      <c r="CN25" s="686"/>
      <c r="CO25" s="686"/>
      <c r="CP25" s="686"/>
      <c r="CQ25" s="687"/>
      <c r="CR25" s="642">
        <v>10213267</v>
      </c>
      <c r="CS25" s="661"/>
      <c r="CT25" s="661"/>
      <c r="CU25" s="661"/>
      <c r="CV25" s="661"/>
      <c r="CW25" s="661"/>
      <c r="CX25" s="661"/>
      <c r="CY25" s="662"/>
      <c r="CZ25" s="645">
        <v>13.2</v>
      </c>
      <c r="DA25" s="663"/>
      <c r="DB25" s="663"/>
      <c r="DC25" s="664"/>
      <c r="DD25" s="648">
        <v>9642641</v>
      </c>
      <c r="DE25" s="661"/>
      <c r="DF25" s="661"/>
      <c r="DG25" s="661"/>
      <c r="DH25" s="661"/>
      <c r="DI25" s="661"/>
      <c r="DJ25" s="661"/>
      <c r="DK25" s="662"/>
      <c r="DL25" s="648">
        <v>9359603</v>
      </c>
      <c r="DM25" s="661"/>
      <c r="DN25" s="661"/>
      <c r="DO25" s="661"/>
      <c r="DP25" s="661"/>
      <c r="DQ25" s="661"/>
      <c r="DR25" s="661"/>
      <c r="DS25" s="661"/>
      <c r="DT25" s="661"/>
      <c r="DU25" s="661"/>
      <c r="DV25" s="662"/>
      <c r="DW25" s="645">
        <v>26.1</v>
      </c>
      <c r="DX25" s="663"/>
      <c r="DY25" s="663"/>
      <c r="DZ25" s="663"/>
      <c r="EA25" s="663"/>
      <c r="EB25" s="663"/>
      <c r="EC25" s="681"/>
    </row>
    <row r="26" spans="2:133" ht="11.25" customHeight="1" x14ac:dyDescent="0.15">
      <c r="B26" s="639" t="s">
        <v>291</v>
      </c>
      <c r="C26" s="640"/>
      <c r="D26" s="640"/>
      <c r="E26" s="640"/>
      <c r="F26" s="640"/>
      <c r="G26" s="640"/>
      <c r="H26" s="640"/>
      <c r="I26" s="640"/>
      <c r="J26" s="640"/>
      <c r="K26" s="640"/>
      <c r="L26" s="640"/>
      <c r="M26" s="640"/>
      <c r="N26" s="640"/>
      <c r="O26" s="640"/>
      <c r="P26" s="640"/>
      <c r="Q26" s="641"/>
      <c r="R26" s="642">
        <v>36795508</v>
      </c>
      <c r="S26" s="643"/>
      <c r="T26" s="643"/>
      <c r="U26" s="643"/>
      <c r="V26" s="643"/>
      <c r="W26" s="643"/>
      <c r="X26" s="643"/>
      <c r="Y26" s="644"/>
      <c r="Z26" s="675">
        <v>47</v>
      </c>
      <c r="AA26" s="675"/>
      <c r="AB26" s="675"/>
      <c r="AC26" s="675"/>
      <c r="AD26" s="676">
        <v>34081513</v>
      </c>
      <c r="AE26" s="676"/>
      <c r="AF26" s="676"/>
      <c r="AG26" s="676"/>
      <c r="AH26" s="676"/>
      <c r="AI26" s="676"/>
      <c r="AJ26" s="676"/>
      <c r="AK26" s="676"/>
      <c r="AL26" s="645">
        <v>99.8</v>
      </c>
      <c r="AM26" s="646"/>
      <c r="AN26" s="646"/>
      <c r="AO26" s="677"/>
      <c r="AP26" s="737" t="s">
        <v>292</v>
      </c>
      <c r="AQ26" s="738"/>
      <c r="AR26" s="738"/>
      <c r="AS26" s="738"/>
      <c r="AT26" s="738"/>
      <c r="AU26" s="738"/>
      <c r="AV26" s="738"/>
      <c r="AW26" s="738"/>
      <c r="AX26" s="738"/>
      <c r="AY26" s="738"/>
      <c r="AZ26" s="738"/>
      <c r="BA26" s="738"/>
      <c r="BB26" s="738"/>
      <c r="BC26" s="738"/>
      <c r="BD26" s="738"/>
      <c r="BE26" s="738"/>
      <c r="BF26" s="739"/>
      <c r="BG26" s="642" t="s">
        <v>238</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8"/>
      <c r="CD26" s="689" t="s">
        <v>293</v>
      </c>
      <c r="CE26" s="686"/>
      <c r="CF26" s="686"/>
      <c r="CG26" s="686"/>
      <c r="CH26" s="686"/>
      <c r="CI26" s="686"/>
      <c r="CJ26" s="686"/>
      <c r="CK26" s="686"/>
      <c r="CL26" s="686"/>
      <c r="CM26" s="686"/>
      <c r="CN26" s="686"/>
      <c r="CO26" s="686"/>
      <c r="CP26" s="686"/>
      <c r="CQ26" s="687"/>
      <c r="CR26" s="642">
        <v>6425740</v>
      </c>
      <c r="CS26" s="643"/>
      <c r="CT26" s="643"/>
      <c r="CU26" s="643"/>
      <c r="CV26" s="643"/>
      <c r="CW26" s="643"/>
      <c r="CX26" s="643"/>
      <c r="CY26" s="644"/>
      <c r="CZ26" s="645">
        <v>8.3000000000000007</v>
      </c>
      <c r="DA26" s="663"/>
      <c r="DB26" s="663"/>
      <c r="DC26" s="664"/>
      <c r="DD26" s="648">
        <v>6138149</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1"/>
    </row>
    <row r="27" spans="2:133" ht="11.25" customHeight="1" x14ac:dyDescent="0.15">
      <c r="B27" s="639" t="s">
        <v>294</v>
      </c>
      <c r="C27" s="640"/>
      <c r="D27" s="640"/>
      <c r="E27" s="640"/>
      <c r="F27" s="640"/>
      <c r="G27" s="640"/>
      <c r="H27" s="640"/>
      <c r="I27" s="640"/>
      <c r="J27" s="640"/>
      <c r="K27" s="640"/>
      <c r="L27" s="640"/>
      <c r="M27" s="640"/>
      <c r="N27" s="640"/>
      <c r="O27" s="640"/>
      <c r="P27" s="640"/>
      <c r="Q27" s="641"/>
      <c r="R27" s="642">
        <v>15093</v>
      </c>
      <c r="S27" s="643"/>
      <c r="T27" s="643"/>
      <c r="U27" s="643"/>
      <c r="V27" s="643"/>
      <c r="W27" s="643"/>
      <c r="X27" s="643"/>
      <c r="Y27" s="644"/>
      <c r="Z27" s="675">
        <v>0</v>
      </c>
      <c r="AA27" s="675"/>
      <c r="AB27" s="675"/>
      <c r="AC27" s="675"/>
      <c r="AD27" s="676">
        <v>15093</v>
      </c>
      <c r="AE27" s="676"/>
      <c r="AF27" s="676"/>
      <c r="AG27" s="676"/>
      <c r="AH27" s="676"/>
      <c r="AI27" s="676"/>
      <c r="AJ27" s="676"/>
      <c r="AK27" s="676"/>
      <c r="AL27" s="645">
        <v>0</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17935376</v>
      </c>
      <c r="BH27" s="643"/>
      <c r="BI27" s="643"/>
      <c r="BJ27" s="643"/>
      <c r="BK27" s="643"/>
      <c r="BL27" s="643"/>
      <c r="BM27" s="643"/>
      <c r="BN27" s="644"/>
      <c r="BO27" s="675">
        <v>100</v>
      </c>
      <c r="BP27" s="675"/>
      <c r="BQ27" s="675"/>
      <c r="BR27" s="675"/>
      <c r="BS27" s="648">
        <v>289832</v>
      </c>
      <c r="BT27" s="643"/>
      <c r="BU27" s="643"/>
      <c r="BV27" s="643"/>
      <c r="BW27" s="643"/>
      <c r="BX27" s="643"/>
      <c r="BY27" s="643"/>
      <c r="BZ27" s="643"/>
      <c r="CA27" s="643"/>
      <c r="CB27" s="688"/>
      <c r="CD27" s="689" t="s">
        <v>296</v>
      </c>
      <c r="CE27" s="686"/>
      <c r="CF27" s="686"/>
      <c r="CG27" s="686"/>
      <c r="CH27" s="686"/>
      <c r="CI27" s="686"/>
      <c r="CJ27" s="686"/>
      <c r="CK27" s="686"/>
      <c r="CL27" s="686"/>
      <c r="CM27" s="686"/>
      <c r="CN27" s="686"/>
      <c r="CO27" s="686"/>
      <c r="CP27" s="686"/>
      <c r="CQ27" s="687"/>
      <c r="CR27" s="642">
        <v>13525912</v>
      </c>
      <c r="CS27" s="661"/>
      <c r="CT27" s="661"/>
      <c r="CU27" s="661"/>
      <c r="CV27" s="661"/>
      <c r="CW27" s="661"/>
      <c r="CX27" s="661"/>
      <c r="CY27" s="662"/>
      <c r="CZ27" s="645">
        <v>17.5</v>
      </c>
      <c r="DA27" s="663"/>
      <c r="DB27" s="663"/>
      <c r="DC27" s="664"/>
      <c r="DD27" s="648">
        <v>3860431</v>
      </c>
      <c r="DE27" s="661"/>
      <c r="DF27" s="661"/>
      <c r="DG27" s="661"/>
      <c r="DH27" s="661"/>
      <c r="DI27" s="661"/>
      <c r="DJ27" s="661"/>
      <c r="DK27" s="662"/>
      <c r="DL27" s="648">
        <v>3780737</v>
      </c>
      <c r="DM27" s="661"/>
      <c r="DN27" s="661"/>
      <c r="DO27" s="661"/>
      <c r="DP27" s="661"/>
      <c r="DQ27" s="661"/>
      <c r="DR27" s="661"/>
      <c r="DS27" s="661"/>
      <c r="DT27" s="661"/>
      <c r="DU27" s="661"/>
      <c r="DV27" s="662"/>
      <c r="DW27" s="645">
        <v>10.5</v>
      </c>
      <c r="DX27" s="663"/>
      <c r="DY27" s="663"/>
      <c r="DZ27" s="663"/>
      <c r="EA27" s="663"/>
      <c r="EB27" s="663"/>
      <c r="EC27" s="681"/>
    </row>
    <row r="28" spans="2:133" ht="11.25" customHeight="1" x14ac:dyDescent="0.15">
      <c r="B28" s="639" t="s">
        <v>297</v>
      </c>
      <c r="C28" s="640"/>
      <c r="D28" s="640"/>
      <c r="E28" s="640"/>
      <c r="F28" s="640"/>
      <c r="G28" s="640"/>
      <c r="H28" s="640"/>
      <c r="I28" s="640"/>
      <c r="J28" s="640"/>
      <c r="K28" s="640"/>
      <c r="L28" s="640"/>
      <c r="M28" s="640"/>
      <c r="N28" s="640"/>
      <c r="O28" s="640"/>
      <c r="P28" s="640"/>
      <c r="Q28" s="641"/>
      <c r="R28" s="642">
        <v>424086</v>
      </c>
      <c r="S28" s="643"/>
      <c r="T28" s="643"/>
      <c r="U28" s="643"/>
      <c r="V28" s="643"/>
      <c r="W28" s="643"/>
      <c r="X28" s="643"/>
      <c r="Y28" s="644"/>
      <c r="Z28" s="675">
        <v>0.5</v>
      </c>
      <c r="AA28" s="675"/>
      <c r="AB28" s="675"/>
      <c r="AC28" s="675"/>
      <c r="AD28" s="676" t="s">
        <v>128</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298</v>
      </c>
      <c r="CE28" s="686"/>
      <c r="CF28" s="686"/>
      <c r="CG28" s="686"/>
      <c r="CH28" s="686"/>
      <c r="CI28" s="686"/>
      <c r="CJ28" s="686"/>
      <c r="CK28" s="686"/>
      <c r="CL28" s="686"/>
      <c r="CM28" s="686"/>
      <c r="CN28" s="686"/>
      <c r="CO28" s="686"/>
      <c r="CP28" s="686"/>
      <c r="CQ28" s="687"/>
      <c r="CR28" s="642">
        <v>7333450</v>
      </c>
      <c r="CS28" s="643"/>
      <c r="CT28" s="643"/>
      <c r="CU28" s="643"/>
      <c r="CV28" s="643"/>
      <c r="CW28" s="643"/>
      <c r="CX28" s="643"/>
      <c r="CY28" s="644"/>
      <c r="CZ28" s="645">
        <v>9.5</v>
      </c>
      <c r="DA28" s="663"/>
      <c r="DB28" s="663"/>
      <c r="DC28" s="664"/>
      <c r="DD28" s="648">
        <v>7181474</v>
      </c>
      <c r="DE28" s="643"/>
      <c r="DF28" s="643"/>
      <c r="DG28" s="643"/>
      <c r="DH28" s="643"/>
      <c r="DI28" s="643"/>
      <c r="DJ28" s="643"/>
      <c r="DK28" s="644"/>
      <c r="DL28" s="648">
        <v>7181474</v>
      </c>
      <c r="DM28" s="643"/>
      <c r="DN28" s="643"/>
      <c r="DO28" s="643"/>
      <c r="DP28" s="643"/>
      <c r="DQ28" s="643"/>
      <c r="DR28" s="643"/>
      <c r="DS28" s="643"/>
      <c r="DT28" s="643"/>
      <c r="DU28" s="643"/>
      <c r="DV28" s="644"/>
      <c r="DW28" s="645">
        <v>20</v>
      </c>
      <c r="DX28" s="663"/>
      <c r="DY28" s="663"/>
      <c r="DZ28" s="663"/>
      <c r="EA28" s="663"/>
      <c r="EB28" s="663"/>
      <c r="EC28" s="681"/>
    </row>
    <row r="29" spans="2:133" ht="11.25" customHeight="1" x14ac:dyDescent="0.15">
      <c r="B29" s="639" t="s">
        <v>299</v>
      </c>
      <c r="C29" s="640"/>
      <c r="D29" s="640"/>
      <c r="E29" s="640"/>
      <c r="F29" s="640"/>
      <c r="G29" s="640"/>
      <c r="H29" s="640"/>
      <c r="I29" s="640"/>
      <c r="J29" s="640"/>
      <c r="K29" s="640"/>
      <c r="L29" s="640"/>
      <c r="M29" s="640"/>
      <c r="N29" s="640"/>
      <c r="O29" s="640"/>
      <c r="P29" s="640"/>
      <c r="Q29" s="641"/>
      <c r="R29" s="642">
        <v>756625</v>
      </c>
      <c r="S29" s="643"/>
      <c r="T29" s="643"/>
      <c r="U29" s="643"/>
      <c r="V29" s="643"/>
      <c r="W29" s="643"/>
      <c r="X29" s="643"/>
      <c r="Y29" s="644"/>
      <c r="Z29" s="675">
        <v>1</v>
      </c>
      <c r="AA29" s="675"/>
      <c r="AB29" s="675"/>
      <c r="AC29" s="675"/>
      <c r="AD29" s="676">
        <v>63738</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300</v>
      </c>
      <c r="CE29" s="732"/>
      <c r="CF29" s="689" t="s">
        <v>301</v>
      </c>
      <c r="CG29" s="686"/>
      <c r="CH29" s="686"/>
      <c r="CI29" s="686"/>
      <c r="CJ29" s="686"/>
      <c r="CK29" s="686"/>
      <c r="CL29" s="686"/>
      <c r="CM29" s="686"/>
      <c r="CN29" s="686"/>
      <c r="CO29" s="686"/>
      <c r="CP29" s="686"/>
      <c r="CQ29" s="687"/>
      <c r="CR29" s="642">
        <v>7333314</v>
      </c>
      <c r="CS29" s="661"/>
      <c r="CT29" s="661"/>
      <c r="CU29" s="661"/>
      <c r="CV29" s="661"/>
      <c r="CW29" s="661"/>
      <c r="CX29" s="661"/>
      <c r="CY29" s="662"/>
      <c r="CZ29" s="645">
        <v>9.5</v>
      </c>
      <c r="DA29" s="663"/>
      <c r="DB29" s="663"/>
      <c r="DC29" s="664"/>
      <c r="DD29" s="648">
        <v>7181338</v>
      </c>
      <c r="DE29" s="661"/>
      <c r="DF29" s="661"/>
      <c r="DG29" s="661"/>
      <c r="DH29" s="661"/>
      <c r="DI29" s="661"/>
      <c r="DJ29" s="661"/>
      <c r="DK29" s="662"/>
      <c r="DL29" s="648">
        <v>7181338</v>
      </c>
      <c r="DM29" s="661"/>
      <c r="DN29" s="661"/>
      <c r="DO29" s="661"/>
      <c r="DP29" s="661"/>
      <c r="DQ29" s="661"/>
      <c r="DR29" s="661"/>
      <c r="DS29" s="661"/>
      <c r="DT29" s="661"/>
      <c r="DU29" s="661"/>
      <c r="DV29" s="662"/>
      <c r="DW29" s="645">
        <v>20</v>
      </c>
      <c r="DX29" s="663"/>
      <c r="DY29" s="663"/>
      <c r="DZ29" s="663"/>
      <c r="EA29" s="663"/>
      <c r="EB29" s="663"/>
      <c r="EC29" s="681"/>
    </row>
    <row r="30" spans="2:133" ht="11.25" customHeight="1" x14ac:dyDescent="0.15">
      <c r="B30" s="639" t="s">
        <v>302</v>
      </c>
      <c r="C30" s="640"/>
      <c r="D30" s="640"/>
      <c r="E30" s="640"/>
      <c r="F30" s="640"/>
      <c r="G30" s="640"/>
      <c r="H30" s="640"/>
      <c r="I30" s="640"/>
      <c r="J30" s="640"/>
      <c r="K30" s="640"/>
      <c r="L30" s="640"/>
      <c r="M30" s="640"/>
      <c r="N30" s="640"/>
      <c r="O30" s="640"/>
      <c r="P30" s="640"/>
      <c r="Q30" s="641"/>
      <c r="R30" s="642">
        <v>442464</v>
      </c>
      <c r="S30" s="643"/>
      <c r="T30" s="643"/>
      <c r="U30" s="643"/>
      <c r="V30" s="643"/>
      <c r="W30" s="643"/>
      <c r="X30" s="643"/>
      <c r="Y30" s="644"/>
      <c r="Z30" s="675">
        <v>0.6</v>
      </c>
      <c r="AA30" s="675"/>
      <c r="AB30" s="675"/>
      <c r="AC30" s="675"/>
      <c r="AD30" s="676" t="s">
        <v>128</v>
      </c>
      <c r="AE30" s="676"/>
      <c r="AF30" s="676"/>
      <c r="AG30" s="676"/>
      <c r="AH30" s="676"/>
      <c r="AI30" s="676"/>
      <c r="AJ30" s="676"/>
      <c r="AK30" s="676"/>
      <c r="AL30" s="645" t="s">
        <v>238</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303</v>
      </c>
      <c r="BH30" s="728"/>
      <c r="BI30" s="728"/>
      <c r="BJ30" s="728"/>
      <c r="BK30" s="728"/>
      <c r="BL30" s="728"/>
      <c r="BM30" s="728"/>
      <c r="BN30" s="728"/>
      <c r="BO30" s="728"/>
      <c r="BP30" s="728"/>
      <c r="BQ30" s="729"/>
      <c r="BR30" s="703" t="s">
        <v>304</v>
      </c>
      <c r="BS30" s="728"/>
      <c r="BT30" s="728"/>
      <c r="BU30" s="728"/>
      <c r="BV30" s="728"/>
      <c r="BW30" s="728"/>
      <c r="BX30" s="728"/>
      <c r="BY30" s="728"/>
      <c r="BZ30" s="728"/>
      <c r="CA30" s="728"/>
      <c r="CB30" s="729"/>
      <c r="CD30" s="733"/>
      <c r="CE30" s="734"/>
      <c r="CF30" s="689" t="s">
        <v>305</v>
      </c>
      <c r="CG30" s="686"/>
      <c r="CH30" s="686"/>
      <c r="CI30" s="686"/>
      <c r="CJ30" s="686"/>
      <c r="CK30" s="686"/>
      <c r="CL30" s="686"/>
      <c r="CM30" s="686"/>
      <c r="CN30" s="686"/>
      <c r="CO30" s="686"/>
      <c r="CP30" s="686"/>
      <c r="CQ30" s="687"/>
      <c r="CR30" s="642">
        <v>6922398</v>
      </c>
      <c r="CS30" s="643"/>
      <c r="CT30" s="643"/>
      <c r="CU30" s="643"/>
      <c r="CV30" s="643"/>
      <c r="CW30" s="643"/>
      <c r="CX30" s="643"/>
      <c r="CY30" s="644"/>
      <c r="CZ30" s="645">
        <v>9</v>
      </c>
      <c r="DA30" s="663"/>
      <c r="DB30" s="663"/>
      <c r="DC30" s="664"/>
      <c r="DD30" s="648">
        <v>6791569</v>
      </c>
      <c r="DE30" s="643"/>
      <c r="DF30" s="643"/>
      <c r="DG30" s="643"/>
      <c r="DH30" s="643"/>
      <c r="DI30" s="643"/>
      <c r="DJ30" s="643"/>
      <c r="DK30" s="644"/>
      <c r="DL30" s="648">
        <v>6791569</v>
      </c>
      <c r="DM30" s="643"/>
      <c r="DN30" s="643"/>
      <c r="DO30" s="643"/>
      <c r="DP30" s="643"/>
      <c r="DQ30" s="643"/>
      <c r="DR30" s="643"/>
      <c r="DS30" s="643"/>
      <c r="DT30" s="643"/>
      <c r="DU30" s="643"/>
      <c r="DV30" s="644"/>
      <c r="DW30" s="645">
        <v>18.899999999999999</v>
      </c>
      <c r="DX30" s="663"/>
      <c r="DY30" s="663"/>
      <c r="DZ30" s="663"/>
      <c r="EA30" s="663"/>
      <c r="EB30" s="663"/>
      <c r="EC30" s="681"/>
    </row>
    <row r="31" spans="2:133" ht="11.25" customHeight="1" x14ac:dyDescent="0.15">
      <c r="B31" s="639" t="s">
        <v>306</v>
      </c>
      <c r="C31" s="640"/>
      <c r="D31" s="640"/>
      <c r="E31" s="640"/>
      <c r="F31" s="640"/>
      <c r="G31" s="640"/>
      <c r="H31" s="640"/>
      <c r="I31" s="640"/>
      <c r="J31" s="640"/>
      <c r="K31" s="640"/>
      <c r="L31" s="640"/>
      <c r="M31" s="640"/>
      <c r="N31" s="640"/>
      <c r="O31" s="640"/>
      <c r="P31" s="640"/>
      <c r="Q31" s="641"/>
      <c r="R31" s="642">
        <v>25161887</v>
      </c>
      <c r="S31" s="643"/>
      <c r="T31" s="643"/>
      <c r="U31" s="643"/>
      <c r="V31" s="643"/>
      <c r="W31" s="643"/>
      <c r="X31" s="643"/>
      <c r="Y31" s="644"/>
      <c r="Z31" s="675">
        <v>32.1</v>
      </c>
      <c r="AA31" s="675"/>
      <c r="AB31" s="675"/>
      <c r="AC31" s="675"/>
      <c r="AD31" s="676" t="s">
        <v>128</v>
      </c>
      <c r="AE31" s="676"/>
      <c r="AF31" s="676"/>
      <c r="AG31" s="676"/>
      <c r="AH31" s="676"/>
      <c r="AI31" s="676"/>
      <c r="AJ31" s="676"/>
      <c r="AK31" s="676"/>
      <c r="AL31" s="645" t="s">
        <v>128</v>
      </c>
      <c r="AM31" s="646"/>
      <c r="AN31" s="646"/>
      <c r="AO31" s="677"/>
      <c r="AP31" s="716" t="s">
        <v>307</v>
      </c>
      <c r="AQ31" s="717"/>
      <c r="AR31" s="717"/>
      <c r="AS31" s="717"/>
      <c r="AT31" s="722" t="s">
        <v>308</v>
      </c>
      <c r="AU31" s="231"/>
      <c r="AV31" s="231"/>
      <c r="AW31" s="231"/>
      <c r="AX31" s="708" t="s">
        <v>183</v>
      </c>
      <c r="AY31" s="709"/>
      <c r="AZ31" s="709"/>
      <c r="BA31" s="709"/>
      <c r="BB31" s="709"/>
      <c r="BC31" s="709"/>
      <c r="BD31" s="709"/>
      <c r="BE31" s="709"/>
      <c r="BF31" s="710"/>
      <c r="BG31" s="711">
        <v>98.6</v>
      </c>
      <c r="BH31" s="712"/>
      <c r="BI31" s="712"/>
      <c r="BJ31" s="712"/>
      <c r="BK31" s="712"/>
      <c r="BL31" s="712"/>
      <c r="BM31" s="713">
        <v>96.8</v>
      </c>
      <c r="BN31" s="712"/>
      <c r="BO31" s="712"/>
      <c r="BP31" s="712"/>
      <c r="BQ31" s="714"/>
      <c r="BR31" s="711">
        <v>99.5</v>
      </c>
      <c r="BS31" s="712"/>
      <c r="BT31" s="712"/>
      <c r="BU31" s="712"/>
      <c r="BV31" s="712"/>
      <c r="BW31" s="712"/>
      <c r="BX31" s="713">
        <v>97.6</v>
      </c>
      <c r="BY31" s="712"/>
      <c r="BZ31" s="712"/>
      <c r="CA31" s="712"/>
      <c r="CB31" s="714"/>
      <c r="CD31" s="733"/>
      <c r="CE31" s="734"/>
      <c r="CF31" s="689" t="s">
        <v>309</v>
      </c>
      <c r="CG31" s="686"/>
      <c r="CH31" s="686"/>
      <c r="CI31" s="686"/>
      <c r="CJ31" s="686"/>
      <c r="CK31" s="686"/>
      <c r="CL31" s="686"/>
      <c r="CM31" s="686"/>
      <c r="CN31" s="686"/>
      <c r="CO31" s="686"/>
      <c r="CP31" s="686"/>
      <c r="CQ31" s="687"/>
      <c r="CR31" s="642">
        <v>410916</v>
      </c>
      <c r="CS31" s="661"/>
      <c r="CT31" s="661"/>
      <c r="CU31" s="661"/>
      <c r="CV31" s="661"/>
      <c r="CW31" s="661"/>
      <c r="CX31" s="661"/>
      <c r="CY31" s="662"/>
      <c r="CZ31" s="645">
        <v>0.5</v>
      </c>
      <c r="DA31" s="663"/>
      <c r="DB31" s="663"/>
      <c r="DC31" s="664"/>
      <c r="DD31" s="648">
        <v>389769</v>
      </c>
      <c r="DE31" s="661"/>
      <c r="DF31" s="661"/>
      <c r="DG31" s="661"/>
      <c r="DH31" s="661"/>
      <c r="DI31" s="661"/>
      <c r="DJ31" s="661"/>
      <c r="DK31" s="662"/>
      <c r="DL31" s="648">
        <v>389769</v>
      </c>
      <c r="DM31" s="661"/>
      <c r="DN31" s="661"/>
      <c r="DO31" s="661"/>
      <c r="DP31" s="661"/>
      <c r="DQ31" s="661"/>
      <c r="DR31" s="661"/>
      <c r="DS31" s="661"/>
      <c r="DT31" s="661"/>
      <c r="DU31" s="661"/>
      <c r="DV31" s="662"/>
      <c r="DW31" s="645">
        <v>1.1000000000000001</v>
      </c>
      <c r="DX31" s="663"/>
      <c r="DY31" s="663"/>
      <c r="DZ31" s="663"/>
      <c r="EA31" s="663"/>
      <c r="EB31" s="663"/>
      <c r="EC31" s="681"/>
    </row>
    <row r="32" spans="2:133" ht="11.25" customHeight="1" x14ac:dyDescent="0.15">
      <c r="B32" s="725" t="s">
        <v>310</v>
      </c>
      <c r="C32" s="726"/>
      <c r="D32" s="726"/>
      <c r="E32" s="726"/>
      <c r="F32" s="726"/>
      <c r="G32" s="726"/>
      <c r="H32" s="726"/>
      <c r="I32" s="726"/>
      <c r="J32" s="726"/>
      <c r="K32" s="726"/>
      <c r="L32" s="726"/>
      <c r="M32" s="726"/>
      <c r="N32" s="726"/>
      <c r="O32" s="726"/>
      <c r="P32" s="726"/>
      <c r="Q32" s="727"/>
      <c r="R32" s="642" t="s">
        <v>128</v>
      </c>
      <c r="S32" s="643"/>
      <c r="T32" s="643"/>
      <c r="U32" s="643"/>
      <c r="V32" s="643"/>
      <c r="W32" s="643"/>
      <c r="X32" s="643"/>
      <c r="Y32" s="644"/>
      <c r="Z32" s="675" t="s">
        <v>128</v>
      </c>
      <c r="AA32" s="675"/>
      <c r="AB32" s="675"/>
      <c r="AC32" s="675"/>
      <c r="AD32" s="676" t="s">
        <v>128</v>
      </c>
      <c r="AE32" s="676"/>
      <c r="AF32" s="676"/>
      <c r="AG32" s="676"/>
      <c r="AH32" s="676"/>
      <c r="AI32" s="676"/>
      <c r="AJ32" s="676"/>
      <c r="AK32" s="676"/>
      <c r="AL32" s="645" t="s">
        <v>128</v>
      </c>
      <c r="AM32" s="646"/>
      <c r="AN32" s="646"/>
      <c r="AO32" s="677"/>
      <c r="AP32" s="718"/>
      <c r="AQ32" s="719"/>
      <c r="AR32" s="719"/>
      <c r="AS32" s="719"/>
      <c r="AT32" s="723"/>
      <c r="AU32" s="230" t="s">
        <v>311</v>
      </c>
      <c r="AV32" s="230"/>
      <c r="AW32" s="230"/>
      <c r="AX32" s="639" t="s">
        <v>312</v>
      </c>
      <c r="AY32" s="640"/>
      <c r="AZ32" s="640"/>
      <c r="BA32" s="640"/>
      <c r="BB32" s="640"/>
      <c r="BC32" s="640"/>
      <c r="BD32" s="640"/>
      <c r="BE32" s="640"/>
      <c r="BF32" s="641"/>
      <c r="BG32" s="715">
        <v>99.4</v>
      </c>
      <c r="BH32" s="661"/>
      <c r="BI32" s="661"/>
      <c r="BJ32" s="661"/>
      <c r="BK32" s="661"/>
      <c r="BL32" s="661"/>
      <c r="BM32" s="646">
        <v>97.4</v>
      </c>
      <c r="BN32" s="707"/>
      <c r="BO32" s="707"/>
      <c r="BP32" s="707"/>
      <c r="BQ32" s="685"/>
      <c r="BR32" s="715">
        <v>99.4</v>
      </c>
      <c r="BS32" s="661"/>
      <c r="BT32" s="661"/>
      <c r="BU32" s="661"/>
      <c r="BV32" s="661"/>
      <c r="BW32" s="661"/>
      <c r="BX32" s="646">
        <v>97.4</v>
      </c>
      <c r="BY32" s="707"/>
      <c r="BZ32" s="707"/>
      <c r="CA32" s="707"/>
      <c r="CB32" s="685"/>
      <c r="CD32" s="735"/>
      <c r="CE32" s="736"/>
      <c r="CF32" s="689" t="s">
        <v>313</v>
      </c>
      <c r="CG32" s="686"/>
      <c r="CH32" s="686"/>
      <c r="CI32" s="686"/>
      <c r="CJ32" s="686"/>
      <c r="CK32" s="686"/>
      <c r="CL32" s="686"/>
      <c r="CM32" s="686"/>
      <c r="CN32" s="686"/>
      <c r="CO32" s="686"/>
      <c r="CP32" s="686"/>
      <c r="CQ32" s="687"/>
      <c r="CR32" s="642">
        <v>136</v>
      </c>
      <c r="CS32" s="643"/>
      <c r="CT32" s="643"/>
      <c r="CU32" s="643"/>
      <c r="CV32" s="643"/>
      <c r="CW32" s="643"/>
      <c r="CX32" s="643"/>
      <c r="CY32" s="644"/>
      <c r="CZ32" s="645">
        <v>0</v>
      </c>
      <c r="DA32" s="663"/>
      <c r="DB32" s="663"/>
      <c r="DC32" s="664"/>
      <c r="DD32" s="648">
        <v>136</v>
      </c>
      <c r="DE32" s="643"/>
      <c r="DF32" s="643"/>
      <c r="DG32" s="643"/>
      <c r="DH32" s="643"/>
      <c r="DI32" s="643"/>
      <c r="DJ32" s="643"/>
      <c r="DK32" s="644"/>
      <c r="DL32" s="648">
        <v>136</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314</v>
      </c>
      <c r="C33" s="640"/>
      <c r="D33" s="640"/>
      <c r="E33" s="640"/>
      <c r="F33" s="640"/>
      <c r="G33" s="640"/>
      <c r="H33" s="640"/>
      <c r="I33" s="640"/>
      <c r="J33" s="640"/>
      <c r="K33" s="640"/>
      <c r="L33" s="640"/>
      <c r="M33" s="640"/>
      <c r="N33" s="640"/>
      <c r="O33" s="640"/>
      <c r="P33" s="640"/>
      <c r="Q33" s="641"/>
      <c r="R33" s="642">
        <v>4766903</v>
      </c>
      <c r="S33" s="643"/>
      <c r="T33" s="643"/>
      <c r="U33" s="643"/>
      <c r="V33" s="643"/>
      <c r="W33" s="643"/>
      <c r="X33" s="643"/>
      <c r="Y33" s="644"/>
      <c r="Z33" s="675">
        <v>6.1</v>
      </c>
      <c r="AA33" s="675"/>
      <c r="AB33" s="675"/>
      <c r="AC33" s="675"/>
      <c r="AD33" s="676" t="s">
        <v>128</v>
      </c>
      <c r="AE33" s="676"/>
      <c r="AF33" s="676"/>
      <c r="AG33" s="676"/>
      <c r="AH33" s="676"/>
      <c r="AI33" s="676"/>
      <c r="AJ33" s="676"/>
      <c r="AK33" s="676"/>
      <c r="AL33" s="645" t="s">
        <v>128</v>
      </c>
      <c r="AM33" s="646"/>
      <c r="AN33" s="646"/>
      <c r="AO33" s="677"/>
      <c r="AP33" s="720"/>
      <c r="AQ33" s="721"/>
      <c r="AR33" s="721"/>
      <c r="AS33" s="721"/>
      <c r="AT33" s="724"/>
      <c r="AU33" s="232"/>
      <c r="AV33" s="232"/>
      <c r="AW33" s="232"/>
      <c r="AX33" s="623" t="s">
        <v>315</v>
      </c>
      <c r="AY33" s="624"/>
      <c r="AZ33" s="624"/>
      <c r="BA33" s="624"/>
      <c r="BB33" s="624"/>
      <c r="BC33" s="624"/>
      <c r="BD33" s="624"/>
      <c r="BE33" s="624"/>
      <c r="BF33" s="625"/>
      <c r="BG33" s="706">
        <v>97.7</v>
      </c>
      <c r="BH33" s="627"/>
      <c r="BI33" s="627"/>
      <c r="BJ33" s="627"/>
      <c r="BK33" s="627"/>
      <c r="BL33" s="627"/>
      <c r="BM33" s="669">
        <v>96.1</v>
      </c>
      <c r="BN33" s="627"/>
      <c r="BO33" s="627"/>
      <c r="BP33" s="627"/>
      <c r="BQ33" s="671"/>
      <c r="BR33" s="706">
        <v>99.5</v>
      </c>
      <c r="BS33" s="627"/>
      <c r="BT33" s="627"/>
      <c r="BU33" s="627"/>
      <c r="BV33" s="627"/>
      <c r="BW33" s="627"/>
      <c r="BX33" s="669">
        <v>97.6</v>
      </c>
      <c r="BY33" s="627"/>
      <c r="BZ33" s="627"/>
      <c r="CA33" s="627"/>
      <c r="CB33" s="671"/>
      <c r="CD33" s="689" t="s">
        <v>316</v>
      </c>
      <c r="CE33" s="686"/>
      <c r="CF33" s="686"/>
      <c r="CG33" s="686"/>
      <c r="CH33" s="686"/>
      <c r="CI33" s="686"/>
      <c r="CJ33" s="686"/>
      <c r="CK33" s="686"/>
      <c r="CL33" s="686"/>
      <c r="CM33" s="686"/>
      <c r="CN33" s="686"/>
      <c r="CO33" s="686"/>
      <c r="CP33" s="686"/>
      <c r="CQ33" s="687"/>
      <c r="CR33" s="642">
        <v>37923131</v>
      </c>
      <c r="CS33" s="661"/>
      <c r="CT33" s="661"/>
      <c r="CU33" s="661"/>
      <c r="CV33" s="661"/>
      <c r="CW33" s="661"/>
      <c r="CX33" s="661"/>
      <c r="CY33" s="662"/>
      <c r="CZ33" s="645">
        <v>49</v>
      </c>
      <c r="DA33" s="663"/>
      <c r="DB33" s="663"/>
      <c r="DC33" s="664"/>
      <c r="DD33" s="648">
        <v>19120421</v>
      </c>
      <c r="DE33" s="661"/>
      <c r="DF33" s="661"/>
      <c r="DG33" s="661"/>
      <c r="DH33" s="661"/>
      <c r="DI33" s="661"/>
      <c r="DJ33" s="661"/>
      <c r="DK33" s="662"/>
      <c r="DL33" s="648">
        <v>14077410</v>
      </c>
      <c r="DM33" s="661"/>
      <c r="DN33" s="661"/>
      <c r="DO33" s="661"/>
      <c r="DP33" s="661"/>
      <c r="DQ33" s="661"/>
      <c r="DR33" s="661"/>
      <c r="DS33" s="661"/>
      <c r="DT33" s="661"/>
      <c r="DU33" s="661"/>
      <c r="DV33" s="662"/>
      <c r="DW33" s="645">
        <v>39.299999999999997</v>
      </c>
      <c r="DX33" s="663"/>
      <c r="DY33" s="663"/>
      <c r="DZ33" s="663"/>
      <c r="EA33" s="663"/>
      <c r="EB33" s="663"/>
      <c r="EC33" s="681"/>
    </row>
    <row r="34" spans="2:133" ht="11.25" customHeight="1" x14ac:dyDescent="0.15">
      <c r="B34" s="639" t="s">
        <v>317</v>
      </c>
      <c r="C34" s="640"/>
      <c r="D34" s="640"/>
      <c r="E34" s="640"/>
      <c r="F34" s="640"/>
      <c r="G34" s="640"/>
      <c r="H34" s="640"/>
      <c r="I34" s="640"/>
      <c r="J34" s="640"/>
      <c r="K34" s="640"/>
      <c r="L34" s="640"/>
      <c r="M34" s="640"/>
      <c r="N34" s="640"/>
      <c r="O34" s="640"/>
      <c r="P34" s="640"/>
      <c r="Q34" s="641"/>
      <c r="R34" s="642">
        <v>136453</v>
      </c>
      <c r="S34" s="643"/>
      <c r="T34" s="643"/>
      <c r="U34" s="643"/>
      <c r="V34" s="643"/>
      <c r="W34" s="643"/>
      <c r="X34" s="643"/>
      <c r="Y34" s="644"/>
      <c r="Z34" s="675">
        <v>0.2</v>
      </c>
      <c r="AA34" s="675"/>
      <c r="AB34" s="675"/>
      <c r="AC34" s="675"/>
      <c r="AD34" s="676" t="s">
        <v>128</v>
      </c>
      <c r="AE34" s="676"/>
      <c r="AF34" s="676"/>
      <c r="AG34" s="676"/>
      <c r="AH34" s="676"/>
      <c r="AI34" s="676"/>
      <c r="AJ34" s="676"/>
      <c r="AK34" s="676"/>
      <c r="AL34" s="645" t="s">
        <v>128</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318</v>
      </c>
      <c r="CE34" s="686"/>
      <c r="CF34" s="686"/>
      <c r="CG34" s="686"/>
      <c r="CH34" s="686"/>
      <c r="CI34" s="686"/>
      <c r="CJ34" s="686"/>
      <c r="CK34" s="686"/>
      <c r="CL34" s="686"/>
      <c r="CM34" s="686"/>
      <c r="CN34" s="686"/>
      <c r="CO34" s="686"/>
      <c r="CP34" s="686"/>
      <c r="CQ34" s="687"/>
      <c r="CR34" s="642">
        <v>7585040</v>
      </c>
      <c r="CS34" s="643"/>
      <c r="CT34" s="643"/>
      <c r="CU34" s="643"/>
      <c r="CV34" s="643"/>
      <c r="CW34" s="643"/>
      <c r="CX34" s="643"/>
      <c r="CY34" s="644"/>
      <c r="CZ34" s="645">
        <v>9.8000000000000007</v>
      </c>
      <c r="DA34" s="663"/>
      <c r="DB34" s="663"/>
      <c r="DC34" s="664"/>
      <c r="DD34" s="648">
        <v>5946716</v>
      </c>
      <c r="DE34" s="643"/>
      <c r="DF34" s="643"/>
      <c r="DG34" s="643"/>
      <c r="DH34" s="643"/>
      <c r="DI34" s="643"/>
      <c r="DJ34" s="643"/>
      <c r="DK34" s="644"/>
      <c r="DL34" s="648">
        <v>4987040</v>
      </c>
      <c r="DM34" s="643"/>
      <c r="DN34" s="643"/>
      <c r="DO34" s="643"/>
      <c r="DP34" s="643"/>
      <c r="DQ34" s="643"/>
      <c r="DR34" s="643"/>
      <c r="DS34" s="643"/>
      <c r="DT34" s="643"/>
      <c r="DU34" s="643"/>
      <c r="DV34" s="644"/>
      <c r="DW34" s="645">
        <v>13.9</v>
      </c>
      <c r="DX34" s="663"/>
      <c r="DY34" s="663"/>
      <c r="DZ34" s="663"/>
      <c r="EA34" s="663"/>
      <c r="EB34" s="663"/>
      <c r="EC34" s="681"/>
    </row>
    <row r="35" spans="2:133" ht="11.25" customHeight="1" x14ac:dyDescent="0.15">
      <c r="B35" s="639" t="s">
        <v>319</v>
      </c>
      <c r="C35" s="640"/>
      <c r="D35" s="640"/>
      <c r="E35" s="640"/>
      <c r="F35" s="640"/>
      <c r="G35" s="640"/>
      <c r="H35" s="640"/>
      <c r="I35" s="640"/>
      <c r="J35" s="640"/>
      <c r="K35" s="640"/>
      <c r="L35" s="640"/>
      <c r="M35" s="640"/>
      <c r="N35" s="640"/>
      <c r="O35" s="640"/>
      <c r="P35" s="640"/>
      <c r="Q35" s="641"/>
      <c r="R35" s="642">
        <v>369736</v>
      </c>
      <c r="S35" s="643"/>
      <c r="T35" s="643"/>
      <c r="U35" s="643"/>
      <c r="V35" s="643"/>
      <c r="W35" s="643"/>
      <c r="X35" s="643"/>
      <c r="Y35" s="644"/>
      <c r="Z35" s="675">
        <v>0.5</v>
      </c>
      <c r="AA35" s="675"/>
      <c r="AB35" s="675"/>
      <c r="AC35" s="675"/>
      <c r="AD35" s="676" t="s">
        <v>128</v>
      </c>
      <c r="AE35" s="676"/>
      <c r="AF35" s="676"/>
      <c r="AG35" s="676"/>
      <c r="AH35" s="676"/>
      <c r="AI35" s="676"/>
      <c r="AJ35" s="676"/>
      <c r="AK35" s="676"/>
      <c r="AL35" s="645" t="s">
        <v>128</v>
      </c>
      <c r="AM35" s="646"/>
      <c r="AN35" s="646"/>
      <c r="AO35" s="677"/>
      <c r="AP35" s="235"/>
      <c r="AQ35" s="703" t="s">
        <v>320</v>
      </c>
      <c r="AR35" s="704"/>
      <c r="AS35" s="704"/>
      <c r="AT35" s="704"/>
      <c r="AU35" s="704"/>
      <c r="AV35" s="704"/>
      <c r="AW35" s="704"/>
      <c r="AX35" s="704"/>
      <c r="AY35" s="704"/>
      <c r="AZ35" s="704"/>
      <c r="BA35" s="704"/>
      <c r="BB35" s="704"/>
      <c r="BC35" s="704"/>
      <c r="BD35" s="704"/>
      <c r="BE35" s="704"/>
      <c r="BF35" s="705"/>
      <c r="BG35" s="703" t="s">
        <v>321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322</v>
      </c>
      <c r="CE35" s="686"/>
      <c r="CF35" s="686"/>
      <c r="CG35" s="686"/>
      <c r="CH35" s="686"/>
      <c r="CI35" s="686"/>
      <c r="CJ35" s="686"/>
      <c r="CK35" s="686"/>
      <c r="CL35" s="686"/>
      <c r="CM35" s="686"/>
      <c r="CN35" s="686"/>
      <c r="CO35" s="686"/>
      <c r="CP35" s="686"/>
      <c r="CQ35" s="687"/>
      <c r="CR35" s="642">
        <v>881764</v>
      </c>
      <c r="CS35" s="661"/>
      <c r="CT35" s="661"/>
      <c r="CU35" s="661"/>
      <c r="CV35" s="661"/>
      <c r="CW35" s="661"/>
      <c r="CX35" s="661"/>
      <c r="CY35" s="662"/>
      <c r="CZ35" s="645">
        <v>1.1000000000000001</v>
      </c>
      <c r="DA35" s="663"/>
      <c r="DB35" s="663"/>
      <c r="DC35" s="664"/>
      <c r="DD35" s="648">
        <v>609505</v>
      </c>
      <c r="DE35" s="661"/>
      <c r="DF35" s="661"/>
      <c r="DG35" s="661"/>
      <c r="DH35" s="661"/>
      <c r="DI35" s="661"/>
      <c r="DJ35" s="661"/>
      <c r="DK35" s="662"/>
      <c r="DL35" s="648">
        <v>609505</v>
      </c>
      <c r="DM35" s="661"/>
      <c r="DN35" s="661"/>
      <c r="DO35" s="661"/>
      <c r="DP35" s="661"/>
      <c r="DQ35" s="661"/>
      <c r="DR35" s="661"/>
      <c r="DS35" s="661"/>
      <c r="DT35" s="661"/>
      <c r="DU35" s="661"/>
      <c r="DV35" s="662"/>
      <c r="DW35" s="645">
        <v>1.7</v>
      </c>
      <c r="DX35" s="663"/>
      <c r="DY35" s="663"/>
      <c r="DZ35" s="663"/>
      <c r="EA35" s="663"/>
      <c r="EB35" s="663"/>
      <c r="EC35" s="681"/>
    </row>
    <row r="36" spans="2:133" ht="11.25" customHeight="1" x14ac:dyDescent="0.15">
      <c r="B36" s="639" t="s">
        <v>323</v>
      </c>
      <c r="C36" s="640"/>
      <c r="D36" s="640"/>
      <c r="E36" s="640"/>
      <c r="F36" s="640"/>
      <c r="G36" s="640"/>
      <c r="H36" s="640"/>
      <c r="I36" s="640"/>
      <c r="J36" s="640"/>
      <c r="K36" s="640"/>
      <c r="L36" s="640"/>
      <c r="M36" s="640"/>
      <c r="N36" s="640"/>
      <c r="O36" s="640"/>
      <c r="P36" s="640"/>
      <c r="Q36" s="641"/>
      <c r="R36" s="642">
        <v>694766</v>
      </c>
      <c r="S36" s="643"/>
      <c r="T36" s="643"/>
      <c r="U36" s="643"/>
      <c r="V36" s="643"/>
      <c r="W36" s="643"/>
      <c r="X36" s="643"/>
      <c r="Y36" s="644"/>
      <c r="Z36" s="675">
        <v>0.9</v>
      </c>
      <c r="AA36" s="675"/>
      <c r="AB36" s="675"/>
      <c r="AC36" s="675"/>
      <c r="AD36" s="676" t="s">
        <v>128</v>
      </c>
      <c r="AE36" s="676"/>
      <c r="AF36" s="676"/>
      <c r="AG36" s="676"/>
      <c r="AH36" s="676"/>
      <c r="AI36" s="676"/>
      <c r="AJ36" s="676"/>
      <c r="AK36" s="676"/>
      <c r="AL36" s="645" t="s">
        <v>128</v>
      </c>
      <c r="AM36" s="646"/>
      <c r="AN36" s="646"/>
      <c r="AO36" s="677"/>
      <c r="AP36" s="235"/>
      <c r="AQ36" s="694" t="s">
        <v>324</v>
      </c>
      <c r="AR36" s="695"/>
      <c r="AS36" s="695"/>
      <c r="AT36" s="695"/>
      <c r="AU36" s="695"/>
      <c r="AV36" s="695"/>
      <c r="AW36" s="695"/>
      <c r="AX36" s="695"/>
      <c r="AY36" s="696"/>
      <c r="AZ36" s="697">
        <v>9440245</v>
      </c>
      <c r="BA36" s="698"/>
      <c r="BB36" s="698"/>
      <c r="BC36" s="698"/>
      <c r="BD36" s="698"/>
      <c r="BE36" s="698"/>
      <c r="BF36" s="699"/>
      <c r="BG36" s="700" t="s">
        <v>325</v>
      </c>
      <c r="BH36" s="701"/>
      <c r="BI36" s="701"/>
      <c r="BJ36" s="701"/>
      <c r="BK36" s="701"/>
      <c r="BL36" s="701"/>
      <c r="BM36" s="701"/>
      <c r="BN36" s="701"/>
      <c r="BO36" s="701"/>
      <c r="BP36" s="701"/>
      <c r="BQ36" s="701"/>
      <c r="BR36" s="701"/>
      <c r="BS36" s="701"/>
      <c r="BT36" s="701"/>
      <c r="BU36" s="702"/>
      <c r="BV36" s="697">
        <v>81025</v>
      </c>
      <c r="BW36" s="698"/>
      <c r="BX36" s="698"/>
      <c r="BY36" s="698"/>
      <c r="BZ36" s="698"/>
      <c r="CA36" s="698"/>
      <c r="CB36" s="699"/>
      <c r="CD36" s="689" t="s">
        <v>326</v>
      </c>
      <c r="CE36" s="686"/>
      <c r="CF36" s="686"/>
      <c r="CG36" s="686"/>
      <c r="CH36" s="686"/>
      <c r="CI36" s="686"/>
      <c r="CJ36" s="686"/>
      <c r="CK36" s="686"/>
      <c r="CL36" s="686"/>
      <c r="CM36" s="686"/>
      <c r="CN36" s="686"/>
      <c r="CO36" s="686"/>
      <c r="CP36" s="686"/>
      <c r="CQ36" s="687"/>
      <c r="CR36" s="642">
        <v>20528598</v>
      </c>
      <c r="CS36" s="643"/>
      <c r="CT36" s="643"/>
      <c r="CU36" s="643"/>
      <c r="CV36" s="643"/>
      <c r="CW36" s="643"/>
      <c r="CX36" s="643"/>
      <c r="CY36" s="644"/>
      <c r="CZ36" s="645">
        <v>26.5</v>
      </c>
      <c r="DA36" s="663"/>
      <c r="DB36" s="663"/>
      <c r="DC36" s="664"/>
      <c r="DD36" s="648">
        <v>6361482</v>
      </c>
      <c r="DE36" s="643"/>
      <c r="DF36" s="643"/>
      <c r="DG36" s="643"/>
      <c r="DH36" s="643"/>
      <c r="DI36" s="643"/>
      <c r="DJ36" s="643"/>
      <c r="DK36" s="644"/>
      <c r="DL36" s="648">
        <v>3464410</v>
      </c>
      <c r="DM36" s="643"/>
      <c r="DN36" s="643"/>
      <c r="DO36" s="643"/>
      <c r="DP36" s="643"/>
      <c r="DQ36" s="643"/>
      <c r="DR36" s="643"/>
      <c r="DS36" s="643"/>
      <c r="DT36" s="643"/>
      <c r="DU36" s="643"/>
      <c r="DV36" s="644"/>
      <c r="DW36" s="645">
        <v>9.6999999999999993</v>
      </c>
      <c r="DX36" s="663"/>
      <c r="DY36" s="663"/>
      <c r="DZ36" s="663"/>
      <c r="EA36" s="663"/>
      <c r="EB36" s="663"/>
      <c r="EC36" s="681"/>
    </row>
    <row r="37" spans="2:133" ht="11.25" customHeight="1" x14ac:dyDescent="0.15">
      <c r="B37" s="639" t="s">
        <v>327</v>
      </c>
      <c r="C37" s="640"/>
      <c r="D37" s="640"/>
      <c r="E37" s="640"/>
      <c r="F37" s="640"/>
      <c r="G37" s="640"/>
      <c r="H37" s="640"/>
      <c r="I37" s="640"/>
      <c r="J37" s="640"/>
      <c r="K37" s="640"/>
      <c r="L37" s="640"/>
      <c r="M37" s="640"/>
      <c r="N37" s="640"/>
      <c r="O37" s="640"/>
      <c r="P37" s="640"/>
      <c r="Q37" s="641"/>
      <c r="R37" s="642">
        <v>834531</v>
      </c>
      <c r="S37" s="643"/>
      <c r="T37" s="643"/>
      <c r="U37" s="643"/>
      <c r="V37" s="643"/>
      <c r="W37" s="643"/>
      <c r="X37" s="643"/>
      <c r="Y37" s="644"/>
      <c r="Z37" s="675">
        <v>1.1000000000000001</v>
      </c>
      <c r="AA37" s="675"/>
      <c r="AB37" s="675"/>
      <c r="AC37" s="675"/>
      <c r="AD37" s="676" t="s">
        <v>128</v>
      </c>
      <c r="AE37" s="676"/>
      <c r="AF37" s="676"/>
      <c r="AG37" s="676"/>
      <c r="AH37" s="676"/>
      <c r="AI37" s="676"/>
      <c r="AJ37" s="676"/>
      <c r="AK37" s="676"/>
      <c r="AL37" s="645" t="s">
        <v>128</v>
      </c>
      <c r="AM37" s="646"/>
      <c r="AN37" s="646"/>
      <c r="AO37" s="677"/>
      <c r="AQ37" s="682" t="s">
        <v>328</v>
      </c>
      <c r="AR37" s="683"/>
      <c r="AS37" s="683"/>
      <c r="AT37" s="683"/>
      <c r="AU37" s="683"/>
      <c r="AV37" s="683"/>
      <c r="AW37" s="683"/>
      <c r="AX37" s="683"/>
      <c r="AY37" s="684"/>
      <c r="AZ37" s="642">
        <v>1908659</v>
      </c>
      <c r="BA37" s="643"/>
      <c r="BB37" s="643"/>
      <c r="BC37" s="643"/>
      <c r="BD37" s="661"/>
      <c r="BE37" s="661"/>
      <c r="BF37" s="685"/>
      <c r="BG37" s="689" t="s">
        <v>329</v>
      </c>
      <c r="BH37" s="686"/>
      <c r="BI37" s="686"/>
      <c r="BJ37" s="686"/>
      <c r="BK37" s="686"/>
      <c r="BL37" s="686"/>
      <c r="BM37" s="686"/>
      <c r="BN37" s="686"/>
      <c r="BO37" s="686"/>
      <c r="BP37" s="686"/>
      <c r="BQ37" s="686"/>
      <c r="BR37" s="686"/>
      <c r="BS37" s="686"/>
      <c r="BT37" s="686"/>
      <c r="BU37" s="687"/>
      <c r="BV37" s="642">
        <v>-122883</v>
      </c>
      <c r="BW37" s="643"/>
      <c r="BX37" s="643"/>
      <c r="BY37" s="643"/>
      <c r="BZ37" s="643"/>
      <c r="CA37" s="643"/>
      <c r="CB37" s="688"/>
      <c r="CD37" s="689" t="s">
        <v>330</v>
      </c>
      <c r="CE37" s="686"/>
      <c r="CF37" s="686"/>
      <c r="CG37" s="686"/>
      <c r="CH37" s="686"/>
      <c r="CI37" s="686"/>
      <c r="CJ37" s="686"/>
      <c r="CK37" s="686"/>
      <c r="CL37" s="686"/>
      <c r="CM37" s="686"/>
      <c r="CN37" s="686"/>
      <c r="CO37" s="686"/>
      <c r="CP37" s="686"/>
      <c r="CQ37" s="687"/>
      <c r="CR37" s="642">
        <v>15419</v>
      </c>
      <c r="CS37" s="661"/>
      <c r="CT37" s="661"/>
      <c r="CU37" s="661"/>
      <c r="CV37" s="661"/>
      <c r="CW37" s="661"/>
      <c r="CX37" s="661"/>
      <c r="CY37" s="662"/>
      <c r="CZ37" s="645">
        <v>0</v>
      </c>
      <c r="DA37" s="663"/>
      <c r="DB37" s="663"/>
      <c r="DC37" s="664"/>
      <c r="DD37" s="648">
        <v>15419</v>
      </c>
      <c r="DE37" s="661"/>
      <c r="DF37" s="661"/>
      <c r="DG37" s="661"/>
      <c r="DH37" s="661"/>
      <c r="DI37" s="661"/>
      <c r="DJ37" s="661"/>
      <c r="DK37" s="662"/>
      <c r="DL37" s="648">
        <v>9424</v>
      </c>
      <c r="DM37" s="661"/>
      <c r="DN37" s="661"/>
      <c r="DO37" s="661"/>
      <c r="DP37" s="661"/>
      <c r="DQ37" s="661"/>
      <c r="DR37" s="661"/>
      <c r="DS37" s="661"/>
      <c r="DT37" s="661"/>
      <c r="DU37" s="661"/>
      <c r="DV37" s="662"/>
      <c r="DW37" s="645">
        <v>0</v>
      </c>
      <c r="DX37" s="663"/>
      <c r="DY37" s="663"/>
      <c r="DZ37" s="663"/>
      <c r="EA37" s="663"/>
      <c r="EB37" s="663"/>
      <c r="EC37" s="681"/>
    </row>
    <row r="38" spans="2:133" ht="11.25" customHeight="1" x14ac:dyDescent="0.15">
      <c r="B38" s="639" t="s">
        <v>331</v>
      </c>
      <c r="C38" s="640"/>
      <c r="D38" s="640"/>
      <c r="E38" s="640"/>
      <c r="F38" s="640"/>
      <c r="G38" s="640"/>
      <c r="H38" s="640"/>
      <c r="I38" s="640"/>
      <c r="J38" s="640"/>
      <c r="K38" s="640"/>
      <c r="L38" s="640"/>
      <c r="M38" s="640"/>
      <c r="N38" s="640"/>
      <c r="O38" s="640"/>
      <c r="P38" s="640"/>
      <c r="Q38" s="641"/>
      <c r="R38" s="642">
        <v>1586446</v>
      </c>
      <c r="S38" s="643"/>
      <c r="T38" s="643"/>
      <c r="U38" s="643"/>
      <c r="V38" s="643"/>
      <c r="W38" s="643"/>
      <c r="X38" s="643"/>
      <c r="Y38" s="644"/>
      <c r="Z38" s="675">
        <v>2</v>
      </c>
      <c r="AA38" s="675"/>
      <c r="AB38" s="675"/>
      <c r="AC38" s="675"/>
      <c r="AD38" s="676">
        <v>2682</v>
      </c>
      <c r="AE38" s="676"/>
      <c r="AF38" s="676"/>
      <c r="AG38" s="676"/>
      <c r="AH38" s="676"/>
      <c r="AI38" s="676"/>
      <c r="AJ38" s="676"/>
      <c r="AK38" s="676"/>
      <c r="AL38" s="645">
        <v>0</v>
      </c>
      <c r="AM38" s="646"/>
      <c r="AN38" s="646"/>
      <c r="AO38" s="677"/>
      <c r="AQ38" s="682" t="s">
        <v>332</v>
      </c>
      <c r="AR38" s="683"/>
      <c r="AS38" s="683"/>
      <c r="AT38" s="683"/>
      <c r="AU38" s="683"/>
      <c r="AV38" s="683"/>
      <c r="AW38" s="683"/>
      <c r="AX38" s="683"/>
      <c r="AY38" s="684"/>
      <c r="AZ38" s="642">
        <v>1011876</v>
      </c>
      <c r="BA38" s="643"/>
      <c r="BB38" s="643"/>
      <c r="BC38" s="643"/>
      <c r="BD38" s="661"/>
      <c r="BE38" s="661"/>
      <c r="BF38" s="685"/>
      <c r="BG38" s="689" t="s">
        <v>333</v>
      </c>
      <c r="BH38" s="686"/>
      <c r="BI38" s="686"/>
      <c r="BJ38" s="686"/>
      <c r="BK38" s="686"/>
      <c r="BL38" s="686"/>
      <c r="BM38" s="686"/>
      <c r="BN38" s="686"/>
      <c r="BO38" s="686"/>
      <c r="BP38" s="686"/>
      <c r="BQ38" s="686"/>
      <c r="BR38" s="686"/>
      <c r="BS38" s="686"/>
      <c r="BT38" s="686"/>
      <c r="BU38" s="687"/>
      <c r="BV38" s="642">
        <v>18982</v>
      </c>
      <c r="BW38" s="643"/>
      <c r="BX38" s="643"/>
      <c r="BY38" s="643"/>
      <c r="BZ38" s="643"/>
      <c r="CA38" s="643"/>
      <c r="CB38" s="688"/>
      <c r="CD38" s="689" t="s">
        <v>334</v>
      </c>
      <c r="CE38" s="686"/>
      <c r="CF38" s="686"/>
      <c r="CG38" s="686"/>
      <c r="CH38" s="686"/>
      <c r="CI38" s="686"/>
      <c r="CJ38" s="686"/>
      <c r="CK38" s="686"/>
      <c r="CL38" s="686"/>
      <c r="CM38" s="686"/>
      <c r="CN38" s="686"/>
      <c r="CO38" s="686"/>
      <c r="CP38" s="686"/>
      <c r="CQ38" s="687"/>
      <c r="CR38" s="642">
        <v>6437300</v>
      </c>
      <c r="CS38" s="643"/>
      <c r="CT38" s="643"/>
      <c r="CU38" s="643"/>
      <c r="CV38" s="643"/>
      <c r="CW38" s="643"/>
      <c r="CX38" s="643"/>
      <c r="CY38" s="644"/>
      <c r="CZ38" s="645">
        <v>8.3000000000000007</v>
      </c>
      <c r="DA38" s="663"/>
      <c r="DB38" s="663"/>
      <c r="DC38" s="664"/>
      <c r="DD38" s="648">
        <v>5318437</v>
      </c>
      <c r="DE38" s="643"/>
      <c r="DF38" s="643"/>
      <c r="DG38" s="643"/>
      <c r="DH38" s="643"/>
      <c r="DI38" s="643"/>
      <c r="DJ38" s="643"/>
      <c r="DK38" s="644"/>
      <c r="DL38" s="648">
        <v>5016455</v>
      </c>
      <c r="DM38" s="643"/>
      <c r="DN38" s="643"/>
      <c r="DO38" s="643"/>
      <c r="DP38" s="643"/>
      <c r="DQ38" s="643"/>
      <c r="DR38" s="643"/>
      <c r="DS38" s="643"/>
      <c r="DT38" s="643"/>
      <c r="DU38" s="643"/>
      <c r="DV38" s="644"/>
      <c r="DW38" s="645">
        <v>14</v>
      </c>
      <c r="DX38" s="663"/>
      <c r="DY38" s="663"/>
      <c r="DZ38" s="663"/>
      <c r="EA38" s="663"/>
      <c r="EB38" s="663"/>
      <c r="EC38" s="681"/>
    </row>
    <row r="39" spans="2:133" ht="11.25" customHeight="1" x14ac:dyDescent="0.15">
      <c r="B39" s="639" t="s">
        <v>335</v>
      </c>
      <c r="C39" s="640"/>
      <c r="D39" s="640"/>
      <c r="E39" s="640"/>
      <c r="F39" s="640"/>
      <c r="G39" s="640"/>
      <c r="H39" s="640"/>
      <c r="I39" s="640"/>
      <c r="J39" s="640"/>
      <c r="K39" s="640"/>
      <c r="L39" s="640"/>
      <c r="M39" s="640"/>
      <c r="N39" s="640"/>
      <c r="O39" s="640"/>
      <c r="P39" s="640"/>
      <c r="Q39" s="641"/>
      <c r="R39" s="642">
        <v>6288900</v>
      </c>
      <c r="S39" s="643"/>
      <c r="T39" s="643"/>
      <c r="U39" s="643"/>
      <c r="V39" s="643"/>
      <c r="W39" s="643"/>
      <c r="X39" s="643"/>
      <c r="Y39" s="644"/>
      <c r="Z39" s="675">
        <v>8</v>
      </c>
      <c r="AA39" s="675"/>
      <c r="AB39" s="675"/>
      <c r="AC39" s="675"/>
      <c r="AD39" s="676" t="s">
        <v>128</v>
      </c>
      <c r="AE39" s="676"/>
      <c r="AF39" s="676"/>
      <c r="AG39" s="676"/>
      <c r="AH39" s="676"/>
      <c r="AI39" s="676"/>
      <c r="AJ39" s="676"/>
      <c r="AK39" s="676"/>
      <c r="AL39" s="645" t="s">
        <v>238</v>
      </c>
      <c r="AM39" s="646"/>
      <c r="AN39" s="646"/>
      <c r="AO39" s="677"/>
      <c r="AQ39" s="682" t="s">
        <v>336</v>
      </c>
      <c r="AR39" s="683"/>
      <c r="AS39" s="683"/>
      <c r="AT39" s="683"/>
      <c r="AU39" s="683"/>
      <c r="AV39" s="683"/>
      <c r="AW39" s="683"/>
      <c r="AX39" s="683"/>
      <c r="AY39" s="684"/>
      <c r="AZ39" s="642">
        <v>127789</v>
      </c>
      <c r="BA39" s="643"/>
      <c r="BB39" s="643"/>
      <c r="BC39" s="643"/>
      <c r="BD39" s="661"/>
      <c r="BE39" s="661"/>
      <c r="BF39" s="685"/>
      <c r="BG39" s="689" t="s">
        <v>337</v>
      </c>
      <c r="BH39" s="686"/>
      <c r="BI39" s="686"/>
      <c r="BJ39" s="686"/>
      <c r="BK39" s="686"/>
      <c r="BL39" s="686"/>
      <c r="BM39" s="686"/>
      <c r="BN39" s="686"/>
      <c r="BO39" s="686"/>
      <c r="BP39" s="686"/>
      <c r="BQ39" s="686"/>
      <c r="BR39" s="686"/>
      <c r="BS39" s="686"/>
      <c r="BT39" s="686"/>
      <c r="BU39" s="687"/>
      <c r="BV39" s="642">
        <v>28828</v>
      </c>
      <c r="BW39" s="643"/>
      <c r="BX39" s="643"/>
      <c r="BY39" s="643"/>
      <c r="BZ39" s="643"/>
      <c r="CA39" s="643"/>
      <c r="CB39" s="688"/>
      <c r="CD39" s="689" t="s">
        <v>338</v>
      </c>
      <c r="CE39" s="686"/>
      <c r="CF39" s="686"/>
      <c r="CG39" s="686"/>
      <c r="CH39" s="686"/>
      <c r="CI39" s="686"/>
      <c r="CJ39" s="686"/>
      <c r="CK39" s="686"/>
      <c r="CL39" s="686"/>
      <c r="CM39" s="686"/>
      <c r="CN39" s="686"/>
      <c r="CO39" s="686"/>
      <c r="CP39" s="686"/>
      <c r="CQ39" s="687"/>
      <c r="CR39" s="642">
        <v>921124</v>
      </c>
      <c r="CS39" s="661"/>
      <c r="CT39" s="661"/>
      <c r="CU39" s="661"/>
      <c r="CV39" s="661"/>
      <c r="CW39" s="661"/>
      <c r="CX39" s="661"/>
      <c r="CY39" s="662"/>
      <c r="CZ39" s="645">
        <v>1.2</v>
      </c>
      <c r="DA39" s="663"/>
      <c r="DB39" s="663"/>
      <c r="DC39" s="664"/>
      <c r="DD39" s="648">
        <v>565576</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1"/>
    </row>
    <row r="40" spans="2:133" ht="11.25" customHeight="1" x14ac:dyDescent="0.15">
      <c r="B40" s="639" t="s">
        <v>339</v>
      </c>
      <c r="C40" s="640"/>
      <c r="D40" s="640"/>
      <c r="E40" s="640"/>
      <c r="F40" s="640"/>
      <c r="G40" s="640"/>
      <c r="H40" s="640"/>
      <c r="I40" s="640"/>
      <c r="J40" s="640"/>
      <c r="K40" s="640"/>
      <c r="L40" s="640"/>
      <c r="M40" s="640"/>
      <c r="N40" s="640"/>
      <c r="O40" s="640"/>
      <c r="P40" s="640"/>
      <c r="Q40" s="641"/>
      <c r="R40" s="642" t="s">
        <v>128</v>
      </c>
      <c r="S40" s="643"/>
      <c r="T40" s="643"/>
      <c r="U40" s="643"/>
      <c r="V40" s="643"/>
      <c r="W40" s="643"/>
      <c r="X40" s="643"/>
      <c r="Y40" s="644"/>
      <c r="Z40" s="675" t="s">
        <v>238</v>
      </c>
      <c r="AA40" s="675"/>
      <c r="AB40" s="675"/>
      <c r="AC40" s="675"/>
      <c r="AD40" s="676" t="s">
        <v>128</v>
      </c>
      <c r="AE40" s="676"/>
      <c r="AF40" s="676"/>
      <c r="AG40" s="676"/>
      <c r="AH40" s="676"/>
      <c r="AI40" s="676"/>
      <c r="AJ40" s="676"/>
      <c r="AK40" s="676"/>
      <c r="AL40" s="645" t="s">
        <v>128</v>
      </c>
      <c r="AM40" s="646"/>
      <c r="AN40" s="646"/>
      <c r="AO40" s="677"/>
      <c r="AQ40" s="682" t="s">
        <v>340</v>
      </c>
      <c r="AR40" s="683"/>
      <c r="AS40" s="683"/>
      <c r="AT40" s="683"/>
      <c r="AU40" s="683"/>
      <c r="AV40" s="683"/>
      <c r="AW40" s="683"/>
      <c r="AX40" s="683"/>
      <c r="AY40" s="684"/>
      <c r="AZ40" s="642">
        <v>47909</v>
      </c>
      <c r="BA40" s="643"/>
      <c r="BB40" s="643"/>
      <c r="BC40" s="643"/>
      <c r="BD40" s="661"/>
      <c r="BE40" s="661"/>
      <c r="BF40" s="685"/>
      <c r="BG40" s="690" t="s">
        <v>341</v>
      </c>
      <c r="BH40" s="691"/>
      <c r="BI40" s="691"/>
      <c r="BJ40" s="691"/>
      <c r="BK40" s="691"/>
      <c r="BL40" s="236"/>
      <c r="BM40" s="686" t="s">
        <v>342</v>
      </c>
      <c r="BN40" s="686"/>
      <c r="BO40" s="686"/>
      <c r="BP40" s="686"/>
      <c r="BQ40" s="686"/>
      <c r="BR40" s="686"/>
      <c r="BS40" s="686"/>
      <c r="BT40" s="686"/>
      <c r="BU40" s="687"/>
      <c r="BV40" s="642">
        <v>90</v>
      </c>
      <c r="BW40" s="643"/>
      <c r="BX40" s="643"/>
      <c r="BY40" s="643"/>
      <c r="BZ40" s="643"/>
      <c r="CA40" s="643"/>
      <c r="CB40" s="688"/>
      <c r="CD40" s="689" t="s">
        <v>343</v>
      </c>
      <c r="CE40" s="686"/>
      <c r="CF40" s="686"/>
      <c r="CG40" s="686"/>
      <c r="CH40" s="686"/>
      <c r="CI40" s="686"/>
      <c r="CJ40" s="686"/>
      <c r="CK40" s="686"/>
      <c r="CL40" s="686"/>
      <c r="CM40" s="686"/>
      <c r="CN40" s="686"/>
      <c r="CO40" s="686"/>
      <c r="CP40" s="686"/>
      <c r="CQ40" s="687"/>
      <c r="CR40" s="642">
        <v>1569305</v>
      </c>
      <c r="CS40" s="643"/>
      <c r="CT40" s="643"/>
      <c r="CU40" s="643"/>
      <c r="CV40" s="643"/>
      <c r="CW40" s="643"/>
      <c r="CX40" s="643"/>
      <c r="CY40" s="644"/>
      <c r="CZ40" s="645">
        <v>2</v>
      </c>
      <c r="DA40" s="663"/>
      <c r="DB40" s="663"/>
      <c r="DC40" s="664"/>
      <c r="DD40" s="648">
        <v>318705</v>
      </c>
      <c r="DE40" s="643"/>
      <c r="DF40" s="643"/>
      <c r="DG40" s="643"/>
      <c r="DH40" s="643"/>
      <c r="DI40" s="643"/>
      <c r="DJ40" s="643"/>
      <c r="DK40" s="644"/>
      <c r="DL40" s="648" t="s">
        <v>238</v>
      </c>
      <c r="DM40" s="643"/>
      <c r="DN40" s="643"/>
      <c r="DO40" s="643"/>
      <c r="DP40" s="643"/>
      <c r="DQ40" s="643"/>
      <c r="DR40" s="643"/>
      <c r="DS40" s="643"/>
      <c r="DT40" s="643"/>
      <c r="DU40" s="643"/>
      <c r="DV40" s="644"/>
      <c r="DW40" s="645" t="s">
        <v>128</v>
      </c>
      <c r="DX40" s="663"/>
      <c r="DY40" s="663"/>
      <c r="DZ40" s="663"/>
      <c r="EA40" s="663"/>
      <c r="EB40" s="663"/>
      <c r="EC40" s="681"/>
    </row>
    <row r="41" spans="2:133" ht="11.25" customHeight="1" x14ac:dyDescent="0.15">
      <c r="B41" s="639" t="s">
        <v>344</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128</v>
      </c>
      <c r="AE41" s="676"/>
      <c r="AF41" s="676"/>
      <c r="AG41" s="676"/>
      <c r="AH41" s="676"/>
      <c r="AI41" s="676"/>
      <c r="AJ41" s="676"/>
      <c r="AK41" s="676"/>
      <c r="AL41" s="645" t="s">
        <v>238</v>
      </c>
      <c r="AM41" s="646"/>
      <c r="AN41" s="646"/>
      <c r="AO41" s="677"/>
      <c r="AQ41" s="682" t="s">
        <v>345</v>
      </c>
      <c r="AR41" s="683"/>
      <c r="AS41" s="683"/>
      <c r="AT41" s="683"/>
      <c r="AU41" s="683"/>
      <c r="AV41" s="683"/>
      <c r="AW41" s="683"/>
      <c r="AX41" s="683"/>
      <c r="AY41" s="684"/>
      <c r="AZ41" s="642">
        <v>1202506</v>
      </c>
      <c r="BA41" s="643"/>
      <c r="BB41" s="643"/>
      <c r="BC41" s="643"/>
      <c r="BD41" s="661"/>
      <c r="BE41" s="661"/>
      <c r="BF41" s="685"/>
      <c r="BG41" s="690"/>
      <c r="BH41" s="691"/>
      <c r="BI41" s="691"/>
      <c r="BJ41" s="691"/>
      <c r="BK41" s="691"/>
      <c r="BL41" s="236"/>
      <c r="BM41" s="686" t="s">
        <v>346</v>
      </c>
      <c r="BN41" s="686"/>
      <c r="BO41" s="686"/>
      <c r="BP41" s="686"/>
      <c r="BQ41" s="686"/>
      <c r="BR41" s="686"/>
      <c r="BS41" s="686"/>
      <c r="BT41" s="686"/>
      <c r="BU41" s="687"/>
      <c r="BV41" s="642">
        <v>1</v>
      </c>
      <c r="BW41" s="643"/>
      <c r="BX41" s="643"/>
      <c r="BY41" s="643"/>
      <c r="BZ41" s="643"/>
      <c r="CA41" s="643"/>
      <c r="CB41" s="688"/>
      <c r="CD41" s="689" t="s">
        <v>347</v>
      </c>
      <c r="CE41" s="686"/>
      <c r="CF41" s="686"/>
      <c r="CG41" s="686"/>
      <c r="CH41" s="686"/>
      <c r="CI41" s="686"/>
      <c r="CJ41" s="686"/>
      <c r="CK41" s="686"/>
      <c r="CL41" s="686"/>
      <c r="CM41" s="686"/>
      <c r="CN41" s="686"/>
      <c r="CO41" s="686"/>
      <c r="CP41" s="686"/>
      <c r="CQ41" s="687"/>
      <c r="CR41" s="642" t="s">
        <v>128</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348</v>
      </c>
      <c r="C42" s="640"/>
      <c r="D42" s="640"/>
      <c r="E42" s="640"/>
      <c r="F42" s="640"/>
      <c r="G42" s="640"/>
      <c r="H42" s="640"/>
      <c r="I42" s="640"/>
      <c r="J42" s="640"/>
      <c r="K42" s="640"/>
      <c r="L42" s="640"/>
      <c r="M42" s="640"/>
      <c r="N42" s="640"/>
      <c r="O42" s="640"/>
      <c r="P42" s="640"/>
      <c r="Q42" s="641"/>
      <c r="R42" s="642">
        <v>1696200</v>
      </c>
      <c r="S42" s="643"/>
      <c r="T42" s="643"/>
      <c r="U42" s="643"/>
      <c r="V42" s="643"/>
      <c r="W42" s="643"/>
      <c r="X42" s="643"/>
      <c r="Y42" s="644"/>
      <c r="Z42" s="675">
        <v>2.2000000000000002</v>
      </c>
      <c r="AA42" s="675"/>
      <c r="AB42" s="675"/>
      <c r="AC42" s="675"/>
      <c r="AD42" s="676" t="s">
        <v>128</v>
      </c>
      <c r="AE42" s="676"/>
      <c r="AF42" s="676"/>
      <c r="AG42" s="676"/>
      <c r="AH42" s="676"/>
      <c r="AI42" s="676"/>
      <c r="AJ42" s="676"/>
      <c r="AK42" s="676"/>
      <c r="AL42" s="645" t="s">
        <v>128</v>
      </c>
      <c r="AM42" s="646"/>
      <c r="AN42" s="646"/>
      <c r="AO42" s="677"/>
      <c r="AQ42" s="678" t="s">
        <v>349</v>
      </c>
      <c r="AR42" s="679"/>
      <c r="AS42" s="679"/>
      <c r="AT42" s="679"/>
      <c r="AU42" s="679"/>
      <c r="AV42" s="679"/>
      <c r="AW42" s="679"/>
      <c r="AX42" s="679"/>
      <c r="AY42" s="680"/>
      <c r="AZ42" s="626">
        <v>5141506</v>
      </c>
      <c r="BA42" s="665"/>
      <c r="BB42" s="665"/>
      <c r="BC42" s="665"/>
      <c r="BD42" s="627"/>
      <c r="BE42" s="627"/>
      <c r="BF42" s="671"/>
      <c r="BG42" s="692"/>
      <c r="BH42" s="693"/>
      <c r="BI42" s="693"/>
      <c r="BJ42" s="693"/>
      <c r="BK42" s="693"/>
      <c r="BL42" s="237"/>
      <c r="BM42" s="672" t="s">
        <v>350</v>
      </c>
      <c r="BN42" s="672"/>
      <c r="BO42" s="672"/>
      <c r="BP42" s="672"/>
      <c r="BQ42" s="672"/>
      <c r="BR42" s="672"/>
      <c r="BS42" s="672"/>
      <c r="BT42" s="672"/>
      <c r="BU42" s="673"/>
      <c r="BV42" s="626">
        <v>377</v>
      </c>
      <c r="BW42" s="665"/>
      <c r="BX42" s="665"/>
      <c r="BY42" s="665"/>
      <c r="BZ42" s="665"/>
      <c r="CA42" s="665"/>
      <c r="CB42" s="674"/>
      <c r="CD42" s="639" t="s">
        <v>351</v>
      </c>
      <c r="CE42" s="640"/>
      <c r="CF42" s="640"/>
      <c r="CG42" s="640"/>
      <c r="CH42" s="640"/>
      <c r="CI42" s="640"/>
      <c r="CJ42" s="640"/>
      <c r="CK42" s="640"/>
      <c r="CL42" s="640"/>
      <c r="CM42" s="640"/>
      <c r="CN42" s="640"/>
      <c r="CO42" s="640"/>
      <c r="CP42" s="640"/>
      <c r="CQ42" s="641"/>
      <c r="CR42" s="642">
        <v>8347236</v>
      </c>
      <c r="CS42" s="643"/>
      <c r="CT42" s="643"/>
      <c r="CU42" s="643"/>
      <c r="CV42" s="643"/>
      <c r="CW42" s="643"/>
      <c r="CX42" s="643"/>
      <c r="CY42" s="644"/>
      <c r="CZ42" s="645">
        <v>10.8</v>
      </c>
      <c r="DA42" s="646"/>
      <c r="DB42" s="646"/>
      <c r="DC42" s="647"/>
      <c r="DD42" s="648">
        <v>1426066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352</v>
      </c>
      <c r="C43" s="624"/>
      <c r="D43" s="624"/>
      <c r="E43" s="624"/>
      <c r="F43" s="624"/>
      <c r="G43" s="624"/>
      <c r="H43" s="624"/>
      <c r="I43" s="624"/>
      <c r="J43" s="624"/>
      <c r="K43" s="624"/>
      <c r="L43" s="624"/>
      <c r="M43" s="624"/>
      <c r="N43" s="624"/>
      <c r="O43" s="624"/>
      <c r="P43" s="624"/>
      <c r="Q43" s="625"/>
      <c r="R43" s="626">
        <v>78273398</v>
      </c>
      <c r="S43" s="665"/>
      <c r="T43" s="665"/>
      <c r="U43" s="665"/>
      <c r="V43" s="665"/>
      <c r="W43" s="665"/>
      <c r="X43" s="665"/>
      <c r="Y43" s="666"/>
      <c r="Z43" s="667">
        <v>100</v>
      </c>
      <c r="AA43" s="667"/>
      <c r="AB43" s="667"/>
      <c r="AC43" s="667"/>
      <c r="AD43" s="668">
        <v>34163026</v>
      </c>
      <c r="AE43" s="668"/>
      <c r="AF43" s="668"/>
      <c r="AG43" s="668"/>
      <c r="AH43" s="668"/>
      <c r="AI43" s="668"/>
      <c r="AJ43" s="668"/>
      <c r="AK43" s="668"/>
      <c r="AL43" s="629">
        <v>100</v>
      </c>
      <c r="AM43" s="669"/>
      <c r="AN43" s="669"/>
      <c r="AO43" s="670"/>
      <c r="BV43" s="238"/>
      <c r="BW43" s="238"/>
      <c r="BX43" s="238"/>
      <c r="BY43" s="238"/>
      <c r="BZ43" s="238"/>
      <c r="CA43" s="238"/>
      <c r="CB43" s="238"/>
      <c r="CD43" s="639" t="s">
        <v>353</v>
      </c>
      <c r="CE43" s="640"/>
      <c r="CF43" s="640"/>
      <c r="CG43" s="640"/>
      <c r="CH43" s="640"/>
      <c r="CI43" s="640"/>
      <c r="CJ43" s="640"/>
      <c r="CK43" s="640"/>
      <c r="CL43" s="640"/>
      <c r="CM43" s="640"/>
      <c r="CN43" s="640"/>
      <c r="CO43" s="640"/>
      <c r="CP43" s="640"/>
      <c r="CQ43" s="641"/>
      <c r="CR43" s="642">
        <v>240407</v>
      </c>
      <c r="CS43" s="661"/>
      <c r="CT43" s="661"/>
      <c r="CU43" s="661"/>
      <c r="CV43" s="661"/>
      <c r="CW43" s="661"/>
      <c r="CX43" s="661"/>
      <c r="CY43" s="662"/>
      <c r="CZ43" s="645">
        <v>0.3</v>
      </c>
      <c r="DA43" s="663"/>
      <c r="DB43" s="663"/>
      <c r="DC43" s="664"/>
      <c r="DD43" s="648">
        <v>239251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354</v>
      </c>
      <c r="CG44" s="640"/>
      <c r="CH44" s="640"/>
      <c r="CI44" s="640"/>
      <c r="CJ44" s="640"/>
      <c r="CK44" s="640"/>
      <c r="CL44" s="640"/>
      <c r="CM44" s="640"/>
      <c r="CN44" s="640"/>
      <c r="CO44" s="640"/>
      <c r="CP44" s="640"/>
      <c r="CQ44" s="641"/>
      <c r="CR44" s="642">
        <v>6108102</v>
      </c>
      <c r="CS44" s="643"/>
      <c r="CT44" s="643"/>
      <c r="CU44" s="643"/>
      <c r="CV44" s="643"/>
      <c r="CW44" s="643"/>
      <c r="CX44" s="643"/>
      <c r="CY44" s="644"/>
      <c r="CZ44" s="645">
        <v>7.9</v>
      </c>
      <c r="DA44" s="646"/>
      <c r="DB44" s="646"/>
      <c r="DC44" s="647"/>
      <c r="DD44" s="648">
        <v>1247105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356</v>
      </c>
      <c r="CG45" s="640"/>
      <c r="CH45" s="640"/>
      <c r="CI45" s="640"/>
      <c r="CJ45" s="640"/>
      <c r="CK45" s="640"/>
      <c r="CL45" s="640"/>
      <c r="CM45" s="640"/>
      <c r="CN45" s="640"/>
      <c r="CO45" s="640"/>
      <c r="CP45" s="640"/>
      <c r="CQ45" s="641"/>
      <c r="CR45" s="642">
        <v>1497450</v>
      </c>
      <c r="CS45" s="661"/>
      <c r="CT45" s="661"/>
      <c r="CU45" s="661"/>
      <c r="CV45" s="661"/>
      <c r="CW45" s="661"/>
      <c r="CX45" s="661"/>
      <c r="CY45" s="662"/>
      <c r="CZ45" s="645">
        <v>1.9</v>
      </c>
      <c r="DA45" s="663"/>
      <c r="DB45" s="663"/>
      <c r="DC45" s="664"/>
      <c r="DD45" s="648">
        <v>239257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358</v>
      </c>
      <c r="CG46" s="640"/>
      <c r="CH46" s="640"/>
      <c r="CI46" s="640"/>
      <c r="CJ46" s="640"/>
      <c r="CK46" s="640"/>
      <c r="CL46" s="640"/>
      <c r="CM46" s="640"/>
      <c r="CN46" s="640"/>
      <c r="CO46" s="640"/>
      <c r="CP46" s="640"/>
      <c r="CQ46" s="641"/>
      <c r="CR46" s="642">
        <v>4429164</v>
      </c>
      <c r="CS46" s="643"/>
      <c r="CT46" s="643"/>
      <c r="CU46" s="643"/>
      <c r="CV46" s="643"/>
      <c r="CW46" s="643"/>
      <c r="CX46" s="643"/>
      <c r="CY46" s="644"/>
      <c r="CZ46" s="645">
        <v>5.7</v>
      </c>
      <c r="DA46" s="646"/>
      <c r="DB46" s="646"/>
      <c r="DC46" s="647"/>
      <c r="DD46" s="648">
        <v>929041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360</v>
      </c>
      <c r="CG47" s="640"/>
      <c r="CH47" s="640"/>
      <c r="CI47" s="640"/>
      <c r="CJ47" s="640"/>
      <c r="CK47" s="640"/>
      <c r="CL47" s="640"/>
      <c r="CM47" s="640"/>
      <c r="CN47" s="640"/>
      <c r="CO47" s="640"/>
      <c r="CP47" s="640"/>
      <c r="CQ47" s="641"/>
      <c r="CR47" s="642">
        <v>2239134</v>
      </c>
      <c r="CS47" s="661"/>
      <c r="CT47" s="661"/>
      <c r="CU47" s="661"/>
      <c r="CV47" s="661"/>
      <c r="CW47" s="661"/>
      <c r="CX47" s="661"/>
      <c r="CY47" s="662"/>
      <c r="CZ47" s="645">
        <v>2.9</v>
      </c>
      <c r="DA47" s="663"/>
      <c r="DB47" s="663"/>
      <c r="DC47" s="664"/>
      <c r="DD47" s="648">
        <v>178961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128</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77342996</v>
      </c>
      <c r="CS49" s="627"/>
      <c r="CT49" s="627"/>
      <c r="CU49" s="627"/>
      <c r="CV49" s="627"/>
      <c r="CW49" s="627"/>
      <c r="CX49" s="627"/>
      <c r="CY49" s="628"/>
      <c r="CZ49" s="629">
        <v>100</v>
      </c>
      <c r="DA49" s="630"/>
      <c r="DB49" s="630"/>
      <c r="DC49" s="631"/>
      <c r="DD49" s="632">
        <v>41231033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NjsfVBtXFKCj1MjQ6xFB2ruR20JXqASplMXZ5+2xyWHucaIC2WAqQzpC5buy8O6Qf6SFEsKJeDaJj1NI8CvGMg==" saltValue="sQ5tv1tFmo8LUkA2KRAcF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364</v>
      </c>
      <c r="DK2" s="1168"/>
      <c r="DL2" s="1168"/>
      <c r="DM2" s="1168"/>
      <c r="DN2" s="1168"/>
      <c r="DO2" s="1169"/>
      <c r="DP2" s="251"/>
      <c r="DQ2" s="1167" t="s">
        <v>365</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368</v>
      </c>
      <c r="B5" s="1053"/>
      <c r="C5" s="1053"/>
      <c r="D5" s="1053"/>
      <c r="E5" s="1053"/>
      <c r="F5" s="1053"/>
      <c r="G5" s="1053"/>
      <c r="H5" s="1053"/>
      <c r="I5" s="1053"/>
      <c r="J5" s="1053"/>
      <c r="K5" s="1053"/>
      <c r="L5" s="1053"/>
      <c r="M5" s="1053"/>
      <c r="N5" s="1053"/>
      <c r="O5" s="1053"/>
      <c r="P5" s="1054"/>
      <c r="Q5" s="1058" t="s">
        <v>369</v>
      </c>
      <c r="R5" s="1059"/>
      <c r="S5" s="1059"/>
      <c r="T5" s="1059"/>
      <c r="U5" s="1060"/>
      <c r="V5" s="1058" t="s">
        <v>370</v>
      </c>
      <c r="W5" s="1059"/>
      <c r="X5" s="1059"/>
      <c r="Y5" s="1059"/>
      <c r="Z5" s="1060"/>
      <c r="AA5" s="1058" t="s">
        <v>371</v>
      </c>
      <c r="AB5" s="1059"/>
      <c r="AC5" s="1059"/>
      <c r="AD5" s="1059"/>
      <c r="AE5" s="1059"/>
      <c r="AF5" s="1170" t="s">
        <v>372</v>
      </c>
      <c r="AG5" s="1059"/>
      <c r="AH5" s="1059"/>
      <c r="AI5" s="1059"/>
      <c r="AJ5" s="1074"/>
      <c r="AK5" s="1059" t="s">
        <v>373</v>
      </c>
      <c r="AL5" s="1059"/>
      <c r="AM5" s="1059"/>
      <c r="AN5" s="1059"/>
      <c r="AO5" s="1060"/>
      <c r="AP5" s="1058" t="s">
        <v>374</v>
      </c>
      <c r="AQ5" s="1059"/>
      <c r="AR5" s="1059"/>
      <c r="AS5" s="1059"/>
      <c r="AT5" s="1060"/>
      <c r="AU5" s="1058" t="s">
        <v>375</v>
      </c>
      <c r="AV5" s="1059"/>
      <c r="AW5" s="1059"/>
      <c r="AX5" s="1059"/>
      <c r="AY5" s="1074"/>
      <c r="AZ5" s="258"/>
      <c r="BA5" s="258"/>
      <c r="BB5" s="258"/>
      <c r="BC5" s="258"/>
      <c r="BD5" s="258"/>
      <c r="BE5" s="259"/>
      <c r="BF5" s="259"/>
      <c r="BG5" s="259"/>
      <c r="BH5" s="259"/>
      <c r="BI5" s="259"/>
      <c r="BJ5" s="259"/>
      <c r="BK5" s="259"/>
      <c r="BL5" s="259"/>
      <c r="BM5" s="259"/>
      <c r="BN5" s="259"/>
      <c r="BO5" s="259"/>
      <c r="BP5" s="259"/>
      <c r="BQ5" s="1052" t="s">
        <v>376</v>
      </c>
      <c r="BR5" s="1053"/>
      <c r="BS5" s="1053"/>
      <c r="BT5" s="1053"/>
      <c r="BU5" s="1053"/>
      <c r="BV5" s="1053"/>
      <c r="BW5" s="1053"/>
      <c r="BX5" s="1053"/>
      <c r="BY5" s="1053"/>
      <c r="BZ5" s="1053"/>
      <c r="CA5" s="1053"/>
      <c r="CB5" s="1053"/>
      <c r="CC5" s="1053"/>
      <c r="CD5" s="1053"/>
      <c r="CE5" s="1053"/>
      <c r="CF5" s="1053"/>
      <c r="CG5" s="1054"/>
      <c r="CH5" s="1058" t="s">
        <v>377</v>
      </c>
      <c r="CI5" s="1059"/>
      <c r="CJ5" s="1059"/>
      <c r="CK5" s="1059"/>
      <c r="CL5" s="1060"/>
      <c r="CM5" s="1058" t="s">
        <v>378</v>
      </c>
      <c r="CN5" s="1059"/>
      <c r="CO5" s="1059"/>
      <c r="CP5" s="1059"/>
      <c r="CQ5" s="1060"/>
      <c r="CR5" s="1058" t="s">
        <v>379</v>
      </c>
      <c r="CS5" s="1059"/>
      <c r="CT5" s="1059"/>
      <c r="CU5" s="1059"/>
      <c r="CV5" s="1060"/>
      <c r="CW5" s="1058" t="s">
        <v>380</v>
      </c>
      <c r="CX5" s="1059"/>
      <c r="CY5" s="1059"/>
      <c r="CZ5" s="1059"/>
      <c r="DA5" s="1060"/>
      <c r="DB5" s="1058" t="s">
        <v>381</v>
      </c>
      <c r="DC5" s="1059"/>
      <c r="DD5" s="1059"/>
      <c r="DE5" s="1059"/>
      <c r="DF5" s="1060"/>
      <c r="DG5" s="1155" t="s">
        <v>382</v>
      </c>
      <c r="DH5" s="1156"/>
      <c r="DI5" s="1156"/>
      <c r="DJ5" s="1156"/>
      <c r="DK5" s="1157"/>
      <c r="DL5" s="1155" t="s">
        <v>383</v>
      </c>
      <c r="DM5" s="1156"/>
      <c r="DN5" s="1156"/>
      <c r="DO5" s="1156"/>
      <c r="DP5" s="1157"/>
      <c r="DQ5" s="1058" t="s">
        <v>384</v>
      </c>
      <c r="DR5" s="1059"/>
      <c r="DS5" s="1059"/>
      <c r="DT5" s="1059"/>
      <c r="DU5" s="1060"/>
      <c r="DV5" s="1058" t="s">
        <v>375</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385</v>
      </c>
      <c r="C7" s="1108"/>
      <c r="D7" s="1108"/>
      <c r="E7" s="1108"/>
      <c r="F7" s="1108"/>
      <c r="G7" s="1108"/>
      <c r="H7" s="1108"/>
      <c r="I7" s="1108"/>
      <c r="J7" s="1108"/>
      <c r="K7" s="1108"/>
      <c r="L7" s="1108"/>
      <c r="M7" s="1108"/>
      <c r="N7" s="1108"/>
      <c r="O7" s="1108"/>
      <c r="P7" s="1109"/>
      <c r="Q7" s="1161">
        <v>78082</v>
      </c>
      <c r="R7" s="1162"/>
      <c r="S7" s="1162"/>
      <c r="T7" s="1162"/>
      <c r="U7" s="1162"/>
      <c r="V7" s="1162">
        <v>77163</v>
      </c>
      <c r="W7" s="1162"/>
      <c r="X7" s="1162"/>
      <c r="Y7" s="1162"/>
      <c r="Z7" s="1162"/>
      <c r="AA7" s="1162">
        <v>918</v>
      </c>
      <c r="AB7" s="1162"/>
      <c r="AC7" s="1162"/>
      <c r="AD7" s="1162"/>
      <c r="AE7" s="1163"/>
      <c r="AF7" s="1164">
        <v>276</v>
      </c>
      <c r="AG7" s="1165"/>
      <c r="AH7" s="1165"/>
      <c r="AI7" s="1165"/>
      <c r="AJ7" s="1166"/>
      <c r="AK7" s="1148">
        <v>704</v>
      </c>
      <c r="AL7" s="1149"/>
      <c r="AM7" s="1149"/>
      <c r="AN7" s="1149"/>
      <c r="AO7" s="1149"/>
      <c r="AP7" s="1149">
        <v>77572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579</v>
      </c>
      <c r="BT7" s="1153"/>
      <c r="BU7" s="1153"/>
      <c r="BV7" s="1153"/>
      <c r="BW7" s="1153"/>
      <c r="BX7" s="1153"/>
      <c r="BY7" s="1153"/>
      <c r="BZ7" s="1153"/>
      <c r="CA7" s="1153"/>
      <c r="CB7" s="1153"/>
      <c r="CC7" s="1153"/>
      <c r="CD7" s="1153"/>
      <c r="CE7" s="1153"/>
      <c r="CF7" s="1153"/>
      <c r="CG7" s="1154"/>
      <c r="CH7" s="1145">
        <v>43</v>
      </c>
      <c r="CI7" s="1146"/>
      <c r="CJ7" s="1146"/>
      <c r="CK7" s="1146"/>
      <c r="CL7" s="1147"/>
      <c r="CM7" s="1145">
        <v>581</v>
      </c>
      <c r="CN7" s="1146"/>
      <c r="CO7" s="1146"/>
      <c r="CP7" s="1146"/>
      <c r="CQ7" s="1147"/>
      <c r="CR7" s="1145">
        <v>200</v>
      </c>
      <c r="CS7" s="1146"/>
      <c r="CT7" s="1146"/>
      <c r="CU7" s="1146"/>
      <c r="CV7" s="1147"/>
      <c r="CW7" s="1145" t="s">
        <v>578</v>
      </c>
      <c r="CX7" s="1146"/>
      <c r="CY7" s="1146"/>
      <c r="CZ7" s="1146"/>
      <c r="DA7" s="1147"/>
      <c r="DB7" s="1145" t="s">
        <v>512</v>
      </c>
      <c r="DC7" s="1146"/>
      <c r="DD7" s="1146"/>
      <c r="DE7" s="1146"/>
      <c r="DF7" s="1147"/>
      <c r="DG7" s="1145" t="s">
        <v>512</v>
      </c>
      <c r="DH7" s="1146"/>
      <c r="DI7" s="1146"/>
      <c r="DJ7" s="1146"/>
      <c r="DK7" s="1147"/>
      <c r="DL7" s="1145" t="s">
        <v>512</v>
      </c>
      <c r="DM7" s="1146"/>
      <c r="DN7" s="1146"/>
      <c r="DO7" s="1146"/>
      <c r="DP7" s="1147"/>
      <c r="DQ7" s="1145" t="s">
        <v>512</v>
      </c>
      <c r="DR7" s="1146"/>
      <c r="DS7" s="1146"/>
      <c r="DT7" s="1146"/>
      <c r="DU7" s="1147"/>
      <c r="DV7" s="1172"/>
      <c r="DW7" s="1173"/>
      <c r="DX7" s="1173"/>
      <c r="DY7" s="1173"/>
      <c r="DZ7" s="1174"/>
      <c r="EA7" s="256"/>
    </row>
    <row r="8" spans="1:131" s="257" customFormat="1" ht="26.25" customHeight="1" x14ac:dyDescent="0.15">
      <c r="A8" s="263">
        <v>2</v>
      </c>
      <c r="B8" s="1094" t="s">
        <v>386</v>
      </c>
      <c r="C8" s="1095"/>
      <c r="D8" s="1095"/>
      <c r="E8" s="1095"/>
      <c r="F8" s="1095"/>
      <c r="G8" s="1095"/>
      <c r="H8" s="1095"/>
      <c r="I8" s="1095"/>
      <c r="J8" s="1095"/>
      <c r="K8" s="1095"/>
      <c r="L8" s="1095"/>
      <c r="M8" s="1095"/>
      <c r="N8" s="1095"/>
      <c r="O8" s="1095"/>
      <c r="P8" s="1096"/>
      <c r="Q8" s="1100">
        <v>201</v>
      </c>
      <c r="R8" s="1101"/>
      <c r="S8" s="1101"/>
      <c r="T8" s="1101"/>
      <c r="U8" s="1101"/>
      <c r="V8" s="1101">
        <v>189</v>
      </c>
      <c r="W8" s="1101"/>
      <c r="X8" s="1101"/>
      <c r="Y8" s="1101"/>
      <c r="Z8" s="1101"/>
      <c r="AA8" s="1101">
        <v>12</v>
      </c>
      <c r="AB8" s="1101"/>
      <c r="AC8" s="1101"/>
      <c r="AD8" s="1101"/>
      <c r="AE8" s="1102"/>
      <c r="AF8" s="1076">
        <v>12</v>
      </c>
      <c r="AG8" s="1077"/>
      <c r="AH8" s="1077"/>
      <c r="AI8" s="1077"/>
      <c r="AJ8" s="1078"/>
      <c r="AK8" s="1143" t="s">
        <v>578</v>
      </c>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580</v>
      </c>
      <c r="BT8" s="1072"/>
      <c r="BU8" s="1072"/>
      <c r="BV8" s="1072"/>
      <c r="BW8" s="1072"/>
      <c r="BX8" s="1072"/>
      <c r="BY8" s="1072"/>
      <c r="BZ8" s="1072"/>
      <c r="CA8" s="1072"/>
      <c r="CB8" s="1072"/>
      <c r="CC8" s="1072"/>
      <c r="CD8" s="1072"/>
      <c r="CE8" s="1072"/>
      <c r="CF8" s="1072"/>
      <c r="CG8" s="1073"/>
      <c r="CH8" s="1046">
        <v>39</v>
      </c>
      <c r="CI8" s="1047"/>
      <c r="CJ8" s="1047"/>
      <c r="CK8" s="1047"/>
      <c r="CL8" s="1048"/>
      <c r="CM8" s="1046">
        <v>778</v>
      </c>
      <c r="CN8" s="1047"/>
      <c r="CO8" s="1047"/>
      <c r="CP8" s="1047"/>
      <c r="CQ8" s="1048"/>
      <c r="CR8" s="1046">
        <v>150</v>
      </c>
      <c r="CS8" s="1047"/>
      <c r="CT8" s="1047"/>
      <c r="CU8" s="1047"/>
      <c r="CV8" s="1048"/>
      <c r="CW8" s="1046" t="s">
        <v>585</v>
      </c>
      <c r="CX8" s="1047"/>
      <c r="CY8" s="1047"/>
      <c r="CZ8" s="1047"/>
      <c r="DA8" s="1048"/>
      <c r="DB8" s="1046" t="s">
        <v>512</v>
      </c>
      <c r="DC8" s="1047"/>
      <c r="DD8" s="1047"/>
      <c r="DE8" s="1047"/>
      <c r="DF8" s="1048"/>
      <c r="DG8" s="1046" t="s">
        <v>512</v>
      </c>
      <c r="DH8" s="1047"/>
      <c r="DI8" s="1047"/>
      <c r="DJ8" s="1047"/>
      <c r="DK8" s="1048"/>
      <c r="DL8" s="1046" t="s">
        <v>512</v>
      </c>
      <c r="DM8" s="1047"/>
      <c r="DN8" s="1047"/>
      <c r="DO8" s="1047"/>
      <c r="DP8" s="1048"/>
      <c r="DQ8" s="1046" t="s">
        <v>512</v>
      </c>
      <c r="DR8" s="1047"/>
      <c r="DS8" s="1047"/>
      <c r="DT8" s="1047"/>
      <c r="DU8" s="1048"/>
      <c r="DV8" s="1049"/>
      <c r="DW8" s="1050"/>
      <c r="DX8" s="1050"/>
      <c r="DY8" s="1050"/>
      <c r="DZ8" s="1051"/>
      <c r="EA8" s="256"/>
    </row>
    <row r="9" spans="1:131" s="257" customFormat="1" ht="26.25" customHeight="1" x14ac:dyDescent="0.15">
      <c r="A9" s="263">
        <v>3</v>
      </c>
      <c r="B9" s="1094" t="s">
        <v>387</v>
      </c>
      <c r="C9" s="1095"/>
      <c r="D9" s="1095"/>
      <c r="E9" s="1095"/>
      <c r="F9" s="1095"/>
      <c r="G9" s="1095"/>
      <c r="H9" s="1095"/>
      <c r="I9" s="1095"/>
      <c r="J9" s="1095"/>
      <c r="K9" s="1095"/>
      <c r="L9" s="1095"/>
      <c r="M9" s="1095"/>
      <c r="N9" s="1095"/>
      <c r="O9" s="1095"/>
      <c r="P9" s="1096"/>
      <c r="Q9" s="1100">
        <v>72</v>
      </c>
      <c r="R9" s="1101"/>
      <c r="S9" s="1101"/>
      <c r="T9" s="1101"/>
      <c r="U9" s="1101"/>
      <c r="V9" s="1101">
        <v>72</v>
      </c>
      <c r="W9" s="1101"/>
      <c r="X9" s="1101"/>
      <c r="Y9" s="1101"/>
      <c r="Z9" s="1101"/>
      <c r="AA9" s="1101" t="s">
        <v>578</v>
      </c>
      <c r="AB9" s="1101"/>
      <c r="AC9" s="1101"/>
      <c r="AD9" s="1101"/>
      <c r="AE9" s="1102"/>
      <c r="AF9" s="1076" t="s">
        <v>128</v>
      </c>
      <c r="AG9" s="1077"/>
      <c r="AH9" s="1077"/>
      <c r="AI9" s="1077"/>
      <c r="AJ9" s="1078"/>
      <c r="AK9" s="1143">
        <v>60</v>
      </c>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581</v>
      </c>
      <c r="BT9" s="1072"/>
      <c r="BU9" s="1072"/>
      <c r="BV9" s="1072"/>
      <c r="BW9" s="1072"/>
      <c r="BX9" s="1072"/>
      <c r="BY9" s="1072"/>
      <c r="BZ9" s="1072"/>
      <c r="CA9" s="1072"/>
      <c r="CB9" s="1072"/>
      <c r="CC9" s="1072"/>
      <c r="CD9" s="1072"/>
      <c r="CE9" s="1072"/>
      <c r="CF9" s="1072"/>
      <c r="CG9" s="1073"/>
      <c r="CH9" s="1046">
        <v>-6</v>
      </c>
      <c r="CI9" s="1047"/>
      <c r="CJ9" s="1047"/>
      <c r="CK9" s="1047"/>
      <c r="CL9" s="1048"/>
      <c r="CM9" s="1046">
        <v>79</v>
      </c>
      <c r="CN9" s="1047"/>
      <c r="CO9" s="1047"/>
      <c r="CP9" s="1047"/>
      <c r="CQ9" s="1048"/>
      <c r="CR9" s="1046">
        <v>3</v>
      </c>
      <c r="CS9" s="1047"/>
      <c r="CT9" s="1047"/>
      <c r="CU9" s="1047"/>
      <c r="CV9" s="1048"/>
      <c r="CW9" s="1046">
        <v>30</v>
      </c>
      <c r="CX9" s="1047"/>
      <c r="CY9" s="1047"/>
      <c r="CZ9" s="1047"/>
      <c r="DA9" s="1048"/>
      <c r="DB9" s="1046" t="s">
        <v>512</v>
      </c>
      <c r="DC9" s="1047"/>
      <c r="DD9" s="1047"/>
      <c r="DE9" s="1047"/>
      <c r="DF9" s="1048"/>
      <c r="DG9" s="1046" t="s">
        <v>512</v>
      </c>
      <c r="DH9" s="1047"/>
      <c r="DI9" s="1047"/>
      <c r="DJ9" s="1047"/>
      <c r="DK9" s="1048"/>
      <c r="DL9" s="1046" t="s">
        <v>512</v>
      </c>
      <c r="DM9" s="1047"/>
      <c r="DN9" s="1047"/>
      <c r="DO9" s="1047"/>
      <c r="DP9" s="1048"/>
      <c r="DQ9" s="1046" t="s">
        <v>512</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582</v>
      </c>
      <c r="BT10" s="1072"/>
      <c r="BU10" s="1072"/>
      <c r="BV10" s="1072"/>
      <c r="BW10" s="1072"/>
      <c r="BX10" s="1072"/>
      <c r="BY10" s="1072"/>
      <c r="BZ10" s="1072"/>
      <c r="CA10" s="1072"/>
      <c r="CB10" s="1072"/>
      <c r="CC10" s="1072"/>
      <c r="CD10" s="1072"/>
      <c r="CE10" s="1072"/>
      <c r="CF10" s="1072"/>
      <c r="CG10" s="1073"/>
      <c r="CH10" s="1046">
        <v>-20</v>
      </c>
      <c r="CI10" s="1047"/>
      <c r="CJ10" s="1047"/>
      <c r="CK10" s="1047"/>
      <c r="CL10" s="1048"/>
      <c r="CM10" s="1046">
        <v>864</v>
      </c>
      <c r="CN10" s="1047"/>
      <c r="CO10" s="1047"/>
      <c r="CP10" s="1047"/>
      <c r="CQ10" s="1048"/>
      <c r="CR10" s="1046">
        <v>50</v>
      </c>
      <c r="CS10" s="1047"/>
      <c r="CT10" s="1047"/>
      <c r="CU10" s="1047"/>
      <c r="CV10" s="1048"/>
      <c r="CW10" s="1046" t="s">
        <v>578</v>
      </c>
      <c r="CX10" s="1047"/>
      <c r="CY10" s="1047"/>
      <c r="CZ10" s="1047"/>
      <c r="DA10" s="1048"/>
      <c r="DB10" s="1046" t="s">
        <v>512</v>
      </c>
      <c r="DC10" s="1047"/>
      <c r="DD10" s="1047"/>
      <c r="DE10" s="1047"/>
      <c r="DF10" s="1048"/>
      <c r="DG10" s="1046" t="s">
        <v>512</v>
      </c>
      <c r="DH10" s="1047"/>
      <c r="DI10" s="1047"/>
      <c r="DJ10" s="1047"/>
      <c r="DK10" s="1048"/>
      <c r="DL10" s="1046" t="s">
        <v>512</v>
      </c>
      <c r="DM10" s="1047"/>
      <c r="DN10" s="1047"/>
      <c r="DO10" s="1047"/>
      <c r="DP10" s="1048"/>
      <c r="DQ10" s="1046" t="s">
        <v>512</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583</v>
      </c>
      <c r="BT11" s="1072"/>
      <c r="BU11" s="1072"/>
      <c r="BV11" s="1072"/>
      <c r="BW11" s="1072"/>
      <c r="BX11" s="1072"/>
      <c r="BY11" s="1072"/>
      <c r="BZ11" s="1072"/>
      <c r="CA11" s="1072"/>
      <c r="CB11" s="1072"/>
      <c r="CC11" s="1072"/>
      <c r="CD11" s="1072"/>
      <c r="CE11" s="1072"/>
      <c r="CF11" s="1072"/>
      <c r="CG11" s="1073"/>
      <c r="CH11" s="1046">
        <v>-59</v>
      </c>
      <c r="CI11" s="1047"/>
      <c r="CJ11" s="1047"/>
      <c r="CK11" s="1047"/>
      <c r="CL11" s="1048"/>
      <c r="CM11" s="1046">
        <v>724</v>
      </c>
      <c r="CN11" s="1047"/>
      <c r="CO11" s="1047"/>
      <c r="CP11" s="1047"/>
      <c r="CQ11" s="1048"/>
      <c r="CR11" s="1046">
        <v>275</v>
      </c>
      <c r="CS11" s="1047"/>
      <c r="CT11" s="1047"/>
      <c r="CU11" s="1047"/>
      <c r="CV11" s="1048"/>
      <c r="CW11" s="1046">
        <v>123</v>
      </c>
      <c r="CX11" s="1047"/>
      <c r="CY11" s="1047"/>
      <c r="CZ11" s="1047"/>
      <c r="DA11" s="1048"/>
      <c r="DB11" s="1046" t="s">
        <v>512</v>
      </c>
      <c r="DC11" s="1047"/>
      <c r="DD11" s="1047"/>
      <c r="DE11" s="1047"/>
      <c r="DF11" s="1048"/>
      <c r="DG11" s="1046" t="s">
        <v>512</v>
      </c>
      <c r="DH11" s="1047"/>
      <c r="DI11" s="1047"/>
      <c r="DJ11" s="1047"/>
      <c r="DK11" s="1048"/>
      <c r="DL11" s="1046" t="s">
        <v>512</v>
      </c>
      <c r="DM11" s="1047"/>
      <c r="DN11" s="1047"/>
      <c r="DO11" s="1047"/>
      <c r="DP11" s="1048"/>
      <c r="DQ11" s="1046" t="s">
        <v>512</v>
      </c>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584</v>
      </c>
      <c r="BT12" s="1072"/>
      <c r="BU12" s="1072"/>
      <c r="BV12" s="1072"/>
      <c r="BW12" s="1072"/>
      <c r="BX12" s="1072"/>
      <c r="BY12" s="1072"/>
      <c r="BZ12" s="1072"/>
      <c r="CA12" s="1072"/>
      <c r="CB12" s="1072"/>
      <c r="CC12" s="1072"/>
      <c r="CD12" s="1072"/>
      <c r="CE12" s="1072"/>
      <c r="CF12" s="1072"/>
      <c r="CG12" s="1073"/>
      <c r="CH12" s="1046">
        <v>114</v>
      </c>
      <c r="CI12" s="1047"/>
      <c r="CJ12" s="1047"/>
      <c r="CK12" s="1047"/>
      <c r="CL12" s="1048"/>
      <c r="CM12" s="1046">
        <v>3843</v>
      </c>
      <c r="CN12" s="1047"/>
      <c r="CO12" s="1047"/>
      <c r="CP12" s="1047"/>
      <c r="CQ12" s="1048"/>
      <c r="CR12" s="1046">
        <v>2175</v>
      </c>
      <c r="CS12" s="1047"/>
      <c r="CT12" s="1047"/>
      <c r="CU12" s="1047"/>
      <c r="CV12" s="1048"/>
      <c r="CW12" s="1046">
        <v>432</v>
      </c>
      <c r="CX12" s="1047"/>
      <c r="CY12" s="1047"/>
      <c r="CZ12" s="1047"/>
      <c r="DA12" s="1048"/>
      <c r="DB12" s="1046" t="s">
        <v>512</v>
      </c>
      <c r="DC12" s="1047"/>
      <c r="DD12" s="1047"/>
      <c r="DE12" s="1047"/>
      <c r="DF12" s="1048"/>
      <c r="DG12" s="1046" t="s">
        <v>512</v>
      </c>
      <c r="DH12" s="1047"/>
      <c r="DI12" s="1047"/>
      <c r="DJ12" s="1047"/>
      <c r="DK12" s="1048"/>
      <c r="DL12" s="1046" t="s">
        <v>512</v>
      </c>
      <c r="DM12" s="1047"/>
      <c r="DN12" s="1047"/>
      <c r="DO12" s="1047"/>
      <c r="DP12" s="1048"/>
      <c r="DQ12" s="1046" t="s">
        <v>512</v>
      </c>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388</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25">
        <v>78281</v>
      </c>
      <c r="R23" s="1126"/>
      <c r="S23" s="1126"/>
      <c r="T23" s="1126"/>
      <c r="U23" s="1126"/>
      <c r="V23" s="1126">
        <v>77351</v>
      </c>
      <c r="W23" s="1126"/>
      <c r="X23" s="1126"/>
      <c r="Y23" s="1126"/>
      <c r="Z23" s="1126"/>
      <c r="AA23" s="1126">
        <v>930</v>
      </c>
      <c r="AB23" s="1126"/>
      <c r="AC23" s="1126"/>
      <c r="AD23" s="1126"/>
      <c r="AE23" s="1127"/>
      <c r="AF23" s="1128">
        <v>288</v>
      </c>
      <c r="AG23" s="1126"/>
      <c r="AH23" s="1126"/>
      <c r="AI23" s="1126"/>
      <c r="AJ23" s="1129"/>
      <c r="AK23" s="1130"/>
      <c r="AL23" s="1131"/>
      <c r="AM23" s="1131"/>
      <c r="AN23" s="1131"/>
      <c r="AO23" s="1131"/>
      <c r="AP23" s="1126">
        <v>77572</v>
      </c>
      <c r="AQ23" s="1126"/>
      <c r="AR23" s="1126"/>
      <c r="AS23" s="1126"/>
      <c r="AT23" s="1126"/>
      <c r="AU23" s="1132"/>
      <c r="AV23" s="1132"/>
      <c r="AW23" s="1132"/>
      <c r="AX23" s="1132"/>
      <c r="AY23" s="1133"/>
      <c r="AZ23" s="1122" t="s">
        <v>128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368</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401</v>
      </c>
      <c r="C28" s="1108"/>
      <c r="D28" s="1108"/>
      <c r="E28" s="1108"/>
      <c r="F28" s="1108"/>
      <c r="G28" s="1108"/>
      <c r="H28" s="1108"/>
      <c r="I28" s="1108"/>
      <c r="J28" s="1108"/>
      <c r="K28" s="1108"/>
      <c r="L28" s="1108"/>
      <c r="M28" s="1108"/>
      <c r="N28" s="1108"/>
      <c r="O28" s="1108"/>
      <c r="P28" s="1109"/>
      <c r="Q28" s="1110">
        <v>15265</v>
      </c>
      <c r="R28" s="1111"/>
      <c r="S28" s="1111"/>
      <c r="T28" s="1111"/>
      <c r="U28" s="1111"/>
      <c r="V28" s="1111">
        <v>15184</v>
      </c>
      <c r="W28" s="1111"/>
      <c r="X28" s="1111"/>
      <c r="Y28" s="1111"/>
      <c r="Z28" s="1111"/>
      <c r="AA28" s="1111">
        <v>81</v>
      </c>
      <c r="AB28" s="1111"/>
      <c r="AC28" s="1111"/>
      <c r="AD28" s="1111"/>
      <c r="AE28" s="1112"/>
      <c r="AF28" s="1113">
        <v>81</v>
      </c>
      <c r="AG28" s="1111"/>
      <c r="AH28" s="1111"/>
      <c r="AI28" s="1111"/>
      <c r="AJ28" s="1114"/>
      <c r="AK28" s="1115">
        <v>1261</v>
      </c>
      <c r="AL28" s="1103"/>
      <c r="AM28" s="1103"/>
      <c r="AN28" s="1103"/>
      <c r="AO28" s="1103"/>
      <c r="AP28" s="1103" t="s">
        <v>586</v>
      </c>
      <c r="AQ28" s="1103"/>
      <c r="AR28" s="1103"/>
      <c r="AS28" s="1103"/>
      <c r="AT28" s="1103"/>
      <c r="AU28" s="1103" t="s">
        <v>586</v>
      </c>
      <c r="AV28" s="1103"/>
      <c r="AW28" s="1103"/>
      <c r="AX28" s="1103"/>
      <c r="AY28" s="1103"/>
      <c r="AZ28" s="1104" t="s">
        <v>586</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402</v>
      </c>
      <c r="C29" s="1095"/>
      <c r="D29" s="1095"/>
      <c r="E29" s="1095"/>
      <c r="F29" s="1095"/>
      <c r="G29" s="1095"/>
      <c r="H29" s="1095"/>
      <c r="I29" s="1095"/>
      <c r="J29" s="1095"/>
      <c r="K29" s="1095"/>
      <c r="L29" s="1095"/>
      <c r="M29" s="1095"/>
      <c r="N29" s="1095"/>
      <c r="O29" s="1095"/>
      <c r="P29" s="1096"/>
      <c r="Q29" s="1100">
        <v>71</v>
      </c>
      <c r="R29" s="1101"/>
      <c r="S29" s="1101"/>
      <c r="T29" s="1101"/>
      <c r="U29" s="1101"/>
      <c r="V29" s="1101">
        <v>71</v>
      </c>
      <c r="W29" s="1101"/>
      <c r="X29" s="1101"/>
      <c r="Y29" s="1101"/>
      <c r="Z29" s="1101"/>
      <c r="AA29" s="1101" t="s">
        <v>586</v>
      </c>
      <c r="AB29" s="1101"/>
      <c r="AC29" s="1101"/>
      <c r="AD29" s="1101"/>
      <c r="AE29" s="1102"/>
      <c r="AF29" s="1076" t="s">
        <v>128</v>
      </c>
      <c r="AG29" s="1077"/>
      <c r="AH29" s="1077"/>
      <c r="AI29" s="1077"/>
      <c r="AJ29" s="1078"/>
      <c r="AK29" s="1037" t="s">
        <v>586</v>
      </c>
      <c r="AL29" s="1028"/>
      <c r="AM29" s="1028"/>
      <c r="AN29" s="1028"/>
      <c r="AO29" s="1028"/>
      <c r="AP29" s="1028">
        <v>148</v>
      </c>
      <c r="AQ29" s="1028"/>
      <c r="AR29" s="1028"/>
      <c r="AS29" s="1028"/>
      <c r="AT29" s="1028"/>
      <c r="AU29" s="1028" t="s">
        <v>586</v>
      </c>
      <c r="AV29" s="1028"/>
      <c r="AW29" s="1028"/>
      <c r="AX29" s="1028"/>
      <c r="AY29" s="1028"/>
      <c r="AZ29" s="1099" t="s">
        <v>512</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403</v>
      </c>
      <c r="C30" s="1095"/>
      <c r="D30" s="1095"/>
      <c r="E30" s="1095"/>
      <c r="F30" s="1095"/>
      <c r="G30" s="1095"/>
      <c r="H30" s="1095"/>
      <c r="I30" s="1095"/>
      <c r="J30" s="1095"/>
      <c r="K30" s="1095"/>
      <c r="L30" s="1095"/>
      <c r="M30" s="1095"/>
      <c r="N30" s="1095"/>
      <c r="O30" s="1095"/>
      <c r="P30" s="1096"/>
      <c r="Q30" s="1100">
        <v>16695</v>
      </c>
      <c r="R30" s="1101"/>
      <c r="S30" s="1101"/>
      <c r="T30" s="1101"/>
      <c r="U30" s="1101"/>
      <c r="V30" s="1101">
        <v>16545</v>
      </c>
      <c r="W30" s="1101"/>
      <c r="X30" s="1101"/>
      <c r="Y30" s="1101"/>
      <c r="Z30" s="1101"/>
      <c r="AA30" s="1101">
        <v>150</v>
      </c>
      <c r="AB30" s="1101"/>
      <c r="AC30" s="1101"/>
      <c r="AD30" s="1101"/>
      <c r="AE30" s="1102"/>
      <c r="AF30" s="1076">
        <v>150</v>
      </c>
      <c r="AG30" s="1077"/>
      <c r="AH30" s="1077"/>
      <c r="AI30" s="1077"/>
      <c r="AJ30" s="1078"/>
      <c r="AK30" s="1037">
        <v>2529</v>
      </c>
      <c r="AL30" s="1028"/>
      <c r="AM30" s="1028"/>
      <c r="AN30" s="1028"/>
      <c r="AO30" s="1028"/>
      <c r="AP30" s="1028" t="s">
        <v>586</v>
      </c>
      <c r="AQ30" s="1028"/>
      <c r="AR30" s="1028"/>
      <c r="AS30" s="1028"/>
      <c r="AT30" s="1028"/>
      <c r="AU30" s="1028" t="s">
        <v>586</v>
      </c>
      <c r="AV30" s="1028"/>
      <c r="AW30" s="1028"/>
      <c r="AX30" s="1028"/>
      <c r="AY30" s="1028"/>
      <c r="AZ30" s="1099" t="s">
        <v>512</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404</v>
      </c>
      <c r="C31" s="1095"/>
      <c r="D31" s="1095"/>
      <c r="E31" s="1095"/>
      <c r="F31" s="1095"/>
      <c r="G31" s="1095"/>
      <c r="H31" s="1095"/>
      <c r="I31" s="1095"/>
      <c r="J31" s="1095"/>
      <c r="K31" s="1095"/>
      <c r="L31" s="1095"/>
      <c r="M31" s="1095"/>
      <c r="N31" s="1095"/>
      <c r="O31" s="1095"/>
      <c r="P31" s="1096"/>
      <c r="Q31" s="1100">
        <v>2425</v>
      </c>
      <c r="R31" s="1101"/>
      <c r="S31" s="1101"/>
      <c r="T31" s="1101"/>
      <c r="U31" s="1101"/>
      <c r="V31" s="1101">
        <v>2374</v>
      </c>
      <c r="W31" s="1101"/>
      <c r="X31" s="1101"/>
      <c r="Y31" s="1101"/>
      <c r="Z31" s="1101"/>
      <c r="AA31" s="1101">
        <v>50</v>
      </c>
      <c r="AB31" s="1101"/>
      <c r="AC31" s="1101"/>
      <c r="AD31" s="1101"/>
      <c r="AE31" s="1102"/>
      <c r="AF31" s="1076">
        <v>50</v>
      </c>
      <c r="AG31" s="1077"/>
      <c r="AH31" s="1077"/>
      <c r="AI31" s="1077"/>
      <c r="AJ31" s="1078"/>
      <c r="AK31" s="1037">
        <v>611</v>
      </c>
      <c r="AL31" s="1028"/>
      <c r="AM31" s="1028"/>
      <c r="AN31" s="1028"/>
      <c r="AO31" s="1028"/>
      <c r="AP31" s="1028" t="s">
        <v>587</v>
      </c>
      <c r="AQ31" s="1028"/>
      <c r="AR31" s="1028"/>
      <c r="AS31" s="1028"/>
      <c r="AT31" s="1028"/>
      <c r="AU31" s="1028" t="s">
        <v>586</v>
      </c>
      <c r="AV31" s="1028"/>
      <c r="AW31" s="1028"/>
      <c r="AX31" s="1028"/>
      <c r="AY31" s="1028"/>
      <c r="AZ31" s="1099" t="s">
        <v>512</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405</v>
      </c>
      <c r="C32" s="1095"/>
      <c r="D32" s="1095"/>
      <c r="E32" s="1095"/>
      <c r="F32" s="1095"/>
      <c r="G32" s="1095"/>
      <c r="H32" s="1095"/>
      <c r="I32" s="1095"/>
      <c r="J32" s="1095"/>
      <c r="K32" s="1095"/>
      <c r="L32" s="1095"/>
      <c r="M32" s="1095"/>
      <c r="N32" s="1095"/>
      <c r="O32" s="1095"/>
      <c r="P32" s="1096"/>
      <c r="Q32" s="1100">
        <v>3838</v>
      </c>
      <c r="R32" s="1101"/>
      <c r="S32" s="1101"/>
      <c r="T32" s="1101"/>
      <c r="U32" s="1101"/>
      <c r="V32" s="1101">
        <v>3620</v>
      </c>
      <c r="W32" s="1101"/>
      <c r="X32" s="1101"/>
      <c r="Y32" s="1101"/>
      <c r="Z32" s="1101"/>
      <c r="AA32" s="1101">
        <v>218</v>
      </c>
      <c r="AB32" s="1101"/>
      <c r="AC32" s="1101"/>
      <c r="AD32" s="1101"/>
      <c r="AE32" s="1102"/>
      <c r="AF32" s="1076">
        <v>2760</v>
      </c>
      <c r="AG32" s="1077"/>
      <c r="AH32" s="1077"/>
      <c r="AI32" s="1077"/>
      <c r="AJ32" s="1078"/>
      <c r="AK32" s="1037">
        <v>128</v>
      </c>
      <c r="AL32" s="1028"/>
      <c r="AM32" s="1028"/>
      <c r="AN32" s="1028"/>
      <c r="AO32" s="1028"/>
      <c r="AP32" s="1028">
        <v>4627</v>
      </c>
      <c r="AQ32" s="1028"/>
      <c r="AR32" s="1028"/>
      <c r="AS32" s="1028"/>
      <c r="AT32" s="1028"/>
      <c r="AU32" s="1028">
        <v>1013</v>
      </c>
      <c r="AV32" s="1028"/>
      <c r="AW32" s="1028"/>
      <c r="AX32" s="1028"/>
      <c r="AY32" s="1028"/>
      <c r="AZ32" s="1099" t="s">
        <v>512</v>
      </c>
      <c r="BA32" s="1099"/>
      <c r="BB32" s="1099"/>
      <c r="BC32" s="1099"/>
      <c r="BD32" s="1099"/>
      <c r="BE32" s="1089" t="s">
        <v>406</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407</v>
      </c>
      <c r="C33" s="1095"/>
      <c r="D33" s="1095"/>
      <c r="E33" s="1095"/>
      <c r="F33" s="1095"/>
      <c r="G33" s="1095"/>
      <c r="H33" s="1095"/>
      <c r="I33" s="1095"/>
      <c r="J33" s="1095"/>
      <c r="K33" s="1095"/>
      <c r="L33" s="1095"/>
      <c r="M33" s="1095"/>
      <c r="N33" s="1095"/>
      <c r="O33" s="1095"/>
      <c r="P33" s="1096"/>
      <c r="Q33" s="1100">
        <v>13589</v>
      </c>
      <c r="R33" s="1101"/>
      <c r="S33" s="1101"/>
      <c r="T33" s="1101"/>
      <c r="U33" s="1101"/>
      <c r="V33" s="1101">
        <v>13608</v>
      </c>
      <c r="W33" s="1101"/>
      <c r="X33" s="1101"/>
      <c r="Y33" s="1101"/>
      <c r="Z33" s="1101"/>
      <c r="AA33" s="1101">
        <v>-19</v>
      </c>
      <c r="AB33" s="1101"/>
      <c r="AC33" s="1101"/>
      <c r="AD33" s="1101"/>
      <c r="AE33" s="1102"/>
      <c r="AF33" s="1076">
        <v>4765</v>
      </c>
      <c r="AG33" s="1077"/>
      <c r="AH33" s="1077"/>
      <c r="AI33" s="1077"/>
      <c r="AJ33" s="1078"/>
      <c r="AK33" s="1037">
        <v>1938</v>
      </c>
      <c r="AL33" s="1028"/>
      <c r="AM33" s="1028"/>
      <c r="AN33" s="1028"/>
      <c r="AO33" s="1028"/>
      <c r="AP33" s="1028">
        <v>3928</v>
      </c>
      <c r="AQ33" s="1028"/>
      <c r="AR33" s="1028"/>
      <c r="AS33" s="1028"/>
      <c r="AT33" s="1028"/>
      <c r="AU33" s="1028">
        <v>2333</v>
      </c>
      <c r="AV33" s="1028"/>
      <c r="AW33" s="1028"/>
      <c r="AX33" s="1028"/>
      <c r="AY33" s="1028"/>
      <c r="AZ33" s="1099" t="s">
        <v>512</v>
      </c>
      <c r="BA33" s="1099"/>
      <c r="BB33" s="1099"/>
      <c r="BC33" s="1099"/>
      <c r="BD33" s="1099"/>
      <c r="BE33" s="1089" t="s">
        <v>406</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408</v>
      </c>
      <c r="C34" s="1095"/>
      <c r="D34" s="1095"/>
      <c r="E34" s="1095"/>
      <c r="F34" s="1095"/>
      <c r="G34" s="1095"/>
      <c r="H34" s="1095"/>
      <c r="I34" s="1095"/>
      <c r="J34" s="1095"/>
      <c r="K34" s="1095"/>
      <c r="L34" s="1095"/>
      <c r="M34" s="1095"/>
      <c r="N34" s="1095"/>
      <c r="O34" s="1095"/>
      <c r="P34" s="1096"/>
      <c r="Q34" s="1100">
        <v>1742</v>
      </c>
      <c r="R34" s="1101"/>
      <c r="S34" s="1101"/>
      <c r="T34" s="1101"/>
      <c r="U34" s="1101"/>
      <c r="V34" s="1101">
        <v>1723</v>
      </c>
      <c r="W34" s="1101"/>
      <c r="X34" s="1101"/>
      <c r="Y34" s="1101"/>
      <c r="Z34" s="1101"/>
      <c r="AA34" s="1101">
        <v>19</v>
      </c>
      <c r="AB34" s="1101"/>
      <c r="AC34" s="1101"/>
      <c r="AD34" s="1101"/>
      <c r="AE34" s="1102"/>
      <c r="AF34" s="1076">
        <v>198</v>
      </c>
      <c r="AG34" s="1077"/>
      <c r="AH34" s="1077"/>
      <c r="AI34" s="1077"/>
      <c r="AJ34" s="1078"/>
      <c r="AK34" s="1037">
        <v>944</v>
      </c>
      <c r="AL34" s="1028"/>
      <c r="AM34" s="1028"/>
      <c r="AN34" s="1028"/>
      <c r="AO34" s="1028"/>
      <c r="AP34" s="1028">
        <v>10564</v>
      </c>
      <c r="AQ34" s="1028"/>
      <c r="AR34" s="1028"/>
      <c r="AS34" s="1028"/>
      <c r="AT34" s="1028"/>
      <c r="AU34" s="1028">
        <v>9243</v>
      </c>
      <c r="AV34" s="1028"/>
      <c r="AW34" s="1028"/>
      <c r="AX34" s="1028"/>
      <c r="AY34" s="1028"/>
      <c r="AZ34" s="1099" t="s">
        <v>512</v>
      </c>
      <c r="BA34" s="1099"/>
      <c r="BB34" s="1099"/>
      <c r="BC34" s="1099"/>
      <c r="BD34" s="1099"/>
      <c r="BE34" s="1089" t="s">
        <v>406</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409</v>
      </c>
      <c r="C35" s="1095"/>
      <c r="D35" s="1095"/>
      <c r="E35" s="1095"/>
      <c r="F35" s="1095"/>
      <c r="G35" s="1095"/>
      <c r="H35" s="1095"/>
      <c r="I35" s="1095"/>
      <c r="J35" s="1095"/>
      <c r="K35" s="1095"/>
      <c r="L35" s="1095"/>
      <c r="M35" s="1095"/>
      <c r="N35" s="1095"/>
      <c r="O35" s="1095"/>
      <c r="P35" s="1096"/>
      <c r="Q35" s="1100">
        <v>48</v>
      </c>
      <c r="R35" s="1101"/>
      <c r="S35" s="1101"/>
      <c r="T35" s="1101"/>
      <c r="U35" s="1101"/>
      <c r="V35" s="1101">
        <v>48</v>
      </c>
      <c r="W35" s="1101"/>
      <c r="X35" s="1101"/>
      <c r="Y35" s="1101"/>
      <c r="Z35" s="1101"/>
      <c r="AA35" s="1101" t="s">
        <v>586</v>
      </c>
      <c r="AB35" s="1101"/>
      <c r="AC35" s="1101"/>
      <c r="AD35" s="1101"/>
      <c r="AE35" s="1102"/>
      <c r="AF35" s="1076" t="s">
        <v>128</v>
      </c>
      <c r="AG35" s="1077"/>
      <c r="AH35" s="1077"/>
      <c r="AI35" s="1077"/>
      <c r="AJ35" s="1078"/>
      <c r="AK35" s="1037">
        <v>48</v>
      </c>
      <c r="AL35" s="1028"/>
      <c r="AM35" s="1028"/>
      <c r="AN35" s="1028"/>
      <c r="AO35" s="1028"/>
      <c r="AP35" s="1028">
        <v>87</v>
      </c>
      <c r="AQ35" s="1028"/>
      <c r="AR35" s="1028"/>
      <c r="AS35" s="1028"/>
      <c r="AT35" s="1028"/>
      <c r="AU35" s="1028">
        <v>62</v>
      </c>
      <c r="AV35" s="1028"/>
      <c r="AW35" s="1028"/>
      <c r="AX35" s="1028"/>
      <c r="AY35" s="1028"/>
      <c r="AZ35" s="1099" t="s">
        <v>512</v>
      </c>
      <c r="BA35" s="1099"/>
      <c r="BB35" s="1099"/>
      <c r="BC35" s="1099"/>
      <c r="BD35" s="1099"/>
      <c r="BE35" s="1089" t="s">
        <v>410</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411</v>
      </c>
      <c r="C36" s="1095"/>
      <c r="D36" s="1095"/>
      <c r="E36" s="1095"/>
      <c r="F36" s="1095"/>
      <c r="G36" s="1095"/>
      <c r="H36" s="1095"/>
      <c r="I36" s="1095"/>
      <c r="J36" s="1095"/>
      <c r="K36" s="1095"/>
      <c r="L36" s="1095"/>
      <c r="M36" s="1095"/>
      <c r="N36" s="1095"/>
      <c r="O36" s="1095"/>
      <c r="P36" s="1096"/>
      <c r="Q36" s="1100">
        <v>38</v>
      </c>
      <c r="R36" s="1101"/>
      <c r="S36" s="1101"/>
      <c r="T36" s="1101"/>
      <c r="U36" s="1101"/>
      <c r="V36" s="1101">
        <v>38</v>
      </c>
      <c r="W36" s="1101"/>
      <c r="X36" s="1101"/>
      <c r="Y36" s="1101"/>
      <c r="Z36" s="1101"/>
      <c r="AA36" s="1101" t="s">
        <v>586</v>
      </c>
      <c r="AB36" s="1101"/>
      <c r="AC36" s="1101"/>
      <c r="AD36" s="1101"/>
      <c r="AE36" s="1102"/>
      <c r="AF36" s="1076" t="s">
        <v>128</v>
      </c>
      <c r="AG36" s="1077"/>
      <c r="AH36" s="1077"/>
      <c r="AI36" s="1077"/>
      <c r="AJ36" s="1078"/>
      <c r="AK36" s="1037">
        <v>26</v>
      </c>
      <c r="AL36" s="1028"/>
      <c r="AM36" s="1028"/>
      <c r="AN36" s="1028"/>
      <c r="AO36" s="1028"/>
      <c r="AP36" s="1028">
        <v>72</v>
      </c>
      <c r="AQ36" s="1028"/>
      <c r="AR36" s="1028"/>
      <c r="AS36" s="1028"/>
      <c r="AT36" s="1028"/>
      <c r="AU36" s="1028">
        <v>72</v>
      </c>
      <c r="AV36" s="1028"/>
      <c r="AW36" s="1028"/>
      <c r="AX36" s="1028"/>
      <c r="AY36" s="1028"/>
      <c r="AZ36" s="1099" t="s">
        <v>512</v>
      </c>
      <c r="BA36" s="1099"/>
      <c r="BB36" s="1099"/>
      <c r="BC36" s="1099"/>
      <c r="BD36" s="1099"/>
      <c r="BE36" s="1089" t="s">
        <v>410</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t="s">
        <v>412</v>
      </c>
      <c r="C37" s="1095"/>
      <c r="D37" s="1095"/>
      <c r="E37" s="1095"/>
      <c r="F37" s="1095"/>
      <c r="G37" s="1095"/>
      <c r="H37" s="1095"/>
      <c r="I37" s="1095"/>
      <c r="J37" s="1095"/>
      <c r="K37" s="1095"/>
      <c r="L37" s="1095"/>
      <c r="M37" s="1095"/>
      <c r="N37" s="1095"/>
      <c r="O37" s="1095"/>
      <c r="P37" s="1096"/>
      <c r="Q37" s="1100">
        <v>25</v>
      </c>
      <c r="R37" s="1101"/>
      <c r="S37" s="1101"/>
      <c r="T37" s="1101"/>
      <c r="U37" s="1101"/>
      <c r="V37" s="1101">
        <v>25</v>
      </c>
      <c r="W37" s="1101"/>
      <c r="X37" s="1101"/>
      <c r="Y37" s="1101"/>
      <c r="Z37" s="1101"/>
      <c r="AA37" s="1101" t="s">
        <v>586</v>
      </c>
      <c r="AB37" s="1101"/>
      <c r="AC37" s="1101"/>
      <c r="AD37" s="1101"/>
      <c r="AE37" s="1102"/>
      <c r="AF37" s="1076" t="s">
        <v>128</v>
      </c>
      <c r="AG37" s="1077"/>
      <c r="AH37" s="1077"/>
      <c r="AI37" s="1077"/>
      <c r="AJ37" s="1078"/>
      <c r="AK37" s="1037">
        <v>19</v>
      </c>
      <c r="AL37" s="1028"/>
      <c r="AM37" s="1028"/>
      <c r="AN37" s="1028"/>
      <c r="AO37" s="1028"/>
      <c r="AP37" s="1028">
        <v>132</v>
      </c>
      <c r="AQ37" s="1028"/>
      <c r="AR37" s="1028"/>
      <c r="AS37" s="1028"/>
      <c r="AT37" s="1028"/>
      <c r="AU37" s="1028">
        <v>132</v>
      </c>
      <c r="AV37" s="1028"/>
      <c r="AW37" s="1028"/>
      <c r="AX37" s="1028"/>
      <c r="AY37" s="1028"/>
      <c r="AZ37" s="1099" t="s">
        <v>512</v>
      </c>
      <c r="BA37" s="1099"/>
      <c r="BB37" s="1099"/>
      <c r="BC37" s="1099"/>
      <c r="BD37" s="1099"/>
      <c r="BE37" s="1089" t="s">
        <v>410</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t="s">
        <v>413</v>
      </c>
      <c r="C38" s="1095"/>
      <c r="D38" s="1095"/>
      <c r="E38" s="1095"/>
      <c r="F38" s="1095"/>
      <c r="G38" s="1095"/>
      <c r="H38" s="1095"/>
      <c r="I38" s="1095"/>
      <c r="J38" s="1095"/>
      <c r="K38" s="1095"/>
      <c r="L38" s="1095"/>
      <c r="M38" s="1095"/>
      <c r="N38" s="1095"/>
      <c r="O38" s="1095"/>
      <c r="P38" s="1096"/>
      <c r="Q38" s="1100">
        <v>56</v>
      </c>
      <c r="R38" s="1101"/>
      <c r="S38" s="1101"/>
      <c r="T38" s="1101"/>
      <c r="U38" s="1101"/>
      <c r="V38" s="1101">
        <v>56</v>
      </c>
      <c r="W38" s="1101"/>
      <c r="X38" s="1101"/>
      <c r="Y38" s="1101"/>
      <c r="Z38" s="1101"/>
      <c r="AA38" s="1101" t="s">
        <v>586</v>
      </c>
      <c r="AB38" s="1101"/>
      <c r="AC38" s="1101"/>
      <c r="AD38" s="1101"/>
      <c r="AE38" s="1102"/>
      <c r="AF38" s="1076" t="s">
        <v>128</v>
      </c>
      <c r="AG38" s="1077"/>
      <c r="AH38" s="1077"/>
      <c r="AI38" s="1077"/>
      <c r="AJ38" s="1078"/>
      <c r="AK38" s="1037">
        <v>16</v>
      </c>
      <c r="AL38" s="1028"/>
      <c r="AM38" s="1028"/>
      <c r="AN38" s="1028"/>
      <c r="AO38" s="1028"/>
      <c r="AP38" s="1028">
        <v>35</v>
      </c>
      <c r="AQ38" s="1028"/>
      <c r="AR38" s="1028"/>
      <c r="AS38" s="1028"/>
      <c r="AT38" s="1028"/>
      <c r="AU38" s="1028">
        <v>12</v>
      </c>
      <c r="AV38" s="1028"/>
      <c r="AW38" s="1028"/>
      <c r="AX38" s="1028"/>
      <c r="AY38" s="1028"/>
      <c r="AZ38" s="1099" t="s">
        <v>512</v>
      </c>
      <c r="BA38" s="1099"/>
      <c r="BB38" s="1099"/>
      <c r="BC38" s="1099"/>
      <c r="BD38" s="1099"/>
      <c r="BE38" s="1089" t="s">
        <v>410</v>
      </c>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8005</v>
      </c>
      <c r="AG63" s="1016"/>
      <c r="AH63" s="1016"/>
      <c r="AI63" s="1016"/>
      <c r="AJ63" s="1087"/>
      <c r="AK63" s="1088"/>
      <c r="AL63" s="1020"/>
      <c r="AM63" s="1020"/>
      <c r="AN63" s="1020"/>
      <c r="AO63" s="1020"/>
      <c r="AP63" s="1016">
        <v>19593</v>
      </c>
      <c r="AQ63" s="1016"/>
      <c r="AR63" s="1016"/>
      <c r="AS63" s="1016"/>
      <c r="AT63" s="1016"/>
      <c r="AU63" s="1016">
        <v>12867</v>
      </c>
      <c r="AV63" s="1016"/>
      <c r="AW63" s="1016"/>
      <c r="AX63" s="1016"/>
      <c r="AY63" s="1016"/>
      <c r="AZ63" s="1082"/>
      <c r="BA63" s="1082"/>
      <c r="BB63" s="1082"/>
      <c r="BC63" s="1082"/>
      <c r="BD63" s="1082"/>
      <c r="BE63" s="1017"/>
      <c r="BF63" s="1017"/>
      <c r="BG63" s="1017"/>
      <c r="BH63" s="1017"/>
      <c r="BI63" s="1018"/>
      <c r="BJ63" s="1083" t="s">
        <v>128</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393</v>
      </c>
      <c r="R66" s="1059"/>
      <c r="S66" s="1059"/>
      <c r="T66" s="1059"/>
      <c r="U66" s="1060"/>
      <c r="V66" s="1058" t="s">
        <v>418</v>
      </c>
      <c r="W66" s="1059"/>
      <c r="X66" s="1059"/>
      <c r="Y66" s="1059"/>
      <c r="Z66" s="1060"/>
      <c r="AA66" s="1058" t="s">
        <v>419</v>
      </c>
      <c r="AB66" s="1059"/>
      <c r="AC66" s="1059"/>
      <c r="AD66" s="1059"/>
      <c r="AE66" s="1060"/>
      <c r="AF66" s="1064" t="s">
        <v>420</v>
      </c>
      <c r="AG66" s="1065"/>
      <c r="AH66" s="1065"/>
      <c r="AI66" s="1065"/>
      <c r="AJ66" s="1066"/>
      <c r="AK66" s="1058" t="s">
        <v>397</v>
      </c>
      <c r="AL66" s="1053"/>
      <c r="AM66" s="1053"/>
      <c r="AN66" s="1053"/>
      <c r="AO66" s="1054"/>
      <c r="AP66" s="1058" t="s">
        <v>421</v>
      </c>
      <c r="AQ66" s="1059"/>
      <c r="AR66" s="1059"/>
      <c r="AS66" s="1059"/>
      <c r="AT66" s="1060"/>
      <c r="AU66" s="1058" t="s">
        <v>422</v>
      </c>
      <c r="AV66" s="1059"/>
      <c r="AW66" s="1059"/>
      <c r="AX66" s="1059"/>
      <c r="AY66" s="1060"/>
      <c r="AZ66" s="1058" t="s">
        <v>375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593</v>
      </c>
      <c r="C68" s="1043"/>
      <c r="D68" s="1043"/>
      <c r="E68" s="1043"/>
      <c r="F68" s="1043"/>
      <c r="G68" s="1043"/>
      <c r="H68" s="1043"/>
      <c r="I68" s="1043"/>
      <c r="J68" s="1043"/>
      <c r="K68" s="1043"/>
      <c r="L68" s="1043"/>
      <c r="M68" s="1043"/>
      <c r="N68" s="1043"/>
      <c r="O68" s="1043"/>
      <c r="P68" s="1044"/>
      <c r="Q68" s="1045">
        <v>1393</v>
      </c>
      <c r="R68" s="1039"/>
      <c r="S68" s="1039"/>
      <c r="T68" s="1039"/>
      <c r="U68" s="1039"/>
      <c r="V68" s="1039">
        <v>1235</v>
      </c>
      <c r="W68" s="1039"/>
      <c r="X68" s="1039"/>
      <c r="Y68" s="1039"/>
      <c r="Z68" s="1039"/>
      <c r="AA68" s="1039">
        <v>158</v>
      </c>
      <c r="AB68" s="1039"/>
      <c r="AC68" s="1039"/>
      <c r="AD68" s="1039"/>
      <c r="AE68" s="1039"/>
      <c r="AF68" s="1039">
        <v>158</v>
      </c>
      <c r="AG68" s="1039"/>
      <c r="AH68" s="1039"/>
      <c r="AI68" s="1039"/>
      <c r="AJ68" s="1039"/>
      <c r="AK68" s="1039" t="s">
        <v>595</v>
      </c>
      <c r="AL68" s="1039"/>
      <c r="AM68" s="1039"/>
      <c r="AN68" s="1039"/>
      <c r="AO68" s="1039"/>
      <c r="AP68" s="1039" t="s">
        <v>512</v>
      </c>
      <c r="AQ68" s="1039"/>
      <c r="AR68" s="1039"/>
      <c r="AS68" s="1039"/>
      <c r="AT68" s="1039"/>
      <c r="AU68" s="1039" t="s">
        <v>512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594</v>
      </c>
      <c r="C69" s="1032"/>
      <c r="D69" s="1032"/>
      <c r="E69" s="1032"/>
      <c r="F69" s="1032"/>
      <c r="G69" s="1032"/>
      <c r="H69" s="1032"/>
      <c r="I69" s="1032"/>
      <c r="J69" s="1032"/>
      <c r="K69" s="1032"/>
      <c r="L69" s="1032"/>
      <c r="M69" s="1032"/>
      <c r="N69" s="1032"/>
      <c r="O69" s="1032"/>
      <c r="P69" s="1033"/>
      <c r="Q69" s="1034">
        <v>421958</v>
      </c>
      <c r="R69" s="1028"/>
      <c r="S69" s="1028"/>
      <c r="T69" s="1028"/>
      <c r="U69" s="1028"/>
      <c r="V69" s="1028">
        <v>405722</v>
      </c>
      <c r="W69" s="1028"/>
      <c r="X69" s="1028"/>
      <c r="Y69" s="1028"/>
      <c r="Z69" s="1028"/>
      <c r="AA69" s="1028">
        <v>16237</v>
      </c>
      <c r="AB69" s="1028"/>
      <c r="AC69" s="1028"/>
      <c r="AD69" s="1028"/>
      <c r="AE69" s="1028"/>
      <c r="AF69" s="1028">
        <v>16237</v>
      </c>
      <c r="AG69" s="1028"/>
      <c r="AH69" s="1028"/>
      <c r="AI69" s="1028"/>
      <c r="AJ69" s="1028"/>
      <c r="AK69" s="1028">
        <v>816</v>
      </c>
      <c r="AL69" s="1028"/>
      <c r="AM69" s="1028"/>
      <c r="AN69" s="1028"/>
      <c r="AO69" s="1028"/>
      <c r="AP69" s="1028" t="s">
        <v>512</v>
      </c>
      <c r="AQ69" s="1028"/>
      <c r="AR69" s="1028"/>
      <c r="AS69" s="1028"/>
      <c r="AT69" s="1028"/>
      <c r="AU69" s="1028" t="s">
        <v>512</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c r="C70" s="1032"/>
      <c r="D70" s="1032"/>
      <c r="E70" s="1032"/>
      <c r="F70" s="1032"/>
      <c r="G70" s="1032"/>
      <c r="H70" s="1032"/>
      <c r="I70" s="1032"/>
      <c r="J70" s="1032"/>
      <c r="K70" s="1032"/>
      <c r="L70" s="1032"/>
      <c r="M70" s="1032"/>
      <c r="N70" s="1032"/>
      <c r="O70" s="1032"/>
      <c r="P70" s="1033"/>
      <c r="Q70" s="1034"/>
      <c r="R70" s="1028"/>
      <c r="S70" s="1028"/>
      <c r="T70" s="1028"/>
      <c r="U70" s="1028"/>
      <c r="V70" s="1028"/>
      <c r="W70" s="1028"/>
      <c r="X70" s="1028"/>
      <c r="Y70" s="1028"/>
      <c r="Z70" s="1028"/>
      <c r="AA70" s="1028"/>
      <c r="AB70" s="1028"/>
      <c r="AC70" s="1028"/>
      <c r="AD70" s="1028"/>
      <c r="AE70" s="1028"/>
      <c r="AF70" s="1028"/>
      <c r="AG70" s="1028"/>
      <c r="AH70" s="1028"/>
      <c r="AI70" s="1028"/>
      <c r="AJ70" s="1028"/>
      <c r="AK70" s="1028"/>
      <c r="AL70" s="1028"/>
      <c r="AM70" s="1028"/>
      <c r="AN70" s="1028"/>
      <c r="AO70" s="1028"/>
      <c r="AP70" s="1028"/>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c r="C71" s="1032"/>
      <c r="D71" s="1032"/>
      <c r="E71" s="1032"/>
      <c r="F71" s="1032"/>
      <c r="G71" s="1032"/>
      <c r="H71" s="1032"/>
      <c r="I71" s="1032"/>
      <c r="J71" s="1032"/>
      <c r="K71" s="1032"/>
      <c r="L71" s="1032"/>
      <c r="M71" s="1032"/>
      <c r="N71" s="1032"/>
      <c r="O71" s="1032"/>
      <c r="P71" s="1033"/>
      <c r="Q71" s="1034"/>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c r="C72" s="1032"/>
      <c r="D72" s="1032"/>
      <c r="E72" s="1032"/>
      <c r="F72" s="1032"/>
      <c r="G72" s="1032"/>
      <c r="H72" s="1032"/>
      <c r="I72" s="1032"/>
      <c r="J72" s="1032"/>
      <c r="K72" s="1032"/>
      <c r="L72" s="1032"/>
      <c r="M72" s="1032"/>
      <c r="N72" s="1032"/>
      <c r="O72" s="1032"/>
      <c r="P72" s="1033"/>
      <c r="Q72" s="1034"/>
      <c r="R72" s="1028"/>
      <c r="S72" s="1028"/>
      <c r="T72" s="1028"/>
      <c r="U72" s="1028"/>
      <c r="V72" s="1028"/>
      <c r="W72" s="1028"/>
      <c r="X72" s="1028"/>
      <c r="Y72" s="1028"/>
      <c r="Z72" s="1028"/>
      <c r="AA72" s="1028"/>
      <c r="AB72" s="1028"/>
      <c r="AC72" s="1028"/>
      <c r="AD72" s="1028"/>
      <c r="AE72" s="1028"/>
      <c r="AF72" s="1028"/>
      <c r="AG72" s="1028"/>
      <c r="AH72" s="1028"/>
      <c r="AI72" s="1028"/>
      <c r="AJ72" s="1028"/>
      <c r="AK72" s="1028"/>
      <c r="AL72" s="1028"/>
      <c r="AM72" s="1028"/>
      <c r="AN72" s="1028"/>
      <c r="AO72" s="1028"/>
      <c r="AP72" s="1028"/>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c r="C73" s="1032"/>
      <c r="D73" s="1032"/>
      <c r="E73" s="1032"/>
      <c r="F73" s="1032"/>
      <c r="G73" s="1032"/>
      <c r="H73" s="1032"/>
      <c r="I73" s="1032"/>
      <c r="J73" s="1032"/>
      <c r="K73" s="1032"/>
      <c r="L73" s="1032"/>
      <c r="M73" s="1032"/>
      <c r="N73" s="1032"/>
      <c r="O73" s="1032"/>
      <c r="P73" s="1033"/>
      <c r="Q73" s="1034"/>
      <c r="R73" s="1028"/>
      <c r="S73" s="1028"/>
      <c r="T73" s="1028"/>
      <c r="U73" s="1028"/>
      <c r="V73" s="1028"/>
      <c r="W73" s="1028"/>
      <c r="X73" s="1028"/>
      <c r="Y73" s="1028"/>
      <c r="Z73" s="1028"/>
      <c r="AA73" s="1028"/>
      <c r="AB73" s="1028"/>
      <c r="AC73" s="1028"/>
      <c r="AD73" s="1028"/>
      <c r="AE73" s="1028"/>
      <c r="AF73" s="1028"/>
      <c r="AG73" s="1028"/>
      <c r="AH73" s="1028"/>
      <c r="AI73" s="1028"/>
      <c r="AJ73" s="1028"/>
      <c r="AK73" s="1028"/>
      <c r="AL73" s="1028"/>
      <c r="AM73" s="1028"/>
      <c r="AN73" s="1028"/>
      <c r="AO73" s="1028"/>
      <c r="AP73" s="1028"/>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c r="C74" s="1032"/>
      <c r="D74" s="1032"/>
      <c r="E74" s="1032"/>
      <c r="F74" s="1032"/>
      <c r="G74" s="1032"/>
      <c r="H74" s="1032"/>
      <c r="I74" s="1032"/>
      <c r="J74" s="1032"/>
      <c r="K74" s="1032"/>
      <c r="L74" s="1032"/>
      <c r="M74" s="1032"/>
      <c r="N74" s="1032"/>
      <c r="O74" s="1032"/>
      <c r="P74" s="1033"/>
      <c r="Q74" s="1034"/>
      <c r="R74" s="1028"/>
      <c r="S74" s="1028"/>
      <c r="T74" s="1028"/>
      <c r="U74" s="1028"/>
      <c r="V74" s="1028"/>
      <c r="W74" s="1028"/>
      <c r="X74" s="1028"/>
      <c r="Y74" s="1028"/>
      <c r="Z74" s="1028"/>
      <c r="AA74" s="1028"/>
      <c r="AB74" s="1028"/>
      <c r="AC74" s="1028"/>
      <c r="AD74" s="1028"/>
      <c r="AE74" s="1028"/>
      <c r="AF74" s="1028"/>
      <c r="AG74" s="1028"/>
      <c r="AH74" s="1028"/>
      <c r="AI74" s="1028"/>
      <c r="AJ74" s="1028"/>
      <c r="AK74" s="1028"/>
      <c r="AL74" s="1028"/>
      <c r="AM74" s="1028"/>
      <c r="AN74" s="1028"/>
      <c r="AO74" s="1028"/>
      <c r="AP74" s="1028"/>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16395</v>
      </c>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2853</v>
      </c>
      <c r="CS102" s="1008"/>
      <c r="CT102" s="1008"/>
      <c r="CU102" s="1008"/>
      <c r="CV102" s="1009"/>
      <c r="CW102" s="1007">
        <v>585</v>
      </c>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303</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303</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303</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6858226</v>
      </c>
      <c r="AB110" s="944"/>
      <c r="AC110" s="944"/>
      <c r="AD110" s="944"/>
      <c r="AE110" s="945"/>
      <c r="AF110" s="946">
        <v>7179508</v>
      </c>
      <c r="AG110" s="944"/>
      <c r="AH110" s="944"/>
      <c r="AI110" s="944"/>
      <c r="AJ110" s="945"/>
      <c r="AK110" s="946">
        <v>7333314</v>
      </c>
      <c r="AL110" s="944"/>
      <c r="AM110" s="944"/>
      <c r="AN110" s="944"/>
      <c r="AO110" s="945"/>
      <c r="AP110" s="947">
        <v>24.2</v>
      </c>
      <c r="AQ110" s="948"/>
      <c r="AR110" s="948"/>
      <c r="AS110" s="948"/>
      <c r="AT110" s="949"/>
      <c r="AU110" s="983" t="s">
        <v>73</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73360560</v>
      </c>
      <c r="BR110" s="891"/>
      <c r="BS110" s="891"/>
      <c r="BT110" s="891"/>
      <c r="BU110" s="891"/>
      <c r="BV110" s="891">
        <v>78205031</v>
      </c>
      <c r="BW110" s="891"/>
      <c r="BX110" s="891"/>
      <c r="BY110" s="891"/>
      <c r="BZ110" s="891"/>
      <c r="CA110" s="891">
        <v>77571533</v>
      </c>
      <c r="CB110" s="891"/>
      <c r="CC110" s="891"/>
      <c r="CD110" s="891"/>
      <c r="CE110" s="891"/>
      <c r="CF110" s="915">
        <v>256.3</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440</v>
      </c>
      <c r="DH110" s="891"/>
      <c r="DI110" s="891"/>
      <c r="DJ110" s="891"/>
      <c r="DK110" s="891"/>
      <c r="DL110" s="891" t="s">
        <v>128</v>
      </c>
      <c r="DM110" s="891"/>
      <c r="DN110" s="891"/>
      <c r="DO110" s="891"/>
      <c r="DP110" s="891"/>
      <c r="DQ110" s="891" t="s">
        <v>128</v>
      </c>
      <c r="DR110" s="891"/>
      <c r="DS110" s="891"/>
      <c r="DT110" s="891"/>
      <c r="DU110" s="891"/>
      <c r="DV110" s="892" t="s">
        <v>128</v>
      </c>
      <c r="DW110" s="892"/>
      <c r="DX110" s="892"/>
      <c r="DY110" s="892"/>
      <c r="DZ110" s="893"/>
    </row>
    <row r="111" spans="1:131" s="248" customFormat="1" ht="26.25" customHeight="1" x14ac:dyDescent="0.15">
      <c r="A111" s="820" t="s">
        <v>441</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128</v>
      </c>
      <c r="AB111" s="972"/>
      <c r="AC111" s="972"/>
      <c r="AD111" s="972"/>
      <c r="AE111" s="973"/>
      <c r="AF111" s="974" t="s">
        <v>128</v>
      </c>
      <c r="AG111" s="972"/>
      <c r="AH111" s="972"/>
      <c r="AI111" s="972"/>
      <c r="AJ111" s="973"/>
      <c r="AK111" s="974" t="s">
        <v>128</v>
      </c>
      <c r="AL111" s="972"/>
      <c r="AM111" s="972"/>
      <c r="AN111" s="972"/>
      <c r="AO111" s="973"/>
      <c r="AP111" s="975" t="s">
        <v>128</v>
      </c>
      <c r="AQ111" s="976"/>
      <c r="AR111" s="976"/>
      <c r="AS111" s="976"/>
      <c r="AT111" s="977"/>
      <c r="AU111" s="985"/>
      <c r="AV111" s="986"/>
      <c r="AW111" s="986"/>
      <c r="AX111" s="986"/>
      <c r="AY111" s="986"/>
      <c r="AZ111" s="861" t="s">
        <v>442</v>
      </c>
      <c r="BA111" s="796"/>
      <c r="BB111" s="796"/>
      <c r="BC111" s="796"/>
      <c r="BD111" s="796"/>
      <c r="BE111" s="796"/>
      <c r="BF111" s="796"/>
      <c r="BG111" s="796"/>
      <c r="BH111" s="796"/>
      <c r="BI111" s="796"/>
      <c r="BJ111" s="796"/>
      <c r="BK111" s="796"/>
      <c r="BL111" s="796"/>
      <c r="BM111" s="796"/>
      <c r="BN111" s="796"/>
      <c r="BO111" s="796"/>
      <c r="BP111" s="797"/>
      <c r="BQ111" s="862" t="s">
        <v>128</v>
      </c>
      <c r="BR111" s="863"/>
      <c r="BS111" s="863"/>
      <c r="BT111" s="863"/>
      <c r="BU111" s="863"/>
      <c r="BV111" s="863" t="s">
        <v>128</v>
      </c>
      <c r="BW111" s="863"/>
      <c r="BX111" s="863"/>
      <c r="BY111" s="863"/>
      <c r="BZ111" s="863"/>
      <c r="CA111" s="863" t="s">
        <v>128</v>
      </c>
      <c r="CB111" s="863"/>
      <c r="CC111" s="863"/>
      <c r="CD111" s="863"/>
      <c r="CE111" s="863"/>
      <c r="CF111" s="924" t="s">
        <v>128</v>
      </c>
      <c r="CG111" s="925"/>
      <c r="CH111" s="925"/>
      <c r="CI111" s="925"/>
      <c r="CJ111" s="925"/>
      <c r="CK111" s="980"/>
      <c r="CL111" s="867"/>
      <c r="CM111" s="870" t="s">
        <v>443</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128</v>
      </c>
      <c r="DM111" s="863"/>
      <c r="DN111" s="863"/>
      <c r="DO111" s="863"/>
      <c r="DP111" s="863"/>
      <c r="DQ111" s="863" t="s">
        <v>128</v>
      </c>
      <c r="DR111" s="863"/>
      <c r="DS111" s="863"/>
      <c r="DT111" s="863"/>
      <c r="DU111" s="863"/>
      <c r="DV111" s="840" t="s">
        <v>128</v>
      </c>
      <c r="DW111" s="840"/>
      <c r="DX111" s="840"/>
      <c r="DY111" s="840"/>
      <c r="DZ111" s="841"/>
    </row>
    <row r="112" spans="1:131" s="248" customFormat="1" ht="26.25" customHeight="1" x14ac:dyDescent="0.15">
      <c r="A112" s="965" t="s">
        <v>444</v>
      </c>
      <c r="B112" s="966"/>
      <c r="C112" s="796" t="s">
        <v>445</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440</v>
      </c>
      <c r="AB112" s="826"/>
      <c r="AC112" s="826"/>
      <c r="AD112" s="826"/>
      <c r="AE112" s="827"/>
      <c r="AF112" s="828" t="s">
        <v>128</v>
      </c>
      <c r="AG112" s="826"/>
      <c r="AH112" s="826"/>
      <c r="AI112" s="826"/>
      <c r="AJ112" s="827"/>
      <c r="AK112" s="828" t="s">
        <v>128</v>
      </c>
      <c r="AL112" s="826"/>
      <c r="AM112" s="826"/>
      <c r="AN112" s="826"/>
      <c r="AO112" s="827"/>
      <c r="AP112" s="873" t="s">
        <v>128</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14353362</v>
      </c>
      <c r="BR112" s="863"/>
      <c r="BS112" s="863"/>
      <c r="BT112" s="863"/>
      <c r="BU112" s="863"/>
      <c r="BV112" s="863">
        <v>13235474</v>
      </c>
      <c r="BW112" s="863"/>
      <c r="BX112" s="863"/>
      <c r="BY112" s="863"/>
      <c r="BZ112" s="863"/>
      <c r="CA112" s="863">
        <v>12867369</v>
      </c>
      <c r="CB112" s="863"/>
      <c r="CC112" s="863"/>
      <c r="CD112" s="863"/>
      <c r="CE112" s="863"/>
      <c r="CF112" s="924">
        <v>42.5</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128</v>
      </c>
      <c r="DH112" s="863"/>
      <c r="DI112" s="863"/>
      <c r="DJ112" s="863"/>
      <c r="DK112" s="863"/>
      <c r="DL112" s="863" t="s">
        <v>128</v>
      </c>
      <c r="DM112" s="863"/>
      <c r="DN112" s="863"/>
      <c r="DO112" s="863"/>
      <c r="DP112" s="863"/>
      <c r="DQ112" s="863" t="s">
        <v>128</v>
      </c>
      <c r="DR112" s="863"/>
      <c r="DS112" s="863"/>
      <c r="DT112" s="863"/>
      <c r="DU112" s="863"/>
      <c r="DV112" s="840" t="s">
        <v>440</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1175452</v>
      </c>
      <c r="AB113" s="972"/>
      <c r="AC113" s="972"/>
      <c r="AD113" s="972"/>
      <c r="AE113" s="973"/>
      <c r="AF113" s="974">
        <v>1110551</v>
      </c>
      <c r="AG113" s="972"/>
      <c r="AH113" s="972"/>
      <c r="AI113" s="972"/>
      <c r="AJ113" s="973"/>
      <c r="AK113" s="974">
        <v>1164221</v>
      </c>
      <c r="AL113" s="972"/>
      <c r="AM113" s="972"/>
      <c r="AN113" s="972"/>
      <c r="AO113" s="973"/>
      <c r="AP113" s="975">
        <v>3.8</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t="s">
        <v>128</v>
      </c>
      <c r="BR113" s="863"/>
      <c r="BS113" s="863"/>
      <c r="BT113" s="863"/>
      <c r="BU113" s="863"/>
      <c r="BV113" s="863" t="s">
        <v>128</v>
      </c>
      <c r="BW113" s="863"/>
      <c r="BX113" s="863"/>
      <c r="BY113" s="863"/>
      <c r="BZ113" s="863"/>
      <c r="CA113" s="863" t="s">
        <v>128</v>
      </c>
      <c r="CB113" s="863"/>
      <c r="CC113" s="863"/>
      <c r="CD113" s="863"/>
      <c r="CE113" s="863"/>
      <c r="CF113" s="924" t="s">
        <v>128</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128</v>
      </c>
      <c r="DH113" s="826"/>
      <c r="DI113" s="826"/>
      <c r="DJ113" s="826"/>
      <c r="DK113" s="827"/>
      <c r="DL113" s="828" t="s">
        <v>128</v>
      </c>
      <c r="DM113" s="826"/>
      <c r="DN113" s="826"/>
      <c r="DO113" s="826"/>
      <c r="DP113" s="827"/>
      <c r="DQ113" s="828" t="s">
        <v>128</v>
      </c>
      <c r="DR113" s="826"/>
      <c r="DS113" s="826"/>
      <c r="DT113" s="826"/>
      <c r="DU113" s="827"/>
      <c r="DV113" s="873" t="s">
        <v>128</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128</v>
      </c>
      <c r="AB114" s="826"/>
      <c r="AC114" s="826"/>
      <c r="AD114" s="826"/>
      <c r="AE114" s="827"/>
      <c r="AF114" s="828" t="s">
        <v>128</v>
      </c>
      <c r="AG114" s="826"/>
      <c r="AH114" s="826"/>
      <c r="AI114" s="826"/>
      <c r="AJ114" s="827"/>
      <c r="AK114" s="828" t="s">
        <v>128</v>
      </c>
      <c r="AL114" s="826"/>
      <c r="AM114" s="826"/>
      <c r="AN114" s="826"/>
      <c r="AO114" s="827"/>
      <c r="AP114" s="873" t="s">
        <v>440</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9563190</v>
      </c>
      <c r="BR114" s="863"/>
      <c r="BS114" s="863"/>
      <c r="BT114" s="863"/>
      <c r="BU114" s="863"/>
      <c r="BV114" s="863">
        <v>8990708</v>
      </c>
      <c r="BW114" s="863"/>
      <c r="BX114" s="863"/>
      <c r="BY114" s="863"/>
      <c r="BZ114" s="863"/>
      <c r="CA114" s="863">
        <v>8761930</v>
      </c>
      <c r="CB114" s="863"/>
      <c r="CC114" s="863"/>
      <c r="CD114" s="863"/>
      <c r="CE114" s="863"/>
      <c r="CF114" s="924">
        <v>29</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128</v>
      </c>
      <c r="DM114" s="826"/>
      <c r="DN114" s="826"/>
      <c r="DO114" s="826"/>
      <c r="DP114" s="827"/>
      <c r="DQ114" s="828" t="s">
        <v>440</v>
      </c>
      <c r="DR114" s="826"/>
      <c r="DS114" s="826"/>
      <c r="DT114" s="826"/>
      <c r="DU114" s="827"/>
      <c r="DV114" s="873" t="s">
        <v>128</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440</v>
      </c>
      <c r="AB115" s="972"/>
      <c r="AC115" s="972"/>
      <c r="AD115" s="972"/>
      <c r="AE115" s="973"/>
      <c r="AF115" s="974" t="s">
        <v>128</v>
      </c>
      <c r="AG115" s="972"/>
      <c r="AH115" s="972"/>
      <c r="AI115" s="972"/>
      <c r="AJ115" s="973"/>
      <c r="AK115" s="974" t="s">
        <v>128</v>
      </c>
      <c r="AL115" s="972"/>
      <c r="AM115" s="972"/>
      <c r="AN115" s="972"/>
      <c r="AO115" s="973"/>
      <c r="AP115" s="975" t="s">
        <v>128</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t="s">
        <v>440</v>
      </c>
      <c r="BR115" s="863"/>
      <c r="BS115" s="863"/>
      <c r="BT115" s="863"/>
      <c r="BU115" s="863"/>
      <c r="BV115" s="863" t="s">
        <v>128</v>
      </c>
      <c r="BW115" s="863"/>
      <c r="BX115" s="863"/>
      <c r="BY115" s="863"/>
      <c r="BZ115" s="863"/>
      <c r="CA115" s="863" t="s">
        <v>128</v>
      </c>
      <c r="CB115" s="863"/>
      <c r="CC115" s="863"/>
      <c r="CD115" s="863"/>
      <c r="CE115" s="863"/>
      <c r="CF115" s="924" t="s">
        <v>128</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128</v>
      </c>
      <c r="DH115" s="826"/>
      <c r="DI115" s="826"/>
      <c r="DJ115" s="826"/>
      <c r="DK115" s="827"/>
      <c r="DL115" s="828" t="s">
        <v>128</v>
      </c>
      <c r="DM115" s="826"/>
      <c r="DN115" s="826"/>
      <c r="DO115" s="826"/>
      <c r="DP115" s="827"/>
      <c r="DQ115" s="828" t="s">
        <v>128</v>
      </c>
      <c r="DR115" s="826"/>
      <c r="DS115" s="826"/>
      <c r="DT115" s="826"/>
      <c r="DU115" s="827"/>
      <c r="DV115" s="873" t="s">
        <v>440</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128</v>
      </c>
      <c r="AB116" s="826"/>
      <c r="AC116" s="826"/>
      <c r="AD116" s="826"/>
      <c r="AE116" s="827"/>
      <c r="AF116" s="828">
        <v>58</v>
      </c>
      <c r="AG116" s="826"/>
      <c r="AH116" s="826"/>
      <c r="AI116" s="826"/>
      <c r="AJ116" s="827"/>
      <c r="AK116" s="828" t="s">
        <v>128</v>
      </c>
      <c r="AL116" s="826"/>
      <c r="AM116" s="826"/>
      <c r="AN116" s="826"/>
      <c r="AO116" s="827"/>
      <c r="AP116" s="873" t="s">
        <v>128</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128</v>
      </c>
      <c r="BR116" s="863"/>
      <c r="BS116" s="863"/>
      <c r="BT116" s="863"/>
      <c r="BU116" s="863"/>
      <c r="BV116" s="863" t="s">
        <v>128</v>
      </c>
      <c r="BW116" s="863"/>
      <c r="BX116" s="863"/>
      <c r="BY116" s="863"/>
      <c r="BZ116" s="863"/>
      <c r="CA116" s="863" t="s">
        <v>440</v>
      </c>
      <c r="CB116" s="863"/>
      <c r="CC116" s="863"/>
      <c r="CD116" s="863"/>
      <c r="CE116" s="863"/>
      <c r="CF116" s="924" t="s">
        <v>128</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128</v>
      </c>
      <c r="DH116" s="826"/>
      <c r="DI116" s="826"/>
      <c r="DJ116" s="826"/>
      <c r="DK116" s="827"/>
      <c r="DL116" s="828" t="s">
        <v>440</v>
      </c>
      <c r="DM116" s="826"/>
      <c r="DN116" s="826"/>
      <c r="DO116" s="826"/>
      <c r="DP116" s="827"/>
      <c r="DQ116" s="828" t="s">
        <v>128</v>
      </c>
      <c r="DR116" s="826"/>
      <c r="DS116" s="826"/>
      <c r="DT116" s="826"/>
      <c r="DU116" s="827"/>
      <c r="DV116" s="873" t="s">
        <v>128</v>
      </c>
      <c r="DW116" s="874"/>
      <c r="DX116" s="874"/>
      <c r="DY116" s="874"/>
      <c r="DZ116" s="875"/>
    </row>
    <row r="117" spans="1:130" s="248" customFormat="1" ht="26.25" customHeight="1" x14ac:dyDescent="0.15">
      <c r="A117" s="950" t="s">
        <v>183</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8033678</v>
      </c>
      <c r="AB117" s="958"/>
      <c r="AC117" s="958"/>
      <c r="AD117" s="958"/>
      <c r="AE117" s="959"/>
      <c r="AF117" s="960">
        <v>8290117</v>
      </c>
      <c r="AG117" s="958"/>
      <c r="AH117" s="958"/>
      <c r="AI117" s="958"/>
      <c r="AJ117" s="959"/>
      <c r="AK117" s="960">
        <v>8497535</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128</v>
      </c>
      <c r="BW117" s="863"/>
      <c r="BX117" s="863"/>
      <c r="BY117" s="863"/>
      <c r="BZ117" s="863"/>
      <c r="CA117" s="863" t="s">
        <v>128</v>
      </c>
      <c r="CB117" s="863"/>
      <c r="CC117" s="863"/>
      <c r="CD117" s="863"/>
      <c r="CE117" s="863"/>
      <c r="CF117" s="924" t="s">
        <v>128</v>
      </c>
      <c r="CG117" s="925"/>
      <c r="CH117" s="925"/>
      <c r="CI117" s="925"/>
      <c r="CJ117" s="925"/>
      <c r="CK117" s="980"/>
      <c r="CL117" s="867"/>
      <c r="CM117" s="870" t="s">
        <v>462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128</v>
      </c>
      <c r="DM117" s="826"/>
      <c r="DN117" s="826"/>
      <c r="DO117" s="826"/>
      <c r="DP117" s="827"/>
      <c r="DQ117" s="828" t="s">
        <v>128</v>
      </c>
      <c r="DR117" s="826"/>
      <c r="DS117" s="826"/>
      <c r="DT117" s="826"/>
      <c r="DU117" s="827"/>
      <c r="DV117" s="873" t="s">
        <v>128</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303</v>
      </c>
      <c r="AL118" s="951"/>
      <c r="AM118" s="951"/>
      <c r="AN118" s="951"/>
      <c r="AO118" s="952"/>
      <c r="AP118" s="954" t="s">
        <v>434</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440</v>
      </c>
      <c r="BW118" s="894"/>
      <c r="BX118" s="894"/>
      <c r="BY118" s="894"/>
      <c r="BZ118" s="894"/>
      <c r="CA118" s="894" t="s">
        <v>128</v>
      </c>
      <c r="CB118" s="894"/>
      <c r="CC118" s="894"/>
      <c r="CD118" s="894"/>
      <c r="CE118" s="894"/>
      <c r="CF118" s="924" t="s">
        <v>128</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440</v>
      </c>
      <c r="DH118" s="826"/>
      <c r="DI118" s="826"/>
      <c r="DJ118" s="826"/>
      <c r="DK118" s="827"/>
      <c r="DL118" s="828" t="s">
        <v>440</v>
      </c>
      <c r="DM118" s="826"/>
      <c r="DN118" s="826"/>
      <c r="DO118" s="826"/>
      <c r="DP118" s="827"/>
      <c r="DQ118" s="828" t="s">
        <v>128</v>
      </c>
      <c r="DR118" s="826"/>
      <c r="DS118" s="826"/>
      <c r="DT118" s="826"/>
      <c r="DU118" s="827"/>
      <c r="DV118" s="873" t="s">
        <v>128</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128</v>
      </c>
      <c r="AG119" s="944"/>
      <c r="AH119" s="944"/>
      <c r="AI119" s="944"/>
      <c r="AJ119" s="945"/>
      <c r="AK119" s="946" t="s">
        <v>128</v>
      </c>
      <c r="AL119" s="944"/>
      <c r="AM119" s="944"/>
      <c r="AN119" s="944"/>
      <c r="AO119" s="945"/>
      <c r="AP119" s="947" t="s">
        <v>440</v>
      </c>
      <c r="AQ119" s="948"/>
      <c r="AR119" s="948"/>
      <c r="AS119" s="948"/>
      <c r="AT119" s="949"/>
      <c r="AU119" s="987"/>
      <c r="AV119" s="988"/>
      <c r="AW119" s="988"/>
      <c r="AX119" s="988"/>
      <c r="AY119" s="988"/>
      <c r="AZ119" s="279" t="s">
        <v>183</v>
      </c>
      <c r="BA119" s="279"/>
      <c r="BB119" s="279"/>
      <c r="BC119" s="279"/>
      <c r="BD119" s="279"/>
      <c r="BE119" s="279"/>
      <c r="BF119" s="279"/>
      <c r="BG119" s="279"/>
      <c r="BH119" s="279"/>
      <c r="BI119" s="279"/>
      <c r="BJ119" s="279"/>
      <c r="BK119" s="279"/>
      <c r="BL119" s="279"/>
      <c r="BM119" s="279"/>
      <c r="BN119" s="279"/>
      <c r="BO119" s="926" t="s">
        <v>465</v>
      </c>
      <c r="BP119" s="927"/>
      <c r="BQ119" s="931">
        <v>97277112</v>
      </c>
      <c r="BR119" s="894"/>
      <c r="BS119" s="894"/>
      <c r="BT119" s="894"/>
      <c r="BU119" s="894"/>
      <c r="BV119" s="894">
        <v>100431213</v>
      </c>
      <c r="BW119" s="894"/>
      <c r="BX119" s="894"/>
      <c r="BY119" s="894"/>
      <c r="BZ119" s="894"/>
      <c r="CA119" s="894">
        <v>99200832</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128</v>
      </c>
      <c r="DH119" s="809"/>
      <c r="DI119" s="809"/>
      <c r="DJ119" s="809"/>
      <c r="DK119" s="810"/>
      <c r="DL119" s="811" t="s">
        <v>128</v>
      </c>
      <c r="DM119" s="809"/>
      <c r="DN119" s="809"/>
      <c r="DO119" s="809"/>
      <c r="DP119" s="810"/>
      <c r="DQ119" s="811" t="s">
        <v>128</v>
      </c>
      <c r="DR119" s="809"/>
      <c r="DS119" s="809"/>
      <c r="DT119" s="809"/>
      <c r="DU119" s="810"/>
      <c r="DV119" s="897" t="s">
        <v>128</v>
      </c>
      <c r="DW119" s="898"/>
      <c r="DX119" s="898"/>
      <c r="DY119" s="898"/>
      <c r="DZ119" s="899"/>
    </row>
    <row r="120" spans="1:130" s="248" customFormat="1" ht="26.25" customHeight="1" x14ac:dyDescent="0.15">
      <c r="A120" s="866"/>
      <c r="B120" s="867"/>
      <c r="C120" s="870" t="s">
        <v>443</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440</v>
      </c>
      <c r="AG120" s="826"/>
      <c r="AH120" s="826"/>
      <c r="AI120" s="826"/>
      <c r="AJ120" s="827"/>
      <c r="AK120" s="828" t="s">
        <v>128</v>
      </c>
      <c r="AL120" s="826"/>
      <c r="AM120" s="826"/>
      <c r="AN120" s="826"/>
      <c r="AO120" s="827"/>
      <c r="AP120" s="873" t="s">
        <v>440</v>
      </c>
      <c r="AQ120" s="874"/>
      <c r="AR120" s="874"/>
      <c r="AS120" s="874"/>
      <c r="AT120" s="875"/>
      <c r="AU120" s="932" t="s">
        <v>467</v>
      </c>
      <c r="AV120" s="933"/>
      <c r="AW120" s="933"/>
      <c r="AX120" s="933"/>
      <c r="AY120" s="934"/>
      <c r="AZ120" s="909" t="s">
        <v>468</v>
      </c>
      <c r="BA120" s="854"/>
      <c r="BB120" s="854"/>
      <c r="BC120" s="854"/>
      <c r="BD120" s="854"/>
      <c r="BE120" s="854"/>
      <c r="BF120" s="854"/>
      <c r="BG120" s="854"/>
      <c r="BH120" s="854"/>
      <c r="BI120" s="854"/>
      <c r="BJ120" s="854"/>
      <c r="BK120" s="854"/>
      <c r="BL120" s="854"/>
      <c r="BM120" s="854"/>
      <c r="BN120" s="854"/>
      <c r="BO120" s="854"/>
      <c r="BP120" s="855"/>
      <c r="BQ120" s="910">
        <v>15174132</v>
      </c>
      <c r="BR120" s="891"/>
      <c r="BS120" s="891"/>
      <c r="BT120" s="891"/>
      <c r="BU120" s="891"/>
      <c r="BV120" s="891">
        <v>13851493</v>
      </c>
      <c r="BW120" s="891"/>
      <c r="BX120" s="891"/>
      <c r="BY120" s="891"/>
      <c r="BZ120" s="891"/>
      <c r="CA120" s="891">
        <v>14264953</v>
      </c>
      <c r="CB120" s="891"/>
      <c r="CC120" s="891"/>
      <c r="CD120" s="891"/>
      <c r="CE120" s="891"/>
      <c r="CF120" s="915">
        <v>47.1</v>
      </c>
      <c r="CG120" s="916"/>
      <c r="CH120" s="916"/>
      <c r="CI120" s="916"/>
      <c r="CJ120" s="916"/>
      <c r="CK120" s="917" t="s">
        <v>469</v>
      </c>
      <c r="CL120" s="901"/>
      <c r="CM120" s="901"/>
      <c r="CN120" s="901"/>
      <c r="CO120" s="902"/>
      <c r="CP120" s="921" t="s">
        <v>470</v>
      </c>
      <c r="CQ120" s="922"/>
      <c r="CR120" s="922"/>
      <c r="CS120" s="922"/>
      <c r="CT120" s="922"/>
      <c r="CU120" s="922"/>
      <c r="CV120" s="922"/>
      <c r="CW120" s="922"/>
      <c r="CX120" s="922"/>
      <c r="CY120" s="922"/>
      <c r="CZ120" s="922"/>
      <c r="DA120" s="922"/>
      <c r="DB120" s="922"/>
      <c r="DC120" s="922"/>
      <c r="DD120" s="922"/>
      <c r="DE120" s="922"/>
      <c r="DF120" s="923"/>
      <c r="DG120" s="910" t="s">
        <v>128</v>
      </c>
      <c r="DH120" s="891"/>
      <c r="DI120" s="891"/>
      <c r="DJ120" s="891"/>
      <c r="DK120" s="891"/>
      <c r="DL120" s="891">
        <v>9456395</v>
      </c>
      <c r="DM120" s="891"/>
      <c r="DN120" s="891"/>
      <c r="DO120" s="891"/>
      <c r="DP120" s="891"/>
      <c r="DQ120" s="891">
        <v>9243221</v>
      </c>
      <c r="DR120" s="891"/>
      <c r="DS120" s="891"/>
      <c r="DT120" s="891"/>
      <c r="DU120" s="891"/>
      <c r="DV120" s="892">
        <v>30.5</v>
      </c>
      <c r="DW120" s="892"/>
      <c r="DX120" s="892"/>
      <c r="DY120" s="892"/>
      <c r="DZ120" s="893"/>
    </row>
    <row r="121" spans="1:130" s="248" customFormat="1" ht="26.25" customHeight="1" x14ac:dyDescent="0.15">
      <c r="A121" s="866"/>
      <c r="B121" s="867"/>
      <c r="C121" s="912" t="s">
        <v>471</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128</v>
      </c>
      <c r="AB121" s="826"/>
      <c r="AC121" s="826"/>
      <c r="AD121" s="826"/>
      <c r="AE121" s="827"/>
      <c r="AF121" s="828" t="s">
        <v>440</v>
      </c>
      <c r="AG121" s="826"/>
      <c r="AH121" s="826"/>
      <c r="AI121" s="826"/>
      <c r="AJ121" s="827"/>
      <c r="AK121" s="828" t="s">
        <v>128</v>
      </c>
      <c r="AL121" s="826"/>
      <c r="AM121" s="826"/>
      <c r="AN121" s="826"/>
      <c r="AO121" s="827"/>
      <c r="AP121" s="873" t="s">
        <v>440</v>
      </c>
      <c r="AQ121" s="874"/>
      <c r="AR121" s="874"/>
      <c r="AS121" s="874"/>
      <c r="AT121" s="875"/>
      <c r="AU121" s="935"/>
      <c r="AV121" s="936"/>
      <c r="AW121" s="936"/>
      <c r="AX121" s="936"/>
      <c r="AY121" s="937"/>
      <c r="AZ121" s="861" t="s">
        <v>472</v>
      </c>
      <c r="BA121" s="796"/>
      <c r="BB121" s="796"/>
      <c r="BC121" s="796"/>
      <c r="BD121" s="796"/>
      <c r="BE121" s="796"/>
      <c r="BF121" s="796"/>
      <c r="BG121" s="796"/>
      <c r="BH121" s="796"/>
      <c r="BI121" s="796"/>
      <c r="BJ121" s="796"/>
      <c r="BK121" s="796"/>
      <c r="BL121" s="796"/>
      <c r="BM121" s="796"/>
      <c r="BN121" s="796"/>
      <c r="BO121" s="796"/>
      <c r="BP121" s="797"/>
      <c r="BQ121" s="862">
        <v>12111881</v>
      </c>
      <c r="BR121" s="863"/>
      <c r="BS121" s="863"/>
      <c r="BT121" s="863"/>
      <c r="BU121" s="863"/>
      <c r="BV121" s="863">
        <v>12434255</v>
      </c>
      <c r="BW121" s="863"/>
      <c r="BX121" s="863"/>
      <c r="BY121" s="863"/>
      <c r="BZ121" s="863"/>
      <c r="CA121" s="863">
        <v>12045793</v>
      </c>
      <c r="CB121" s="863"/>
      <c r="CC121" s="863"/>
      <c r="CD121" s="863"/>
      <c r="CE121" s="863"/>
      <c r="CF121" s="924">
        <v>39.799999999999997</v>
      </c>
      <c r="CG121" s="925"/>
      <c r="CH121" s="925"/>
      <c r="CI121" s="925"/>
      <c r="CJ121" s="925"/>
      <c r="CK121" s="918"/>
      <c r="CL121" s="904"/>
      <c r="CM121" s="904"/>
      <c r="CN121" s="904"/>
      <c r="CO121" s="905"/>
      <c r="CP121" s="884" t="s">
        <v>407</v>
      </c>
      <c r="CQ121" s="885"/>
      <c r="CR121" s="885"/>
      <c r="CS121" s="885"/>
      <c r="CT121" s="885"/>
      <c r="CU121" s="885"/>
      <c r="CV121" s="885"/>
      <c r="CW121" s="885"/>
      <c r="CX121" s="885"/>
      <c r="CY121" s="885"/>
      <c r="CZ121" s="885"/>
      <c r="DA121" s="885"/>
      <c r="DB121" s="885"/>
      <c r="DC121" s="885"/>
      <c r="DD121" s="885"/>
      <c r="DE121" s="885"/>
      <c r="DF121" s="886"/>
      <c r="DG121" s="862">
        <v>2591062</v>
      </c>
      <c r="DH121" s="863"/>
      <c r="DI121" s="863"/>
      <c r="DJ121" s="863"/>
      <c r="DK121" s="863"/>
      <c r="DL121" s="863">
        <v>2458603</v>
      </c>
      <c r="DM121" s="863"/>
      <c r="DN121" s="863"/>
      <c r="DO121" s="863"/>
      <c r="DP121" s="863"/>
      <c r="DQ121" s="863">
        <v>2333151</v>
      </c>
      <c r="DR121" s="863"/>
      <c r="DS121" s="863"/>
      <c r="DT121" s="863"/>
      <c r="DU121" s="863"/>
      <c r="DV121" s="840">
        <v>7.7</v>
      </c>
      <c r="DW121" s="840"/>
      <c r="DX121" s="840"/>
      <c r="DY121" s="840"/>
      <c r="DZ121" s="841"/>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128</v>
      </c>
      <c r="AG122" s="826"/>
      <c r="AH122" s="826"/>
      <c r="AI122" s="826"/>
      <c r="AJ122" s="827"/>
      <c r="AK122" s="828" t="s">
        <v>128</v>
      </c>
      <c r="AL122" s="826"/>
      <c r="AM122" s="826"/>
      <c r="AN122" s="826"/>
      <c r="AO122" s="827"/>
      <c r="AP122" s="873" t="s">
        <v>128</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59573979</v>
      </c>
      <c r="BR122" s="894"/>
      <c r="BS122" s="894"/>
      <c r="BT122" s="894"/>
      <c r="BU122" s="894"/>
      <c r="BV122" s="894">
        <v>63890298</v>
      </c>
      <c r="BW122" s="894"/>
      <c r="BX122" s="894"/>
      <c r="BY122" s="894"/>
      <c r="BZ122" s="894"/>
      <c r="CA122" s="894">
        <v>63722703</v>
      </c>
      <c r="CB122" s="894"/>
      <c r="CC122" s="894"/>
      <c r="CD122" s="894"/>
      <c r="CE122" s="894"/>
      <c r="CF122" s="895">
        <v>210.6</v>
      </c>
      <c r="CG122" s="896"/>
      <c r="CH122" s="896"/>
      <c r="CI122" s="896"/>
      <c r="CJ122" s="896"/>
      <c r="CK122" s="918"/>
      <c r="CL122" s="904"/>
      <c r="CM122" s="904"/>
      <c r="CN122" s="904"/>
      <c r="CO122" s="905"/>
      <c r="CP122" s="884" t="s">
        <v>405</v>
      </c>
      <c r="CQ122" s="885"/>
      <c r="CR122" s="885"/>
      <c r="CS122" s="885"/>
      <c r="CT122" s="885"/>
      <c r="CU122" s="885"/>
      <c r="CV122" s="885"/>
      <c r="CW122" s="885"/>
      <c r="CX122" s="885"/>
      <c r="CY122" s="885"/>
      <c r="CZ122" s="885"/>
      <c r="DA122" s="885"/>
      <c r="DB122" s="885"/>
      <c r="DC122" s="885"/>
      <c r="DD122" s="885"/>
      <c r="DE122" s="885"/>
      <c r="DF122" s="886"/>
      <c r="DG122" s="862">
        <v>971648</v>
      </c>
      <c r="DH122" s="863"/>
      <c r="DI122" s="863"/>
      <c r="DJ122" s="863"/>
      <c r="DK122" s="863"/>
      <c r="DL122" s="863">
        <v>1002024</v>
      </c>
      <c r="DM122" s="863"/>
      <c r="DN122" s="863"/>
      <c r="DO122" s="863"/>
      <c r="DP122" s="863"/>
      <c r="DQ122" s="863">
        <v>1013368</v>
      </c>
      <c r="DR122" s="863"/>
      <c r="DS122" s="863"/>
      <c r="DT122" s="863"/>
      <c r="DU122" s="863"/>
      <c r="DV122" s="840">
        <v>3.3</v>
      </c>
      <c r="DW122" s="840"/>
      <c r="DX122" s="840"/>
      <c r="DY122" s="840"/>
      <c r="DZ122" s="841"/>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128</v>
      </c>
      <c r="AB123" s="826"/>
      <c r="AC123" s="826"/>
      <c r="AD123" s="826"/>
      <c r="AE123" s="827"/>
      <c r="AF123" s="828" t="s">
        <v>128</v>
      </c>
      <c r="AG123" s="826"/>
      <c r="AH123" s="826"/>
      <c r="AI123" s="826"/>
      <c r="AJ123" s="827"/>
      <c r="AK123" s="828" t="s">
        <v>440</v>
      </c>
      <c r="AL123" s="826"/>
      <c r="AM123" s="826"/>
      <c r="AN123" s="826"/>
      <c r="AO123" s="827"/>
      <c r="AP123" s="873" t="s">
        <v>128</v>
      </c>
      <c r="AQ123" s="874"/>
      <c r="AR123" s="874"/>
      <c r="AS123" s="874"/>
      <c r="AT123" s="875"/>
      <c r="AU123" s="938"/>
      <c r="AV123" s="939"/>
      <c r="AW123" s="939"/>
      <c r="AX123" s="939"/>
      <c r="AY123" s="939"/>
      <c r="AZ123" s="279" t="s">
        <v>183</v>
      </c>
      <c r="BA123" s="279"/>
      <c r="BB123" s="279"/>
      <c r="BC123" s="279"/>
      <c r="BD123" s="279"/>
      <c r="BE123" s="279"/>
      <c r="BF123" s="279"/>
      <c r="BG123" s="279"/>
      <c r="BH123" s="279"/>
      <c r="BI123" s="279"/>
      <c r="BJ123" s="279"/>
      <c r="BK123" s="279"/>
      <c r="BL123" s="279"/>
      <c r="BM123" s="279"/>
      <c r="BN123" s="279"/>
      <c r="BO123" s="926" t="s">
        <v>474</v>
      </c>
      <c r="BP123" s="927"/>
      <c r="BQ123" s="881">
        <v>86859992</v>
      </c>
      <c r="BR123" s="882"/>
      <c r="BS123" s="882"/>
      <c r="BT123" s="882"/>
      <c r="BU123" s="882"/>
      <c r="BV123" s="882">
        <v>90176046</v>
      </c>
      <c r="BW123" s="882"/>
      <c r="BX123" s="882"/>
      <c r="BY123" s="882"/>
      <c r="BZ123" s="882"/>
      <c r="CA123" s="882">
        <v>90033449</v>
      </c>
      <c r="CB123" s="882"/>
      <c r="CC123" s="882"/>
      <c r="CD123" s="882"/>
      <c r="CE123" s="882"/>
      <c r="CF123" s="792"/>
      <c r="CG123" s="793"/>
      <c r="CH123" s="793"/>
      <c r="CI123" s="793"/>
      <c r="CJ123" s="883"/>
      <c r="CK123" s="918"/>
      <c r="CL123" s="904"/>
      <c r="CM123" s="904"/>
      <c r="CN123" s="904"/>
      <c r="CO123" s="905"/>
      <c r="CP123" s="884" t="s">
        <v>412</v>
      </c>
      <c r="CQ123" s="885"/>
      <c r="CR123" s="885"/>
      <c r="CS123" s="885"/>
      <c r="CT123" s="885"/>
      <c r="CU123" s="885"/>
      <c r="CV123" s="885"/>
      <c r="CW123" s="885"/>
      <c r="CX123" s="885"/>
      <c r="CY123" s="885"/>
      <c r="CZ123" s="885"/>
      <c r="DA123" s="885"/>
      <c r="DB123" s="885"/>
      <c r="DC123" s="885"/>
      <c r="DD123" s="885"/>
      <c r="DE123" s="885"/>
      <c r="DF123" s="886"/>
      <c r="DG123" s="825">
        <v>147465</v>
      </c>
      <c r="DH123" s="826"/>
      <c r="DI123" s="826"/>
      <c r="DJ123" s="826"/>
      <c r="DK123" s="827"/>
      <c r="DL123" s="828">
        <v>139766</v>
      </c>
      <c r="DM123" s="826"/>
      <c r="DN123" s="826"/>
      <c r="DO123" s="826"/>
      <c r="DP123" s="827"/>
      <c r="DQ123" s="828">
        <v>131903</v>
      </c>
      <c r="DR123" s="826"/>
      <c r="DS123" s="826"/>
      <c r="DT123" s="826"/>
      <c r="DU123" s="827"/>
      <c r="DV123" s="873">
        <v>0.4</v>
      </c>
      <c r="DW123" s="874"/>
      <c r="DX123" s="874"/>
      <c r="DY123" s="874"/>
      <c r="DZ123" s="875"/>
    </row>
    <row r="124" spans="1:130" s="248" customFormat="1" ht="26.25" customHeight="1" thickBot="1" x14ac:dyDescent="0.2">
      <c r="A124" s="866"/>
      <c r="B124" s="867"/>
      <c r="C124" s="870" t="s">
        <v>462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128</v>
      </c>
      <c r="AG124" s="826"/>
      <c r="AH124" s="826"/>
      <c r="AI124" s="826"/>
      <c r="AJ124" s="827"/>
      <c r="AK124" s="828" t="s">
        <v>440</v>
      </c>
      <c r="AL124" s="826"/>
      <c r="AM124" s="826"/>
      <c r="AN124" s="826"/>
      <c r="AO124" s="827"/>
      <c r="AP124" s="873" t="s">
        <v>128</v>
      </c>
      <c r="AQ124" s="874"/>
      <c r="AR124" s="874"/>
      <c r="AS124" s="874"/>
      <c r="AT124" s="875"/>
      <c r="AU124" s="876" t="s">
        <v>475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34.700000000000003</v>
      </c>
      <c r="BR124" s="880"/>
      <c r="BS124" s="880"/>
      <c r="BT124" s="880"/>
      <c r="BU124" s="880"/>
      <c r="BV124" s="880">
        <v>34.5</v>
      </c>
      <c r="BW124" s="880"/>
      <c r="BX124" s="880"/>
      <c r="BY124" s="880"/>
      <c r="BZ124" s="880"/>
      <c r="CA124" s="880">
        <v>30.2</v>
      </c>
      <c r="CB124" s="880"/>
      <c r="CC124" s="880"/>
      <c r="CD124" s="880"/>
      <c r="CE124" s="880"/>
      <c r="CF124" s="770"/>
      <c r="CG124" s="771"/>
      <c r="CH124" s="771"/>
      <c r="CI124" s="771"/>
      <c r="CJ124" s="911"/>
      <c r="CK124" s="919"/>
      <c r="CL124" s="919"/>
      <c r="CM124" s="919"/>
      <c r="CN124" s="919"/>
      <c r="CO124" s="920"/>
      <c r="CP124" s="884" t="s">
        <v>476</v>
      </c>
      <c r="CQ124" s="885"/>
      <c r="CR124" s="885"/>
      <c r="CS124" s="885"/>
      <c r="CT124" s="885"/>
      <c r="CU124" s="885"/>
      <c r="CV124" s="885"/>
      <c r="CW124" s="885"/>
      <c r="CX124" s="885"/>
      <c r="CY124" s="885"/>
      <c r="CZ124" s="885"/>
      <c r="DA124" s="885"/>
      <c r="DB124" s="885"/>
      <c r="DC124" s="885"/>
      <c r="DD124" s="885"/>
      <c r="DE124" s="885"/>
      <c r="DF124" s="886"/>
      <c r="DG124" s="808">
        <v>10643187</v>
      </c>
      <c r="DH124" s="809"/>
      <c r="DI124" s="809"/>
      <c r="DJ124" s="809"/>
      <c r="DK124" s="810"/>
      <c r="DL124" s="811">
        <v>178686</v>
      </c>
      <c r="DM124" s="809"/>
      <c r="DN124" s="809"/>
      <c r="DO124" s="809"/>
      <c r="DP124" s="810"/>
      <c r="DQ124" s="811">
        <v>145726</v>
      </c>
      <c r="DR124" s="809"/>
      <c r="DS124" s="809"/>
      <c r="DT124" s="809"/>
      <c r="DU124" s="810"/>
      <c r="DV124" s="897">
        <v>0.5</v>
      </c>
      <c r="DW124" s="898"/>
      <c r="DX124" s="898"/>
      <c r="DY124" s="898"/>
      <c r="DZ124" s="899"/>
    </row>
    <row r="125" spans="1:130" s="248"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128</v>
      </c>
      <c r="AB125" s="826"/>
      <c r="AC125" s="826"/>
      <c r="AD125" s="826"/>
      <c r="AE125" s="827"/>
      <c r="AF125" s="828" t="s">
        <v>128</v>
      </c>
      <c r="AG125" s="826"/>
      <c r="AH125" s="826"/>
      <c r="AI125" s="826"/>
      <c r="AJ125" s="827"/>
      <c r="AK125" s="828" t="s">
        <v>128</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477</v>
      </c>
      <c r="CL125" s="901"/>
      <c r="CM125" s="901"/>
      <c r="CN125" s="901"/>
      <c r="CO125" s="902"/>
      <c r="CP125" s="909" t="s">
        <v>478</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128</v>
      </c>
      <c r="DM125" s="891"/>
      <c r="DN125" s="891"/>
      <c r="DO125" s="891"/>
      <c r="DP125" s="891"/>
      <c r="DQ125" s="891" t="s">
        <v>128</v>
      </c>
      <c r="DR125" s="891"/>
      <c r="DS125" s="891"/>
      <c r="DT125" s="891"/>
      <c r="DU125" s="891"/>
      <c r="DV125" s="892" t="s">
        <v>128</v>
      </c>
      <c r="DW125" s="892"/>
      <c r="DX125" s="892"/>
      <c r="DY125" s="892"/>
      <c r="DZ125" s="893"/>
    </row>
    <row r="126" spans="1:130" s="248" customFormat="1" ht="26.25" customHeight="1" thickBot="1" x14ac:dyDescent="0.2">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128</v>
      </c>
      <c r="AB126" s="826"/>
      <c r="AC126" s="826"/>
      <c r="AD126" s="826"/>
      <c r="AE126" s="827"/>
      <c r="AF126" s="828" t="s">
        <v>128</v>
      </c>
      <c r="AG126" s="826"/>
      <c r="AH126" s="826"/>
      <c r="AI126" s="826"/>
      <c r="AJ126" s="827"/>
      <c r="AK126" s="828" t="s">
        <v>128</v>
      </c>
      <c r="AL126" s="826"/>
      <c r="AM126" s="826"/>
      <c r="AN126" s="826"/>
      <c r="AO126" s="827"/>
      <c r="AP126" s="873" t="s">
        <v>128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479</v>
      </c>
      <c r="CQ126" s="796"/>
      <c r="CR126" s="796"/>
      <c r="CS126" s="796"/>
      <c r="CT126" s="796"/>
      <c r="CU126" s="796"/>
      <c r="CV126" s="796"/>
      <c r="CW126" s="796"/>
      <c r="CX126" s="796"/>
      <c r="CY126" s="796"/>
      <c r="CZ126" s="796"/>
      <c r="DA126" s="796"/>
      <c r="DB126" s="796"/>
      <c r="DC126" s="796"/>
      <c r="DD126" s="796"/>
      <c r="DE126" s="796"/>
      <c r="DF126" s="797"/>
      <c r="DG126" s="862" t="s">
        <v>128</v>
      </c>
      <c r="DH126" s="863"/>
      <c r="DI126" s="863"/>
      <c r="DJ126" s="863"/>
      <c r="DK126" s="863"/>
      <c r="DL126" s="863" t="s">
        <v>128</v>
      </c>
      <c r="DM126" s="863"/>
      <c r="DN126" s="863"/>
      <c r="DO126" s="863"/>
      <c r="DP126" s="863"/>
      <c r="DQ126" s="863" t="s">
        <v>128</v>
      </c>
      <c r="DR126" s="863"/>
      <c r="DS126" s="863"/>
      <c r="DT126" s="863"/>
      <c r="DU126" s="863"/>
      <c r="DV126" s="840" t="s">
        <v>128</v>
      </c>
      <c r="DW126" s="840"/>
      <c r="DX126" s="840"/>
      <c r="DY126" s="840"/>
      <c r="DZ126" s="841"/>
    </row>
    <row r="127" spans="1:130" s="248" customFormat="1" ht="26.25" customHeight="1" x14ac:dyDescent="0.15">
      <c r="A127" s="868"/>
      <c r="B127" s="869"/>
      <c r="C127" s="887" t="s">
        <v>480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128</v>
      </c>
      <c r="AB127" s="826"/>
      <c r="AC127" s="826"/>
      <c r="AD127" s="826"/>
      <c r="AE127" s="827"/>
      <c r="AF127" s="828" t="s">
        <v>128</v>
      </c>
      <c r="AG127" s="826"/>
      <c r="AH127" s="826"/>
      <c r="AI127" s="826"/>
      <c r="AJ127" s="827"/>
      <c r="AK127" s="828" t="s">
        <v>128</v>
      </c>
      <c r="AL127" s="826"/>
      <c r="AM127" s="826"/>
      <c r="AN127" s="826"/>
      <c r="AO127" s="827"/>
      <c r="AP127" s="873" t="s">
        <v>128</v>
      </c>
      <c r="AQ127" s="874"/>
      <c r="AR127" s="874"/>
      <c r="AS127" s="874"/>
      <c r="AT127" s="875"/>
      <c r="AU127" s="284"/>
      <c r="AV127" s="284"/>
      <c r="AW127" s="284"/>
      <c r="AX127" s="890" t="s">
        <v>481</v>
      </c>
      <c r="AY127" s="858"/>
      <c r="AZ127" s="858"/>
      <c r="BA127" s="858"/>
      <c r="BB127" s="858"/>
      <c r="BC127" s="858"/>
      <c r="BD127" s="858"/>
      <c r="BE127" s="859"/>
      <c r="BF127" s="857" t="s">
        <v>482</v>
      </c>
      <c r="BG127" s="858"/>
      <c r="BH127" s="858"/>
      <c r="BI127" s="858"/>
      <c r="BJ127" s="858"/>
      <c r="BK127" s="858"/>
      <c r="BL127" s="859"/>
      <c r="BM127" s="857" t="s">
        <v>483</v>
      </c>
      <c r="BN127" s="858"/>
      <c r="BO127" s="858"/>
      <c r="BP127" s="858"/>
      <c r="BQ127" s="858"/>
      <c r="BR127" s="858"/>
      <c r="BS127" s="859"/>
      <c r="BT127" s="857" t="s">
        <v>484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485</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128</v>
      </c>
      <c r="DM127" s="863"/>
      <c r="DN127" s="863"/>
      <c r="DO127" s="863"/>
      <c r="DP127" s="863"/>
      <c r="DQ127" s="863" t="s">
        <v>128</v>
      </c>
      <c r="DR127" s="863"/>
      <c r="DS127" s="863"/>
      <c r="DT127" s="863"/>
      <c r="DU127" s="863"/>
      <c r="DV127" s="840" t="s">
        <v>128</v>
      </c>
      <c r="DW127" s="840"/>
      <c r="DX127" s="840"/>
      <c r="DY127" s="840"/>
      <c r="DZ127" s="841"/>
    </row>
    <row r="128" spans="1:130" s="248" customFormat="1" ht="26.25" customHeight="1" thickBot="1" x14ac:dyDescent="0.2">
      <c r="A128" s="842" t="s">
        <v>486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487</v>
      </c>
      <c r="X128" s="844"/>
      <c r="Y128" s="844"/>
      <c r="Z128" s="845"/>
      <c r="AA128" s="846">
        <v>1221361</v>
      </c>
      <c r="AB128" s="847"/>
      <c r="AC128" s="847"/>
      <c r="AD128" s="847"/>
      <c r="AE128" s="848"/>
      <c r="AF128" s="849">
        <v>1037731</v>
      </c>
      <c r="AG128" s="847"/>
      <c r="AH128" s="847"/>
      <c r="AI128" s="847"/>
      <c r="AJ128" s="848"/>
      <c r="AK128" s="849">
        <v>937028</v>
      </c>
      <c r="AL128" s="847"/>
      <c r="AM128" s="847"/>
      <c r="AN128" s="847"/>
      <c r="AO128" s="848"/>
      <c r="AP128" s="850"/>
      <c r="AQ128" s="851"/>
      <c r="AR128" s="851"/>
      <c r="AS128" s="851"/>
      <c r="AT128" s="852"/>
      <c r="AU128" s="284"/>
      <c r="AV128" s="284"/>
      <c r="AW128" s="284"/>
      <c r="AX128" s="853" t="s">
        <v>488</v>
      </c>
      <c r="AY128" s="854"/>
      <c r="AZ128" s="854"/>
      <c r="BA128" s="854"/>
      <c r="BB128" s="854"/>
      <c r="BC128" s="854"/>
      <c r="BD128" s="854"/>
      <c r="BE128" s="855"/>
      <c r="BF128" s="832" t="s">
        <v>128</v>
      </c>
      <c r="BG128" s="833"/>
      <c r="BH128" s="833"/>
      <c r="BI128" s="833"/>
      <c r="BJ128" s="833"/>
      <c r="BK128" s="833"/>
      <c r="BL128" s="856"/>
      <c r="BM128" s="832">
        <v>11.58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489</v>
      </c>
      <c r="CQ128" s="774"/>
      <c r="CR128" s="774"/>
      <c r="CS128" s="774"/>
      <c r="CT128" s="774"/>
      <c r="CU128" s="774"/>
      <c r="CV128" s="774"/>
      <c r="CW128" s="774"/>
      <c r="CX128" s="774"/>
      <c r="CY128" s="774"/>
      <c r="CZ128" s="774"/>
      <c r="DA128" s="774"/>
      <c r="DB128" s="774"/>
      <c r="DC128" s="774"/>
      <c r="DD128" s="774"/>
      <c r="DE128" s="774"/>
      <c r="DF128" s="775"/>
      <c r="DG128" s="836" t="s">
        <v>128</v>
      </c>
      <c r="DH128" s="837"/>
      <c r="DI128" s="837"/>
      <c r="DJ128" s="837"/>
      <c r="DK128" s="837"/>
      <c r="DL128" s="837" t="s">
        <v>128</v>
      </c>
      <c r="DM128" s="837"/>
      <c r="DN128" s="837"/>
      <c r="DO128" s="837"/>
      <c r="DP128" s="837"/>
      <c r="DQ128" s="837" t="s">
        <v>128</v>
      </c>
      <c r="DR128" s="837"/>
      <c r="DS128" s="837"/>
      <c r="DT128" s="837"/>
      <c r="DU128" s="837"/>
      <c r="DV128" s="838" t="s">
        <v>128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490</v>
      </c>
      <c r="X129" s="823"/>
      <c r="Y129" s="823"/>
      <c r="Z129" s="824"/>
      <c r="AA129" s="825">
        <v>34958257</v>
      </c>
      <c r="AB129" s="826"/>
      <c r="AC129" s="826"/>
      <c r="AD129" s="826"/>
      <c r="AE129" s="827"/>
      <c r="AF129" s="828">
        <v>34988448</v>
      </c>
      <c r="AG129" s="826"/>
      <c r="AH129" s="826"/>
      <c r="AI129" s="826"/>
      <c r="AJ129" s="827"/>
      <c r="AK129" s="828">
        <v>35761146</v>
      </c>
      <c r="AL129" s="826"/>
      <c r="AM129" s="826"/>
      <c r="AN129" s="826"/>
      <c r="AO129" s="827"/>
      <c r="AP129" s="829"/>
      <c r="AQ129" s="830"/>
      <c r="AR129" s="830"/>
      <c r="AS129" s="830"/>
      <c r="AT129" s="831"/>
      <c r="AU129" s="286"/>
      <c r="AV129" s="286"/>
      <c r="AW129" s="286"/>
      <c r="AX129" s="795" t="s">
        <v>491</v>
      </c>
      <c r="AY129" s="796"/>
      <c r="AZ129" s="796"/>
      <c r="BA129" s="796"/>
      <c r="BB129" s="796"/>
      <c r="BC129" s="796"/>
      <c r="BD129" s="796"/>
      <c r="BE129" s="797"/>
      <c r="BF129" s="815" t="s">
        <v>128</v>
      </c>
      <c r="BG129" s="816"/>
      <c r="BH129" s="816"/>
      <c r="BI129" s="816"/>
      <c r="BJ129" s="816"/>
      <c r="BK129" s="816"/>
      <c r="BL129" s="817"/>
      <c r="BM129" s="815">
        <v>16.579999999999998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493</v>
      </c>
      <c r="X130" s="823"/>
      <c r="Y130" s="823"/>
      <c r="Z130" s="824"/>
      <c r="AA130" s="825">
        <v>4985495</v>
      </c>
      <c r="AB130" s="826"/>
      <c r="AC130" s="826"/>
      <c r="AD130" s="826"/>
      <c r="AE130" s="827"/>
      <c r="AF130" s="828">
        <v>5338245</v>
      </c>
      <c r="AG130" s="826"/>
      <c r="AH130" s="826"/>
      <c r="AI130" s="826"/>
      <c r="AJ130" s="827"/>
      <c r="AK130" s="828">
        <v>5499320</v>
      </c>
      <c r="AL130" s="826"/>
      <c r="AM130" s="826"/>
      <c r="AN130" s="826"/>
      <c r="AO130" s="827"/>
      <c r="AP130" s="829"/>
      <c r="AQ130" s="830"/>
      <c r="AR130" s="830"/>
      <c r="AS130" s="830"/>
      <c r="AT130" s="831"/>
      <c r="AU130" s="286"/>
      <c r="AV130" s="286"/>
      <c r="AW130" s="286"/>
      <c r="AX130" s="795" t="s">
        <v>494</v>
      </c>
      <c r="AY130" s="796"/>
      <c r="AZ130" s="796"/>
      <c r="BA130" s="796"/>
      <c r="BB130" s="796"/>
      <c r="BC130" s="796"/>
      <c r="BD130" s="796"/>
      <c r="BE130" s="797"/>
      <c r="BF130" s="798">
        <v>6.4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495</v>
      </c>
      <c r="X131" s="806"/>
      <c r="Y131" s="806"/>
      <c r="Z131" s="807"/>
      <c r="AA131" s="808">
        <v>29972762</v>
      </c>
      <c r="AB131" s="809"/>
      <c r="AC131" s="809"/>
      <c r="AD131" s="809"/>
      <c r="AE131" s="810"/>
      <c r="AF131" s="811">
        <v>29650203</v>
      </c>
      <c r="AG131" s="809"/>
      <c r="AH131" s="809"/>
      <c r="AI131" s="809"/>
      <c r="AJ131" s="810"/>
      <c r="AK131" s="811">
        <v>30261826</v>
      </c>
      <c r="AL131" s="809"/>
      <c r="AM131" s="809"/>
      <c r="AN131" s="809"/>
      <c r="AO131" s="810"/>
      <c r="AP131" s="812"/>
      <c r="AQ131" s="813"/>
      <c r="AR131" s="813"/>
      <c r="AS131" s="813"/>
      <c r="AT131" s="814"/>
      <c r="AU131" s="286"/>
      <c r="AV131" s="286"/>
      <c r="AW131" s="286"/>
      <c r="AX131" s="773" t="s">
        <v>496</v>
      </c>
      <c r="AY131" s="774"/>
      <c r="AZ131" s="774"/>
      <c r="BA131" s="774"/>
      <c r="BB131" s="774"/>
      <c r="BC131" s="774"/>
      <c r="BD131" s="774"/>
      <c r="BE131" s="775"/>
      <c r="BF131" s="776">
        <v>30.2</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498</v>
      </c>
      <c r="W132" s="786"/>
      <c r="X132" s="786"/>
      <c r="Y132" s="786"/>
      <c r="Z132" s="787"/>
      <c r="AA132" s="788">
        <v>6.0949404659999997</v>
      </c>
      <c r="AB132" s="789"/>
      <c r="AC132" s="789"/>
      <c r="AD132" s="789"/>
      <c r="AE132" s="790"/>
      <c r="AF132" s="791">
        <v>6.455743322</v>
      </c>
      <c r="AG132" s="789"/>
      <c r="AH132" s="789"/>
      <c r="AI132" s="789"/>
      <c r="AJ132" s="790"/>
      <c r="AK132" s="791">
        <v>6.8111785459999998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499</v>
      </c>
      <c r="W133" s="765"/>
      <c r="X133" s="765"/>
      <c r="Y133" s="765"/>
      <c r="Z133" s="766"/>
      <c r="AA133" s="767">
        <v>6.4</v>
      </c>
      <c r="AB133" s="768"/>
      <c r="AC133" s="768"/>
      <c r="AD133" s="768"/>
      <c r="AE133" s="769"/>
      <c r="AF133" s="767">
        <v>6.4</v>
      </c>
      <c r="AG133" s="768"/>
      <c r="AH133" s="768"/>
      <c r="AI133" s="768"/>
      <c r="AJ133" s="769"/>
      <c r="AK133" s="767">
        <v>6.4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hvx3Zl7aLrkSVajabmQ4ER4nPVnqckUCtuvvKWzSXBXF7NMB3ZUryCT1n/w/oT35fr7Z6H/hPIkHceYIhPn2w==" saltValue="MfLsUNiuI+9M/AYxSHvee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2zwEUsS7Mm4Azv8J1IWqddIdXY78ETRiVXXpTKCWF5sxGgXESnPZcstlb6OBeqiFSKos0mniE1aw8pihRE8QxA==" saltValue="HA9aGVmTMCXv/gElt5Ww3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GDodULPwwlVUJwyn0m+gApp2b8YssvTZITSzNOEhj4Z0loPcjybjtQkQoVoa1vifoYnl8+3DfbfLJj2cbKzFw==" saltValue="r7vhrAffjyoaxkU3AsoU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1" zoomScaleSheetLayoutView="71"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508</v>
      </c>
      <c r="AL9" s="1190"/>
      <c r="AM9" s="1190"/>
      <c r="AN9" s="1191"/>
      <c r="AO9" s="314">
        <v>10213267</v>
      </c>
      <c r="AP9" s="314">
        <v>76037</v>
      </c>
      <c r="AQ9" s="315">
        <v>63345</v>
      </c>
      <c r="AR9" s="316">
        <v>20</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509</v>
      </c>
      <c r="AL10" s="1190"/>
      <c r="AM10" s="1190"/>
      <c r="AN10" s="1191"/>
      <c r="AO10" s="317">
        <v>211</v>
      </c>
      <c r="AP10" s="317">
        <v>2</v>
      </c>
      <c r="AQ10" s="318">
        <v>4099</v>
      </c>
      <c r="AR10" s="319">
        <v>-100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510</v>
      </c>
      <c r="AL11" s="1190"/>
      <c r="AM11" s="1190"/>
      <c r="AN11" s="1191"/>
      <c r="AO11" s="317">
        <v>1449579</v>
      </c>
      <c r="AP11" s="317">
        <v>10792</v>
      </c>
      <c r="AQ11" s="318">
        <v>1825</v>
      </c>
      <c r="AR11" s="319">
        <v>491.3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511</v>
      </c>
      <c r="AL12" s="1190"/>
      <c r="AM12" s="1190"/>
      <c r="AN12" s="1191"/>
      <c r="AO12" s="317" t="s">
        <v>512</v>
      </c>
      <c r="AP12" s="317" t="s">
        <v>512</v>
      </c>
      <c r="AQ12" s="318">
        <v>40</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513</v>
      </c>
      <c r="AL13" s="1190"/>
      <c r="AM13" s="1190"/>
      <c r="AN13" s="1191"/>
      <c r="AO13" s="317">
        <v>383867</v>
      </c>
      <c r="AP13" s="317">
        <v>2858</v>
      </c>
      <c r="AQ13" s="318">
        <v>1974</v>
      </c>
      <c r="AR13" s="319">
        <v>44.8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514</v>
      </c>
      <c r="AL14" s="1190"/>
      <c r="AM14" s="1190"/>
      <c r="AN14" s="1191"/>
      <c r="AO14" s="317">
        <v>240407</v>
      </c>
      <c r="AP14" s="317">
        <v>1790</v>
      </c>
      <c r="AQ14" s="318">
        <v>1633</v>
      </c>
      <c r="AR14" s="319">
        <v>9.6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515</v>
      </c>
      <c r="AL15" s="1193"/>
      <c r="AM15" s="1193"/>
      <c r="AN15" s="1194"/>
      <c r="AO15" s="317">
        <v>-945089</v>
      </c>
      <c r="AP15" s="317">
        <v>-7036</v>
      </c>
      <c r="AQ15" s="318">
        <v>-4020</v>
      </c>
      <c r="AR15" s="319">
        <v>75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183</v>
      </c>
      <c r="AL16" s="1193"/>
      <c r="AM16" s="1193"/>
      <c r="AN16" s="1194"/>
      <c r="AO16" s="317">
        <v>11342242</v>
      </c>
      <c r="AP16" s="317">
        <v>84442</v>
      </c>
      <c r="AQ16" s="318">
        <v>68896</v>
      </c>
      <c r="AR16" s="319">
        <v>22.6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520</v>
      </c>
      <c r="AL21" s="1196"/>
      <c r="AM21" s="1196"/>
      <c r="AN21" s="1197"/>
      <c r="AO21" s="330">
        <v>7.2</v>
      </c>
      <c r="AP21" s="331">
        <v>6.55</v>
      </c>
      <c r="AQ21" s="332">
        <v>0.65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521</v>
      </c>
      <c r="AL22" s="1196"/>
      <c r="AM22" s="1196"/>
      <c r="AN22" s="1197"/>
      <c r="AO22" s="335">
        <v>100.8</v>
      </c>
      <c r="AP22" s="336">
        <v>99.7</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525</v>
      </c>
      <c r="AL32" s="1179"/>
      <c r="AM32" s="1179"/>
      <c r="AN32" s="1180"/>
      <c r="AO32" s="345">
        <v>7333314</v>
      </c>
      <c r="AP32" s="345">
        <v>54596</v>
      </c>
      <c r="AQ32" s="346">
        <v>35933</v>
      </c>
      <c r="AR32" s="347">
        <v>51.9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526</v>
      </c>
      <c r="AL33" s="1179"/>
      <c r="AM33" s="1179"/>
      <c r="AN33" s="1180"/>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527</v>
      </c>
      <c r="AL34" s="1179"/>
      <c r="AM34" s="1179"/>
      <c r="AN34" s="1180"/>
      <c r="AO34" s="345" t="s">
        <v>512</v>
      </c>
      <c r="AP34" s="345" t="s">
        <v>512</v>
      </c>
      <c r="AQ34" s="346">
        <v>14</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528</v>
      </c>
      <c r="AL35" s="1179"/>
      <c r="AM35" s="1179"/>
      <c r="AN35" s="1180"/>
      <c r="AO35" s="345">
        <v>1164221</v>
      </c>
      <c r="AP35" s="345">
        <v>8668</v>
      </c>
      <c r="AQ35" s="346">
        <v>11386</v>
      </c>
      <c r="AR35" s="347">
        <v>-23.9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529</v>
      </c>
      <c r="AL36" s="1179"/>
      <c r="AM36" s="1179"/>
      <c r="AN36" s="1180"/>
      <c r="AO36" s="345" t="s">
        <v>512</v>
      </c>
      <c r="AP36" s="345" t="s">
        <v>512</v>
      </c>
      <c r="AQ36" s="346">
        <v>1734</v>
      </c>
      <c r="AR36" s="347" t="s">
        <v>512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530</v>
      </c>
      <c r="AL37" s="1179"/>
      <c r="AM37" s="1179"/>
      <c r="AN37" s="1180"/>
      <c r="AO37" s="345" t="s">
        <v>512</v>
      </c>
      <c r="AP37" s="345" t="s">
        <v>512</v>
      </c>
      <c r="AQ37" s="346">
        <v>495</v>
      </c>
      <c r="AR37" s="347" t="s">
        <v>512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531</v>
      </c>
      <c r="AL38" s="1176"/>
      <c r="AM38" s="1176"/>
      <c r="AN38" s="1177"/>
      <c r="AO38" s="348" t="s">
        <v>512</v>
      </c>
      <c r="AP38" s="348" t="s">
        <v>512</v>
      </c>
      <c r="AQ38" s="349">
        <v>1</v>
      </c>
      <c r="AR38" s="337" t="s">
        <v>512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532</v>
      </c>
      <c r="AL39" s="1176"/>
      <c r="AM39" s="1176"/>
      <c r="AN39" s="1177"/>
      <c r="AO39" s="345">
        <v>-937028</v>
      </c>
      <c r="AP39" s="345">
        <v>-6976</v>
      </c>
      <c r="AQ39" s="346">
        <v>-7666</v>
      </c>
      <c r="AR39" s="347">
        <v>-9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533</v>
      </c>
      <c r="AL40" s="1179"/>
      <c r="AM40" s="1179"/>
      <c r="AN40" s="1180"/>
      <c r="AO40" s="345">
        <v>-5499320</v>
      </c>
      <c r="AP40" s="345">
        <v>-40942</v>
      </c>
      <c r="AQ40" s="346">
        <v>-31862</v>
      </c>
      <c r="AR40" s="347">
        <v>28.5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2061187</v>
      </c>
      <c r="AP41" s="345">
        <v>15345</v>
      </c>
      <c r="AQ41" s="346">
        <v>10035</v>
      </c>
      <c r="AR41" s="347">
        <v>52.9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503</v>
      </c>
      <c r="AN49" s="1186" t="s">
        <v>537</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6551845</v>
      </c>
      <c r="AN51" s="367">
        <v>46431</v>
      </c>
      <c r="AO51" s="368">
        <v>12.2</v>
      </c>
      <c r="AP51" s="369">
        <v>63257</v>
      </c>
      <c r="AQ51" s="370">
        <v>36.200000000000003</v>
      </c>
      <c r="AR51" s="371">
        <v>-24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3675950</v>
      </c>
      <c r="AN52" s="375">
        <v>26050</v>
      </c>
      <c r="AO52" s="376">
        <v>-11.4</v>
      </c>
      <c r="AP52" s="377">
        <v>27259</v>
      </c>
      <c r="AQ52" s="378">
        <v>-1.4</v>
      </c>
      <c r="AR52" s="379">
        <v>-10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9437607</v>
      </c>
      <c r="AN53" s="367">
        <v>67792</v>
      </c>
      <c r="AO53" s="368">
        <v>46</v>
      </c>
      <c r="AP53" s="369">
        <v>52308</v>
      </c>
      <c r="AQ53" s="370">
        <v>-17.3</v>
      </c>
      <c r="AR53" s="371">
        <v>63.3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5160629</v>
      </c>
      <c r="AN54" s="375">
        <v>37070</v>
      </c>
      <c r="AO54" s="376">
        <v>42.3</v>
      </c>
      <c r="AP54" s="377">
        <v>28695</v>
      </c>
      <c r="AQ54" s="378">
        <v>5.3</v>
      </c>
      <c r="AR54" s="379">
        <v>37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7875797</v>
      </c>
      <c r="AN55" s="367">
        <v>57219</v>
      </c>
      <c r="AO55" s="368">
        <v>-15.6</v>
      </c>
      <c r="AP55" s="369">
        <v>46402</v>
      </c>
      <c r="AQ55" s="370">
        <v>-11.3</v>
      </c>
      <c r="AR55" s="371">
        <v>-4.3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5314515</v>
      </c>
      <c r="AN56" s="375">
        <v>38611</v>
      </c>
      <c r="AO56" s="376">
        <v>4.2</v>
      </c>
      <c r="AP56" s="377">
        <v>26897</v>
      </c>
      <c r="AQ56" s="378">
        <v>-6.3</v>
      </c>
      <c r="AR56" s="379">
        <v>10.5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13183697</v>
      </c>
      <c r="AN57" s="367">
        <v>96828</v>
      </c>
      <c r="AO57" s="368">
        <v>69.2</v>
      </c>
      <c r="AP57" s="369">
        <v>66343</v>
      </c>
      <c r="AQ57" s="370">
        <v>43</v>
      </c>
      <c r="AR57" s="371">
        <v>26.2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9313605</v>
      </c>
      <c r="AN58" s="375">
        <v>68404</v>
      </c>
      <c r="AO58" s="376">
        <v>77.2</v>
      </c>
      <c r="AP58" s="377">
        <v>34529</v>
      </c>
      <c r="AQ58" s="378">
        <v>28.4</v>
      </c>
      <c r="AR58" s="379">
        <v>48.8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6108102</v>
      </c>
      <c r="AN59" s="367">
        <v>45474</v>
      </c>
      <c r="AO59" s="368">
        <v>-53</v>
      </c>
      <c r="AP59" s="369">
        <v>56416</v>
      </c>
      <c r="AQ59" s="370">
        <v>-15</v>
      </c>
      <c r="AR59" s="371">
        <v>-38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4429164</v>
      </c>
      <c r="AN60" s="375">
        <v>32975</v>
      </c>
      <c r="AO60" s="376">
        <v>-51.8</v>
      </c>
      <c r="AP60" s="377">
        <v>32623</v>
      </c>
      <c r="AQ60" s="378">
        <v>-5.5</v>
      </c>
      <c r="AR60" s="379">
        <v>-46.3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8631410</v>
      </c>
      <c r="AN61" s="382">
        <v>62749</v>
      </c>
      <c r="AO61" s="383">
        <v>11.8</v>
      </c>
      <c r="AP61" s="384">
        <v>56945</v>
      </c>
      <c r="AQ61" s="385">
        <v>7.1</v>
      </c>
      <c r="AR61" s="371">
        <v>4.7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5578773</v>
      </c>
      <c r="AN62" s="375">
        <v>40622</v>
      </c>
      <c r="AO62" s="376">
        <v>12.1</v>
      </c>
      <c r="AP62" s="377">
        <v>30001</v>
      </c>
      <c r="AQ62" s="378">
        <v>4.0999999999999996</v>
      </c>
      <c r="AR62" s="379">
        <v>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4JoFLVKPaKz4nGrqkb0ctIRPCh2rnSL05ax/5jujV42SDuN4cVbulZkZsYu3qOL6ijY2avmCPdcyQLFeP4iyfg==" saltValue="yQzU8eQ7/b1hrPjfhyKJn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2" zoomScaleNormal="82"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aEBIOZQ85icCz7NT94l5ioJmmnZ9sdYbKHp8YrmZDhI7QTMTcupgzePhhIc44scNsET49Ig0pmNL0l31I+3GXw==" saltValue="2xjSuyeTAOYnJCIofetd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SItd8fT8GVxfDw0UWWOG7Lil9Gpu/u2BnujUAHM8+QlSeD7BpRzAoefrzYqaGRGFj9bc8gMG/v/wI5Bvn2VuNA==" saltValue="PVgo5oMPczHDNXZVJoKhjg=="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0" t="s">
        <v>3</v>
      </c>
      <c r="D47" s="1200"/>
      <c r="E47" s="1201"/>
      <c r="F47" s="11">
        <v>13.78</v>
      </c>
      <c r="G47" s="12">
        <v>14.86</v>
      </c>
      <c r="H47" s="12">
        <v>15.22</v>
      </c>
      <c r="I47" s="12">
        <v>13.78</v>
      </c>
      <c r="J47" s="13">
        <v>12.81</v>
      </c>
    </row>
    <row r="48" spans="2:10" ht="57.75" customHeight="1" x14ac:dyDescent="0.15">
      <c r="B48" s="14"/>
      <c r="C48" s="1202" t="s">
        <v>4</v>
      </c>
      <c r="D48" s="1202"/>
      <c r="E48" s="1203"/>
      <c r="F48" s="15">
        <v>1.62</v>
      </c>
      <c r="G48" s="16">
        <v>0.77</v>
      </c>
      <c r="H48" s="16">
        <v>0.56000000000000005</v>
      </c>
      <c r="I48" s="16">
        <v>0.95</v>
      </c>
      <c r="J48" s="17">
        <v>0.8</v>
      </c>
    </row>
    <row r="49" spans="2:10" ht="57.75" customHeight="1" thickBot="1" x14ac:dyDescent="0.2">
      <c r="B49" s="18"/>
      <c r="C49" s="1204" t="s">
        <v>5</v>
      </c>
      <c r="D49" s="1204"/>
      <c r="E49" s="1205"/>
      <c r="F49" s="19" t="s">
        <v>558</v>
      </c>
      <c r="G49" s="20" t="s">
        <v>559</v>
      </c>
      <c r="H49" s="20">
        <v>0.16</v>
      </c>
      <c r="I49" s="20" t="s">
        <v>560</v>
      </c>
      <c r="J49" s="21" t="s">
        <v>561</v>
      </c>
    </row>
    <row r="50" spans="2:10" ht="13.5" customHeight="1" x14ac:dyDescent="0.15"/>
  </sheetData>
  <sheetProtection algorithmName="SHA-512" hashValue="gOCOCnIPgiwW7lg9/SiolXvckZ1icEiDClXxk4KPtEVOs7ukHjCxCq+B4hqPQH0sa8l/Jra6oJTXWbuDtlkxMQ==" saltValue="b0/xJzpc9VTUntI6OXPg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森本　佳奈</cp:lastModifiedBy>
  <cp:lastPrinted>2022-03-09T08:32:26Z</cp:lastPrinted>
  <dcterms:created xsi:type="dcterms:W3CDTF">2022-02-02T06:30:32Z</dcterms:created>
  <dcterms:modified xsi:type="dcterms:W3CDTF">2022-09-27T08:03:03Z</dcterms:modified>
  <cp:category/>
</cp:coreProperties>
</file>