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2" windowHeight="9955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<sst xmlns="http://schemas.openxmlformats.org/spreadsheetml/2006/main" count="67" uniqueCount="66">
  <si>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</si>
  <si>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</si>
  <si>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</si>
  <si>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</si>
  <si>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</si>
  <si>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</si>
  <si>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</si>
  <si>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</si>
  <si>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</si>
  <si>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</si>
  <si>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</si>
  <si>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</si>
  <si>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</si>
  <si>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</si>
  <si>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</si>
  <si>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</si>
  <si>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</si>
  <si>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</si>
  <si>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</si>
  <si>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</si>
  <si>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</si>
  <si>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</si>
  <si>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</si>
  <si>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</si>
  <si>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</si>
  <si>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</si>
  <si>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</si>
  <si>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</si>
  <si>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</si>
  <si>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</si>
  <si>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</si>
  <si>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</si>
  <si>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</si>
  <si>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</si>
  <si>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</si>
  <si>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</si>
  <si>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</si>
  <si>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</si>
  <si>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</si>
  <si>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</si>
  <si>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</si>
  <si>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</si>
  <si>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</si>
  <si>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</si>
  <si>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</si>
  <si>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</si>
  <si>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</si>
  <si>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</si>
  <si>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</si>
  <si>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</si>
  <si>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</si>
  <si>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</si>
  <si>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</si>
  <si>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</si>
  <si>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</si>
  <si>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</si>
  <si>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</si>
  <si>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</si>
  <si>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</si>
  <si>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</si>
  <si>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</si>
  <si>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</si>
  <si>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</si>
  <si>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</si>
  <si>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</si>
  <si>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（令和２年３月31日現在）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</si>
</sst>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31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  <xf numFmtId="182" fontId="26" fillId="0" borderId="16" xfId="0" applyNumberFormat="1" applyFont="1" applyFill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Fill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Fill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1" fontId="26" fillId="0" borderId="3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6" fillId="0" borderId="12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57" fontId="28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0</xdr:row>
      <xdr:rowOff>171450</xdr:rowOff>
    </xdr:from>
    <xdr:to>
      <xdr:col>14</xdr:col>
      <xdr:colOff>1457325</xdr:colOff>
      <xdr:row>7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611975" y="171450"/>
          <a:ext cx="546735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住民基本台帳登載世帯数の数値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フォルダ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T:\040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地域政策局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\030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市町行財政課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行政Ｇ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通知・照会（庁内）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\H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都道府県、市町村別人口・世帯数調べ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K36"/>
  <sheetViews>
    <sheetView tabSelected="1" view="pageBreakPreview" zoomScale="67" zoomScaleNormal="67" zoomScaleSheetLayoutView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5" sqref="K5"/>
    </sheetView>
  </sheetViews>
  <sheetFormatPr defaultColWidth="13.83203125" defaultRowHeight="18"/>
  <cols>
    <col min="1" max="1" width="10.75" style="1" customWidth="1"/>
    <col min="2" max="2" width="11.25" style="1" customWidth="1"/>
    <col min="3" max="7" width="14.75" style="1" customWidth="1"/>
    <col min="8" max="8" width="15.16015625" style="1" customWidth="1"/>
    <col min="9" max="9" width="14.75" style="1" customWidth="1"/>
    <col min="10" max="11" width="19.75" style="1" customWidth="1"/>
    <col min="12" max="16384" width="13.8320312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71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11" t="s">
        <v>1</v>
      </c>
      <c r="I3" s="12" t="s">
        <v>2</v>
      </c>
      <c r="J3" s="13" t="s">
        <v>3</v>
      </c>
      <c r="K3" s="14" t="s">
        <v>37</v>
      </c>
    </row>
    <row r="4" spans="2:11" ht="24" customHeight="1">
      <c r="B4" s="15" t="s">
        <v>4</v>
      </c>
      <c r="C4" s="16"/>
      <c r="D4" s="10" t="s">
        <v>38</v>
      </c>
      <c r="E4" s="10" t="s">
        <v>39</v>
      </c>
      <c r="F4" s="10" t="s">
        <v>40</v>
      </c>
      <c r="G4" s="17"/>
      <c r="H4" s="18" t="s">
        <v>41</v>
      </c>
      <c r="I4" s="10" t="s">
        <v>5</v>
      </c>
      <c r="J4" s="72">
        <v>43921</v>
      </c>
      <c r="K4" s="73">
        <v>43921</v>
      </c>
    </row>
    <row r="5" spans="2:11" ht="24" customHeight="1">
      <c r="B5" s="19"/>
      <c r="C5" s="20"/>
      <c r="D5" s="10"/>
      <c r="E5" s="10"/>
      <c r="F5" s="10"/>
      <c r="G5" s="10"/>
      <c r="H5" s="18" t="s">
        <v>6</v>
      </c>
      <c r="I5" s="10"/>
      <c r="J5" s="21"/>
      <c r="K5" s="3"/>
    </row>
    <row r="6" spans="2:11" ht="24" customHeight="1">
      <c r="B6" s="19"/>
      <c r="C6" s="20"/>
      <c r="D6" s="10"/>
      <c r="E6" s="10"/>
      <c r="F6" s="10"/>
      <c r="G6" s="10" t="s">
        <v>51</v>
      </c>
      <c r="H6" s="89">
        <v>43831</v>
      </c>
      <c r="I6" s="10"/>
      <c r="J6" s="4"/>
      <c r="K6" s="3"/>
    </row>
    <row r="7" spans="2:11" ht="24" customHeight="1">
      <c r="B7" s="19"/>
      <c r="C7" s="20"/>
      <c r="D7" s="22" t="s">
        <v>52</v>
      </c>
      <c r="E7" s="22" t="s">
        <v>53</v>
      </c>
      <c r="F7" s="22" t="s">
        <v>54</v>
      </c>
      <c r="G7" s="22" t="s">
        <v>55</v>
      </c>
      <c r="H7" s="23" t="s">
        <v>56</v>
      </c>
      <c r="I7" s="22" t="s">
        <v>57</v>
      </c>
      <c r="J7" s="24" t="s">
        <v>58</v>
      </c>
      <c r="K7" s="25" t="s">
        <v>58</v>
      </c>
    </row>
    <row r="8" spans="2:11" ht="24" customHeight="1" thickBot="1">
      <c r="B8" s="26"/>
      <c r="C8" s="27"/>
      <c r="D8" s="28" t="s">
        <v>59</v>
      </c>
      <c r="E8" s="28" t="s">
        <v>60</v>
      </c>
      <c r="F8" s="28" t="s">
        <v>61</v>
      </c>
      <c r="G8" s="29" t="s">
        <v>7</v>
      </c>
      <c r="H8" s="30"/>
      <c r="I8" s="29"/>
      <c r="J8" s="31" t="s">
        <v>8</v>
      </c>
      <c r="K8" s="32" t="s">
        <v>9</v>
      </c>
    </row>
    <row r="9" spans="2:11" s="85" customFormat="1" ht="66.75" customHeight="1" thickTop="1">
      <c r="B9" s="83" t="s">
        <v>10</v>
      </c>
      <c r="C9" s="84" t="s">
        <v>11</v>
      </c>
      <c r="D9" s="86">
        <v>10624</v>
      </c>
      <c r="E9" s="86">
        <v>3527</v>
      </c>
      <c r="F9" s="86">
        <v>426</v>
      </c>
      <c r="G9" s="86">
        <v>14577</v>
      </c>
      <c r="H9" s="36">
        <v>564275</v>
      </c>
      <c r="I9" s="74">
        <f>G9/H9*100</f>
        <v>2.58331487306721</v>
      </c>
      <c r="J9" s="87">
        <v>285468</v>
      </c>
      <c r="K9" s="88">
        <v>365836</v>
      </c>
    </row>
    <row r="10" spans="2:11" s="5" customFormat="1" ht="66.75" customHeight="1">
      <c r="B10" s="33"/>
      <c r="C10" s="34" t="s">
        <v>12</v>
      </c>
      <c r="D10" s="35">
        <v>2801</v>
      </c>
      <c r="E10" s="35">
        <v>687</v>
      </c>
      <c r="F10" s="35">
        <v>77</v>
      </c>
      <c r="G10" s="35">
        <v>3565</v>
      </c>
      <c r="H10" s="36">
        <v>110358</v>
      </c>
      <c r="I10" s="74">
        <f aca="true" t="shared" si="0" ref="I10:I31">G10/H10*100</f>
        <v>3.230395621522681</v>
      </c>
      <c r="J10" s="38">
        <v>251181</v>
      </c>
      <c r="K10" s="39">
        <v>121453</v>
      </c>
    </row>
    <row r="11" spans="2:11" s="5" customFormat="1" ht="66.75" customHeight="1">
      <c r="B11" s="33"/>
      <c r="C11" s="34" t="s">
        <v>13</v>
      </c>
      <c r="D11" s="35">
        <v>609</v>
      </c>
      <c r="E11" s="35">
        <v>89</v>
      </c>
      <c r="F11" s="35">
        <v>4</v>
      </c>
      <c r="G11" s="35">
        <v>702</v>
      </c>
      <c r="H11" s="36">
        <v>12392</v>
      </c>
      <c r="I11" s="74">
        <f t="shared" si="0"/>
        <v>5.6649451258876695</v>
      </c>
      <c r="J11" s="38">
        <v>58346</v>
      </c>
      <c r="K11" s="39">
        <v>14058</v>
      </c>
    </row>
    <row r="12" spans="2:11" s="5" customFormat="1" ht="66.75" customHeight="1">
      <c r="B12" s="33"/>
      <c r="C12" s="40" t="s">
        <v>14</v>
      </c>
      <c r="D12" s="35">
        <v>1158</v>
      </c>
      <c r="E12" s="35">
        <v>185</v>
      </c>
      <c r="F12" s="35">
        <v>98</v>
      </c>
      <c r="G12" s="35">
        <v>1441</v>
      </c>
      <c r="H12" s="36">
        <v>43696</v>
      </c>
      <c r="I12" s="74">
        <f t="shared" si="0"/>
        <v>3.29778469425119</v>
      </c>
      <c r="J12" s="38">
        <v>336423</v>
      </c>
      <c r="K12" s="39">
        <v>114513</v>
      </c>
    </row>
    <row r="13" spans="2:11" s="5" customFormat="1" ht="66.75" customHeight="1">
      <c r="B13" s="33"/>
      <c r="C13" s="40" t="s">
        <v>15</v>
      </c>
      <c r="D13" s="35">
        <v>1139</v>
      </c>
      <c r="E13" s="35">
        <v>136</v>
      </c>
      <c r="F13" s="35">
        <v>52</v>
      </c>
      <c r="G13" s="35">
        <v>1327</v>
      </c>
      <c r="H13" s="36">
        <v>64653</v>
      </c>
      <c r="I13" s="74">
        <f t="shared" si="0"/>
        <v>2.052495630519852</v>
      </c>
      <c r="J13" s="38">
        <v>410233</v>
      </c>
      <c r="K13" s="39">
        <v>90887</v>
      </c>
    </row>
    <row r="14" spans="2:11" s="5" customFormat="1" ht="66.75" customHeight="1">
      <c r="B14" s="33"/>
      <c r="C14" s="40" t="s">
        <v>16</v>
      </c>
      <c r="D14" s="35">
        <v>3026</v>
      </c>
      <c r="E14" s="35">
        <v>136</v>
      </c>
      <c r="F14" s="35">
        <v>11</v>
      </c>
      <c r="G14" s="35">
        <v>3173</v>
      </c>
      <c r="H14" s="36">
        <v>208935</v>
      </c>
      <c r="I14" s="74">
        <f t="shared" si="0"/>
        <v>1.518654126881566</v>
      </c>
      <c r="J14" s="38">
        <v>150787</v>
      </c>
      <c r="K14" s="39">
        <v>58525</v>
      </c>
    </row>
    <row r="15" spans="2:11" s="5" customFormat="1" ht="66.75" customHeight="1">
      <c r="B15" s="33"/>
      <c r="C15" s="40" t="s">
        <v>17</v>
      </c>
      <c r="D15" s="35">
        <v>336</v>
      </c>
      <c r="E15" s="35">
        <v>0</v>
      </c>
      <c r="F15" s="35">
        <v>44</v>
      </c>
      <c r="G15" s="35">
        <v>380</v>
      </c>
      <c r="H15" s="36">
        <v>17411</v>
      </c>
      <c r="I15" s="74">
        <f t="shared" si="0"/>
        <v>2.1825282867152946</v>
      </c>
      <c r="J15" s="38">
        <v>105835</v>
      </c>
      <c r="K15" s="39">
        <v>73849</v>
      </c>
    </row>
    <row r="16" spans="2:11" s="5" customFormat="1" ht="66.75" customHeight="1">
      <c r="B16" s="33"/>
      <c r="C16" s="40" t="s">
        <v>18</v>
      </c>
      <c r="D16" s="35">
        <v>615</v>
      </c>
      <c r="E16" s="35">
        <v>105</v>
      </c>
      <c r="F16" s="35">
        <v>428</v>
      </c>
      <c r="G16" s="35">
        <v>1148</v>
      </c>
      <c r="H16" s="36">
        <v>23470</v>
      </c>
      <c r="I16" s="74">
        <f t="shared" si="0"/>
        <v>4.8913506604175545</v>
      </c>
      <c r="J16" s="38">
        <v>234799</v>
      </c>
      <c r="K16" s="39">
        <v>214459</v>
      </c>
    </row>
    <row r="17" spans="2:11" s="5" customFormat="1" ht="66.75" customHeight="1">
      <c r="B17" s="33"/>
      <c r="C17" s="40" t="s">
        <v>19</v>
      </c>
      <c r="D17" s="35">
        <v>486</v>
      </c>
      <c r="E17" s="35">
        <v>16</v>
      </c>
      <c r="F17" s="35">
        <v>333</v>
      </c>
      <c r="G17" s="35">
        <v>835</v>
      </c>
      <c r="H17" s="36">
        <v>15605</v>
      </c>
      <c r="I17" s="74">
        <f t="shared" si="0"/>
        <v>5.350849086831143</v>
      </c>
      <c r="J17" s="38">
        <v>339775</v>
      </c>
      <c r="K17" s="39">
        <v>292761</v>
      </c>
    </row>
    <row r="18" spans="2:11" s="5" customFormat="1" ht="66.75" customHeight="1">
      <c r="B18" s="33"/>
      <c r="C18" s="40" t="s">
        <v>20</v>
      </c>
      <c r="D18" s="35">
        <v>762</v>
      </c>
      <c r="E18" s="35">
        <v>0</v>
      </c>
      <c r="F18" s="35">
        <v>8</v>
      </c>
      <c r="G18" s="35">
        <v>770</v>
      </c>
      <c r="H18" s="36">
        <v>12858</v>
      </c>
      <c r="I18" s="74">
        <f t="shared" si="0"/>
        <v>5.9884896562451395</v>
      </c>
      <c r="J18" s="38">
        <v>19012</v>
      </c>
      <c r="K18" s="39">
        <v>8053</v>
      </c>
    </row>
    <row r="19" spans="2:11" s="5" customFormat="1" ht="66.75" customHeight="1">
      <c r="B19" s="33"/>
      <c r="C19" s="40" t="s">
        <v>21</v>
      </c>
      <c r="D19" s="35">
        <v>929</v>
      </c>
      <c r="E19" s="35">
        <v>8</v>
      </c>
      <c r="F19" s="35">
        <v>59</v>
      </c>
      <c r="G19" s="35">
        <v>996</v>
      </c>
      <c r="H19" s="36">
        <v>85012</v>
      </c>
      <c r="I19" s="74">
        <f t="shared" si="0"/>
        <v>1.1715993036277232</v>
      </c>
      <c r="J19" s="38">
        <v>393043</v>
      </c>
      <c r="K19" s="39">
        <v>169861</v>
      </c>
    </row>
    <row r="20" spans="2:11" s="5" customFormat="1" ht="66.75" customHeight="1">
      <c r="B20" s="33"/>
      <c r="C20" s="40" t="s">
        <v>22</v>
      </c>
      <c r="D20" s="35">
        <v>901</v>
      </c>
      <c r="E20" s="35">
        <v>0</v>
      </c>
      <c r="F20" s="35">
        <v>101</v>
      </c>
      <c r="G20" s="35">
        <v>1002</v>
      </c>
      <c r="H20" s="36">
        <v>51906</v>
      </c>
      <c r="I20" s="74">
        <f t="shared" si="0"/>
        <v>1.9304126690556007</v>
      </c>
      <c r="J20" s="38">
        <v>76051</v>
      </c>
      <c r="K20" s="39">
        <v>202722</v>
      </c>
    </row>
    <row r="21" spans="2:11" s="5" customFormat="1" ht="66.75" customHeight="1">
      <c r="B21" s="33"/>
      <c r="C21" s="40" t="s">
        <v>42</v>
      </c>
      <c r="D21" s="35">
        <v>204</v>
      </c>
      <c r="E21" s="35">
        <v>0</v>
      </c>
      <c r="F21" s="35">
        <v>293</v>
      </c>
      <c r="G21" s="35">
        <v>497</v>
      </c>
      <c r="H21" s="36">
        <v>13528</v>
      </c>
      <c r="I21" s="74">
        <f t="shared" si="0"/>
        <v>3.673861620342992</v>
      </c>
      <c r="J21" s="38">
        <v>274483</v>
      </c>
      <c r="K21" s="39">
        <v>156636</v>
      </c>
    </row>
    <row r="22" spans="2:11" s="5" customFormat="1" ht="66.75" customHeight="1">
      <c r="B22" s="41"/>
      <c r="C22" s="42" t="s">
        <v>43</v>
      </c>
      <c r="D22" s="43">
        <v>540</v>
      </c>
      <c r="E22" s="43">
        <v>58</v>
      </c>
      <c r="F22" s="43">
        <v>7</v>
      </c>
      <c r="G22" s="43">
        <v>605</v>
      </c>
      <c r="H22" s="75">
        <v>12515</v>
      </c>
      <c r="I22" s="76">
        <f t="shared" si="0"/>
        <v>4.8341989612465035</v>
      </c>
      <c r="J22" s="38">
        <v>130553</v>
      </c>
      <c r="K22" s="39">
        <v>48835</v>
      </c>
    </row>
    <row r="23" spans="2:11" s="5" customFormat="1" ht="66.75" customHeight="1">
      <c r="B23" s="33" t="s">
        <v>23</v>
      </c>
      <c r="C23" s="40" t="s">
        <v>24</v>
      </c>
      <c r="D23" s="35">
        <v>117</v>
      </c>
      <c r="E23" s="35">
        <v>0</v>
      </c>
      <c r="F23" s="35">
        <v>0</v>
      </c>
      <c r="G23" s="35">
        <v>117</v>
      </c>
      <c r="H23" s="36">
        <v>22842</v>
      </c>
      <c r="I23" s="74">
        <f t="shared" si="0"/>
        <v>0.512214342001576</v>
      </c>
      <c r="J23" s="44">
        <v>0</v>
      </c>
      <c r="K23" s="45">
        <v>9365</v>
      </c>
    </row>
    <row r="24" spans="2:11" s="5" customFormat="1" ht="66.75" customHeight="1">
      <c r="B24" s="33"/>
      <c r="C24" s="40" t="s">
        <v>25</v>
      </c>
      <c r="D24" s="35">
        <v>164</v>
      </c>
      <c r="E24" s="35">
        <v>0</v>
      </c>
      <c r="F24" s="35">
        <v>0</v>
      </c>
      <c r="G24" s="35">
        <v>164</v>
      </c>
      <c r="H24" s="36">
        <v>13376</v>
      </c>
      <c r="I24" s="74">
        <f t="shared" si="0"/>
        <v>1.2260765550239234</v>
      </c>
      <c r="J24" s="38">
        <v>22163</v>
      </c>
      <c r="K24" s="39">
        <v>3802</v>
      </c>
    </row>
    <row r="25" spans="2:11" s="5" customFormat="1" ht="66.75" customHeight="1">
      <c r="B25" s="33"/>
      <c r="C25" s="40" t="s">
        <v>26</v>
      </c>
      <c r="D25" s="35">
        <v>68</v>
      </c>
      <c r="E25" s="35">
        <v>0</v>
      </c>
      <c r="F25" s="35">
        <v>39</v>
      </c>
      <c r="G25" s="35">
        <v>107</v>
      </c>
      <c r="H25" s="36">
        <v>10587</v>
      </c>
      <c r="I25" s="74">
        <f t="shared" si="0"/>
        <v>1.0106734674600926</v>
      </c>
      <c r="J25" s="38">
        <v>26693</v>
      </c>
      <c r="K25" s="39">
        <v>24078</v>
      </c>
    </row>
    <row r="26" spans="2:11" s="5" customFormat="1" ht="66.75" customHeight="1">
      <c r="B26" s="33"/>
      <c r="C26" s="40" t="s">
        <v>27</v>
      </c>
      <c r="D26" s="35">
        <v>145</v>
      </c>
      <c r="E26" s="35">
        <v>0</v>
      </c>
      <c r="F26" s="35">
        <v>267</v>
      </c>
      <c r="G26" s="35">
        <v>412</v>
      </c>
      <c r="H26" s="36">
        <v>5672</v>
      </c>
      <c r="I26" s="74">
        <f t="shared" si="0"/>
        <v>7.263751763046544</v>
      </c>
      <c r="J26" s="46">
        <v>580</v>
      </c>
      <c r="K26" s="47">
        <v>0</v>
      </c>
    </row>
    <row r="27" spans="2:11" s="5" customFormat="1" ht="66.75" customHeight="1">
      <c r="B27" s="48" t="s">
        <v>28</v>
      </c>
      <c r="C27" s="49" t="s">
        <v>44</v>
      </c>
      <c r="D27" s="50">
        <v>92</v>
      </c>
      <c r="E27" s="50">
        <v>0</v>
      </c>
      <c r="F27" s="50">
        <v>43</v>
      </c>
      <c r="G27" s="50">
        <v>135</v>
      </c>
      <c r="H27" s="77">
        <v>3131</v>
      </c>
      <c r="I27" s="78">
        <f t="shared" si="0"/>
        <v>4.311721494730119</v>
      </c>
      <c r="J27" s="38">
        <v>19209</v>
      </c>
      <c r="K27" s="39">
        <v>204519</v>
      </c>
    </row>
    <row r="28" spans="2:11" s="5" customFormat="1" ht="66.75" customHeight="1">
      <c r="B28" s="41"/>
      <c r="C28" s="42" t="s">
        <v>45</v>
      </c>
      <c r="D28" s="43">
        <v>195</v>
      </c>
      <c r="E28" s="43">
        <v>0</v>
      </c>
      <c r="F28" s="43">
        <v>177</v>
      </c>
      <c r="G28" s="43">
        <v>372</v>
      </c>
      <c r="H28" s="75">
        <v>8565</v>
      </c>
      <c r="I28" s="76">
        <f t="shared" si="0"/>
        <v>4.343257443082312</v>
      </c>
      <c r="J28" s="38">
        <v>133595</v>
      </c>
      <c r="K28" s="39">
        <v>255601</v>
      </c>
    </row>
    <row r="29" spans="2:11" s="5" customFormat="1" ht="66.75" customHeight="1">
      <c r="B29" s="51" t="s">
        <v>29</v>
      </c>
      <c r="C29" s="52" t="s">
        <v>46</v>
      </c>
      <c r="D29" s="53">
        <v>198</v>
      </c>
      <c r="E29" s="53">
        <v>0</v>
      </c>
      <c r="F29" s="53">
        <v>64</v>
      </c>
      <c r="G29" s="53">
        <v>262</v>
      </c>
      <c r="H29" s="79">
        <v>4236</v>
      </c>
      <c r="I29" s="80">
        <f t="shared" si="0"/>
        <v>6.185080264400378</v>
      </c>
      <c r="J29" s="54">
        <v>45824</v>
      </c>
      <c r="K29" s="55">
        <v>11745</v>
      </c>
    </row>
    <row r="30" spans="2:11" s="5" customFormat="1" ht="66.75" customHeight="1">
      <c r="B30" s="51" t="s">
        <v>30</v>
      </c>
      <c r="C30" s="52" t="s">
        <v>47</v>
      </c>
      <c r="D30" s="53">
        <v>267</v>
      </c>
      <c r="E30" s="53">
        <v>0</v>
      </c>
      <c r="F30" s="53">
        <v>40</v>
      </c>
      <c r="G30" s="53">
        <v>307</v>
      </c>
      <c r="H30" s="79">
        <v>6874</v>
      </c>
      <c r="I30" s="80">
        <f t="shared" si="0"/>
        <v>4.4661041606051795</v>
      </c>
      <c r="J30" s="54">
        <v>101336</v>
      </c>
      <c r="K30" s="55">
        <v>76985</v>
      </c>
    </row>
    <row r="31" spans="2:11" s="5" customFormat="1" ht="66.75" customHeight="1" thickBot="1">
      <c r="B31" s="56" t="s">
        <v>31</v>
      </c>
      <c r="C31" s="57" t="s">
        <v>48</v>
      </c>
      <c r="D31" s="58">
        <v>170</v>
      </c>
      <c r="E31" s="58">
        <v>0</v>
      </c>
      <c r="F31" s="58">
        <v>57</v>
      </c>
      <c r="G31" s="58">
        <v>227</v>
      </c>
      <c r="H31" s="81">
        <v>3957</v>
      </c>
      <c r="I31" s="82">
        <f t="shared" si="0"/>
        <v>5.736669193833712</v>
      </c>
      <c r="J31" s="59">
        <v>138430</v>
      </c>
      <c r="K31" s="60">
        <v>158623</v>
      </c>
    </row>
    <row r="32" spans="2:11" s="5" customFormat="1" ht="66.75" customHeight="1" thickTop="1">
      <c r="B32" s="33" t="s">
        <v>32</v>
      </c>
      <c r="C32" s="61" t="s">
        <v>33</v>
      </c>
      <c r="D32" s="35">
        <f>D9</f>
        <v>10624</v>
      </c>
      <c r="E32" s="35">
        <f>E9</f>
        <v>3527</v>
      </c>
      <c r="F32" s="35">
        <f>F9</f>
        <v>426</v>
      </c>
      <c r="G32" s="35">
        <f>SUM(D32:F32)</f>
        <v>14577</v>
      </c>
      <c r="H32" s="36">
        <f>H9</f>
        <v>564275</v>
      </c>
      <c r="I32" s="37">
        <f>ROUND(G32/H32*100,1)</f>
        <v>2.6</v>
      </c>
      <c r="J32" s="62">
        <f>+J9</f>
        <v>285468</v>
      </c>
      <c r="K32" s="63">
        <f>+K9</f>
        <v>365836</v>
      </c>
    </row>
    <row r="33" spans="2:11" s="5" customFormat="1" ht="66.75" customHeight="1">
      <c r="B33" s="33"/>
      <c r="C33" s="61" t="s">
        <v>62</v>
      </c>
      <c r="D33" s="35">
        <f>SUM(D10:D22)</f>
        <v>13506</v>
      </c>
      <c r="E33" s="35">
        <f>SUM(E10:E22)</f>
        <v>1420</v>
      </c>
      <c r="F33" s="35">
        <f>SUM(F10:F22)</f>
        <v>1515</v>
      </c>
      <c r="G33" s="35">
        <f>SUM(D33:F33)</f>
        <v>16441</v>
      </c>
      <c r="H33" s="36">
        <f>SUM(H10:H22)</f>
        <v>672339</v>
      </c>
      <c r="I33" s="37">
        <f>ROUND(G33/H33*100,1)</f>
        <v>2.4</v>
      </c>
      <c r="J33" s="62">
        <f>SUM(J10:J22)</f>
        <v>2780521</v>
      </c>
      <c r="K33" s="63">
        <f>SUM(K10:K22)</f>
        <v>1566612</v>
      </c>
    </row>
    <row r="34" spans="2:11" s="5" customFormat="1" ht="66.75" customHeight="1">
      <c r="B34" s="33"/>
      <c r="C34" s="61" t="s">
        <v>63</v>
      </c>
      <c r="D34" s="35">
        <f>SUM(D23:D31)</f>
        <v>1416</v>
      </c>
      <c r="E34" s="35">
        <f>SUM(E23:E31)</f>
        <v>0</v>
      </c>
      <c r="F34" s="35">
        <f>SUM(F23:F31)</f>
        <v>687</v>
      </c>
      <c r="G34" s="35">
        <f>SUM(D34:F34)</f>
        <v>2103</v>
      </c>
      <c r="H34" s="36">
        <f>SUM(H23:H31)</f>
        <v>79240</v>
      </c>
      <c r="I34" s="37">
        <f>ROUND(G34/H34*100,1)</f>
        <v>2.7</v>
      </c>
      <c r="J34" s="62">
        <f>SUM(J23:J31)</f>
        <v>487830</v>
      </c>
      <c r="K34" s="63">
        <f>SUM(K23:K31)</f>
        <v>744718</v>
      </c>
    </row>
    <row r="35" spans="2:11" s="5" customFormat="1" ht="66.75" customHeight="1">
      <c r="B35" s="33"/>
      <c r="C35" s="61" t="s">
        <v>64</v>
      </c>
      <c r="D35" s="35">
        <f>SUM(D9:D31)</f>
        <v>25546</v>
      </c>
      <c r="E35" s="35">
        <f>SUM(E9:E31)</f>
        <v>4947</v>
      </c>
      <c r="F35" s="35">
        <f>SUM(F9:F31)</f>
        <v>2628</v>
      </c>
      <c r="G35" s="35">
        <f>SUM(D35:F35)</f>
        <v>33121</v>
      </c>
      <c r="H35" s="36">
        <f>SUM(H9:H31)</f>
        <v>1315854</v>
      </c>
      <c r="I35" s="37">
        <f>ROUND(G35/H35*100,1)</f>
        <v>2.5</v>
      </c>
      <c r="J35" s="62">
        <f>SUM(J9:J31)</f>
        <v>3553819</v>
      </c>
      <c r="K35" s="63">
        <f>SUM(K9:K31)</f>
        <v>2677166</v>
      </c>
    </row>
    <row r="36" spans="2:11" s="5" customFormat="1" ht="66.75" customHeight="1" thickBot="1">
      <c r="B36" s="64"/>
      <c r="C36" s="65" t="s">
        <v>34</v>
      </c>
      <c r="D36" s="66">
        <f>SUM(D10:D31)</f>
        <v>14922</v>
      </c>
      <c r="E36" s="66">
        <f>SUM(E10:E31)</f>
        <v>1420</v>
      </c>
      <c r="F36" s="66">
        <f>SUM(F10:F31)</f>
        <v>2202</v>
      </c>
      <c r="G36" s="66">
        <f>SUM(D36:F36)</f>
        <v>18544</v>
      </c>
      <c r="H36" s="67">
        <f>SUM(H10:H31)</f>
        <v>751579</v>
      </c>
      <c r="I36" s="68">
        <f>ROUND(G36/H36*100,1)</f>
        <v>2.5</v>
      </c>
      <c r="J36" s="69">
        <f>SUM(J33:J34)</f>
        <v>3268351</v>
      </c>
      <c r="K36" s="70">
        <f>SUM(K33:K34)</f>
        <v>2311330</v>
      </c>
    </row>
  </sheetData>
  <sheetProtection/>
  <printOptions/>
  <pageMargins left="0.3937007874015748" right="0.3937007874015748" top="0.7874015748031497" bottom="0.3937007874015748" header="0.5511811023622047" footer="0.2755905511811024"/>
  <pageSetup fitToWidth="0" fitToHeight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2021-06-22T07:46:41Z</cp:lastPrinted>
  <dcterms:created xsi:type="dcterms:W3CDTF">2011-01-28T02:21:02Z</dcterms:created>
  <dcterms:modified xsi:type="dcterms:W3CDTF">2021-06-22T07:46:44Z</dcterms:modified>
  <cp:category/>
  <cp:version/>
  <cp:contentType/>
  <cp:contentStatus/>
</cp:coreProperties>
</file>