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28800" windowHeight="12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U37" i="10"/>
  <c r="CO36" i="10"/>
  <c r="BW36" i="10"/>
  <c r="AM36" i="10"/>
  <c r="CO35" i="10"/>
  <c r="BW35" i="10"/>
  <c r="AM35" i="10"/>
  <c r="BW34" i="10"/>
  <c r="C34" i="10"/>
  <c r="CO34" i="10" l="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C37" i="10" s="1"/>
  <c r="AM34" i="10" l="1"/>
  <c r="BE34" i="10" s="1"/>
  <c r="BE35" i="10" s="1"/>
  <c r="BE36" i="10" s="1"/>
  <c r="BE37" i="10" s="1"/>
</calcChain>
</file>

<file path=xl/sharedStrings.xml><?xml version="1.0" encoding="utf-8"?>
<sst xmlns="http://schemas.openxmlformats.org/spreadsheetml/2006/main" count="1074" uniqueCount="601">
  <si>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</si>
  <si>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</si>
  <si>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</si>
  <si>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</si>
  <si>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</si>
  <si>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</si>
  <si>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</si>
  <si>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</si>
  <si>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</si>
  <si>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</si>
  <si>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</si>
  <si>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</si>
  <si>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</si>
  <si>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</si>
  <si>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</si>
  <si>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</si>
  <si>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</si>
  <si>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</si>
  <si>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</si>
  <si>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</si>
  <si>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</si>
  <si>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</si>
  <si>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</si>
  <si>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</si>
  <si>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</si>
  <si>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</si>
  <si>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</si>
  <si>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</si>
  <si>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</si>
  <si>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</si>
  <si>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</si>
  <si>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</si>
  <si>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</si>
  <si>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</si>
  <si>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</si>
  <si>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</si>
  <si>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</si>
  <si>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</si>
  <si>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</si>
  <si>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</si>
  <si>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</si>
  <si>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</si>
  <si>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</si>
  <si>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</si>
  <si>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</si>
  <si>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</si>
  <si>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</si>
  <si>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</si>
  <si>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</si>
  <si>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</si>
  <si>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</si>
  <si>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</si>
  <si>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</si>
  <si>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</si>
  <si>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</si>
  <si>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</si>
  <si>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</si>
  <si>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</si>
  <si>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</si>
  <si>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</si>
  <si>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</si>
  <si>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</si>
  <si>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</si>
  <si>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</si>
  <si>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</si>
  <si>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</si>
  <si>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</si>
  <si>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</si>
  <si>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</si>
  <si>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</si>
  <si>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</si>
  <si>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</si>
  <si>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</si>
  <si>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</si>
  <si>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</si>
  <si>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</si>
  <si>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</si>
  <si>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</si>
  <si>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</si>
  <si>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</si>
  <si>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</si>
  <si>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</si>
  <si>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</si>
  <si>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</si>
  <si>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</si>
  <si>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</si>
  <si>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</si>
  <si>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</si>
  <si>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</si>
  <si>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</si>
  <si>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</si>
  <si>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</si>
  <si>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</si>
  <si>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</si>
  <si>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</si>
  <si>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</si>
  <si>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</si>
  <si>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大崎上島町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</si>
  <si>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</si>
  <si>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</si>
  <si>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</si>
  <si>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</si>
  <si>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</si>
  <si>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</si>
  <si>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</si>
  <si>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</si>
  <si>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</si>
  <si>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</si>
  <si>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</si>
  <si>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</si>
  <si>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</si>
  <si>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</si>
  <si>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</si>
  <si>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</si>
  <si>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</si>
  <si>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</si>
  <si>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</si>
  <si>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</si>
  <si>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</si>
  <si>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</si>
  <si>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</si>
  <si>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</si>
  <si>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</si>
  <si>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</si>
  <si>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</si>
  <si>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</si>
  <si>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</si>
  <si>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</si>
  <si>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</si>
  <si>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</si>
  <si>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</si>
  <si>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</si>
  <si>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</si>
  <si>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</si>
  <si>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</si>
  <si>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</si>
  <si>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</si>
  <si>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</si>
  <si>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</si>
  <si>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</si>
  <si>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</si>
  <si>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</si>
  <si>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</si>
  <si>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</si>
  <si>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</si>
  <si>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</si>
  <si>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</si>
  <si>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</si>
  <si>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</si>
  <si>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</si>
  <si>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</si>
  <si>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</si>
  <si>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</si>
  <si>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</si>
  <si>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</si>
  <si>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</si>
  <si>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</si>
  <si>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</si>
  <si>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</si>
  <si>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</si>
  <si>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</si>
  <si>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</si>
  <si>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</si>
  <si>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</si>
  <si>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</si>
  <si>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</si>
  <si>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</si>
  <si>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</si>
  <si>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</si>
  <si>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</si>
  <si>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</si>
  <si>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</si>
  <si>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</si>
  <si>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</si>
  <si>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</si>
  <si>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</si>
  <si>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</si>
  <si>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</si>
  <si>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</si>
  <si>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</si>
  <si>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</si>
  <si>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</si>
  <si>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</si>
  <si>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</si>
  <si>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</si>
  <si>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</si>
  <si>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</si>
  <si>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</si>
  <si>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</si>
  <si>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</si>
  <si>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</si>
  <si>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</si>
  <si>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</si>
  <si>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</si>
  <si>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</si>
  <si>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</si>
  <si>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</si>
  <si>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</si>
  <si>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</si>
  <si>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</si>
  <si>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</si>
  <si>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</si>
  <si>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</si>
  <si>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</si>
  <si>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</si>
  <si>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</si>
  <si>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</si>
  <si>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</si>
  <si>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</si>
  <si>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</si>
  <si>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</si>
  <si>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</si>
  <si>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</si>
  <si>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</si>
  <si>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広島県大崎上島町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</si>
  <si>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</si>
  <si>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</si>
  <si>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</si>
  <si>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</si>
  <si>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</si>
  <si>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</si>
  <si>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</si>
  <si>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</si>
  <si>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</si>
  <si>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</si>
  <si>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</si>
  <si>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</si>
  <si>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</si>
  <si>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</si>
  <si>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</si>
  <si>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</si>
  <si>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</si>
  <si>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</si>
  <si>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</si>
  <si>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</si>
  <si>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</si>
  <si>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</si>
  <si>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</si>
  <si>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</si>
  <si>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</si>
  <si>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</si>
  <si>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</si>
  <si>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</si>
  <si>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</si>
  <si>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</si>
  <si>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</si>
  <si>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</si>
  <si>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</si>
  <si>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</si>
  <si>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</si>
  <si>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</si>
  <si>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</si>
  <si>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</si>
  <si>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</si>
  <si>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</si>
  <si>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</si>
  <si>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</si>
  <si>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</si>
  <si>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</si>
  <si>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</si>
  <si>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</si>
  <si>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</si>
  <si>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</si>
  <si>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</si>
  <si>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</si>
  <si>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</si>
  <si>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</si>
  <si>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</si>
  <si>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</si>
  <si>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</si>
  <si>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</si>
  <si>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</si>
  <si>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</si>
  <si>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</si>
  <si>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</si>
  <si>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</si>
  <si>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</si>
  <si>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</si>
  <si>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</si>
  <si>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</si>
  <si>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</si>
  <si>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</si>
  <si>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</si>
  <si>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</si>
  <si>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</si>
  <si>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</si>
  <si>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</si>
  <si>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</si>
  <si>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</si>
  <si>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</si>
  <si>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</si>
  <si>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</si>
  <si>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</si>
  <si>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</si>
  <si>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</si>
  <si>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</si>
  <si>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</si>
  <si>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</si>
  <si>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</si>
  <si>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</si>
  <si>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</si>
  <si>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</si>
  <si>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</si>
  <si>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</si>
  <si>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</si>
  <si>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</si>
  <si>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</si>
  <si>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</si>
  <si>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</si>
  <si>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</si>
  <si>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</si>
  <si>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</si>
  <si>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</si>
  <si>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</si>
  <si>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</si>
  <si>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</si>
  <si>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</si>
  <si>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</si>
  <si>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</si>
  <si>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</si>
  <si>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</si>
  <si>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</si>
  <si>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</si>
  <si>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</si>
  <si>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</si>
  <si>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</si>
  <si>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</si>
  <si>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</si>
  <si>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</si>
  <si>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</si>
  <si>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</si>
  <si>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</si>
  <si>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</si>
  <si>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</si>
  <si>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</si>
  <si>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</si>
  <si>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</si>
  <si>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</si>
  <si>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</si>
  <si>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</si>
  <si>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</si>
  <si>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</si>
  <si>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</si>
  <si>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</si>
  <si>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</si>
  <si>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</si>
  <si>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</si>
  <si>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</si>
  <si>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</si>
  <si>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</si>
  <si>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</si>
  <si>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</si>
  <si>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</si>
  <si>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</si>
  <si>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</si>
  <si>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</si>
  <si>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</si>
  <si>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</si>
  <si>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</si>
  <si>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</si>
  <si>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</si>
  <si>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</si>
  <si>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</si>
  <si>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</si>
  <si>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</si>
  <si>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</si>
  <si>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</si>
  <si>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広島県大崎上島町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</si>
  <si>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</si>
  <si>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</si>
  <si>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</si>
  <si>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</si>
  <si>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</si>
  <si>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</si>
  <si>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</si>
  <si>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</si>
  <si>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</si>
  <si>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</si>
  <si>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</si>
  <si>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</si>
  <si>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</si>
  <si>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</si>
  <si>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</si>
  <si>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</si>
  <si>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</si>
  <si>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</si>
  <si>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</si>
  <si>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</si>
  <si>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港湾管理特別会計</t>
    <phoneticPr fontId="5"/>
  </si>
  <si>
    <t>漁港管理特別会計</t>
    <phoneticPr fontId="5"/>
  </si>
  <si>
    <t>干拓地管理特別会計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</si>
  <si>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</si>
  <si>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</si>
  <si>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</si>
  <si>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</si>
  <si>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</si>
  <si>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</si>
  <si>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</si>
  <si>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</si>
  <si>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</si>
  <si>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</si>
  <si>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</si>
  <si>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</si>
  <si>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</si>
  <si>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</si>
  <si>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</si>
  <si>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</si>
  <si>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</si>
  <si>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</si>
  <si>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</si>
  <si>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交通事業特別会計</t>
    <phoneticPr fontId="5"/>
  </si>
  <si>
    <t>法非適用企業</t>
    <phoneticPr fontId="5"/>
  </si>
  <si>
    <t>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</si>
  <si>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</si>
  <si>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</si>
  <si>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</si>
  <si>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</si>
  <si>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</si>
  <si>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</si>
  <si>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</si>
  <si>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</si>
  <si>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</si>
  <si>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</si>
  <si>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</si>
  <si>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</si>
  <si>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</si>
  <si>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</si>
  <si>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</si>
  <si>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</si>
  <si>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</si>
  <si>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</si>
  <si>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</si>
  <si>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</si>
  <si>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</si>
  <si>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</si>
  <si>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</si>
  <si>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</si>
  <si>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</si>
  <si>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</si>
  <si>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</si>
  <si>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</si>
  <si>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</si>
  <si>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</si>
  <si>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</si>
  <si>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</si>
  <si>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</si>
  <si>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</si>
  <si>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</si>
  <si>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</si>
  <si>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</si>
  <si>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</si>
  <si>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</si>
  <si>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</si>
  <si>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</si>
  <si>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</si>
  <si>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</si>
  <si>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</si>
  <si>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</si>
  <si>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</si>
  <si>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</si>
  <si>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</si>
  <si>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</si>
  <si>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</si>
  <si>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</si>
  <si>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</si>
  <si>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</si>
  <si>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</si>
  <si>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</si>
  <si>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</si>
  <si>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</si>
  <si>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</si>
  <si>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</si>
  <si>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</si>
  <si>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</si>
  <si>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</si>
  <si>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</si>
  <si>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</si>
  <si>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</si>
  <si>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</si>
  <si>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</si>
  <si>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</si>
  <si>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</si>
  <si>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</si>
  <si>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</si>
  <si>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</si>
  <si>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</si>
  <si>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</si>
  <si>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</si>
  <si>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</si>
  <si>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</si>
  <si>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</si>
  <si>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</si>
  <si>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</si>
  <si>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</si>
  <si>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</si>
  <si>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</si>
  <si>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</si>
  <si>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</si>
  <si>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</si>
  <si>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</si>
  <si>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</si>
  <si>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</si>
  <si>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</si>
  <si>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</si>
  <si>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</si>
  <si>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</si>
  <si>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</si>
  <si>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</si>
  <si>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</si>
  <si>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</si>
  <si>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</si>
  <si>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</si>
  <si>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</si>
  <si>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</si>
  <si>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</si>
  <si>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</si>
  <si>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</si>
  <si>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</si>
  <si>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</si>
  <si>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</si>
  <si>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</si>
  <si>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</si>
  <si>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</si>
  <si>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</si>
  <si>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</si>
  <si>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</si>
  <si>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</si>
  <si>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</si>
  <si>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</si>
  <si>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</si>
  <si>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</si>
  <si>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</si>
  <si>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</si>
  <si>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</si>
  <si>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</si>
  <si>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</si>
  <si>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</si>
  <si>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</si>
  <si>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</si>
  <si>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</si>
  <si>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</si>
  <si>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</si>
  <si>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</si>
  <si>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</si>
  <si>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</si>
  <si>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</si>
  <si>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</si>
  <si>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</si>
  <si>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</si>
  <si>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</si>
  <si>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</si>
  <si>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</si>
  <si>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</si>
  <si>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</si>
  <si>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</si>
  <si>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</si>
  <si>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</si>
  <si>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</si>
  <si>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</si>
  <si>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</si>
  <si>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</si>
  <si>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</si>
  <si>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</si>
  <si>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</si>
  <si>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</si>
  <si>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</si>
  <si>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</si>
  <si>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</si>
  <si>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</si>
  <si>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</si>
  <si>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</si>
  <si>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4.37</t>
  </si>
  <si>
    <t>▲ 0.70</t>
  </si>
  <si>
    <t>▲ 11.67</t>
  </si>
  <si>
    <t>一般会計</t>
  </si>
  <si>
    <t>介護保険事業特別会計</t>
  </si>
  <si>
    <t>水道事業会計</t>
  </si>
  <si>
    <t>後期高齢者医療保険事業特別会計</t>
  </si>
  <si>
    <t>国民健康保険事業特別会計</t>
  </si>
  <si>
    <t>交通事業特別会計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</si>
  <si>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</si>
  <si>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</si>
  <si>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</si>
  <si>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</si>
  <si>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</si>
  <si>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</si>
  <si>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</si>
  <si>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</si>
  <si>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</si>
  <si>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</si>
  <si>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</si>
  <si>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大三島ブルーライン株式会社</t>
    <rPh sb="0" eb="3">
      <t>オオミシマ</t>
    </rPh>
    <rPh sb="9" eb="13">
      <t>カブシキガイシャ</t>
    </rPh>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</si>
  <si>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</si>
  <si>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</si>
  <si>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</si>
  <si>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</si>
  <si>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t>
    <phoneticPr fontId="5"/>
  </si>
  <si>
    <t>過疎地域自立促進基金</t>
    <phoneticPr fontId="5"/>
  </si>
  <si>
    <t>ふるさとづくり基金</t>
    <phoneticPr fontId="5"/>
  </si>
  <si>
    <t>長島大橋維持管理基金</t>
    <phoneticPr fontId="5"/>
  </si>
  <si>
    <t>垂水団地基金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</si>
</sst>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8102-4B46-859B-3B9F825CDC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90252</c:v>
                </c:pt>
                <c:pt idx="1">
                  <c:v>164948</c:v>
                </c:pt>
                <c:pt idx="2">
                  <c:v>213636</c:v>
                </c:pt>
                <c:pt idx="3">
                  <c:v>220255</c:v>
                </c:pt>
                <c:pt idx="4">
                  <c:v>124390</c:v>
                </c:pt>
              </c:numCache>
            </c:numRef>
          </c:val>
          <c:smooth val="0"/>
          <c:extLst xmlns:c16r2="http://schemas.microsoft.com/office/drawing/2015/06/chart">
            <c:ext xmlns:c16="http://schemas.microsoft.com/office/drawing/2014/chart" uri="{C3380CC4-5D6E-409C-BE32-E72D297353CC}">
              <c16:uniqueId val="{00000001-8102-4B46-859B-3B9F825CDC88}"/>
            </c:ext>
          </c:extLst>
        </c:ser>
        <c:dLbls>
          <c:showLegendKey val="0"/>
          <c:showVal val="0"/>
          <c:showCatName val="0"/>
          <c:showSerName val="0"/>
          <c:showPercent val="0"/>
          <c:showBubbleSize val="0"/>
        </c:dLbls>
        <c:marker val="1"/>
        <c:smooth val="0"/>
        <c:axId val="494867024"/>
        <c:axId val="494866240"/>
      </c:lineChart>
      <c:catAx>
        <c:axId val="49486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866240"/>
        <c:crosses val="autoZero"/>
        <c:auto val="1"/>
        <c:lblAlgn val="ctr"/>
        <c:lblOffset val="100"/>
        <c:tickLblSkip val="1"/>
        <c:tickMarkSkip val="1"/>
        <c:noMultiLvlLbl val="0"/>
      </c:catAx>
      <c:valAx>
        <c:axId val="4948662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86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c:v>
                </c:pt>
                <c:pt idx="1">
                  <c:v>6.99</c:v>
                </c:pt>
                <c:pt idx="2">
                  <c:v>3.31</c:v>
                </c:pt>
                <c:pt idx="3">
                  <c:v>4.28</c:v>
                </c:pt>
                <c:pt idx="4">
                  <c:v>2.38</c:v>
                </c:pt>
              </c:numCache>
            </c:numRef>
          </c:val>
          <c:extLst xmlns:c16r2="http://schemas.microsoft.com/office/drawing/2015/06/chart">
            <c:ext xmlns:c16="http://schemas.microsoft.com/office/drawing/2014/chart" uri="{C3380CC4-5D6E-409C-BE32-E72D297353CC}">
              <c16:uniqueId val="{00000000-B516-45E0-AFAF-877BFB263F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59.52</c:v>
                </c:pt>
                <c:pt idx="1">
                  <c:v>56.21</c:v>
                </c:pt>
                <c:pt idx="2">
                  <c:v>56.15</c:v>
                </c:pt>
                <c:pt idx="3">
                  <c:v>52.96</c:v>
                </c:pt>
                <c:pt idx="4">
                  <c:v>50.99</c:v>
                </c:pt>
              </c:numCache>
            </c:numRef>
          </c:val>
          <c:extLst xmlns:c16r2="http://schemas.microsoft.com/office/drawing/2015/06/chart">
            <c:ext xmlns:c16="http://schemas.microsoft.com/office/drawing/2014/chart" uri="{C3380CC4-5D6E-409C-BE32-E72D297353CC}">
              <c16:uniqueId val="{00000001-B516-45E0-AFAF-877BFB263FFE}"/>
            </c:ext>
          </c:extLst>
        </c:ser>
        <c:dLbls>
          <c:showLegendKey val="0"/>
          <c:showVal val="0"/>
          <c:showCatName val="0"/>
          <c:showSerName val="0"/>
          <c:showPercent val="0"/>
          <c:showBubbleSize val="0"/>
        </c:dLbls>
        <c:gapWidth val="250"/>
        <c:overlap val="100"/>
        <c:axId val="494871336"/>
        <c:axId val="49487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2.64</c:v>
                </c:pt>
                <c:pt idx="1">
                  <c:v>-4.37</c:v>
                </c:pt>
                <c:pt idx="2">
                  <c:v>5.58</c:v>
                </c:pt>
                <c:pt idx="3">
                  <c:v>-0.7</c:v>
                </c:pt>
                <c:pt idx="4">
                  <c:v>-11.67</c:v>
                </c:pt>
              </c:numCache>
            </c:numRef>
          </c:val>
          <c:smooth val="0"/>
          <c:extLst xmlns:c16r2="http://schemas.microsoft.com/office/drawing/2015/06/chart">
            <c:ext xmlns:c16="http://schemas.microsoft.com/office/drawing/2014/chart" uri="{C3380CC4-5D6E-409C-BE32-E72D297353CC}">
              <c16:uniqueId val="{00000002-B516-45E0-AFAF-877BFB263FFE}"/>
            </c:ext>
          </c:extLst>
        </c:ser>
        <c:dLbls>
          <c:showLegendKey val="0"/>
          <c:showVal val="0"/>
          <c:showCatName val="0"/>
          <c:showSerName val="0"/>
          <c:showPercent val="0"/>
          <c:showBubbleSize val="0"/>
        </c:dLbls>
        <c:marker val="1"/>
        <c:smooth val="0"/>
        <c:axId val="494871336"/>
        <c:axId val="494871728"/>
      </c:lineChart>
      <c:catAx>
        <c:axId val="49487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871728"/>
        <c:crosses val="autoZero"/>
        <c:auto val="1"/>
        <c:lblAlgn val="ctr"/>
        <c:lblOffset val="100"/>
        <c:tickLblSkip val="1"/>
        <c:tickMarkSkip val="1"/>
        <c:noMultiLvlLbl val="0"/>
      </c:catAx>
      <c:valAx>
        <c:axId val="49487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71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0.57999999999999996</c:v>
                </c:pt>
                <c:pt idx="2">
                  <c:v>#N/A</c:v>
                </c:pt>
                <c:pt idx="3">
                  <c:v>1.37</c:v>
                </c:pt>
                <c:pt idx="4">
                  <c:v>#N/A</c:v>
                </c:pt>
                <c:pt idx="5">
                  <c:v>0.17</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7747-42BB-AB78-105B41FBDC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47-42BB-AB78-105B41FBDC9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0.2</c:v>
                </c:pt>
                <c:pt idx="4">
                  <c:v>#N/A</c:v>
                </c:pt>
                <c:pt idx="5">
                  <c:v>0.06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747-42BB-AB78-105B41FBDC9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0.23</c:v>
                </c:pt>
                <c:pt idx="4">
                  <c:v>#N/A</c:v>
                </c:pt>
                <c:pt idx="5">
                  <c:v>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747-42BB-AB78-105B41FBDC99}"/>
            </c:ext>
          </c:extLst>
        </c:ser>
        <c:ser>
          <c:idx val="4"/>
          <c:order val="4"/>
          <c:tx>
            <c:strRef>
              <c:f>データシート!$A$31</c:f>
              <c:strCache>
                <c:ptCount val="1"/>
                <c:pt idx="0">
                  <c:v>交通事業特別会計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7747-42BB-AB78-105B41FBDC9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0.26</c:v>
                </c:pt>
                <c:pt idx="4">
                  <c:v>#N/A</c:v>
                </c:pt>
                <c:pt idx="5">
                  <c:v>0.4</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7747-42BB-AB78-105B41FBDC99}"/>
            </c:ext>
          </c:extLst>
        </c:ser>
        <c:ser>
          <c:idx val="6"/>
          <c:order val="6"/>
          <c:tx>
            <c:strRef>
              <c:f>データシート!$A$33</c:f>
              <c:strCache>
                <c:ptCount val="1"/>
                <c:pt idx="0">
                  <c:v>後期高齢者医療保険事業特別会計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6-7747-42BB-AB78-105B41FBDC9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1</c:v>
                </c:pt>
                <c:pt idx="6">
                  <c:v>#N/A</c:v>
                </c:pt>
                <c:pt idx="7">
                  <c:v>1.44</c:v>
                </c:pt>
                <c:pt idx="8">
                  <c:v>#N/A</c:v>
                </c:pt>
                <c:pt idx="9">
                  <c:v>1.78</c:v>
                </c:pt>
              </c:numCache>
            </c:numRef>
          </c:val>
          <c:extLst xmlns:c16r2="http://schemas.microsoft.com/office/drawing/2015/06/chart">
            <c:ext xmlns:c16="http://schemas.microsoft.com/office/drawing/2014/chart" uri="{C3380CC4-5D6E-409C-BE32-E72D297353CC}">
              <c16:uniqueId val="{00000007-7747-42BB-AB78-105B41FBDC9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1.29</c:v>
                </c:pt>
                <c:pt idx="2">
                  <c:v>#N/A</c:v>
                </c:pt>
                <c:pt idx="3">
                  <c:v>1.07</c:v>
                </c:pt>
                <c:pt idx="4">
                  <c:v>#N/A</c:v>
                </c:pt>
                <c:pt idx="5">
                  <c:v>1.42</c:v>
                </c:pt>
                <c:pt idx="6">
                  <c:v>#N/A</c:v>
                </c:pt>
                <c:pt idx="7">
                  <c:v>1.32</c:v>
                </c:pt>
                <c:pt idx="8">
                  <c:v>#N/A</c:v>
                </c:pt>
                <c:pt idx="9">
                  <c:v>1.81</c:v>
                </c:pt>
              </c:numCache>
            </c:numRef>
          </c:val>
          <c:extLst xmlns:c16r2="http://schemas.microsoft.com/office/drawing/2015/06/chart">
            <c:ext xmlns:c16="http://schemas.microsoft.com/office/drawing/2014/chart" uri="{C3380CC4-5D6E-409C-BE32-E72D297353CC}">
              <c16:uniqueId val="{00000008-7747-42BB-AB78-105B41FBDC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4.59</c:v>
                </c:pt>
                <c:pt idx="2">
                  <c:v>#N/A</c:v>
                </c:pt>
                <c:pt idx="3">
                  <c:v>6.81</c:v>
                </c:pt>
                <c:pt idx="4">
                  <c:v>#N/A</c:v>
                </c:pt>
                <c:pt idx="5">
                  <c:v>3.19</c:v>
                </c:pt>
                <c:pt idx="6">
                  <c:v>#N/A</c:v>
                </c:pt>
                <c:pt idx="7">
                  <c:v>4.26</c:v>
                </c:pt>
                <c:pt idx="8">
                  <c:v>#N/A</c:v>
                </c:pt>
                <c:pt idx="9">
                  <c:v>2.37</c:v>
                </c:pt>
              </c:numCache>
            </c:numRef>
          </c:val>
          <c:extLst xmlns:c16r2="http://schemas.microsoft.com/office/drawing/2015/06/chart">
            <c:ext xmlns:c16="http://schemas.microsoft.com/office/drawing/2014/chart" uri="{C3380CC4-5D6E-409C-BE32-E72D297353CC}">
              <c16:uniqueId val="{00000009-7747-42BB-AB78-105B41FBDC99}"/>
            </c:ext>
          </c:extLst>
        </c:ser>
        <c:dLbls>
          <c:showLegendKey val="0"/>
          <c:showVal val="0"/>
          <c:showCatName val="0"/>
          <c:showSerName val="0"/>
          <c:showPercent val="0"/>
          <c:showBubbleSize val="0"/>
        </c:dLbls>
        <c:gapWidth val="150"/>
        <c:overlap val="100"/>
        <c:axId val="494864672"/>
        <c:axId val="494865064"/>
      </c:barChart>
      <c:catAx>
        <c:axId val="4948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865064"/>
        <c:crosses val="autoZero"/>
        <c:auto val="1"/>
        <c:lblAlgn val="ctr"/>
        <c:lblOffset val="100"/>
        <c:tickLblSkip val="1"/>
        <c:tickMarkSkip val="1"/>
        <c:noMultiLvlLbl val="0"/>
      </c:catAx>
      <c:valAx>
        <c:axId val="494865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64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1265</c:v>
                </c:pt>
                <c:pt idx="5">
                  <c:v>1163</c:v>
                </c:pt>
                <c:pt idx="8">
                  <c:v>1089</c:v>
                </c:pt>
                <c:pt idx="11">
                  <c:v>1031</c:v>
                </c:pt>
                <c:pt idx="14">
                  <c:v>648</c:v>
                </c:pt>
              </c:numCache>
            </c:numRef>
          </c:val>
          <c:extLst xmlns:c16r2="http://schemas.microsoft.com/office/drawing/2015/06/chart">
            <c:ext xmlns:c16="http://schemas.microsoft.com/office/drawing/2014/chart" uri="{C3380CC4-5D6E-409C-BE32-E72D297353CC}">
              <c16:uniqueId val="{00000000-A295-4B44-830B-CF423294BA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95-4B44-830B-CF423294BA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A295-4B44-830B-CF423294BA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295-4B44-830B-CF423294BA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117</c:v>
                </c:pt>
                <c:pt idx="3">
                  <c:v>130</c:v>
                </c:pt>
                <c:pt idx="6">
                  <c:v>157</c:v>
                </c:pt>
                <c:pt idx="9">
                  <c:v>161</c:v>
                </c:pt>
                <c:pt idx="12">
                  <c:v>164</c:v>
                </c:pt>
              </c:numCache>
            </c:numRef>
          </c:val>
          <c:extLst xmlns:c16r2="http://schemas.microsoft.com/office/drawing/2015/06/chart">
            <c:ext xmlns:c16="http://schemas.microsoft.com/office/drawing/2014/chart" uri="{C3380CC4-5D6E-409C-BE32-E72D297353CC}">
              <c16:uniqueId val="{00000004-A295-4B44-830B-CF423294BA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95-4B44-830B-CF423294BA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95-4B44-830B-CF423294BA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1496</c:v>
                </c:pt>
                <c:pt idx="3">
                  <c:v>1351</c:v>
                </c:pt>
                <c:pt idx="6">
                  <c:v>1295</c:v>
                </c:pt>
                <c:pt idx="9">
                  <c:v>1163</c:v>
                </c:pt>
                <c:pt idx="12">
                  <c:v>1053</c:v>
                </c:pt>
              </c:numCache>
            </c:numRef>
          </c:val>
          <c:extLst xmlns:c16r2="http://schemas.microsoft.com/office/drawing/2015/06/chart">
            <c:ext xmlns:c16="http://schemas.microsoft.com/office/drawing/2014/chart" uri="{C3380CC4-5D6E-409C-BE32-E72D297353CC}">
              <c16:uniqueId val="{00000007-A295-4B44-830B-CF423294BA09}"/>
            </c:ext>
          </c:extLst>
        </c:ser>
        <c:dLbls>
          <c:showLegendKey val="0"/>
          <c:showVal val="0"/>
          <c:showCatName val="0"/>
          <c:showSerName val="0"/>
          <c:showPercent val="0"/>
          <c:showBubbleSize val="0"/>
        </c:dLbls>
        <c:gapWidth val="100"/>
        <c:overlap val="100"/>
        <c:axId val="492618792"/>
        <c:axId val="492614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351</c:v>
                </c:pt>
                <c:pt idx="2">
                  <c:v>#N/A</c:v>
                </c:pt>
                <c:pt idx="3">
                  <c:v>#N/A</c:v>
                </c:pt>
                <c:pt idx="4">
                  <c:v>319</c:v>
                </c:pt>
                <c:pt idx="5">
                  <c:v>#N/A</c:v>
                </c:pt>
                <c:pt idx="6">
                  <c:v>#N/A</c:v>
                </c:pt>
                <c:pt idx="7">
                  <c:v>363</c:v>
                </c:pt>
                <c:pt idx="8">
                  <c:v>#N/A</c:v>
                </c:pt>
                <c:pt idx="9">
                  <c:v>#N/A</c:v>
                </c:pt>
                <c:pt idx="10">
                  <c:v>293</c:v>
                </c:pt>
                <c:pt idx="11">
                  <c:v>#N/A</c:v>
                </c:pt>
                <c:pt idx="12">
                  <c:v>#N/A</c:v>
                </c:pt>
                <c:pt idx="13">
                  <c:v>569</c:v>
                </c:pt>
                <c:pt idx="14">
                  <c:v>#N/A</c:v>
                </c:pt>
              </c:numCache>
            </c:numRef>
          </c:val>
          <c:smooth val="0"/>
          <c:extLst xmlns:c16r2="http://schemas.microsoft.com/office/drawing/2015/06/chart">
            <c:ext xmlns:c16="http://schemas.microsoft.com/office/drawing/2014/chart" uri="{C3380CC4-5D6E-409C-BE32-E72D297353CC}">
              <c16:uniqueId val="{00000008-A295-4B44-830B-CF423294BA09}"/>
            </c:ext>
          </c:extLst>
        </c:ser>
        <c:dLbls>
          <c:showLegendKey val="0"/>
          <c:showVal val="0"/>
          <c:showCatName val="0"/>
          <c:showSerName val="0"/>
          <c:showPercent val="0"/>
          <c:showBubbleSize val="0"/>
        </c:dLbls>
        <c:marker val="1"/>
        <c:smooth val="0"/>
        <c:axId val="492618792"/>
        <c:axId val="492614480"/>
      </c:lineChart>
      <c:catAx>
        <c:axId val="49261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614480"/>
        <c:crosses val="autoZero"/>
        <c:auto val="1"/>
        <c:lblAlgn val="ctr"/>
        <c:lblOffset val="100"/>
        <c:tickLblSkip val="1"/>
        <c:tickMarkSkip val="1"/>
        <c:noMultiLvlLbl val="0"/>
      </c:catAx>
      <c:valAx>
        <c:axId val="49261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18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8992</c:v>
                </c:pt>
                <c:pt idx="5">
                  <c:v>9046</c:v>
                </c:pt>
                <c:pt idx="8">
                  <c:v>9429</c:v>
                </c:pt>
                <c:pt idx="11">
                  <c:v>9969</c:v>
                </c:pt>
                <c:pt idx="14">
                  <c:v>9169</c:v>
                </c:pt>
              </c:numCache>
            </c:numRef>
          </c:val>
          <c:extLst xmlns:c16r2="http://schemas.microsoft.com/office/drawing/2015/06/chart">
            <c:ext xmlns:c16="http://schemas.microsoft.com/office/drawing/2014/chart" uri="{C3380CC4-5D6E-409C-BE32-E72D297353CC}">
              <c16:uniqueId val="{00000000-8ED9-428F-80BB-628E2BFF32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c:v>
                </c:pt>
                <c:pt idx="5">
                  <c:v>70</c:v>
                </c:pt>
                <c:pt idx="8">
                  <c:v>60</c:v>
                </c:pt>
                <c:pt idx="11">
                  <c:v>51</c:v>
                </c:pt>
                <c:pt idx="14">
                  <c:v>41</c:v>
                </c:pt>
              </c:numCache>
            </c:numRef>
          </c:val>
          <c:extLst xmlns:c16r2="http://schemas.microsoft.com/office/drawing/2015/06/chart">
            <c:ext xmlns:c16="http://schemas.microsoft.com/office/drawing/2014/chart" uri="{C3380CC4-5D6E-409C-BE32-E72D297353CC}">
              <c16:uniqueId val="{00000001-8ED9-428F-80BB-628E2BFF32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5365</c:v>
                </c:pt>
                <c:pt idx="5">
                  <c:v>5203</c:v>
                </c:pt>
                <c:pt idx="8">
                  <c:v>4800</c:v>
                </c:pt>
                <c:pt idx="11">
                  <c:v>4726</c:v>
                </c:pt>
                <c:pt idx="14">
                  <c:v>4387</c:v>
                </c:pt>
              </c:numCache>
            </c:numRef>
          </c:val>
          <c:extLst xmlns:c16r2="http://schemas.microsoft.com/office/drawing/2015/06/chart">
            <c:ext xmlns:c16="http://schemas.microsoft.com/office/drawing/2014/chart" uri="{C3380CC4-5D6E-409C-BE32-E72D297353CC}">
              <c16:uniqueId val="{00000002-8ED9-428F-80BB-628E2BFF32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ED9-428F-80BB-628E2BFF32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ED9-428F-80BB-628E2BFF32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ED9-428F-80BB-628E2BFF32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975</c:v>
                </c:pt>
                <c:pt idx="3">
                  <c:v>898</c:v>
                </c:pt>
                <c:pt idx="6">
                  <c:v>906</c:v>
                </c:pt>
                <c:pt idx="9">
                  <c:v>827</c:v>
                </c:pt>
                <c:pt idx="12">
                  <c:v>785</c:v>
                </c:pt>
              </c:numCache>
            </c:numRef>
          </c:val>
          <c:extLst xmlns:c16r2="http://schemas.microsoft.com/office/drawing/2015/06/chart">
            <c:ext xmlns:c16="http://schemas.microsoft.com/office/drawing/2014/chart" uri="{C3380CC4-5D6E-409C-BE32-E72D297353CC}">
              <c16:uniqueId val="{00000006-8ED9-428F-80BB-628E2BFF32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1</c:v>
                </c:pt>
                <c:pt idx="6">
                  <c:v>1</c:v>
                </c:pt>
                <c:pt idx="9">
                  <c:v>2</c:v>
                </c:pt>
                <c:pt idx="12">
                  <c:v>1</c:v>
                </c:pt>
              </c:numCache>
            </c:numRef>
          </c:val>
          <c:extLst xmlns:c16r2="http://schemas.microsoft.com/office/drawing/2015/06/chart">
            <c:ext xmlns:c16="http://schemas.microsoft.com/office/drawing/2014/chart" uri="{C3380CC4-5D6E-409C-BE32-E72D297353CC}">
              <c16:uniqueId val="{00000007-8ED9-428F-80BB-628E2BFF32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1916</c:v>
                </c:pt>
                <c:pt idx="3">
                  <c:v>1849</c:v>
                </c:pt>
                <c:pt idx="6">
                  <c:v>1900</c:v>
                </c:pt>
                <c:pt idx="9">
                  <c:v>2014</c:v>
                </c:pt>
                <c:pt idx="12">
                  <c:v>2120</c:v>
                </c:pt>
              </c:numCache>
            </c:numRef>
          </c:val>
          <c:extLst xmlns:c16r2="http://schemas.microsoft.com/office/drawing/2015/06/chart">
            <c:ext xmlns:c16="http://schemas.microsoft.com/office/drawing/2014/chart" uri="{C3380CC4-5D6E-409C-BE32-E72D297353CC}">
              <c16:uniqueId val="{00000008-8ED9-428F-80BB-628E2BFF32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ED9-428F-80BB-628E2BFF32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10209</c:v>
                </c:pt>
                <c:pt idx="3">
                  <c:v>10154</c:v>
                </c:pt>
                <c:pt idx="6">
                  <c:v>9337</c:v>
                </c:pt>
                <c:pt idx="9">
                  <c:v>9979</c:v>
                </c:pt>
                <c:pt idx="12">
                  <c:v>9939</c:v>
                </c:pt>
              </c:numCache>
            </c:numRef>
          </c:val>
          <c:extLst xmlns:c16r2="http://schemas.microsoft.com/office/drawing/2015/06/chart">
            <c:ext xmlns:c16="http://schemas.microsoft.com/office/drawing/2014/chart" uri="{C3380CC4-5D6E-409C-BE32-E72D297353CC}">
              <c16:uniqueId val="{0000000A-8ED9-428F-80BB-628E2BFF32FB}"/>
            </c:ext>
          </c:extLst>
        </c:ser>
        <c:dLbls>
          <c:showLegendKey val="0"/>
          <c:showVal val="0"/>
          <c:showCatName val="0"/>
          <c:showSerName val="0"/>
          <c:showPercent val="0"/>
          <c:showBubbleSize val="0"/>
        </c:dLbls>
        <c:gapWidth val="100"/>
        <c:overlap val="100"/>
        <c:axId val="492616440"/>
        <c:axId val="60657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ED9-428F-80BB-628E2BFF32FB}"/>
            </c:ext>
          </c:extLst>
        </c:ser>
        <c:dLbls>
          <c:showLegendKey val="0"/>
          <c:showVal val="0"/>
          <c:showCatName val="0"/>
          <c:showSerName val="0"/>
          <c:showPercent val="0"/>
          <c:showBubbleSize val="0"/>
        </c:dLbls>
        <c:marker val="1"/>
        <c:smooth val="0"/>
        <c:axId val="492616440"/>
        <c:axId val="606571288"/>
      </c:lineChart>
      <c:catAx>
        <c:axId val="49261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6571288"/>
        <c:crosses val="autoZero"/>
        <c:auto val="1"/>
        <c:lblAlgn val="ctr"/>
        <c:lblOffset val="100"/>
        <c:tickLblSkip val="1"/>
        <c:tickMarkSkip val="1"/>
        <c:noMultiLvlLbl val="0"/>
      </c:catAx>
      <c:valAx>
        <c:axId val="60657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616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2373</c:v>
                </c:pt>
                <c:pt idx="1">
                  <c:v>2297</c:v>
                </c:pt>
                <c:pt idx="2">
                  <c:v>1946</c:v>
                </c:pt>
              </c:numCache>
            </c:numRef>
          </c:val>
          <c:extLst xmlns:c16r2="http://schemas.microsoft.com/office/drawing/2015/06/chart">
            <c:ext xmlns:c16="http://schemas.microsoft.com/office/drawing/2014/chart" uri="{C3380CC4-5D6E-409C-BE32-E72D297353CC}">
              <c16:uniqueId val="{00000000-5C33-4C7F-844D-6D9D613032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570</c:v>
                </c:pt>
                <c:pt idx="1">
                  <c:v>571</c:v>
                </c:pt>
                <c:pt idx="2">
                  <c:v>573</c:v>
                </c:pt>
              </c:numCache>
            </c:numRef>
          </c:val>
          <c:extLst xmlns:c16r2="http://schemas.microsoft.com/office/drawing/2015/06/chart">
            <c:ext xmlns:c16="http://schemas.microsoft.com/office/drawing/2014/chart" uri="{C3380CC4-5D6E-409C-BE32-E72D297353CC}">
              <c16:uniqueId val="{00000001-5C33-4C7F-844D-6D9D613032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2955</c:v>
                </c:pt>
                <c:pt idx="1">
                  <c:v>2990</c:v>
                </c:pt>
                <c:pt idx="2">
                  <c:v>2964</c:v>
                </c:pt>
              </c:numCache>
            </c:numRef>
          </c:val>
          <c:extLst xmlns:c16r2="http://schemas.microsoft.com/office/drawing/2015/06/chart">
            <c:ext xmlns:c16="http://schemas.microsoft.com/office/drawing/2014/chart" uri="{C3380CC4-5D6E-409C-BE32-E72D297353CC}">
              <c16:uniqueId val="{00000002-5C33-4C7F-844D-6D9D613032CB}"/>
            </c:ext>
          </c:extLst>
        </c:ser>
        <c:dLbls>
          <c:showLegendKey val="0"/>
          <c:showVal val="0"/>
          <c:showCatName val="0"/>
          <c:showSerName val="0"/>
          <c:showPercent val="0"/>
          <c:showBubbleSize val="0"/>
        </c:dLbls>
        <c:gapWidth val="120"/>
        <c:overlap val="100"/>
        <c:axId val="606571680"/>
        <c:axId val="606569328"/>
      </c:barChart>
      <c:catAx>
        <c:axId val="60657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6569328"/>
        <c:crosses val="autoZero"/>
        <c:auto val="1"/>
        <c:lblAlgn val="ctr"/>
        <c:lblOffset val="100"/>
        <c:tickLblSkip val="1"/>
        <c:tickMarkSkip val="1"/>
        <c:noMultiLvlLbl val="0"/>
      </c:catAx>
      <c:valAx>
        <c:axId val="606569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657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元利償還金は前年度比で</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百万円の減となっているが、水道事業、下水道事業等公営企業債の元利償還金に対する繰出金は前年度比で</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百万円増となっている。普通交付税の算定誤りにより算入公債費等が前年度比で</a:t>
          </a:r>
          <a:r>
            <a:rPr kumimoji="1" lang="en-US" altLang="ja-JP" sz="1400">
              <a:latin typeface="ＭＳ ゴシック" pitchFamily="49" charset="-128"/>
              <a:ea typeface="ＭＳ ゴシック" pitchFamily="49" charset="-128"/>
            </a:rPr>
            <a:t>383</a:t>
          </a:r>
          <a:r>
            <a:rPr kumimoji="1" lang="ja-JP" altLang="en-US" sz="1400">
              <a:latin typeface="ＭＳ ゴシック" pitchFamily="49" charset="-128"/>
              <a:ea typeface="ＭＳ ゴシック" pitchFamily="49" charset="-128"/>
            </a:rPr>
            <a:t>百万円の大幅減となっている。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においては、財政調整基金等が減少傾向にある。合併前後に行った大規模建設事業に係る起債の償還が終了し、一般会計等に係る地方債の現在高は減少傾向にあったが、近年の大規模事業実施により再び増加している。ただし、過疎対策事業債等の有利な起債によって大規模事業を実施していることから、将来負担額はマイナスのまま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広島県大崎上島町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普通交付税の算定誤りに対応するため、財政調整基金を取崩したことにより、基金全体で減少している。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中長期的な財政運営を見据え、必要な基金管理を行っていく。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各基金の設置目的に則り、関連事業の財源とする。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各基金で運用益を積立て、過疎地域自立促進基金は過疎対策事業債を財源として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百万円を積立てたことにより増となっているが、基金を財源として各事業を実施し、ふるさとづくり基金が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百万円の減、地域福祉金が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百万円の減、垂水団地基金が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百万円の減、長島大橋維持管理基金が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各基金の設置目的に則した事業に充当し、積極的に活用していく。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普通交付税の算定誤りに対応するため、財政調整基金を取崩したことで、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近年の大規模建設事業に係る公債費増が見込まれていることから、必要な基金管理を行っていく。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建設事業の実施年度により、単年度で公債費が高くなることが見込まれる場合は、計画的に繰上償還を実施していくため、減債基金に運用益等を積立てて備えておく。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火力発電所の実証実験施設の完成に伴い、固定資産税が増収となり、基準財政収入額が増額となったことが影響している。ただし、実証実験施設の減価償却期間は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あり、今後は年々減少していく見込みである。財政基盤は、依然として人口減少や全国平均を上回る高齢化率に加え、地場産業（柑橘栽培、造船等）の担い手不足等により弱い状態にある。債権確保の強化や具体的な施設統廃合の実施による維持コスト削減等、更なる財政健全化に向けた施策を実施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83759</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4114800" y="7410148"/>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141212</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3225800" y="74561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普通交付税における合併算定替終了や算定誤りによる収入の減要因により、前年比</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ポイントと大幅な増となった。普通交付税の算定誤りがなければ</a:t>
          </a:r>
          <a:r>
            <a:rPr kumimoji="1" lang="en-US" altLang="ja-JP" sz="1300">
              <a:latin typeface="ＭＳ Ｐゴシック" panose="020B0600070205080204" pitchFamily="50" charset="-128"/>
              <a:ea typeface="ＭＳ Ｐゴシック" panose="020B0600070205080204" pitchFamily="50" charset="-128"/>
            </a:rPr>
            <a:t>89.1%</a:t>
          </a:r>
          <a:r>
            <a:rPr kumimoji="1" lang="ja-JP" altLang="en-US" sz="1300">
              <a:latin typeface="ＭＳ Ｐゴシック" panose="020B0600070205080204" pitchFamily="50" charset="-128"/>
              <a:ea typeface="ＭＳ Ｐゴシック" panose="020B0600070205080204" pitchFamily="50" charset="-128"/>
            </a:rPr>
            <a:t>と類似団体平均値程度となっていた見込みであるが、今後も事務の見直し等により経常的支出の抑制に努める必要がある。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66</xdr:row>
      <xdr:rowOff>508</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0823956"/>
          <a:ext cx="8382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104648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8239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157734</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09059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157734</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08094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121158</xdr:rowOff>
    </xdr:from>
    <xdr:to>
      <xdr:col>23</xdr:col>
      <xdr:colOff>184150</xdr:colOff>
      <xdr:row>66</xdr:row>
      <xdr:rowOff>51308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93235</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83583</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常備消防業務を事務委託していることで、物件費の数値は類似団体平均値より高くなっている。今後も事務の見直し等により、人件費、物件費の抑制に努める必要がある。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50602</xdr:rowOff>
    </xdr:from>
    <xdr:to>
      <xdr:col>23</xdr:col>
      <xdr:colOff>133350</xdr:colOff>
      <xdr:row>84</xdr:row>
      <xdr:rowOff>97309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452402"/>
          <a:ext cx="838200" cy="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22165</xdr:rowOff>
    </xdr:from>
    <xdr:to>
      <xdr:col>19</xdr:col>
      <xdr:colOff>133350</xdr:colOff>
      <xdr:row>84</xdr:row>
      <xdr:rowOff>50602</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423965"/>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12143</xdr:rowOff>
    </xdr:from>
    <xdr:to>
      <xdr:col>15</xdr:col>
      <xdr:colOff>82550</xdr:colOff>
      <xdr:row>84</xdr:row>
      <xdr:rowOff>22165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413943"/>
          <a:ext cx="889000" cy="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104595</xdr:rowOff>
    </xdr:from>
    <xdr:to>
      <xdr:col>11</xdr:col>
      <xdr:colOff>31750</xdr:colOff>
      <xdr:row>84</xdr:row>
      <xdr:rowOff>12143</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334945"/>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46509</xdr:rowOff>
    </xdr:from>
    <xdr:to>
      <xdr:col>23</xdr:col>
      <xdr:colOff>184150</xdr:colOff>
      <xdr:row>84</xdr:row>
      <xdr:rowOff>148109</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44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18586</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442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171252</xdr:rowOff>
    </xdr:from>
    <xdr:to>
      <xdr:col>19</xdr:col>
      <xdr:colOff>184150</xdr:colOff>
      <xdr:row>84</xdr:row>
      <xdr:rowOff>101402</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44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86179</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448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142815</xdr:rowOff>
    </xdr:from>
    <xdr:to>
      <xdr:col>15</xdr:col>
      <xdr:colOff>133350</xdr:colOff>
      <xdr:row>84</xdr:row>
      <xdr:rowOff>72965</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43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57742</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445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132793</xdr:rowOff>
    </xdr:from>
    <xdr:to>
      <xdr:col>11</xdr:col>
      <xdr:colOff>82550</xdr:colOff>
      <xdr:row>84</xdr:row>
      <xdr:rowOff>62943</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43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47720</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44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53795</xdr:rowOff>
    </xdr:from>
    <xdr:to>
      <xdr:col>7</xdr:col>
      <xdr:colOff>31750</xdr:colOff>
      <xdr:row>83</xdr:row>
      <xdr:rowOff>155395</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42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140172</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43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常に住民から理解される給与制度を念頭に行政運営に努めており、類似団体平均値を下回る水準を維持している。今後も組織体制の見直しを随時行いながら、現在の水準を維持していく。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112184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582018"/>
          <a:ext cx="8382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54732</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5820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111277</xdr:rowOff>
    </xdr:from>
    <xdr:to>
      <xdr:col>72</xdr:col>
      <xdr:colOff>203200</xdr:colOff>
      <xdr:row>85</xdr:row>
      <xdr:rowOff>54732</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5130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111277</xdr:rowOff>
    </xdr:from>
    <xdr:to>
      <xdr:col>68</xdr:col>
      <xdr:colOff>152400</xdr:colOff>
      <xdr:row>84</xdr:row>
      <xdr:rowOff>145748</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5130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3932</xdr:rowOff>
    </xdr:from>
    <xdr:to>
      <xdr:col>73</xdr:col>
      <xdr:colOff>44450</xdr:colOff>
      <xdr:row>85</xdr:row>
      <xdr:rowOff>105532</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60477</xdr:rowOff>
    </xdr:from>
    <xdr:to>
      <xdr:col>68</xdr:col>
      <xdr:colOff>203200</xdr:colOff>
      <xdr:row>84</xdr:row>
      <xdr:rowOff>162077</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804</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組織体制を見直しながら、類似団体平均値を下回る水準を維持している。今後も組織体制の見直しを随時行いながら、現在の水準を維持していく。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153416</xdr:rowOff>
    </xdr:from>
    <xdr:to>
      <xdr:col>81</xdr:col>
      <xdr:colOff>44450</xdr:colOff>
      <xdr:row>60</xdr:row>
      <xdr:rowOff>21781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179800" y="10268966"/>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121444</xdr:rowOff>
    </xdr:from>
    <xdr:to>
      <xdr:col>77</xdr:col>
      <xdr:colOff>44450</xdr:colOff>
      <xdr:row>59</xdr:row>
      <xdr:rowOff>153416</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5290800" y="10236994"/>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111792</xdr:rowOff>
    </xdr:from>
    <xdr:to>
      <xdr:col>72</xdr:col>
      <xdr:colOff>203200</xdr:colOff>
      <xdr:row>59</xdr:row>
      <xdr:rowOff>121444</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4401800" y="102273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99726</xdr:rowOff>
    </xdr:from>
    <xdr:to>
      <xdr:col>68</xdr:col>
      <xdr:colOff>152400</xdr:colOff>
      <xdr:row>59</xdr:row>
      <xdr:rowOff>111792</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3512800" y="1021527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142431</xdr:rowOff>
    </xdr:from>
    <xdr:to>
      <xdr:col>81</xdr:col>
      <xdr:colOff>95250</xdr:colOff>
      <xdr:row>60</xdr:row>
      <xdr:rowOff>72581</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967200" y="102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158958</xdr:rowOff>
    </xdr:from>
    <xdr:ext cx="762000" cy="259045"/>
    <xdr:sp macro="" textlink="">
      <xdr:nvSpPr>
        <xdr:cNvPr id="337" name="定員管理の状況該当値テキスト">
          <a:extLst>
            <a:ext uri="{FF2B5EF4-FFF2-40B4-BE49-F238E27FC236}">
              <a16:creationId xmlns="" xmlns:a16="http://schemas.microsoft.com/office/drawing/2014/main" id="{00000000-0008-0000-0300-000051010000}"/>
            </a:ext>
          </a:extLst>
        </xdr:cNvPr>
        <xdr:cNvSpPr txBox="1"/>
      </xdr:nvSpPr>
      <xdr:spPr>
        <a:xfrm>
          <a:off x="17106900" y="1010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102616</xdr:rowOff>
    </xdr:from>
    <xdr:to>
      <xdr:col>77</xdr:col>
      <xdr:colOff>95250</xdr:colOff>
      <xdr:row>60</xdr:row>
      <xdr:rowOff>32766</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42943</xdr:rowOff>
    </xdr:from>
    <xdr:ext cx="7366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798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70644</xdr:rowOff>
    </xdr:from>
    <xdr:to>
      <xdr:col>73</xdr:col>
      <xdr:colOff>44450</xdr:colOff>
      <xdr:row>60</xdr:row>
      <xdr:rowOff>794</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5240000" y="101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10971</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909800" y="995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60992</xdr:rowOff>
    </xdr:from>
    <xdr:to>
      <xdr:col>68</xdr:col>
      <xdr:colOff>203200</xdr:colOff>
      <xdr:row>59</xdr:row>
      <xdr:rowOff>162592</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4351000" y="101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1319</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020800" y="99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48926</xdr:rowOff>
    </xdr:from>
    <xdr:to>
      <xdr:col>64</xdr:col>
      <xdr:colOff>152400</xdr:colOff>
      <xdr:row>59</xdr:row>
      <xdr:rowOff>150526</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3462000" y="1016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160703</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131800" y="993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合併前後に行った大規模建設事業に係る起債の償還が進み、比率は減少傾向にあったが、普通交付税の算定誤りによる普通交付税額の減少により、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上昇した。普通交付税の算定誤りがなければ</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であり、減少傾向を維持できていたが、依然として類似団体平均値より高い水準であるため、今後も起債対象事業費の抑制により、更なる健全化に努める。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43</xdr:row>
      <xdr:rowOff>114554</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179800" y="7235952"/>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112031</xdr:rowOff>
    </xdr:from>
    <xdr:ext cx="762000" cy="259045"/>
    <xdr:sp macro="" textlink="">
      <xdr:nvSpPr>
        <xdr:cNvPr id="378" name="公債費負担の状況平均値テキスト">
          <a:extLst>
            <a:ext uri="{FF2B5EF4-FFF2-40B4-BE49-F238E27FC236}">
              <a16:creationId xmlns="" xmlns:a16="http://schemas.microsoft.com/office/drawing/2014/main" id="{00000000-0008-0000-0300-00007A010000}"/>
            </a:ext>
          </a:extLst>
        </xdr:cNvPr>
        <xdr:cNvSpPr txBox="1"/>
      </xdr:nvSpPr>
      <xdr:spPr>
        <a:xfrm>
          <a:off x="17106900" y="679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92964</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5290800" y="72359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92964</xdr:rowOff>
    </xdr:from>
    <xdr:to>
      <xdr:col>72</xdr:col>
      <xdr:colOff>203200</xdr:colOff>
      <xdr:row>42</xdr:row>
      <xdr:rowOff>121920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4401800" y="72938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18034</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3512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35831</xdr:rowOff>
    </xdr:from>
    <xdr:ext cx="762000" cy="259045"/>
    <xdr:sp macro="" textlink="">
      <xdr:nvSpPr>
        <xdr:cNvPr id="397" name="公債費負担の状況該当値テキスト">
          <a:extLst>
            <a:ext uri="{FF2B5EF4-FFF2-40B4-BE49-F238E27FC236}">
              <a16:creationId xmlns="" xmlns:a16="http://schemas.microsoft.com/office/drawing/2014/main" id="{00000000-0008-0000-0300-00008D010000}"/>
            </a:ext>
          </a:extLst>
        </xdr:cNvPr>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42164</xdr:rowOff>
    </xdr:from>
    <xdr:to>
      <xdr:col>73</xdr:col>
      <xdr:colOff>44450</xdr:colOff>
      <xdr:row>42</xdr:row>
      <xdr:rowOff>143764</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128541</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等への積立や交付税算入に有利な起債の活用等により、将来負担に対する充当可能財源等が上回り、比率はマイナスとなっている。今後も将来負担を見据えた基金の管理と公債費等の抑制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廃棄物処理を一部事務組合で行っていること、常備消防業務を委託していることで、人件費に係る経常収支比率は類似団体平均値より低くなっている。今後も組織体制の見直しを随時行いながら、現在の水準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35</xdr:row>
      <xdr:rowOff>8890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575056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33</xdr:row>
      <xdr:rowOff>161290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575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73660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581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73660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583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常備消防教務を委託していることから、物件費に係る経常収支比率は類似団体平均値より高くなっている。今後も事業の見直し等により、物件費全体の抑制に努める必要がある。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xdr:rowOff>
    </xdr:from>
    <xdr:to>
      <xdr:col>82</xdr:col>
      <xdr:colOff>107950</xdr:colOff>
      <xdr:row>17</xdr:row>
      <xdr:rowOff>115570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5671800" y="292163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92710</xdr:rowOff>
    </xdr:from>
    <xdr:to>
      <xdr:col>78</xdr:col>
      <xdr:colOff>69850</xdr:colOff>
      <xdr:row>17</xdr:row>
      <xdr:rowOff>6985</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4782800" y="28359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64135</xdr:rowOff>
    </xdr:from>
    <xdr:to>
      <xdr:col>73</xdr:col>
      <xdr:colOff>180975</xdr:colOff>
      <xdr:row>16</xdr:row>
      <xdr:rowOff>92710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3893800" y="28073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64135</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004800" y="27330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127635</xdr:rowOff>
    </xdr:from>
    <xdr:to>
      <xdr:col>78</xdr:col>
      <xdr:colOff>120650</xdr:colOff>
      <xdr:row>17</xdr:row>
      <xdr:rowOff>57785</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42562</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9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41910</xdr:rowOff>
    </xdr:from>
    <xdr:to>
      <xdr:col>74</xdr:col>
      <xdr:colOff>31750</xdr:colOff>
      <xdr:row>16</xdr:row>
      <xdr:rowOff>143510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128287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xdr:rowOff>
    </xdr:from>
    <xdr:to>
      <xdr:col>69</xdr:col>
      <xdr:colOff>142875</xdr:colOff>
      <xdr:row>16</xdr:row>
      <xdr:rowOff>114935</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99712</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扶助費の額は前年度同額程度だが、経常収支比率が</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ポイント大幅増となっている影響で、増となった。子ども子育て支援制度の改正等により経常一般財源による扶助費は増加傾向にあるが、今後も現在の水準を維持するよう施策を見直していく必要がある。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50800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3987800" y="9385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88900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098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88900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31750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ほぼ同水準で推移しているが、特別会計への基準外繰出金も多額であるため、各特別会計において独立採算の原則に立ち返り、料金設定の見直しを行い、健全化に努め、普通会計の負担軽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133858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5671800" y="9865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a:extLst>
            <a:ext uri="{FF2B5EF4-FFF2-40B4-BE49-F238E27FC236}">
              <a16:creationId xmlns="" xmlns:a16="http://schemas.microsoft.com/office/drawing/2014/main" id="{00000000-0008-0000-0400-0000F3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56134</xdr:rowOff>
    </xdr:from>
    <xdr:to>
      <xdr:col>78</xdr:col>
      <xdr:colOff>69850</xdr:colOff>
      <xdr:row>57</xdr:row>
      <xdr:rowOff>92710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4782800" y="9828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60706</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3893800" y="9828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28702</xdr:rowOff>
    </xdr:from>
    <xdr:to>
      <xdr:col>69</xdr:col>
      <xdr:colOff>92075</xdr:colOff>
      <xdr:row>57</xdr:row>
      <xdr:rowOff>60706</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004800" y="9801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2" name="その他該当値テキスト">
          <a:extLst>
            <a:ext uri="{FF2B5EF4-FFF2-40B4-BE49-F238E27FC236}">
              <a16:creationId xmlns="" xmlns:a16="http://schemas.microsoft.com/office/drawing/2014/main" id="{00000000-0008-0000-0400-000006010000}"/>
            </a:ext>
          </a:extLst>
        </xdr:cNvPr>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117111</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xdr:rowOff>
    </xdr:from>
    <xdr:to>
      <xdr:col>69</xdr:col>
      <xdr:colOff>142875</xdr:colOff>
      <xdr:row>57</xdr:row>
      <xdr:rowOff>111506</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3843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96283</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類似団体平均値より低い水準を維持しているものの、補助事業等の増により増加傾向にある。補助金等の必要性な効果検証を行い、更なる見直しを図っていく必要がある。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156718</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5671800" y="6098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a:extLst>
            <a:ext uri="{FF2B5EF4-FFF2-40B4-BE49-F238E27FC236}">
              <a16:creationId xmlns="" xmlns:a16="http://schemas.microsoft.com/office/drawing/2014/main" id="{00000000-0008-0000-0400-00002D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97282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4782800" y="6084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83566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3893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42418</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004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0" name="補助費等該当値テキスト">
          <a:extLst>
            <a:ext uri="{FF2B5EF4-FFF2-40B4-BE49-F238E27FC236}">
              <a16:creationId xmlns="" xmlns:a16="http://schemas.microsoft.com/office/drawing/2014/main" id="{00000000-0008-0000-0400-000040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後に行った大規模建設事業に係る起債の償還が進み、比率は減少傾向にあったが、近年の大規模事業実施に係る元金償還が開始されたことで、再度上昇に転じている。今後は、各施設の長寿命化や施設統廃合に係る起債借入による建設事業を計画的に行い、起債対象事業全体を抑制していく等、更なる財政健全化に努め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101854</xdr:rowOff>
    </xdr:from>
    <xdr:to>
      <xdr:col>24</xdr:col>
      <xdr:colOff>25400</xdr:colOff>
      <xdr:row>79</xdr:row>
      <xdr:rowOff>161289</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3987800" y="136464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101854</xdr:rowOff>
    </xdr:from>
    <xdr:to>
      <xdr:col>19</xdr:col>
      <xdr:colOff>187325</xdr:colOff>
      <xdr:row>80</xdr:row>
      <xdr:rowOff>53848</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3098800" y="136464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53848</xdr:rowOff>
    </xdr:from>
    <xdr:to>
      <xdr:col>15</xdr:col>
      <xdr:colOff>98425</xdr:colOff>
      <xdr:row>80</xdr:row>
      <xdr:rowOff>127000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2209800" y="137698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149861</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1320800" y="13843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51054</xdr:rowOff>
    </xdr:from>
    <xdr:to>
      <xdr:col>20</xdr:col>
      <xdr:colOff>38100</xdr:colOff>
      <xdr:row>79</xdr:row>
      <xdr:rowOff>152654</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137431</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xdr:rowOff>
    </xdr:from>
    <xdr:to>
      <xdr:col>15</xdr:col>
      <xdr:colOff>149225</xdr:colOff>
      <xdr:row>80</xdr:row>
      <xdr:rowOff>104648</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048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89425</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より低い水準ではあるものの、教育の島推進事業等独自の取組による歳出の影響もあり、増加傾向にある。人口減少、少子高齢化が進む中、歳入の状況に注視しながら、教育の島推進事業を主軸とした事業展開を行い、行政サービスの維持向上を図り、持続的な行財政運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76</xdr:row>
      <xdr:rowOff>72137</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5671800" y="12695428"/>
          <a:ext cx="838200" cy="40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133858</xdr:rowOff>
    </xdr:from>
    <xdr:to>
      <xdr:col>78</xdr:col>
      <xdr:colOff>69850</xdr:colOff>
      <xdr:row>74</xdr:row>
      <xdr:rowOff>8128</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4782800" y="12649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110998</xdr:rowOff>
    </xdr:from>
    <xdr:to>
      <xdr:col>73</xdr:col>
      <xdr:colOff>180975</xdr:colOff>
      <xdr:row>73</xdr:row>
      <xdr:rowOff>133858</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3893800" y="126268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117856</xdr:rowOff>
    </xdr:from>
    <xdr:to>
      <xdr:col>69</xdr:col>
      <xdr:colOff>92075</xdr:colOff>
      <xdr:row>73</xdr:row>
      <xdr:rowOff>110998</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3004800" y="124622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6" name="楕円 435">
          <a:extLst>
            <a:ext uri="{FF2B5EF4-FFF2-40B4-BE49-F238E27FC236}">
              <a16:creationId xmlns="" xmlns:a16="http://schemas.microsoft.com/office/drawing/2014/main" id="{00000000-0008-0000-0400-0000B4010000}"/>
            </a:ext>
          </a:extLst>
        </xdr:cNvPr>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37863</xdr:rowOff>
    </xdr:from>
    <xdr:ext cx="762000" cy="259045"/>
    <xdr:sp macro="" textlink="">
      <xdr:nvSpPr>
        <xdr:cNvPr id="437" name="公債費以外該当値テキスト">
          <a:extLst>
            <a:ext uri="{FF2B5EF4-FFF2-40B4-BE49-F238E27FC236}">
              <a16:creationId xmlns="" xmlns:a16="http://schemas.microsoft.com/office/drawing/2014/main" id="{00000000-0008-0000-0400-0000B5010000}"/>
            </a:ext>
          </a:extLst>
        </xdr:cNvPr>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128778</xdr:rowOff>
    </xdr:from>
    <xdr:to>
      <xdr:col>78</xdr:col>
      <xdr:colOff>120650</xdr:colOff>
      <xdr:row>74</xdr:row>
      <xdr:rowOff>58928</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69105</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83058</xdr:rowOff>
    </xdr:from>
    <xdr:to>
      <xdr:col>74</xdr:col>
      <xdr:colOff>31750</xdr:colOff>
      <xdr:row>74</xdr:row>
      <xdr:rowOff>13208</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4732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23385</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60198</xdr:rowOff>
    </xdr:from>
    <xdr:to>
      <xdr:col>69</xdr:col>
      <xdr:colOff>142875</xdr:colOff>
      <xdr:row>73</xdr:row>
      <xdr:rowOff>161798</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3843000" y="1257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525</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234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67056</xdr:rowOff>
    </xdr:from>
    <xdr:to>
      <xdr:col>65</xdr:col>
      <xdr:colOff>53975</xdr:colOff>
      <xdr:row>72</xdr:row>
      <xdr:rowOff>168656</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2954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7383</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218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43345</xdr:rowOff>
    </xdr:from>
    <xdr:to>
      <xdr:col>29</xdr:col>
      <xdr:colOff>127000</xdr:colOff>
      <xdr:row>18</xdr:row>
      <xdr:rowOff>84520</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flipV="1">
          <a:off x="5003800" y="3177070"/>
          <a:ext cx="647700" cy="4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84520</xdr:rowOff>
    </xdr:from>
    <xdr:to>
      <xdr:col>26</xdr:col>
      <xdr:colOff>50800</xdr:colOff>
      <xdr:row>18</xdr:row>
      <xdr:rowOff>151619</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4305300" y="3218245"/>
          <a:ext cx="698500" cy="6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151619</xdr:rowOff>
    </xdr:from>
    <xdr:to>
      <xdr:col>22</xdr:col>
      <xdr:colOff>114300</xdr:colOff>
      <xdr:row>19</xdr:row>
      <xdr:rowOff>15876</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3606800" y="3285344"/>
          <a:ext cx="698500" cy="35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4803</xdr:rowOff>
    </xdr:from>
    <xdr:to>
      <xdr:col>18</xdr:col>
      <xdr:colOff>177800</xdr:colOff>
      <xdr:row>19</xdr:row>
      <xdr:rowOff>15876</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a:off x="2908300" y="3309978"/>
          <a:ext cx="698500" cy="11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163995</xdr:rowOff>
    </xdr:from>
    <xdr:to>
      <xdr:col>29</xdr:col>
      <xdr:colOff>177800</xdr:colOff>
      <xdr:row>18</xdr:row>
      <xdr:rowOff>94145</xdr:rowOff>
    </xdr:to>
    <xdr:sp macro="" textlink="">
      <xdr:nvSpPr>
        <xdr:cNvPr id="67" name="楕円 66">
          <a:extLst>
            <a:ext uri="{FF2B5EF4-FFF2-40B4-BE49-F238E27FC236}">
              <a16:creationId xmlns="" xmlns:a16="http://schemas.microsoft.com/office/drawing/2014/main" id="{00000000-0008-0000-0500-000043000000}"/>
            </a:ext>
          </a:extLst>
        </xdr:cNvPr>
        <xdr:cNvSpPr/>
      </xdr:nvSpPr>
      <xdr:spPr bwMode="auto">
        <a:xfrm>
          <a:off x="5600700" y="312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136072</xdr:rowOff>
    </xdr:from>
    <xdr:ext cx="762000" cy="259045"/>
    <xdr:sp macro="" textlink="">
      <xdr:nvSpPr>
        <xdr:cNvPr id="68" name="人口1人当たり決算額の推移該当値テキスト130">
          <a:extLst>
            <a:ext uri="{FF2B5EF4-FFF2-40B4-BE49-F238E27FC236}">
              <a16:creationId xmlns="" xmlns:a16="http://schemas.microsoft.com/office/drawing/2014/main" id="{00000000-0008-0000-0500-000044000000}"/>
            </a:ext>
          </a:extLst>
        </xdr:cNvPr>
        <xdr:cNvSpPr txBox="1"/>
      </xdr:nvSpPr>
      <xdr:spPr>
        <a:xfrm>
          <a:off x="5740400" y="309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33720</xdr:rowOff>
    </xdr:from>
    <xdr:to>
      <xdr:col>26</xdr:col>
      <xdr:colOff>101600</xdr:colOff>
      <xdr:row>18</xdr:row>
      <xdr:rowOff>135320</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4953000" y="31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120097</xdr:rowOff>
    </xdr:from>
    <xdr:ext cx="7366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622800" y="325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100819</xdr:rowOff>
    </xdr:from>
    <xdr:to>
      <xdr:col>22</xdr:col>
      <xdr:colOff>165100</xdr:colOff>
      <xdr:row>19</xdr:row>
      <xdr:rowOff>30969</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254500" y="323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15746</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3924300" y="332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136526</xdr:rowOff>
    </xdr:from>
    <xdr:to>
      <xdr:col>19</xdr:col>
      <xdr:colOff>38100</xdr:colOff>
      <xdr:row>19</xdr:row>
      <xdr:rowOff>66676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3556000" y="327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51453</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225800" y="33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125453</xdr:rowOff>
    </xdr:from>
    <xdr:to>
      <xdr:col>15</xdr:col>
      <xdr:colOff>101600</xdr:colOff>
      <xdr:row>19</xdr:row>
      <xdr:rowOff>55603</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2857500" y="325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40380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2527300" y="334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110655</xdr:rowOff>
    </xdr:from>
    <xdr:to>
      <xdr:col>29</xdr:col>
      <xdr:colOff>127000</xdr:colOff>
      <xdr:row>35</xdr:row>
      <xdr:rowOff>39724</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5003800" y="6035205"/>
          <a:ext cx="647700" cy="6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133953</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744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249693</xdr:rowOff>
    </xdr:from>
    <xdr:to>
      <xdr:col>26</xdr:col>
      <xdr:colOff>50800</xdr:colOff>
      <xdr:row>35</xdr:row>
      <xdr:rowOff>39724</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4305300" y="6517143"/>
          <a:ext cx="698500" cy="13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249693</xdr:rowOff>
    </xdr:from>
    <xdr:to>
      <xdr:col>22</xdr:col>
      <xdr:colOff>114300</xdr:colOff>
      <xdr:row>35</xdr:row>
      <xdr:rowOff>8961</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3606800" y="6517143"/>
          <a:ext cx="698500" cy="10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299018</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300703</xdr:rowOff>
    </xdr:from>
    <xdr:to>
      <xdr:col>18</xdr:col>
      <xdr:colOff>177800</xdr:colOff>
      <xdr:row>35</xdr:row>
      <xdr:rowOff>8961</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568153"/>
          <a:ext cx="698500" cy="51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300488</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91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59855</xdr:rowOff>
    </xdr:from>
    <xdr:to>
      <xdr:col>29</xdr:col>
      <xdr:colOff>177800</xdr:colOff>
      <xdr:row>33</xdr:row>
      <xdr:rowOff>161455</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598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6532</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59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331824</xdr:rowOff>
    </xdr:from>
    <xdr:to>
      <xdr:col>26</xdr:col>
      <xdr:colOff>101600</xdr:colOff>
      <xdr:row>35</xdr:row>
      <xdr:rowOff>90524</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59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100701</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636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198893</xdr:rowOff>
    </xdr:from>
    <xdr:to>
      <xdr:col>22</xdr:col>
      <xdr:colOff>165100</xdr:colOff>
      <xdr:row>34</xdr:row>
      <xdr:rowOff>300493</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466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310670</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2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301061</xdr:rowOff>
    </xdr:from>
    <xdr:to>
      <xdr:col>19</xdr:col>
      <xdr:colOff>38100</xdr:colOff>
      <xdr:row>35</xdr:row>
      <xdr:rowOff>59761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56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69938</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33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249903</xdr:rowOff>
    </xdr:from>
    <xdr:to>
      <xdr:col>15</xdr:col>
      <xdr:colOff>101600</xdr:colOff>
      <xdr:row>35</xdr:row>
      <xdr:rowOff>8603</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51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18780</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28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92471</xdr:rowOff>
    </xdr:from>
    <xdr:to>
      <xdr:col>24</xdr:col>
      <xdr:colOff>63500</xdr:colOff>
      <xdr:row>36</xdr:row>
      <xdr:rowOff>134701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264671"/>
          <a:ext cx="8382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134701</xdr:rowOff>
    </xdr:from>
    <xdr:to>
      <xdr:col>19</xdr:col>
      <xdr:colOff>177800</xdr:colOff>
      <xdr:row>36</xdr:row>
      <xdr:rowOff>142177</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06901"/>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133299</xdr:rowOff>
    </xdr:from>
    <xdr:to>
      <xdr:col>15</xdr:col>
      <xdr:colOff>50800</xdr:colOff>
      <xdr:row>36</xdr:row>
      <xdr:rowOff>142177</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305499"/>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109563</xdr:rowOff>
    </xdr:from>
    <xdr:to>
      <xdr:col>10</xdr:col>
      <xdr:colOff>114300</xdr:colOff>
      <xdr:row>36</xdr:row>
      <xdr:rowOff>133299</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281763"/>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41671</xdr:rowOff>
    </xdr:from>
    <xdr:to>
      <xdr:col>24</xdr:col>
      <xdr:colOff>114300</xdr:colOff>
      <xdr:row>36</xdr:row>
      <xdr:rowOff>143271</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20098</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19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83901</xdr:rowOff>
    </xdr:from>
    <xdr:to>
      <xdr:col>20</xdr:col>
      <xdr:colOff>38100</xdr:colOff>
      <xdr:row>37</xdr:row>
      <xdr:rowOff>14051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2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5178</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34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91377</xdr:rowOff>
    </xdr:from>
    <xdr:to>
      <xdr:col>15</xdr:col>
      <xdr:colOff>101600</xdr:colOff>
      <xdr:row>37</xdr:row>
      <xdr:rowOff>21527</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12654</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63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82499</xdr:rowOff>
    </xdr:from>
    <xdr:to>
      <xdr:col>10</xdr:col>
      <xdr:colOff>165100</xdr:colOff>
      <xdr:row>37</xdr:row>
      <xdr:rowOff>12649</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3776</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634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58763</xdr:rowOff>
    </xdr:from>
    <xdr:to>
      <xdr:col>6</xdr:col>
      <xdr:colOff>38100</xdr:colOff>
      <xdr:row>36</xdr:row>
      <xdr:rowOff>160363</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5440</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60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106869</xdr:rowOff>
    </xdr:from>
    <xdr:to>
      <xdr:col>24</xdr:col>
      <xdr:colOff>63500</xdr:colOff>
      <xdr:row>54</xdr:row>
      <xdr:rowOff>110183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365169"/>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110183</xdr:rowOff>
    </xdr:from>
    <xdr:to>
      <xdr:col>19</xdr:col>
      <xdr:colOff>177800</xdr:colOff>
      <xdr:row>54</xdr:row>
      <xdr:rowOff>148469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368483"/>
          <a:ext cx="889000" cy="3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148469</xdr:rowOff>
    </xdr:from>
    <xdr:to>
      <xdr:col>15</xdr:col>
      <xdr:colOff>50800</xdr:colOff>
      <xdr:row>54</xdr:row>
      <xdr:rowOff>154454</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406769"/>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154454</xdr:rowOff>
    </xdr:from>
    <xdr:to>
      <xdr:col>10</xdr:col>
      <xdr:colOff>114300</xdr:colOff>
      <xdr:row>55</xdr:row>
      <xdr:rowOff>77644</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412754"/>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56069</xdr:rowOff>
    </xdr:from>
    <xdr:to>
      <xdr:col>24</xdr:col>
      <xdr:colOff>114300</xdr:colOff>
      <xdr:row>54</xdr:row>
      <xdr:rowOff>157669</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3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78946</xdr:rowOff>
    </xdr:from>
    <xdr:ext cx="599010"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16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59383</xdr:rowOff>
    </xdr:from>
    <xdr:to>
      <xdr:col>20</xdr:col>
      <xdr:colOff>38100</xdr:colOff>
      <xdr:row>54</xdr:row>
      <xdr:rowOff>160983</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3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6060</xdr:rowOff>
    </xdr:from>
    <xdr:ext cx="59901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497795" y="909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97669</xdr:rowOff>
    </xdr:from>
    <xdr:to>
      <xdr:col>15</xdr:col>
      <xdr:colOff>101600</xdr:colOff>
      <xdr:row>55</xdr:row>
      <xdr:rowOff>27819</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44346</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08795" y="913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103654</xdr:rowOff>
    </xdr:from>
    <xdr:to>
      <xdr:col>10</xdr:col>
      <xdr:colOff>165100</xdr:colOff>
      <xdr:row>55</xdr:row>
      <xdr:rowOff>33804</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3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50331</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19795" y="913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26844</xdr:rowOff>
    </xdr:from>
    <xdr:to>
      <xdr:col>6</xdr:col>
      <xdr:colOff>38100</xdr:colOff>
      <xdr:row>55</xdr:row>
      <xdr:rowOff>128444</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4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144971</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30795" y="923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107086</xdr:rowOff>
    </xdr:from>
    <xdr:to>
      <xdr:col>24</xdr:col>
      <xdr:colOff>63500</xdr:colOff>
      <xdr:row>78</xdr:row>
      <xdr:rowOff>32334</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3797300" y="13137286"/>
          <a:ext cx="838200" cy="26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xdr:rowOff>
    </xdr:from>
    <xdr:to>
      <xdr:col>19</xdr:col>
      <xdr:colOff>177800</xdr:colOff>
      <xdr:row>78</xdr:row>
      <xdr:rowOff>32334</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908300" y="13211733"/>
          <a:ext cx="889000" cy="19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130632</xdr:rowOff>
    </xdr:from>
    <xdr:to>
      <xdr:col>15</xdr:col>
      <xdr:colOff>50800</xdr:colOff>
      <xdr:row>77</xdr:row>
      <xdr:rowOff>10083</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019300" y="13160832"/>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130632</xdr:rowOff>
    </xdr:from>
    <xdr:to>
      <xdr:col>10</xdr:col>
      <xdr:colOff>114300</xdr:colOff>
      <xdr:row>76</xdr:row>
      <xdr:rowOff>168084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1130300" y="13160832"/>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56286</xdr:rowOff>
    </xdr:from>
    <xdr:to>
      <xdr:col>24</xdr:col>
      <xdr:colOff>114300</xdr:colOff>
      <xdr:row>76</xdr:row>
      <xdr:rowOff>157886</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4584700" y="130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79163</xdr:rowOff>
    </xdr:from>
    <xdr:ext cx="534377" cy="259045"/>
    <xdr:sp macro="" textlink="">
      <xdr:nvSpPr>
        <xdr:cNvPr id="193" name="維持補修費該当値テキスト">
          <a:extLst>
            <a:ext uri="{FF2B5EF4-FFF2-40B4-BE49-F238E27FC236}">
              <a16:creationId xmlns="" xmlns:a16="http://schemas.microsoft.com/office/drawing/2014/main" id="{00000000-0008-0000-0600-0000C1000000}"/>
            </a:ext>
          </a:extLst>
        </xdr:cNvPr>
        <xdr:cNvSpPr txBox="1"/>
      </xdr:nvSpPr>
      <xdr:spPr>
        <a:xfrm>
          <a:off x="4686300" y="129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152984</xdr:rowOff>
    </xdr:from>
    <xdr:to>
      <xdr:col>20</xdr:col>
      <xdr:colOff>38100</xdr:colOff>
      <xdr:row>78</xdr:row>
      <xdr:rowOff>83134</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37465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74261</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3562428" y="134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130733</xdr:rowOff>
    </xdr:from>
    <xdr:to>
      <xdr:col>15</xdr:col>
      <xdr:colOff>101600</xdr:colOff>
      <xdr:row>77</xdr:row>
      <xdr:rowOff>60883</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2857500" y="131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52010</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2673428" y="1325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79832</xdr:rowOff>
    </xdr:from>
    <xdr:to>
      <xdr:col>10</xdr:col>
      <xdr:colOff>165100</xdr:colOff>
      <xdr:row>77</xdr:row>
      <xdr:rowOff>9982</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968500" y="131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26509</xdr:rowOff>
    </xdr:from>
    <xdr:ext cx="534377"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752111" y="1288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117284</xdr:rowOff>
    </xdr:from>
    <xdr:to>
      <xdr:col>6</xdr:col>
      <xdr:colOff>38100</xdr:colOff>
      <xdr:row>77</xdr:row>
      <xdr:rowOff>47434</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079500" y="13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63961</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863111" y="129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71489</xdr:rowOff>
    </xdr:from>
    <xdr:to>
      <xdr:col>24</xdr:col>
      <xdr:colOff>63500</xdr:colOff>
      <xdr:row>95</xdr:row>
      <xdr:rowOff>79794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3797300" y="16359239"/>
          <a:ext cx="8382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20117</xdr:rowOff>
    </xdr:from>
    <xdr:to>
      <xdr:col>19</xdr:col>
      <xdr:colOff>177800</xdr:colOff>
      <xdr:row>95</xdr:row>
      <xdr:rowOff>79794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2908300" y="16307867"/>
          <a:ext cx="889000" cy="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20117</xdr:rowOff>
    </xdr:from>
    <xdr:to>
      <xdr:col>15</xdr:col>
      <xdr:colOff>50800</xdr:colOff>
      <xdr:row>95</xdr:row>
      <xdr:rowOff>49440</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019300" y="16307867"/>
          <a:ext cx="889000" cy="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49440</xdr:rowOff>
    </xdr:from>
    <xdr:to>
      <xdr:col>10</xdr:col>
      <xdr:colOff>114300</xdr:colOff>
      <xdr:row>95</xdr:row>
      <xdr:rowOff>130239</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337190"/>
          <a:ext cx="889000" cy="8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20689</xdr:rowOff>
    </xdr:from>
    <xdr:to>
      <xdr:col>24</xdr:col>
      <xdr:colOff>114300</xdr:colOff>
      <xdr:row>95</xdr:row>
      <xdr:rowOff>122289</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3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43566</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1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28994</xdr:rowOff>
    </xdr:from>
    <xdr:to>
      <xdr:col>20</xdr:col>
      <xdr:colOff>38100</xdr:colOff>
      <xdr:row>95</xdr:row>
      <xdr:rowOff>130594</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3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147121</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0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140767</xdr:rowOff>
    </xdr:from>
    <xdr:to>
      <xdr:col>15</xdr:col>
      <xdr:colOff>101600</xdr:colOff>
      <xdr:row>95</xdr:row>
      <xdr:rowOff>70917</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2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87444</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03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170090</xdr:rowOff>
    </xdr:from>
    <xdr:to>
      <xdr:col>10</xdr:col>
      <xdr:colOff>165100</xdr:colOff>
      <xdr:row>95</xdr:row>
      <xdr:rowOff>100240</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2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116767</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0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79439</xdr:rowOff>
    </xdr:from>
    <xdr:to>
      <xdr:col>6</xdr:col>
      <xdr:colOff>38100</xdr:colOff>
      <xdr:row>96</xdr:row>
      <xdr:rowOff>9589</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3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26116</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1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17007</xdr:rowOff>
    </xdr:from>
    <xdr:to>
      <xdr:col>55</xdr:col>
      <xdr:colOff>0</xdr:colOff>
      <xdr:row>37</xdr:row>
      <xdr:rowOff>54778</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360657"/>
          <a:ext cx="838200" cy="3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54778</xdr:rowOff>
    </xdr:from>
    <xdr:to>
      <xdr:col>50</xdr:col>
      <xdr:colOff>114300</xdr:colOff>
      <xdr:row>37</xdr:row>
      <xdr:rowOff>63269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639842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63269</xdr:rowOff>
    </xdr:from>
    <xdr:to>
      <xdr:col>45</xdr:col>
      <xdr:colOff>177800</xdr:colOff>
      <xdr:row>37</xdr:row>
      <xdr:rowOff>141372</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7861300" y="6406919"/>
          <a:ext cx="88900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141372</xdr:rowOff>
    </xdr:from>
    <xdr:to>
      <xdr:col>41</xdr:col>
      <xdr:colOff>50800</xdr:colOff>
      <xdr:row>37</xdr:row>
      <xdr:rowOff>159846</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485022"/>
          <a:ext cx="8890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137657</xdr:rowOff>
    </xdr:from>
    <xdr:to>
      <xdr:col>55</xdr:col>
      <xdr:colOff>50800</xdr:colOff>
      <xdr:row>37</xdr:row>
      <xdr:rowOff>67807</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3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160534</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16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3978</xdr:rowOff>
    </xdr:from>
    <xdr:to>
      <xdr:col>50</xdr:col>
      <xdr:colOff>165100</xdr:colOff>
      <xdr:row>37</xdr:row>
      <xdr:rowOff>105578</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3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122105</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39795" y="612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12469</xdr:rowOff>
    </xdr:from>
    <xdr:to>
      <xdr:col>46</xdr:col>
      <xdr:colOff>38100</xdr:colOff>
      <xdr:row>37</xdr:row>
      <xdr:rowOff>114069</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3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130596</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50795" y="613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90572</xdr:rowOff>
    </xdr:from>
    <xdr:to>
      <xdr:col>41</xdr:col>
      <xdr:colOff>101600</xdr:colOff>
      <xdr:row>38</xdr:row>
      <xdr:rowOff>20722</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4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11849</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5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109046</xdr:rowOff>
    </xdr:from>
    <xdr:to>
      <xdr:col>36</xdr:col>
      <xdr:colOff>165100</xdr:colOff>
      <xdr:row>38</xdr:row>
      <xdr:rowOff>39196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4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30323</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54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38999</xdr:rowOff>
    </xdr:from>
    <xdr:to>
      <xdr:col>55</xdr:col>
      <xdr:colOff>0</xdr:colOff>
      <xdr:row>58</xdr:row>
      <xdr:rowOff>82829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9639300" y="9983099"/>
          <a:ext cx="838200" cy="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38999</xdr:rowOff>
    </xdr:from>
    <xdr:to>
      <xdr:col>50</xdr:col>
      <xdr:colOff>114300</xdr:colOff>
      <xdr:row>58</xdr:row>
      <xdr:rowOff>42025</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9983099"/>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42025</xdr:rowOff>
    </xdr:from>
    <xdr:to>
      <xdr:col>45</xdr:col>
      <xdr:colOff>177800</xdr:colOff>
      <xdr:row>58</xdr:row>
      <xdr:rowOff>64286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7861300" y="9986125"/>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64286</xdr:rowOff>
    </xdr:from>
    <xdr:to>
      <xdr:col>41</xdr:col>
      <xdr:colOff>50800</xdr:colOff>
      <xdr:row>58</xdr:row>
      <xdr:rowOff>98437</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10008386"/>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32029</xdr:rowOff>
    </xdr:from>
    <xdr:to>
      <xdr:col>55</xdr:col>
      <xdr:colOff>50800</xdr:colOff>
      <xdr:row>58</xdr:row>
      <xdr:rowOff>133629</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9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159649</xdr:rowOff>
    </xdr:from>
    <xdr:to>
      <xdr:col>50</xdr:col>
      <xdr:colOff>165100</xdr:colOff>
      <xdr:row>58</xdr:row>
      <xdr:rowOff>89799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9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106326</xdr:rowOff>
    </xdr:from>
    <xdr:ext cx="59901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39795" y="970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162675</xdr:rowOff>
    </xdr:from>
    <xdr:to>
      <xdr:col>46</xdr:col>
      <xdr:colOff>38100</xdr:colOff>
      <xdr:row>58</xdr:row>
      <xdr:rowOff>92825</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9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109352</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50795" y="971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13486</xdr:rowOff>
    </xdr:from>
    <xdr:to>
      <xdr:col>41</xdr:col>
      <xdr:colOff>101600</xdr:colOff>
      <xdr:row>58</xdr:row>
      <xdr:rowOff>115086</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9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131613</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973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47637</xdr:rowOff>
    </xdr:from>
    <xdr:to>
      <xdr:col>36</xdr:col>
      <xdr:colOff>165100</xdr:colOff>
      <xdr:row>58</xdr:row>
      <xdr:rowOff>149237</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9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140364</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153113</xdr:rowOff>
    </xdr:from>
    <xdr:to>
      <xdr:col>55</xdr:col>
      <xdr:colOff>0</xdr:colOff>
      <xdr:row>79</xdr:row>
      <xdr:rowOff>23194</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9639300" y="13354763"/>
          <a:ext cx="838200" cy="2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153113</xdr:rowOff>
    </xdr:from>
    <xdr:to>
      <xdr:col>50</xdr:col>
      <xdr:colOff>114300</xdr:colOff>
      <xdr:row>78</xdr:row>
      <xdr:rowOff>76805</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flipV="1">
          <a:off x="8750300" y="13354763"/>
          <a:ext cx="889000" cy="9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159548</xdr:rowOff>
    </xdr:from>
    <xdr:to>
      <xdr:col>45</xdr:col>
      <xdr:colOff>177800</xdr:colOff>
      <xdr:row>78</xdr:row>
      <xdr:rowOff>76805</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7861300" y="13361198"/>
          <a:ext cx="889000" cy="8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164668</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483111" y="135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159548</xdr:rowOff>
    </xdr:from>
    <xdr:to>
      <xdr:col>41</xdr:col>
      <xdr:colOff>50800</xdr:colOff>
      <xdr:row>78</xdr:row>
      <xdr:rowOff>93005</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6972300" y="13361198"/>
          <a:ext cx="889000" cy="10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137924</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7594111" y="1351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143844</xdr:rowOff>
    </xdr:from>
    <xdr:to>
      <xdr:col>55</xdr:col>
      <xdr:colOff>50800</xdr:colOff>
      <xdr:row>79</xdr:row>
      <xdr:rowOff>73994</xdr:rowOff>
    </xdr:to>
    <xdr:sp macro="" textlink="">
      <xdr:nvSpPr>
        <xdr:cNvPr id="421" name="楕円 420">
          <a:extLst>
            <a:ext uri="{FF2B5EF4-FFF2-40B4-BE49-F238E27FC236}">
              <a16:creationId xmlns="" xmlns:a16="http://schemas.microsoft.com/office/drawing/2014/main" id="{00000000-0008-0000-0600-0000A5010000}"/>
            </a:ext>
          </a:extLst>
        </xdr:cNvPr>
        <xdr:cNvSpPr/>
      </xdr:nvSpPr>
      <xdr:spPr>
        <a:xfrm>
          <a:off x="10426700" y="135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66531</xdr:rowOff>
    </xdr:from>
    <xdr:ext cx="534377" cy="259045"/>
    <xdr:sp macro="" textlink="">
      <xdr:nvSpPr>
        <xdr:cNvPr id="422" name="普通建設事業費 （ うち新規整備　）該当値テキスト">
          <a:extLst>
            <a:ext uri="{FF2B5EF4-FFF2-40B4-BE49-F238E27FC236}">
              <a16:creationId xmlns="" xmlns:a16="http://schemas.microsoft.com/office/drawing/2014/main" id="{00000000-0008-0000-0600-0000A6010000}"/>
            </a:ext>
          </a:extLst>
        </xdr:cNvPr>
        <xdr:cNvSpPr txBox="1"/>
      </xdr:nvSpPr>
      <xdr:spPr>
        <a:xfrm>
          <a:off x="10528300" y="134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102313</xdr:rowOff>
    </xdr:from>
    <xdr:to>
      <xdr:col>50</xdr:col>
      <xdr:colOff>165100</xdr:colOff>
      <xdr:row>78</xdr:row>
      <xdr:rowOff>32463</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9588500" y="13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48990</xdr:rowOff>
    </xdr:from>
    <xdr:ext cx="59901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339795" y="130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26005</xdr:rowOff>
    </xdr:from>
    <xdr:to>
      <xdr:col>46</xdr:col>
      <xdr:colOff>38100</xdr:colOff>
      <xdr:row>78</xdr:row>
      <xdr:rowOff>127605</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8699500" y="133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144132</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8483111" y="1317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108748</xdr:rowOff>
    </xdr:from>
    <xdr:to>
      <xdr:col>41</xdr:col>
      <xdr:colOff>101600</xdr:colOff>
      <xdr:row>78</xdr:row>
      <xdr:rowOff>38898</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7810500" y="133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55425</xdr:rowOff>
    </xdr:from>
    <xdr:ext cx="59901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561795" y="1308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42205</xdr:rowOff>
    </xdr:from>
    <xdr:to>
      <xdr:col>36</xdr:col>
      <xdr:colOff>165100</xdr:colOff>
      <xdr:row>78</xdr:row>
      <xdr:rowOff>143805</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6921500" y="134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134932</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6705111" y="135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157350</xdr:rowOff>
    </xdr:from>
    <xdr:to>
      <xdr:col>55</xdr:col>
      <xdr:colOff>0</xdr:colOff>
      <xdr:row>99</xdr:row>
      <xdr:rowOff>1245</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9639300" y="16959450"/>
          <a:ext cx="8382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131873</xdr:rowOff>
    </xdr:from>
    <xdr:to>
      <xdr:col>50</xdr:col>
      <xdr:colOff>114300</xdr:colOff>
      <xdr:row>99</xdr:row>
      <xdr:rowOff>1245</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8750300" y="1693397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131873</xdr:rowOff>
    </xdr:from>
    <xdr:to>
      <xdr:col>45</xdr:col>
      <xdr:colOff>177800</xdr:colOff>
      <xdr:row>99</xdr:row>
      <xdr:rowOff>67380</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7861300" y="16933973"/>
          <a:ext cx="889000" cy="10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67380</xdr:rowOff>
    </xdr:from>
    <xdr:to>
      <xdr:col>41</xdr:col>
      <xdr:colOff>50800</xdr:colOff>
      <xdr:row>99</xdr:row>
      <xdr:rowOff>82477</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6972300" y="17040930"/>
          <a:ext cx="889000" cy="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106550</xdr:rowOff>
    </xdr:from>
    <xdr:to>
      <xdr:col>55</xdr:col>
      <xdr:colOff>50800</xdr:colOff>
      <xdr:row>99</xdr:row>
      <xdr:rowOff>36700</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10426700" y="169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65927</xdr:rowOff>
    </xdr:from>
    <xdr:ext cx="599010" cy="259045"/>
    <xdr:sp macro="" textlink="">
      <xdr:nvSpPr>
        <xdr:cNvPr id="481" name="普通建設事業費 （ うち更新整備　）該当値テキスト">
          <a:extLst>
            <a:ext uri="{FF2B5EF4-FFF2-40B4-BE49-F238E27FC236}">
              <a16:creationId xmlns="" xmlns:a16="http://schemas.microsoft.com/office/drawing/2014/main" id="{00000000-0008-0000-0600-0000E1010000}"/>
            </a:ext>
          </a:extLst>
        </xdr:cNvPr>
        <xdr:cNvSpPr txBox="1"/>
      </xdr:nvSpPr>
      <xdr:spPr>
        <a:xfrm>
          <a:off x="10528300" y="1669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121895</xdr:rowOff>
    </xdr:from>
    <xdr:to>
      <xdr:col>50</xdr:col>
      <xdr:colOff>165100</xdr:colOff>
      <xdr:row>99</xdr:row>
      <xdr:rowOff>52045</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9588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68572</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372111" y="166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81073</xdr:rowOff>
    </xdr:from>
    <xdr:to>
      <xdr:col>46</xdr:col>
      <xdr:colOff>38100</xdr:colOff>
      <xdr:row>99</xdr:row>
      <xdr:rowOff>11223</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8699500" y="168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27750</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450795" y="166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16580</xdr:rowOff>
    </xdr:from>
    <xdr:to>
      <xdr:col>41</xdr:col>
      <xdr:colOff>101600</xdr:colOff>
      <xdr:row>99</xdr:row>
      <xdr:rowOff>118180</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7810500" y="169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109307</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594111" y="1708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31677</xdr:rowOff>
    </xdr:from>
    <xdr:to>
      <xdr:col>36</xdr:col>
      <xdr:colOff>165100</xdr:colOff>
      <xdr:row>99</xdr:row>
      <xdr:rowOff>133277</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6921500" y="170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124404</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705111" y="170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141991</xdr:rowOff>
    </xdr:from>
    <xdr:to>
      <xdr:col>85</xdr:col>
      <xdr:colOff>127000</xdr:colOff>
      <xdr:row>38</xdr:row>
      <xdr:rowOff>14766</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5481300" y="6485641"/>
          <a:ext cx="8382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141991</xdr:rowOff>
    </xdr:from>
    <xdr:to>
      <xdr:col>81</xdr:col>
      <xdr:colOff>50800</xdr:colOff>
      <xdr:row>38</xdr:row>
      <xdr:rowOff>126039</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485641"/>
          <a:ext cx="889000" cy="1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137137</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46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60385</xdr:rowOff>
    </xdr:from>
    <xdr:to>
      <xdr:col>76</xdr:col>
      <xdr:colOff>114300</xdr:colOff>
      <xdr:row>38</xdr:row>
      <xdr:rowOff>126039</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575485"/>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60385</xdr:rowOff>
    </xdr:from>
    <xdr:to>
      <xdr:col>71</xdr:col>
      <xdr:colOff>177800</xdr:colOff>
      <xdr:row>38</xdr:row>
      <xdr:rowOff>139700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6575485"/>
          <a:ext cx="889000" cy="7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139523</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68428" y="66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135415</xdr:rowOff>
    </xdr:from>
    <xdr:to>
      <xdr:col>85</xdr:col>
      <xdr:colOff>177800</xdr:colOff>
      <xdr:row>38</xdr:row>
      <xdr:rowOff>65565</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94792</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2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91191</xdr:rowOff>
    </xdr:from>
    <xdr:to>
      <xdr:col>81</xdr:col>
      <xdr:colOff>101600</xdr:colOff>
      <xdr:row>38</xdr:row>
      <xdr:rowOff>21341</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43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37868</xdr:rowOff>
    </xdr:from>
    <xdr:ext cx="534377"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14111" y="62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75239</xdr:rowOff>
    </xdr:from>
    <xdr:to>
      <xdr:col>76</xdr:col>
      <xdr:colOff>165100</xdr:colOff>
      <xdr:row>39</xdr:row>
      <xdr:rowOff>5389</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5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167966</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57428" y="66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9585</xdr:rowOff>
    </xdr:from>
    <xdr:to>
      <xdr:col>72</xdr:col>
      <xdr:colOff>38100</xdr:colOff>
      <xdr:row>38</xdr:row>
      <xdr:rowOff>111185</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5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127712</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36111" y="629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36629</xdr:rowOff>
    </xdr:from>
    <xdr:to>
      <xdr:col>85</xdr:col>
      <xdr:colOff>127000</xdr:colOff>
      <xdr:row>75</xdr:row>
      <xdr:rowOff>77128</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5481300" y="12895379"/>
          <a:ext cx="8382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66933</xdr:rowOff>
    </xdr:from>
    <xdr:ext cx="534377"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3097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66415</xdr:rowOff>
    </xdr:from>
    <xdr:to>
      <xdr:col>81</xdr:col>
      <xdr:colOff>50800</xdr:colOff>
      <xdr:row>75</xdr:row>
      <xdr:rowOff>36629</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4592300" y="12582265"/>
          <a:ext cx="889000" cy="3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66415</xdr:rowOff>
    </xdr:from>
    <xdr:to>
      <xdr:col>76</xdr:col>
      <xdr:colOff>114300</xdr:colOff>
      <xdr:row>74</xdr:row>
      <xdr:rowOff>138233</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3703300" y="12582265"/>
          <a:ext cx="889000" cy="2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82294</xdr:rowOff>
    </xdr:from>
    <xdr:to>
      <xdr:col>71</xdr:col>
      <xdr:colOff>177800</xdr:colOff>
      <xdr:row>74</xdr:row>
      <xdr:rowOff>138233</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814300" y="12769594"/>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26328</xdr:rowOff>
    </xdr:from>
    <xdr:to>
      <xdr:col>85</xdr:col>
      <xdr:colOff>177800</xdr:colOff>
      <xdr:row>75</xdr:row>
      <xdr:rowOff>127928</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2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49205</xdr:rowOff>
    </xdr:from>
    <xdr:ext cx="599010"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273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157279</xdr:rowOff>
    </xdr:from>
    <xdr:to>
      <xdr:col>81</xdr:col>
      <xdr:colOff>101600</xdr:colOff>
      <xdr:row>75</xdr:row>
      <xdr:rowOff>87429</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28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103956</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181795" y="1261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15615</xdr:rowOff>
    </xdr:from>
    <xdr:to>
      <xdr:col>76</xdr:col>
      <xdr:colOff>165100</xdr:colOff>
      <xdr:row>73</xdr:row>
      <xdr:rowOff>117215</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2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133742</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292795" y="123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87433</xdr:rowOff>
    </xdr:from>
    <xdr:to>
      <xdr:col>72</xdr:col>
      <xdr:colOff>38100</xdr:colOff>
      <xdr:row>75</xdr:row>
      <xdr:rowOff>17583</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27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34110</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03795" y="125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31494</xdr:rowOff>
    </xdr:from>
    <xdr:to>
      <xdr:col>67</xdr:col>
      <xdr:colOff>101600</xdr:colOff>
      <xdr:row>74</xdr:row>
      <xdr:rowOff>133094</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27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149621</xdr:rowOff>
    </xdr:from>
    <xdr:ext cx="59901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14795" y="1249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12737</xdr:rowOff>
    </xdr:from>
    <xdr:to>
      <xdr:col>85</xdr:col>
      <xdr:colOff>127000</xdr:colOff>
      <xdr:row>99</xdr:row>
      <xdr:rowOff>14563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5481300" y="16986287"/>
          <a:ext cx="8382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157607</xdr:rowOff>
    </xdr:from>
    <xdr:to>
      <xdr:col>81</xdr:col>
      <xdr:colOff>50800</xdr:colOff>
      <xdr:row>99</xdr:row>
      <xdr:rowOff>12737</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4592300" y="16959707"/>
          <a:ext cx="889000" cy="2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150709</xdr:rowOff>
    </xdr:from>
    <xdr:to>
      <xdr:col>76</xdr:col>
      <xdr:colOff>114300</xdr:colOff>
      <xdr:row>98</xdr:row>
      <xdr:rowOff>157607</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3703300" y="16952809"/>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136834</xdr:rowOff>
    </xdr:from>
    <xdr:to>
      <xdr:col>71</xdr:col>
      <xdr:colOff>177800</xdr:colOff>
      <xdr:row>98</xdr:row>
      <xdr:rowOff>150709</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2814300" y="16938934"/>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135213</xdr:rowOff>
    </xdr:from>
    <xdr:to>
      <xdr:col>85</xdr:col>
      <xdr:colOff>177800</xdr:colOff>
      <xdr:row>99</xdr:row>
      <xdr:rowOff>65363</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6268700" y="1693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133387</xdr:rowOff>
    </xdr:from>
    <xdr:to>
      <xdr:col>81</xdr:col>
      <xdr:colOff>101600</xdr:colOff>
      <xdr:row>99</xdr:row>
      <xdr:rowOff>63537</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5430500" y="169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54664</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14111" y="1702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106807</xdr:rowOff>
    </xdr:from>
    <xdr:to>
      <xdr:col>76</xdr:col>
      <xdr:colOff>165100</xdr:colOff>
      <xdr:row>99</xdr:row>
      <xdr:rowOff>36957</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4541500" y="169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53484</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25111" y="166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99909</xdr:rowOff>
    </xdr:from>
    <xdr:to>
      <xdr:col>72</xdr:col>
      <xdr:colOff>38100</xdr:colOff>
      <xdr:row>99</xdr:row>
      <xdr:rowOff>30059</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3652500" y="169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46586</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3436111" y="1667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86034</xdr:rowOff>
    </xdr:from>
    <xdr:to>
      <xdr:col>67</xdr:col>
      <xdr:colOff>101600</xdr:colOff>
      <xdr:row>99</xdr:row>
      <xdr:rowOff>16184</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2763500" y="1688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32711</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547111" y="1666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84607</xdr:rowOff>
    </xdr:from>
    <xdr:to>
      <xdr:col>116</xdr:col>
      <xdr:colOff>63500</xdr:colOff>
      <xdr:row>58</xdr:row>
      <xdr:rowOff>114705</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1323300" y="10028707"/>
          <a:ext cx="8382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a:extLst>
            <a:ext uri="{FF2B5EF4-FFF2-40B4-BE49-F238E27FC236}">
              <a16:creationId xmlns="" xmlns:a16="http://schemas.microsoft.com/office/drawing/2014/main" id="{00000000-0008-0000-0600-000016030000}"/>
            </a:ext>
          </a:extLst>
        </xdr:cNvPr>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84607</xdr:rowOff>
    </xdr:from>
    <xdr:to>
      <xdr:col>111</xdr:col>
      <xdr:colOff>177800</xdr:colOff>
      <xdr:row>58</xdr:row>
      <xdr:rowOff>107011</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20434300" y="10028707"/>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107011</xdr:rowOff>
    </xdr:from>
    <xdr:to>
      <xdr:col>107</xdr:col>
      <xdr:colOff>50800</xdr:colOff>
      <xdr:row>58</xdr:row>
      <xdr:rowOff>108834</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flipV="1">
          <a:off x="19545300" y="10051111"/>
          <a:ext cx="8890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107111</xdr:rowOff>
    </xdr:from>
    <xdr:to>
      <xdr:col>102</xdr:col>
      <xdr:colOff>114300</xdr:colOff>
      <xdr:row>58</xdr:row>
      <xdr:rowOff>108834</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656300" y="1005121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162941</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8421428" y="10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63905</xdr:rowOff>
    </xdr:from>
    <xdr:to>
      <xdr:col>116</xdr:col>
      <xdr:colOff>114300</xdr:colOff>
      <xdr:row>58</xdr:row>
      <xdr:rowOff>165505</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2110700" y="100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23282</xdr:rowOff>
    </xdr:from>
    <xdr:ext cx="469744" cy="259045"/>
    <xdr:sp macro="" textlink="">
      <xdr:nvSpPr>
        <xdr:cNvPr id="809" name="貸付金該当値テキスト">
          <a:extLst>
            <a:ext uri="{FF2B5EF4-FFF2-40B4-BE49-F238E27FC236}">
              <a16:creationId xmlns="" xmlns:a16="http://schemas.microsoft.com/office/drawing/2014/main" id="{00000000-0008-0000-0600-000029030000}"/>
            </a:ext>
          </a:extLst>
        </xdr:cNvPr>
        <xdr:cNvSpPr txBox="1"/>
      </xdr:nvSpPr>
      <xdr:spPr>
        <a:xfrm>
          <a:off x="22212300" y="979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33807</xdr:rowOff>
    </xdr:from>
    <xdr:to>
      <xdr:col>112</xdr:col>
      <xdr:colOff>38100</xdr:colOff>
      <xdr:row>58</xdr:row>
      <xdr:rowOff>135407</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1272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151934</xdr:rowOff>
    </xdr:from>
    <xdr:ext cx="534377"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056111" y="97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56211</xdr:rowOff>
    </xdr:from>
    <xdr:to>
      <xdr:col>107</xdr:col>
      <xdr:colOff>101600</xdr:colOff>
      <xdr:row>58</xdr:row>
      <xdr:rowOff>157811</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0383500" y="100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2888</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0199428" y="977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58034</xdr:rowOff>
    </xdr:from>
    <xdr:to>
      <xdr:col>102</xdr:col>
      <xdr:colOff>165100</xdr:colOff>
      <xdr:row>58</xdr:row>
      <xdr:rowOff>159634</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9494500" y="100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4711</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9310428" y="977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56311</xdr:rowOff>
    </xdr:from>
    <xdr:to>
      <xdr:col>98</xdr:col>
      <xdr:colOff>38100</xdr:colOff>
      <xdr:row>58</xdr:row>
      <xdr:rowOff>157911</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8605500" y="10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2988</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8421428" y="97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45783</xdr:rowOff>
    </xdr:from>
    <xdr:to>
      <xdr:col>116</xdr:col>
      <xdr:colOff>63500</xdr:colOff>
      <xdr:row>73</xdr:row>
      <xdr:rowOff>59144</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1323300" y="12561633"/>
          <a:ext cx="8382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a:extLst>
            <a:ext uri="{FF2B5EF4-FFF2-40B4-BE49-F238E27FC236}">
              <a16:creationId xmlns="" xmlns:a16="http://schemas.microsoft.com/office/drawing/2014/main" id="{00000000-0008-0000-0600-000050030000}"/>
            </a:ext>
          </a:extLst>
        </xdr:cNvPr>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45783</xdr:rowOff>
    </xdr:from>
    <xdr:to>
      <xdr:col>111</xdr:col>
      <xdr:colOff>177800</xdr:colOff>
      <xdr:row>73</xdr:row>
      <xdr:rowOff>80569</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20434300" y="12561633"/>
          <a:ext cx="889000" cy="3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31000</xdr:rowOff>
    </xdr:from>
    <xdr:to>
      <xdr:col>107</xdr:col>
      <xdr:colOff>50800</xdr:colOff>
      <xdr:row>73</xdr:row>
      <xdr:rowOff>80569</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9545300" y="12375400"/>
          <a:ext cx="889000" cy="2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31000</xdr:rowOff>
    </xdr:from>
    <xdr:to>
      <xdr:col>102</xdr:col>
      <xdr:colOff>114300</xdr:colOff>
      <xdr:row>72</xdr:row>
      <xdr:rowOff>104839</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18656300" y="12375400"/>
          <a:ext cx="889000" cy="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47477</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8389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8344</xdr:rowOff>
    </xdr:from>
    <xdr:to>
      <xdr:col>116</xdr:col>
      <xdr:colOff>114300</xdr:colOff>
      <xdr:row>73</xdr:row>
      <xdr:rowOff>109944</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2110700" y="125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31221</xdr:rowOff>
    </xdr:from>
    <xdr:ext cx="599010" cy="259045"/>
    <xdr:sp macro="" textlink="">
      <xdr:nvSpPr>
        <xdr:cNvPr id="867" name="繰出金該当値テキスト">
          <a:extLst>
            <a:ext uri="{FF2B5EF4-FFF2-40B4-BE49-F238E27FC236}">
              <a16:creationId xmlns="" xmlns:a16="http://schemas.microsoft.com/office/drawing/2014/main" id="{00000000-0008-0000-0600-000063030000}"/>
            </a:ext>
          </a:extLst>
        </xdr:cNvPr>
        <xdr:cNvSpPr txBox="1"/>
      </xdr:nvSpPr>
      <xdr:spPr>
        <a:xfrm>
          <a:off x="22212300" y="123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166433</xdr:rowOff>
    </xdr:from>
    <xdr:to>
      <xdr:col>112</xdr:col>
      <xdr:colOff>38100</xdr:colOff>
      <xdr:row>73</xdr:row>
      <xdr:rowOff>96583</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1272500" y="125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113110</xdr:rowOff>
    </xdr:from>
    <xdr:ext cx="59901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023795" y="1228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29769</xdr:rowOff>
    </xdr:from>
    <xdr:to>
      <xdr:col>107</xdr:col>
      <xdr:colOff>101600</xdr:colOff>
      <xdr:row>73</xdr:row>
      <xdr:rowOff>131369</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0383500" y="125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147896</xdr:rowOff>
    </xdr:from>
    <xdr:ext cx="59901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0134795" y="1232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151650</xdr:rowOff>
    </xdr:from>
    <xdr:to>
      <xdr:col>102</xdr:col>
      <xdr:colOff>165100</xdr:colOff>
      <xdr:row>72</xdr:row>
      <xdr:rowOff>81800</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19494500" y="12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98327</xdr:rowOff>
    </xdr:from>
    <xdr:ext cx="59901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245795" y="120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54039</xdr:rowOff>
    </xdr:from>
    <xdr:to>
      <xdr:col>98</xdr:col>
      <xdr:colOff>38100</xdr:colOff>
      <xdr:row>72</xdr:row>
      <xdr:rowOff>155639</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8605500" y="123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716</xdr:rowOff>
    </xdr:from>
    <xdr:ext cx="59901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356795" y="121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設事業費が減となったことで、事業費支弁人件費から人件費に振替った影響で人件費が増となっている。また、道路等施設の老朽化が進み、維持補修費は増加傾向にある。補助費等は、一部事務組合で行っている新ごみ処理施設建設事業により増となっている。このように、令和元年度は大規模な建設事業の完了による減や開始による増が主な増減要因となっており、その他の歳出は例年並みで推移している。教育の島推進事業による関係人口、交流人口の拡大と共に、旧施設の維持改修、長寿命化及び統廃合を計画的に行い、施設の維持改修コスト等の抑制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広島県大崎上島町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7,452
7,318
43.11
6,957,466
6,773,287
90,710
3,816,281
9,939,115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32512</xdr:rowOff>
    </xdr:from>
    <xdr:to>
      <xdr:col>24</xdr:col>
      <xdr:colOff>63500</xdr:colOff>
      <xdr:row>34</xdr:row>
      <xdr:rowOff>49530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861812"/>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49530</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873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43815</xdr:rowOff>
    </xdr:from>
    <xdr:to>
      <xdr:col>15</xdr:col>
      <xdr:colOff>50800</xdr:colOff>
      <xdr:row>34</xdr:row>
      <xdr:rowOff>157607</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873115"/>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76200</xdr:rowOff>
    </xdr:from>
    <xdr:to>
      <xdr:col>10</xdr:col>
      <xdr:colOff>114300</xdr:colOff>
      <xdr:row>34</xdr:row>
      <xdr:rowOff>157607</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905500"/>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153162</xdr:rowOff>
    </xdr:from>
    <xdr:to>
      <xdr:col>24</xdr:col>
      <xdr:colOff>114300</xdr:colOff>
      <xdr:row>34</xdr:row>
      <xdr:rowOff>83312</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8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4589</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170180</xdr:rowOff>
    </xdr:from>
    <xdr:to>
      <xdr:col>20</xdr:col>
      <xdr:colOff>38100</xdr:colOff>
      <xdr:row>34</xdr:row>
      <xdr:rowOff>100330</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116857</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164465</xdr:rowOff>
    </xdr:from>
    <xdr:to>
      <xdr:col>15</xdr:col>
      <xdr:colOff>101600</xdr:colOff>
      <xdr:row>34</xdr:row>
      <xdr:rowOff>94615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111142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59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106807</xdr:rowOff>
    </xdr:from>
    <xdr:to>
      <xdr:col>10</xdr:col>
      <xdr:colOff>165100</xdr:colOff>
      <xdr:row>35</xdr:row>
      <xdr:rowOff>36957</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9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28084</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0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25400</xdr:rowOff>
    </xdr:from>
    <xdr:to>
      <xdr:col>6</xdr:col>
      <xdr:colOff>38100</xdr:colOff>
      <xdr:row>34</xdr:row>
      <xdr:rowOff>127000</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118127</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104814</xdr:rowOff>
    </xdr:from>
    <xdr:to>
      <xdr:col>24</xdr:col>
      <xdr:colOff>63500</xdr:colOff>
      <xdr:row>58</xdr:row>
      <xdr:rowOff>109996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10048914"/>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170178</xdr:rowOff>
    </xdr:from>
    <xdr:to>
      <xdr:col>19</xdr:col>
      <xdr:colOff>177800</xdr:colOff>
      <xdr:row>58</xdr:row>
      <xdr:rowOff>104814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942828"/>
          <a:ext cx="889000" cy="10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170178</xdr:rowOff>
    </xdr:from>
    <xdr:to>
      <xdr:col>15</xdr:col>
      <xdr:colOff>50800</xdr:colOff>
      <xdr:row>58</xdr:row>
      <xdr:rowOff>43454</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942828"/>
          <a:ext cx="889000" cy="4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43454</xdr:rowOff>
    </xdr:from>
    <xdr:to>
      <xdr:col>10</xdr:col>
      <xdr:colOff>114300</xdr:colOff>
      <xdr:row>58</xdr:row>
      <xdr:rowOff>75808</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flipV="1">
          <a:off x="1130300" y="9987554"/>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59196</xdr:rowOff>
    </xdr:from>
    <xdr:to>
      <xdr:col>24</xdr:col>
      <xdr:colOff>114300</xdr:colOff>
      <xdr:row>58</xdr:row>
      <xdr:rowOff>160796</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100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18573</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79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54014</xdr:rowOff>
    </xdr:from>
    <xdr:to>
      <xdr:col>20</xdr:col>
      <xdr:colOff>38100</xdr:colOff>
      <xdr:row>58</xdr:row>
      <xdr:rowOff>155614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9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691</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7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119378</xdr:rowOff>
    </xdr:from>
    <xdr:to>
      <xdr:col>15</xdr:col>
      <xdr:colOff>101600</xdr:colOff>
      <xdr:row>58</xdr:row>
      <xdr:rowOff>49528</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89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66055</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66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164104</xdr:rowOff>
    </xdr:from>
    <xdr:to>
      <xdr:col>10</xdr:col>
      <xdr:colOff>165100</xdr:colOff>
      <xdr:row>58</xdr:row>
      <xdr:rowOff>94254</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9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110781</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971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25008</xdr:rowOff>
    </xdr:from>
    <xdr:to>
      <xdr:col>6</xdr:col>
      <xdr:colOff>38100</xdr:colOff>
      <xdr:row>58</xdr:row>
      <xdr:rowOff>126608</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9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143135</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97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39316</xdr:rowOff>
    </xdr:from>
    <xdr:to>
      <xdr:col>24</xdr:col>
      <xdr:colOff>63500</xdr:colOff>
      <xdr:row>75</xdr:row>
      <xdr:rowOff>65497</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2898066"/>
          <a:ext cx="8382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46014</xdr:rowOff>
    </xdr:from>
    <xdr:to>
      <xdr:col>19</xdr:col>
      <xdr:colOff>177800</xdr:colOff>
      <xdr:row>75</xdr:row>
      <xdr:rowOff>65497</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2908300" y="12904764"/>
          <a:ext cx="889000" cy="1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46014</xdr:rowOff>
    </xdr:from>
    <xdr:to>
      <xdr:col>15</xdr:col>
      <xdr:colOff>50800</xdr:colOff>
      <xdr:row>75</xdr:row>
      <xdr:rowOff>70257</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2904764"/>
          <a:ext cx="889000" cy="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70257</xdr:rowOff>
    </xdr:from>
    <xdr:to>
      <xdr:col>10</xdr:col>
      <xdr:colOff>114300</xdr:colOff>
      <xdr:row>75</xdr:row>
      <xdr:rowOff>110920</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2929007"/>
          <a:ext cx="889000" cy="4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159966</xdr:rowOff>
    </xdr:from>
    <xdr:to>
      <xdr:col>24</xdr:col>
      <xdr:colOff>114300</xdr:colOff>
      <xdr:row>75</xdr:row>
      <xdr:rowOff>90116</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28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11393</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69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14697</xdr:rowOff>
    </xdr:from>
    <xdr:to>
      <xdr:col>20</xdr:col>
      <xdr:colOff>38100</xdr:colOff>
      <xdr:row>75</xdr:row>
      <xdr:rowOff>116297</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287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132824</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26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166664</xdr:rowOff>
    </xdr:from>
    <xdr:to>
      <xdr:col>15</xdr:col>
      <xdr:colOff>101600</xdr:colOff>
      <xdr:row>75</xdr:row>
      <xdr:rowOff>96814</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28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113341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262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19457</xdr:rowOff>
    </xdr:from>
    <xdr:to>
      <xdr:col>10</xdr:col>
      <xdr:colOff>165100</xdr:colOff>
      <xdr:row>75</xdr:row>
      <xdr:rowOff>121057</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28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137584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265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60120</xdr:rowOff>
    </xdr:from>
    <xdr:to>
      <xdr:col>6</xdr:col>
      <xdr:colOff>38100</xdr:colOff>
      <xdr:row>75</xdr:row>
      <xdr:rowOff>161720</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29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6797</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26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94700</xdr:rowOff>
    </xdr:from>
    <xdr:to>
      <xdr:col>24</xdr:col>
      <xdr:colOff>63500</xdr:colOff>
      <xdr:row>97</xdr:row>
      <xdr:rowOff>101964</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725350"/>
          <a:ext cx="8382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101964</xdr:rowOff>
    </xdr:from>
    <xdr:to>
      <xdr:col>19</xdr:col>
      <xdr:colOff>177800</xdr:colOff>
      <xdr:row>97</xdr:row>
      <xdr:rowOff>110595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732614"/>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110595</xdr:rowOff>
    </xdr:from>
    <xdr:to>
      <xdr:col>15</xdr:col>
      <xdr:colOff>50800</xdr:colOff>
      <xdr:row>97</xdr:row>
      <xdr:rowOff>130071</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74124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130071</xdr:rowOff>
    </xdr:from>
    <xdr:to>
      <xdr:col>10</xdr:col>
      <xdr:colOff>114300</xdr:colOff>
      <xdr:row>97</xdr:row>
      <xdr:rowOff>141227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6760721"/>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43900</xdr:rowOff>
    </xdr:from>
    <xdr:to>
      <xdr:col>24</xdr:col>
      <xdr:colOff>114300</xdr:colOff>
      <xdr:row>97</xdr:row>
      <xdr:rowOff>145500</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6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66777</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5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51164</xdr:rowOff>
    </xdr:from>
    <xdr:to>
      <xdr:col>20</xdr:col>
      <xdr:colOff>38100</xdr:colOff>
      <xdr:row>97</xdr:row>
      <xdr:rowOff>152764</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6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169291</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4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59795</xdr:rowOff>
    </xdr:from>
    <xdr:to>
      <xdr:col>15</xdr:col>
      <xdr:colOff>101600</xdr:colOff>
      <xdr:row>97</xdr:row>
      <xdr:rowOff>161395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6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6472</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79271</xdr:rowOff>
    </xdr:from>
    <xdr:to>
      <xdr:col>10</xdr:col>
      <xdr:colOff>165100</xdr:colOff>
      <xdr:row>98</xdr:row>
      <xdr:rowOff>9421</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7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25948</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4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90427</xdr:rowOff>
    </xdr:from>
    <xdr:to>
      <xdr:col>6</xdr:col>
      <xdr:colOff>38100</xdr:colOff>
      <xdr:row>98</xdr:row>
      <xdr:rowOff>20577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7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37104</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49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a:extLst>
            <a:ext uri="{FF2B5EF4-FFF2-40B4-BE49-F238E27FC236}">
              <a16:creationId xmlns="" xmlns:a16="http://schemas.microsoft.com/office/drawing/2014/main" id="{00000000-0008-0000-0700-00001C010000}"/>
            </a:ext>
          </a:extLst>
        </xdr:cNvPr>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134747</xdr:rowOff>
    </xdr:from>
    <xdr:to>
      <xdr:col>55</xdr:col>
      <xdr:colOff>0</xdr:colOff>
      <xdr:row>34</xdr:row>
      <xdr:rowOff>143510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9639300" y="596404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168292</xdr:rowOff>
    </xdr:from>
    <xdr:ext cx="378565" cy="259045"/>
    <xdr:sp macro="" textlink="">
      <xdr:nvSpPr>
        <xdr:cNvPr id="287" name="労働費平均値テキスト">
          <a:extLst>
            <a:ext uri="{FF2B5EF4-FFF2-40B4-BE49-F238E27FC236}">
              <a16:creationId xmlns="" xmlns:a16="http://schemas.microsoft.com/office/drawing/2014/main" id="{00000000-0008-0000-0700-00001F010000}"/>
            </a:ext>
          </a:extLst>
        </xdr:cNvPr>
        <xdr:cNvSpPr txBox="1"/>
      </xdr:nvSpPr>
      <xdr:spPr>
        <a:xfrm>
          <a:off x="10528300" y="6511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143510</xdr:rowOff>
    </xdr:from>
    <xdr:to>
      <xdr:col>50</xdr:col>
      <xdr:colOff>114300</xdr:colOff>
      <xdr:row>34</xdr:row>
      <xdr:rowOff>161417</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flipV="1">
          <a:off x="8750300" y="597281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106189</xdr:rowOff>
    </xdr:from>
    <xdr:ext cx="378565" cy="259045"/>
    <xdr:sp macro="" textlink="">
      <xdr:nvSpPr>
        <xdr:cNvPr id="291" name="テキスト ボックス 290">
          <a:extLst>
            <a:ext uri="{FF2B5EF4-FFF2-40B4-BE49-F238E27FC236}">
              <a16:creationId xmlns="" xmlns:a16="http://schemas.microsoft.com/office/drawing/2014/main" id="{00000000-0008-0000-0700-000023010000}"/>
            </a:ext>
          </a:extLst>
        </xdr:cNvPr>
        <xdr:cNvSpPr txBox="1"/>
      </xdr:nvSpPr>
      <xdr:spPr>
        <a:xfrm>
          <a:off x="9450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161417</xdr:rowOff>
    </xdr:from>
    <xdr:to>
      <xdr:col>45</xdr:col>
      <xdr:colOff>177800</xdr:colOff>
      <xdr:row>35</xdr:row>
      <xdr:rowOff>1016</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7861300" y="599071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79519</xdr:rowOff>
    </xdr:from>
    <xdr:ext cx="378565" cy="259045"/>
    <xdr:sp macro="" textlink="">
      <xdr:nvSpPr>
        <xdr:cNvPr id="294" name="テキスト ボックス 293">
          <a:extLst>
            <a:ext uri="{FF2B5EF4-FFF2-40B4-BE49-F238E27FC236}">
              <a16:creationId xmlns="" xmlns:a16="http://schemas.microsoft.com/office/drawing/2014/main" id="{00000000-0008-0000-0700-000026010000}"/>
            </a:ext>
          </a:extLst>
        </xdr:cNvPr>
        <xdr:cNvSpPr txBox="1"/>
      </xdr:nvSpPr>
      <xdr:spPr>
        <a:xfrm>
          <a:off x="8561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141224</xdr:rowOff>
    </xdr:from>
    <xdr:to>
      <xdr:col>41</xdr:col>
      <xdr:colOff>50800</xdr:colOff>
      <xdr:row>35</xdr:row>
      <xdr:rowOff>1016</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6972300" y="597052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80281</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7672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83947</xdr:rowOff>
    </xdr:from>
    <xdr:to>
      <xdr:col>55</xdr:col>
      <xdr:colOff>50800</xdr:colOff>
      <xdr:row>35</xdr:row>
      <xdr:rowOff>14097</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10426700" y="591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106824</xdr:rowOff>
    </xdr:from>
    <xdr:ext cx="469744" cy="259045"/>
    <xdr:sp macro="" textlink="">
      <xdr:nvSpPr>
        <xdr:cNvPr id="306" name="労働費該当値テキスト">
          <a:extLst>
            <a:ext uri="{FF2B5EF4-FFF2-40B4-BE49-F238E27FC236}">
              <a16:creationId xmlns="" xmlns:a16="http://schemas.microsoft.com/office/drawing/2014/main" id="{00000000-0008-0000-0700-000032010000}"/>
            </a:ext>
          </a:extLst>
        </xdr:cNvPr>
        <xdr:cNvSpPr txBox="1"/>
      </xdr:nvSpPr>
      <xdr:spPr>
        <a:xfrm>
          <a:off x="10528300" y="576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92710</xdr:rowOff>
    </xdr:from>
    <xdr:to>
      <xdr:col>50</xdr:col>
      <xdr:colOff>165100</xdr:colOff>
      <xdr:row>35</xdr:row>
      <xdr:rowOff>22860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9588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39387</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04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110617</xdr:rowOff>
    </xdr:from>
    <xdr:to>
      <xdr:col>46</xdr:col>
      <xdr:colOff>38100</xdr:colOff>
      <xdr:row>35</xdr:row>
      <xdr:rowOff>40767</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8699500" y="593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57294</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8515428" y="571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121666</xdr:rowOff>
    </xdr:from>
    <xdr:to>
      <xdr:col>41</xdr:col>
      <xdr:colOff>101600</xdr:colOff>
      <xdr:row>35</xdr:row>
      <xdr:rowOff>51816</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7810500" y="59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68343</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26428"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90424</xdr:rowOff>
    </xdr:from>
    <xdr:to>
      <xdr:col>36</xdr:col>
      <xdr:colOff>165100</xdr:colOff>
      <xdr:row>35</xdr:row>
      <xdr:rowOff>20574</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6921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37101</xdr:rowOff>
    </xdr:from>
    <xdr:ext cx="469744"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37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a:extLst>
            <a:ext uri="{FF2B5EF4-FFF2-40B4-BE49-F238E27FC236}">
              <a16:creationId xmlns="" xmlns:a16="http://schemas.microsoft.com/office/drawing/2014/main" id="{00000000-0008-0000-0700-000051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a:extLst>
            <a:ext uri="{FF2B5EF4-FFF2-40B4-BE49-F238E27FC236}">
              <a16:creationId xmlns="" xmlns:a16="http://schemas.microsoft.com/office/drawing/2014/main" id="{00000000-0008-0000-0700-000053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10239</xdr:rowOff>
    </xdr:from>
    <xdr:to>
      <xdr:col>55</xdr:col>
      <xdr:colOff>0</xdr:colOff>
      <xdr:row>58</xdr:row>
      <xdr:rowOff>37257</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9639300" y="9954339"/>
          <a:ext cx="838200" cy="2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a:extLst>
            <a:ext uri="{FF2B5EF4-FFF2-40B4-BE49-F238E27FC236}">
              <a16:creationId xmlns="" xmlns:a16="http://schemas.microsoft.com/office/drawing/2014/main" id="{00000000-0008-0000-0700-000056010000}"/>
            </a:ext>
          </a:extLst>
        </xdr:cNvPr>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133525</xdr:rowOff>
    </xdr:from>
    <xdr:to>
      <xdr:col>50</xdr:col>
      <xdr:colOff>114300</xdr:colOff>
      <xdr:row>58</xdr:row>
      <xdr:rowOff>10239</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8750300" y="9906175"/>
          <a:ext cx="889000" cy="4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a:extLst>
            <a:ext uri="{FF2B5EF4-FFF2-40B4-BE49-F238E27FC236}">
              <a16:creationId xmlns="" xmlns:a16="http://schemas.microsoft.com/office/drawing/2014/main" id="{00000000-0008-0000-0700-000059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a:extLst>
            <a:ext uri="{FF2B5EF4-FFF2-40B4-BE49-F238E27FC236}">
              <a16:creationId xmlns="" xmlns:a16="http://schemas.microsoft.com/office/drawing/2014/main" id="{00000000-0008-0000-0700-00005A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133525</xdr:rowOff>
    </xdr:from>
    <xdr:to>
      <xdr:col>45</xdr:col>
      <xdr:colOff>177800</xdr:colOff>
      <xdr:row>57</xdr:row>
      <xdr:rowOff>165054</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7861300" y="9906175"/>
          <a:ext cx="889000" cy="3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165054</xdr:rowOff>
    </xdr:from>
    <xdr:to>
      <xdr:col>41</xdr:col>
      <xdr:colOff>50800</xdr:colOff>
      <xdr:row>58</xdr:row>
      <xdr:rowOff>31227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6972300" y="9937704"/>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157907</xdr:rowOff>
    </xdr:from>
    <xdr:to>
      <xdr:col>55</xdr:col>
      <xdr:colOff>50800</xdr:colOff>
      <xdr:row>58</xdr:row>
      <xdr:rowOff>88057</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10426700" y="99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120503</xdr:rowOff>
    </xdr:from>
    <xdr:ext cx="534377" cy="259045"/>
    <xdr:sp macro="" textlink="">
      <xdr:nvSpPr>
        <xdr:cNvPr id="361" name="農林水産業費該当値テキスト">
          <a:extLst>
            <a:ext uri="{FF2B5EF4-FFF2-40B4-BE49-F238E27FC236}">
              <a16:creationId xmlns="" xmlns:a16="http://schemas.microsoft.com/office/drawing/2014/main" id="{00000000-0008-0000-0700-000069010000}"/>
            </a:ext>
          </a:extLst>
        </xdr:cNvPr>
        <xdr:cNvSpPr txBox="1"/>
      </xdr:nvSpPr>
      <xdr:spPr>
        <a:xfrm>
          <a:off x="10528300" y="9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130889</xdr:rowOff>
    </xdr:from>
    <xdr:to>
      <xdr:col>50</xdr:col>
      <xdr:colOff>165100</xdr:colOff>
      <xdr:row>58</xdr:row>
      <xdr:rowOff>61039</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9588500" y="99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77566</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372111" y="967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82725</xdr:rowOff>
    </xdr:from>
    <xdr:to>
      <xdr:col>46</xdr:col>
      <xdr:colOff>38100</xdr:colOff>
      <xdr:row>58</xdr:row>
      <xdr:rowOff>12875</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8699500" y="98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29402</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483111" y="963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114254</xdr:rowOff>
    </xdr:from>
    <xdr:to>
      <xdr:col>41</xdr:col>
      <xdr:colOff>101600</xdr:colOff>
      <xdr:row>58</xdr:row>
      <xdr:rowOff>44404</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7810500" y="98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60931</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594111" y="96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151877</xdr:rowOff>
    </xdr:from>
    <xdr:to>
      <xdr:col>36</xdr:col>
      <xdr:colOff>165100</xdr:colOff>
      <xdr:row>58</xdr:row>
      <xdr:rowOff>82027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6921500" y="99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73154</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6705111" y="100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a:extLst>
            <a:ext uri="{FF2B5EF4-FFF2-40B4-BE49-F238E27FC236}">
              <a16:creationId xmlns="" xmlns:a16="http://schemas.microsoft.com/office/drawing/2014/main" id="{00000000-0008-0000-0700-00008A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a:extLst>
            <a:ext uri="{FF2B5EF4-FFF2-40B4-BE49-F238E27FC236}">
              <a16:creationId xmlns="" xmlns:a16="http://schemas.microsoft.com/office/drawing/2014/main" id="{00000000-0008-0000-0700-00008C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105003</xdr:rowOff>
    </xdr:from>
    <xdr:to>
      <xdr:col>55</xdr:col>
      <xdr:colOff>0</xdr:colOff>
      <xdr:row>77</xdr:row>
      <xdr:rowOff>126848</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9639300" y="13135203"/>
          <a:ext cx="838200" cy="19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a:extLst>
            <a:ext uri="{FF2B5EF4-FFF2-40B4-BE49-F238E27FC236}">
              <a16:creationId xmlns="" xmlns:a16="http://schemas.microsoft.com/office/drawing/2014/main" id="{00000000-0008-0000-0700-00008F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108102</xdr:rowOff>
    </xdr:from>
    <xdr:to>
      <xdr:col>50</xdr:col>
      <xdr:colOff>114300</xdr:colOff>
      <xdr:row>77</xdr:row>
      <xdr:rowOff>126848</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8750300" y="13309752"/>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a:extLst>
            <a:ext uri="{FF2B5EF4-FFF2-40B4-BE49-F238E27FC236}">
              <a16:creationId xmlns="" xmlns:a16="http://schemas.microsoft.com/office/drawing/2014/main" id="{00000000-0008-0000-0700-000092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a:extLst>
            <a:ext uri="{FF2B5EF4-FFF2-40B4-BE49-F238E27FC236}">
              <a16:creationId xmlns="" xmlns:a16="http://schemas.microsoft.com/office/drawing/2014/main" id="{00000000-0008-0000-0700-000093010000}"/>
            </a:ext>
          </a:extLst>
        </xdr:cNvPr>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108102</xdr:rowOff>
    </xdr:from>
    <xdr:to>
      <xdr:col>45</xdr:col>
      <xdr:colOff>177800</xdr:colOff>
      <xdr:row>78</xdr:row>
      <xdr:rowOff>6375</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7861300" y="133097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a:extLst>
            <a:ext uri="{FF2B5EF4-FFF2-40B4-BE49-F238E27FC236}">
              <a16:creationId xmlns="" xmlns:a16="http://schemas.microsoft.com/office/drawing/2014/main" id="{00000000-0008-0000-0700-000096010000}"/>
            </a:ext>
          </a:extLst>
        </xdr:cNvPr>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6375</xdr:rowOff>
    </xdr:from>
    <xdr:to>
      <xdr:col>41</xdr:col>
      <xdr:colOff>50800</xdr:colOff>
      <xdr:row>78</xdr:row>
      <xdr:rowOff>16078</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6972300" y="13379475"/>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54203</xdr:rowOff>
    </xdr:from>
    <xdr:to>
      <xdr:col>55</xdr:col>
      <xdr:colOff>50800</xdr:colOff>
      <xdr:row>76</xdr:row>
      <xdr:rowOff>155803</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10426700" y="1308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77081</xdr:rowOff>
    </xdr:from>
    <xdr:ext cx="534377" cy="259045"/>
    <xdr:sp macro="" textlink="">
      <xdr:nvSpPr>
        <xdr:cNvPr id="418" name="商工費該当値テキスト">
          <a:extLst>
            <a:ext uri="{FF2B5EF4-FFF2-40B4-BE49-F238E27FC236}">
              <a16:creationId xmlns="" xmlns:a16="http://schemas.microsoft.com/office/drawing/2014/main" id="{00000000-0008-0000-0700-0000A2010000}"/>
            </a:ext>
          </a:extLst>
        </xdr:cNvPr>
        <xdr:cNvSpPr txBox="1"/>
      </xdr:nvSpPr>
      <xdr:spPr>
        <a:xfrm>
          <a:off x="10528300" y="129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76048</xdr:rowOff>
    </xdr:from>
    <xdr:to>
      <xdr:col>50</xdr:col>
      <xdr:colOff>165100</xdr:colOff>
      <xdr:row>78</xdr:row>
      <xdr:rowOff>6198</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9588500" y="132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22725</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372111" y="130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57302</xdr:rowOff>
    </xdr:from>
    <xdr:to>
      <xdr:col>46</xdr:col>
      <xdr:colOff>38100</xdr:colOff>
      <xdr:row>77</xdr:row>
      <xdr:rowOff>158902</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8699500" y="132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3979</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483111" y="130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127025</xdr:rowOff>
    </xdr:from>
    <xdr:to>
      <xdr:col>41</xdr:col>
      <xdr:colOff>101600</xdr:colOff>
      <xdr:row>78</xdr:row>
      <xdr:rowOff>57175</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7810500" y="133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48302</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594111" y="134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136728</xdr:rowOff>
    </xdr:from>
    <xdr:to>
      <xdr:col>36</xdr:col>
      <xdr:colOff>165100</xdr:colOff>
      <xdr:row>78</xdr:row>
      <xdr:rowOff>66878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6921500" y="13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58005</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6705111" y="134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a:extLst>
            <a:ext uri="{FF2B5EF4-FFF2-40B4-BE49-F238E27FC236}">
              <a16:creationId xmlns="" xmlns:a16="http://schemas.microsoft.com/office/drawing/2014/main" id="{00000000-0008-0000-0700-0000C5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a:extLst>
            <a:ext uri="{FF2B5EF4-FFF2-40B4-BE49-F238E27FC236}">
              <a16:creationId xmlns="" xmlns:a16="http://schemas.microsoft.com/office/drawing/2014/main" id="{00000000-0008-0000-0700-0000C7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71802</xdr:rowOff>
    </xdr:from>
    <xdr:to>
      <xdr:col>55</xdr:col>
      <xdr:colOff>0</xdr:colOff>
      <xdr:row>99</xdr:row>
      <xdr:rowOff>21605</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9639300" y="16873902"/>
          <a:ext cx="838200" cy="1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a:extLst>
            <a:ext uri="{FF2B5EF4-FFF2-40B4-BE49-F238E27FC236}">
              <a16:creationId xmlns="" xmlns:a16="http://schemas.microsoft.com/office/drawing/2014/main" id="{00000000-0008-0000-0700-0000CA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71802</xdr:rowOff>
    </xdr:from>
    <xdr:to>
      <xdr:col>50</xdr:col>
      <xdr:colOff>114300</xdr:colOff>
      <xdr:row>98</xdr:row>
      <xdr:rowOff>170938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8750300" y="16873902"/>
          <a:ext cx="889000" cy="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37025</xdr:rowOff>
    </xdr:from>
    <xdr:ext cx="534377"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9372111" y="170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168894</xdr:rowOff>
    </xdr:from>
    <xdr:to>
      <xdr:col>45</xdr:col>
      <xdr:colOff>177800</xdr:colOff>
      <xdr:row>98</xdr:row>
      <xdr:rowOff>170938</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7861300" y="16970994"/>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168894</xdr:rowOff>
    </xdr:from>
    <xdr:to>
      <xdr:col>41</xdr:col>
      <xdr:colOff>50800</xdr:colOff>
      <xdr:row>99</xdr:row>
      <xdr:rowOff>24842</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6972300" y="16970994"/>
          <a:ext cx="889000" cy="2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142255</xdr:rowOff>
    </xdr:from>
    <xdr:to>
      <xdr:col>55</xdr:col>
      <xdr:colOff>50800</xdr:colOff>
      <xdr:row>99</xdr:row>
      <xdr:rowOff>72405</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10426700" y="169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102489</xdr:rowOff>
    </xdr:from>
    <xdr:ext cx="534377" cy="259045"/>
    <xdr:sp macro="" textlink="">
      <xdr:nvSpPr>
        <xdr:cNvPr id="477" name="土木費該当値テキスト">
          <a:extLst>
            <a:ext uri="{FF2B5EF4-FFF2-40B4-BE49-F238E27FC236}">
              <a16:creationId xmlns="" xmlns:a16="http://schemas.microsoft.com/office/drawing/2014/main" id="{00000000-0008-0000-0700-0000DD010000}"/>
            </a:ext>
          </a:extLst>
        </xdr:cNvPr>
        <xdr:cNvSpPr txBox="1"/>
      </xdr:nvSpPr>
      <xdr:spPr>
        <a:xfrm>
          <a:off x="10528300" y="16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21002</xdr:rowOff>
    </xdr:from>
    <xdr:to>
      <xdr:col>50</xdr:col>
      <xdr:colOff>165100</xdr:colOff>
      <xdr:row>98</xdr:row>
      <xdr:rowOff>122602</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9588500" y="168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139129</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339795" y="1659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120138</xdr:rowOff>
    </xdr:from>
    <xdr:to>
      <xdr:col>46</xdr:col>
      <xdr:colOff>38100</xdr:colOff>
      <xdr:row>99</xdr:row>
      <xdr:rowOff>50288</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8699500" y="169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66815</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483111" y="166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118094</xdr:rowOff>
    </xdr:from>
    <xdr:to>
      <xdr:col>41</xdr:col>
      <xdr:colOff>101600</xdr:colOff>
      <xdr:row>99</xdr:row>
      <xdr:rowOff>48244</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7810500" y="169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64771</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594111" y="166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145492</xdr:rowOff>
    </xdr:from>
    <xdr:to>
      <xdr:col>36</xdr:col>
      <xdr:colOff>165100</xdr:colOff>
      <xdr:row>99</xdr:row>
      <xdr:rowOff>75642</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6921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66769</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6705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a:extLst>
            <a:ext uri="{FF2B5EF4-FFF2-40B4-BE49-F238E27FC236}">
              <a16:creationId xmlns="" xmlns:a16="http://schemas.microsoft.com/office/drawing/2014/main" id="{00000000-0008-0000-0700-0000FC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a:extLst>
            <a:ext uri="{FF2B5EF4-FFF2-40B4-BE49-F238E27FC236}">
              <a16:creationId xmlns="" xmlns:a16="http://schemas.microsoft.com/office/drawing/2014/main" id="{00000000-0008-0000-0700-0000FE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23763</xdr:rowOff>
    </xdr:from>
    <xdr:to>
      <xdr:col>85</xdr:col>
      <xdr:colOff>127000</xdr:colOff>
      <xdr:row>37</xdr:row>
      <xdr:rowOff>87305</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5481300" y="6367413"/>
          <a:ext cx="8382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76073</xdr:rowOff>
    </xdr:from>
    <xdr:ext cx="534377" cy="259045"/>
    <xdr:sp macro="" textlink="">
      <xdr:nvSpPr>
        <xdr:cNvPr id="513" name="消防費平均値テキスト">
          <a:extLst>
            <a:ext uri="{FF2B5EF4-FFF2-40B4-BE49-F238E27FC236}">
              <a16:creationId xmlns="" xmlns:a16="http://schemas.microsoft.com/office/drawing/2014/main" id="{00000000-0008-0000-0700-000001020000}"/>
            </a:ext>
          </a:extLst>
        </xdr:cNvPr>
        <xdr:cNvSpPr txBox="1"/>
      </xdr:nvSpPr>
      <xdr:spPr>
        <a:xfrm>
          <a:off x="16370300" y="641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a:extLst>
            <a:ext uri="{FF2B5EF4-FFF2-40B4-BE49-F238E27FC236}">
              <a16:creationId xmlns="" xmlns:a16="http://schemas.microsoft.com/office/drawing/2014/main" id="{00000000-0008-0000-0700-000002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23763</xdr:rowOff>
    </xdr:from>
    <xdr:to>
      <xdr:col>81</xdr:col>
      <xdr:colOff>50800</xdr:colOff>
      <xdr:row>37</xdr:row>
      <xdr:rowOff>119734</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4592300" y="6367413"/>
          <a:ext cx="889000" cy="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34294</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5214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97409</xdr:rowOff>
    </xdr:from>
    <xdr:to>
      <xdr:col>76</xdr:col>
      <xdr:colOff>114300</xdr:colOff>
      <xdr:row>37</xdr:row>
      <xdr:rowOff>119734</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3703300" y="6441059"/>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29704</xdr:rowOff>
    </xdr:from>
    <xdr:ext cx="534377"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325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97409</xdr:rowOff>
    </xdr:from>
    <xdr:to>
      <xdr:col>71</xdr:col>
      <xdr:colOff>177800</xdr:colOff>
      <xdr:row>37</xdr:row>
      <xdr:rowOff>139279</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2814300" y="6441059"/>
          <a:ext cx="889000" cy="4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38140</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2547111" y="655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36505</xdr:rowOff>
    </xdr:from>
    <xdr:to>
      <xdr:col>85</xdr:col>
      <xdr:colOff>177800</xdr:colOff>
      <xdr:row>37</xdr:row>
      <xdr:rowOff>138105</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6268700" y="63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59382</xdr:rowOff>
    </xdr:from>
    <xdr:ext cx="534377" cy="259045"/>
    <xdr:sp macro="" textlink="">
      <xdr:nvSpPr>
        <xdr:cNvPr id="532" name="消防費該当値テキスト">
          <a:extLst>
            <a:ext uri="{FF2B5EF4-FFF2-40B4-BE49-F238E27FC236}">
              <a16:creationId xmlns="" xmlns:a16="http://schemas.microsoft.com/office/drawing/2014/main" id="{00000000-0008-0000-0700-000014020000}"/>
            </a:ext>
          </a:extLst>
        </xdr:cNvPr>
        <xdr:cNvSpPr txBox="1"/>
      </xdr:nvSpPr>
      <xdr:spPr>
        <a:xfrm>
          <a:off x="16370300" y="623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144413</xdr:rowOff>
    </xdr:from>
    <xdr:to>
      <xdr:col>81</xdr:col>
      <xdr:colOff>101600</xdr:colOff>
      <xdr:row>37</xdr:row>
      <xdr:rowOff>74563</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5430500" y="631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91090</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14111" y="60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68934</xdr:rowOff>
    </xdr:from>
    <xdr:to>
      <xdr:col>76</xdr:col>
      <xdr:colOff>165100</xdr:colOff>
      <xdr:row>37</xdr:row>
      <xdr:rowOff>170534</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4541500" y="6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15611</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1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46609</xdr:rowOff>
    </xdr:from>
    <xdr:to>
      <xdr:col>72</xdr:col>
      <xdr:colOff>38100</xdr:colOff>
      <xdr:row>37</xdr:row>
      <xdr:rowOff>148209</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36525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164736</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436111" y="61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88479</xdr:rowOff>
    </xdr:from>
    <xdr:to>
      <xdr:col>67</xdr:col>
      <xdr:colOff>101600</xdr:colOff>
      <xdr:row>38</xdr:row>
      <xdr:rowOff>18630</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2763500" y="64321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35156</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2547111" y="62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a:extLst>
            <a:ext uri="{FF2B5EF4-FFF2-40B4-BE49-F238E27FC236}">
              <a16:creationId xmlns="" xmlns:a16="http://schemas.microsoft.com/office/drawing/2014/main" id="{00000000-0008-0000-0700-000037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a:extLst>
            <a:ext uri="{FF2B5EF4-FFF2-40B4-BE49-F238E27FC236}">
              <a16:creationId xmlns="" xmlns:a16="http://schemas.microsoft.com/office/drawing/2014/main" id="{00000000-0008-0000-0700-000039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89992</xdr:rowOff>
    </xdr:from>
    <xdr:to>
      <xdr:col>85</xdr:col>
      <xdr:colOff>127000</xdr:colOff>
      <xdr:row>58</xdr:row>
      <xdr:rowOff>40138</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5481300" y="9862642"/>
          <a:ext cx="838200" cy="1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a:extLst>
            <a:ext uri="{FF2B5EF4-FFF2-40B4-BE49-F238E27FC236}">
              <a16:creationId xmlns="" xmlns:a16="http://schemas.microsoft.com/office/drawing/2014/main" id="{00000000-0008-0000-0700-00003C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40138</xdr:rowOff>
    </xdr:from>
    <xdr:to>
      <xdr:col>81</xdr:col>
      <xdr:colOff>50800</xdr:colOff>
      <xdr:row>58</xdr:row>
      <xdr:rowOff>44080</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4592300" y="9984238"/>
          <a:ext cx="889000" cy="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164405</xdr:rowOff>
    </xdr:from>
    <xdr:to>
      <xdr:col>76</xdr:col>
      <xdr:colOff>114300</xdr:colOff>
      <xdr:row>58</xdr:row>
      <xdr:rowOff>44080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3703300" y="9937055"/>
          <a:ext cx="889000" cy="5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164405</xdr:rowOff>
    </xdr:from>
    <xdr:to>
      <xdr:col>71</xdr:col>
      <xdr:colOff>177800</xdr:colOff>
      <xdr:row>58</xdr:row>
      <xdr:rowOff>17249</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2814300" y="9937055"/>
          <a:ext cx="889000" cy="2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39192</xdr:rowOff>
    </xdr:from>
    <xdr:to>
      <xdr:col>85</xdr:col>
      <xdr:colOff>177800</xdr:colOff>
      <xdr:row>57</xdr:row>
      <xdr:rowOff>140792</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6268700" y="98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62069</xdr:rowOff>
    </xdr:from>
    <xdr:ext cx="599010" cy="259045"/>
    <xdr:sp macro="" textlink="">
      <xdr:nvSpPr>
        <xdr:cNvPr id="591" name="教育費該当値テキスト">
          <a:extLst>
            <a:ext uri="{FF2B5EF4-FFF2-40B4-BE49-F238E27FC236}">
              <a16:creationId xmlns="" xmlns:a16="http://schemas.microsoft.com/office/drawing/2014/main" id="{00000000-0008-0000-0700-00004F020000}"/>
            </a:ext>
          </a:extLst>
        </xdr:cNvPr>
        <xdr:cNvSpPr txBox="1"/>
      </xdr:nvSpPr>
      <xdr:spPr>
        <a:xfrm>
          <a:off x="16370300" y="966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160788</xdr:rowOff>
    </xdr:from>
    <xdr:to>
      <xdr:col>81</xdr:col>
      <xdr:colOff>101600</xdr:colOff>
      <xdr:row>58</xdr:row>
      <xdr:rowOff>90938</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5430500" y="99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107465</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14111" y="970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164730</xdr:rowOff>
    </xdr:from>
    <xdr:to>
      <xdr:col>76</xdr:col>
      <xdr:colOff>165100</xdr:colOff>
      <xdr:row>58</xdr:row>
      <xdr:rowOff>94880</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4541500" y="99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86007</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4325111" y="100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113605</xdr:rowOff>
    </xdr:from>
    <xdr:to>
      <xdr:col>72</xdr:col>
      <xdr:colOff>38100</xdr:colOff>
      <xdr:row>58</xdr:row>
      <xdr:rowOff>43755</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3652500" y="98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60282</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3436111" y="96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137899</xdr:rowOff>
    </xdr:from>
    <xdr:to>
      <xdr:col>67</xdr:col>
      <xdr:colOff>101600</xdr:colOff>
      <xdr:row>58</xdr:row>
      <xdr:rowOff>68049</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2763500" y="99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84576</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547111" y="96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141991</xdr:rowOff>
    </xdr:from>
    <xdr:to>
      <xdr:col>85</xdr:col>
      <xdr:colOff>127000</xdr:colOff>
      <xdr:row>78</xdr:row>
      <xdr:rowOff>14765</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5481300" y="13343641"/>
          <a:ext cx="838200" cy="4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141991</xdr:rowOff>
    </xdr:from>
    <xdr:to>
      <xdr:col>81</xdr:col>
      <xdr:colOff>50800</xdr:colOff>
      <xdr:row>78</xdr:row>
      <xdr:rowOff>126039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4592300" y="13343641"/>
          <a:ext cx="889000" cy="1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137137</xdr:rowOff>
    </xdr:from>
    <xdr:ext cx="469744"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46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60385</xdr:rowOff>
    </xdr:from>
    <xdr:to>
      <xdr:col>76</xdr:col>
      <xdr:colOff>114300</xdr:colOff>
      <xdr:row>78</xdr:row>
      <xdr:rowOff>126039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3703300" y="13433485"/>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60385</xdr:rowOff>
    </xdr:from>
    <xdr:to>
      <xdr:col>71</xdr:col>
      <xdr:colOff>177800</xdr:colOff>
      <xdr:row>78</xdr:row>
      <xdr:rowOff>139700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2814300" y="13433485"/>
          <a:ext cx="889000" cy="7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139524</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68428" y="1351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135415</xdr:rowOff>
    </xdr:from>
    <xdr:to>
      <xdr:col>85</xdr:col>
      <xdr:colOff>177800</xdr:colOff>
      <xdr:row>78</xdr:row>
      <xdr:rowOff>65565</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6268700" y="133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94792</xdr:rowOff>
    </xdr:from>
    <xdr:ext cx="534377"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1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91191</xdr:rowOff>
    </xdr:from>
    <xdr:to>
      <xdr:col>81</xdr:col>
      <xdr:colOff>101600</xdr:colOff>
      <xdr:row>78</xdr:row>
      <xdr:rowOff>21341</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5430500" y="1329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37868</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14111" y="1306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75239</xdr:rowOff>
    </xdr:from>
    <xdr:to>
      <xdr:col>76</xdr:col>
      <xdr:colOff>165100</xdr:colOff>
      <xdr:row>79</xdr:row>
      <xdr:rowOff>5389</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4541500" y="134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167966</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57428" y="135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9585</xdr:rowOff>
    </xdr:from>
    <xdr:to>
      <xdr:col>72</xdr:col>
      <xdr:colOff>38100</xdr:colOff>
      <xdr:row>78</xdr:row>
      <xdr:rowOff>111185</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3652500" y="133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127712</xdr:rowOff>
    </xdr:from>
    <xdr:ext cx="534377"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36111" y="1315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a:extLst>
            <a:ext uri="{FF2B5EF4-FFF2-40B4-BE49-F238E27FC236}">
              <a16:creationId xmlns="" xmlns:a16="http://schemas.microsoft.com/office/drawing/2014/main" id="{00000000-0008-0000-0700-0000A5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a:extLst>
            <a:ext uri="{FF2B5EF4-FFF2-40B4-BE49-F238E27FC236}">
              <a16:creationId xmlns="" xmlns:a16="http://schemas.microsoft.com/office/drawing/2014/main" id="{00000000-0008-0000-0700-0000A7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36629</xdr:rowOff>
    </xdr:from>
    <xdr:to>
      <xdr:col>85</xdr:col>
      <xdr:colOff>127000</xdr:colOff>
      <xdr:row>95</xdr:row>
      <xdr:rowOff>77127</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5481300" y="16324379"/>
          <a:ext cx="838200" cy="4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66916</xdr:rowOff>
    </xdr:from>
    <xdr:ext cx="534377" cy="259045"/>
    <xdr:sp macro="" textlink="">
      <xdr:nvSpPr>
        <xdr:cNvPr id="682" name="公債費平均値テキスト">
          <a:extLst>
            <a:ext uri="{FF2B5EF4-FFF2-40B4-BE49-F238E27FC236}">
              <a16:creationId xmlns="" xmlns:a16="http://schemas.microsoft.com/office/drawing/2014/main" id="{00000000-0008-0000-0700-0000AA020000}"/>
            </a:ext>
          </a:extLst>
        </xdr:cNvPr>
        <xdr:cNvSpPr txBox="1"/>
      </xdr:nvSpPr>
      <xdr:spPr>
        <a:xfrm>
          <a:off x="16370300" y="1652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66233</xdr:rowOff>
    </xdr:from>
    <xdr:to>
      <xdr:col>81</xdr:col>
      <xdr:colOff>50800</xdr:colOff>
      <xdr:row>95</xdr:row>
      <xdr:rowOff>36629</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4592300" y="16011083"/>
          <a:ext cx="889000" cy="3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66233</xdr:rowOff>
    </xdr:from>
    <xdr:to>
      <xdr:col>76</xdr:col>
      <xdr:colOff>114300</xdr:colOff>
      <xdr:row>94</xdr:row>
      <xdr:rowOff>138232</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3703300" y="16011083"/>
          <a:ext cx="889000" cy="2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82294</xdr:rowOff>
    </xdr:from>
    <xdr:to>
      <xdr:col>71</xdr:col>
      <xdr:colOff>177800</xdr:colOff>
      <xdr:row>94</xdr:row>
      <xdr:rowOff>138232</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814300" y="16198594"/>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26327</xdr:rowOff>
    </xdr:from>
    <xdr:to>
      <xdr:col>85</xdr:col>
      <xdr:colOff>177800</xdr:colOff>
      <xdr:row>95</xdr:row>
      <xdr:rowOff>127927</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6268700" y="16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49204</xdr:rowOff>
    </xdr:from>
    <xdr:ext cx="599010" cy="259045"/>
    <xdr:sp macro="" textlink="">
      <xdr:nvSpPr>
        <xdr:cNvPr id="701" name="公債費該当値テキスト">
          <a:extLst>
            <a:ext uri="{FF2B5EF4-FFF2-40B4-BE49-F238E27FC236}">
              <a16:creationId xmlns="" xmlns:a16="http://schemas.microsoft.com/office/drawing/2014/main" id="{00000000-0008-0000-0700-0000BD020000}"/>
            </a:ext>
          </a:extLst>
        </xdr:cNvPr>
        <xdr:cNvSpPr txBox="1"/>
      </xdr:nvSpPr>
      <xdr:spPr>
        <a:xfrm>
          <a:off x="16370300" y="1616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157279</xdr:rowOff>
    </xdr:from>
    <xdr:to>
      <xdr:col>81</xdr:col>
      <xdr:colOff>101600</xdr:colOff>
      <xdr:row>95</xdr:row>
      <xdr:rowOff>87429</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5430500" y="162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103956</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181795" y="1604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15433</xdr:rowOff>
    </xdr:from>
    <xdr:to>
      <xdr:col>76</xdr:col>
      <xdr:colOff>165100</xdr:colOff>
      <xdr:row>93</xdr:row>
      <xdr:rowOff>117033</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4541500" y="1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133560</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292795" y="1573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87432</xdr:rowOff>
    </xdr:from>
    <xdr:to>
      <xdr:col>72</xdr:col>
      <xdr:colOff>38100</xdr:colOff>
      <xdr:row>95</xdr:row>
      <xdr:rowOff>17582</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3652500" y="162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34109</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403795" y="159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31494</xdr:rowOff>
    </xdr:from>
    <xdr:to>
      <xdr:col>67</xdr:col>
      <xdr:colOff>101600</xdr:colOff>
      <xdr:row>94</xdr:row>
      <xdr:rowOff>133094</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2763500" y="1614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149621</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514795" y="1592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a:extLst>
            <a:ext uri="{FF2B5EF4-FFF2-40B4-BE49-F238E27FC236}">
              <a16:creationId xmlns="" xmlns:a16="http://schemas.microsoft.com/office/drawing/2014/main" id="{00000000-0008-0000-0700-0000DC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a:extLst>
            <a:ext uri="{FF2B5EF4-FFF2-40B4-BE49-F238E27FC236}">
              <a16:creationId xmlns="" xmlns:a16="http://schemas.microsoft.com/office/drawing/2014/main" id="{00000000-0008-0000-0700-0000DE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13513</xdr:rowOff>
    </xdr:from>
    <xdr:to>
      <xdr:col>116</xdr:col>
      <xdr:colOff>63500</xdr:colOff>
      <xdr:row>33</xdr:row>
      <xdr:rowOff>146329</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flipV="1">
          <a:off x="21323300" y="5328463"/>
          <a:ext cx="838200" cy="4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17721</xdr:rowOff>
    </xdr:from>
    <xdr:ext cx="378565" cy="259045"/>
    <xdr:sp macro="" textlink="">
      <xdr:nvSpPr>
        <xdr:cNvPr id="737" name="諸支出金平均値テキスト">
          <a:extLst>
            <a:ext uri="{FF2B5EF4-FFF2-40B4-BE49-F238E27FC236}">
              <a16:creationId xmlns="" xmlns:a16="http://schemas.microsoft.com/office/drawing/2014/main" id="{00000000-0008-0000-0700-0000E1020000}"/>
            </a:ext>
          </a:extLst>
        </xdr:cNvPr>
        <xdr:cNvSpPr txBox="1"/>
      </xdr:nvSpPr>
      <xdr:spPr>
        <a:xfrm>
          <a:off x="22212300" y="6532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146329</xdr:rowOff>
    </xdr:from>
    <xdr:to>
      <xdr:col>111</xdr:col>
      <xdr:colOff>177800</xdr:colOff>
      <xdr:row>36</xdr:row>
      <xdr:rowOff>66777</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flipV="1">
          <a:off x="20434300" y="5804179"/>
          <a:ext cx="889000" cy="4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126306</xdr:rowOff>
    </xdr:from>
    <xdr:ext cx="378565"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148158</xdr:rowOff>
    </xdr:from>
    <xdr:to>
      <xdr:col>107</xdr:col>
      <xdr:colOff>50800</xdr:colOff>
      <xdr:row>36</xdr:row>
      <xdr:rowOff>66777</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9545300" y="6148908"/>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136136</xdr:rowOff>
    </xdr:from>
    <xdr:ext cx="378565"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2024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105867</xdr:rowOff>
    </xdr:from>
    <xdr:to>
      <xdr:col>102</xdr:col>
      <xdr:colOff>114300</xdr:colOff>
      <xdr:row>35</xdr:row>
      <xdr:rowOff>148158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656300" y="6106617"/>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145051</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9356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127678</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8467017" y="64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134163</xdr:rowOff>
    </xdr:from>
    <xdr:to>
      <xdr:col>116</xdr:col>
      <xdr:colOff>114300</xdr:colOff>
      <xdr:row>31</xdr:row>
      <xdr:rowOff>64313</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2110700" y="52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49090</xdr:rowOff>
    </xdr:from>
    <xdr:ext cx="469744" cy="259045"/>
    <xdr:sp macro="" textlink="">
      <xdr:nvSpPr>
        <xdr:cNvPr id="756" name="諸支出金該当値テキスト">
          <a:extLst>
            <a:ext uri="{FF2B5EF4-FFF2-40B4-BE49-F238E27FC236}">
              <a16:creationId xmlns="" xmlns:a16="http://schemas.microsoft.com/office/drawing/2014/main" id="{00000000-0008-0000-0700-0000F4020000}"/>
            </a:ext>
          </a:extLst>
        </xdr:cNvPr>
        <xdr:cNvSpPr txBox="1"/>
      </xdr:nvSpPr>
      <xdr:spPr>
        <a:xfrm>
          <a:off x="22212300" y="519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95529</xdr:rowOff>
    </xdr:from>
    <xdr:to>
      <xdr:col>112</xdr:col>
      <xdr:colOff>38100</xdr:colOff>
      <xdr:row>34</xdr:row>
      <xdr:rowOff>25679</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12725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42206</xdr:rowOff>
    </xdr:from>
    <xdr:ext cx="469744"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088428" y="55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15977</xdr:rowOff>
    </xdr:from>
    <xdr:to>
      <xdr:col>107</xdr:col>
      <xdr:colOff>101600</xdr:colOff>
      <xdr:row>36</xdr:row>
      <xdr:rowOff>117577</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0383500" y="61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134104</xdr:rowOff>
    </xdr:from>
    <xdr:ext cx="469744"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199428" y="59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97358</xdr:rowOff>
    </xdr:from>
    <xdr:to>
      <xdr:col>102</xdr:col>
      <xdr:colOff>165100</xdr:colOff>
      <xdr:row>36</xdr:row>
      <xdr:rowOff>27508</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9494500" y="60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44035</xdr:rowOff>
    </xdr:from>
    <xdr:ext cx="469744"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10428" y="5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55067</xdr:rowOff>
    </xdr:from>
    <xdr:to>
      <xdr:col>98</xdr:col>
      <xdr:colOff>38100</xdr:colOff>
      <xdr:row>35</xdr:row>
      <xdr:rowOff>156667</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8605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1744</xdr:rowOff>
    </xdr:from>
    <xdr:ext cx="469744"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21428" y="583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独自で行っている教育の島推進事業により総務費は類似団体平均値より高い傾向にある。前年度比で大きく増減している経費の要因として、商工費はコミュニティセンター改修事業により増、教育費は東野小学校改修事業及び大崎上島幼稚園改修事業の影響で増、農林水産業費は笹ヶ浜排水機場整備事業完了による減、土木費は定住促進住宅建設事業完了により減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普通交付税の算定誤りによる歳入減に対応したことから、財政調整基金残高は前年度比で</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ポイントの減、実質収支額は前年度比で</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ポイントの減、実質単年度収支は前年度比で</a:t>
          </a:r>
          <a:r>
            <a:rPr kumimoji="1" lang="en-US" altLang="ja-JP" sz="1400">
              <a:latin typeface="ＭＳ ゴシック" pitchFamily="49" charset="-128"/>
              <a:ea typeface="ＭＳ ゴシック" pitchFamily="49" charset="-128"/>
            </a:rPr>
            <a:t>10.97</a:t>
          </a:r>
          <a:r>
            <a:rPr kumimoji="1" lang="ja-JP" altLang="en-US" sz="14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広島県大崎上島町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全会計において赤字はないが、一般会計から各特別会計への基準外繰出金の支出もあることから、特別会計では使用料等の適正化を図る必要がある。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6957466</v>
      </c>
      <c r="BO4" s="393"/>
      <c r="BP4" s="393"/>
      <c r="BQ4" s="393"/>
      <c r="BR4" s="393"/>
      <c r="BS4" s="393"/>
      <c r="BT4" s="393"/>
      <c r="BU4" s="394"/>
      <c r="BV4" s="392">
        <v>7858202</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4.3</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6773287</v>
      </c>
      <c r="BO5" s="430"/>
      <c r="BP5" s="430"/>
      <c r="BQ5" s="430"/>
      <c r="BR5" s="430"/>
      <c r="BS5" s="430"/>
      <c r="BT5" s="430"/>
      <c r="BU5" s="431"/>
      <c r="BV5" s="429">
        <v>7589745</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95.8</v>
      </c>
      <c r="CU5" s="427"/>
      <c r="CV5" s="427"/>
      <c r="CW5" s="427"/>
      <c r="CX5" s="427"/>
      <c r="CY5" s="427"/>
      <c r="CZ5" s="427"/>
      <c r="DA5" s="428"/>
      <c r="DB5" s="426">
        <v>85.6</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184179</v>
      </c>
      <c r="BO6" s="430"/>
      <c r="BP6" s="430"/>
      <c r="BQ6" s="430"/>
      <c r="BR6" s="430"/>
      <c r="BS6" s="430"/>
      <c r="BT6" s="430"/>
      <c r="BU6" s="431"/>
      <c r="BV6" s="429">
        <v>268457</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98.7</v>
      </c>
      <c r="CU6" s="467"/>
      <c r="CV6" s="467"/>
      <c r="CW6" s="467"/>
      <c r="CX6" s="467"/>
      <c r="CY6" s="467"/>
      <c r="CZ6" s="467"/>
      <c r="DA6" s="468"/>
      <c r="DB6" s="466">
        <v>88.3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104</v>
      </c>
      <c r="AV7" s="462"/>
      <c r="AW7" s="462"/>
      <c r="AX7" s="462"/>
      <c r="AY7" s="463" t="s">
        <v>105</v>
      </c>
      <c r="AZ7" s="464"/>
      <c r="BA7" s="464"/>
      <c r="BB7" s="464"/>
      <c r="BC7" s="464"/>
      <c r="BD7" s="464"/>
      <c r="BE7" s="464"/>
      <c r="BF7" s="464"/>
      <c r="BG7" s="464"/>
      <c r="BH7" s="464"/>
      <c r="BI7" s="464"/>
      <c r="BJ7" s="464"/>
      <c r="BK7" s="464"/>
      <c r="BL7" s="464"/>
      <c r="BM7" s="465"/>
      <c r="BN7" s="429">
        <v>93469</v>
      </c>
      <c r="BO7" s="430"/>
      <c r="BP7" s="430"/>
      <c r="BQ7" s="430"/>
      <c r="BR7" s="430"/>
      <c r="BS7" s="430"/>
      <c r="BT7" s="430"/>
      <c r="BU7" s="431"/>
      <c r="BV7" s="429">
        <v>82944</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3816281</v>
      </c>
      <c r="CU7" s="430"/>
      <c r="CV7" s="430"/>
      <c r="CW7" s="430"/>
      <c r="CX7" s="430"/>
      <c r="CY7" s="430"/>
      <c r="CZ7" s="430"/>
      <c r="DA7" s="431"/>
      <c r="DB7" s="429">
        <v>4336569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104</v>
      </c>
      <c r="AV8" s="462"/>
      <c r="AW8" s="462"/>
      <c r="AX8" s="462"/>
      <c r="AY8" s="463" t="s">
        <v>108</v>
      </c>
      <c r="AZ8" s="464"/>
      <c r="BA8" s="464"/>
      <c r="BB8" s="464"/>
      <c r="BC8" s="464"/>
      <c r="BD8" s="464"/>
      <c r="BE8" s="464"/>
      <c r="BF8" s="464"/>
      <c r="BG8" s="464"/>
      <c r="BH8" s="464"/>
      <c r="BI8" s="464"/>
      <c r="BJ8" s="464"/>
      <c r="BK8" s="464"/>
      <c r="BL8" s="464"/>
      <c r="BM8" s="465"/>
      <c r="BN8" s="429">
        <v>90710</v>
      </c>
      <c r="BO8" s="430"/>
      <c r="BP8" s="430"/>
      <c r="BQ8" s="430"/>
      <c r="BR8" s="430"/>
      <c r="BS8" s="430"/>
      <c r="BT8" s="430"/>
      <c r="BU8" s="431"/>
      <c r="BV8" s="429">
        <v>185513</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0.38</v>
      </c>
      <c r="CU8" s="470"/>
      <c r="CV8" s="470"/>
      <c r="CW8" s="470"/>
      <c r="CX8" s="470"/>
      <c r="CY8" s="470"/>
      <c r="CZ8" s="470"/>
      <c r="DA8" s="471"/>
      <c r="DB8" s="469">
        <v>0.34</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7992</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104</v>
      </c>
      <c r="AV9" s="462"/>
      <c r="AW9" s="462"/>
      <c r="AX9" s="462"/>
      <c r="AY9" s="463" t="s">
        <v>114</v>
      </c>
      <c r="AZ9" s="464"/>
      <c r="BA9" s="464"/>
      <c r="BB9" s="464"/>
      <c r="BC9" s="464"/>
      <c r="BD9" s="464"/>
      <c r="BE9" s="464"/>
      <c r="BF9" s="464"/>
      <c r="BG9" s="464"/>
      <c r="BH9" s="464"/>
      <c r="BI9" s="464"/>
      <c r="BJ9" s="464"/>
      <c r="BK9" s="464"/>
      <c r="BL9" s="464"/>
      <c r="BM9" s="465"/>
      <c r="BN9" s="429">
        <v>-94803</v>
      </c>
      <c r="BO9" s="430"/>
      <c r="BP9" s="430"/>
      <c r="BQ9" s="430"/>
      <c r="BR9" s="430"/>
      <c r="BS9" s="430"/>
      <c r="BT9" s="430"/>
      <c r="BU9" s="431"/>
      <c r="BV9" s="429">
        <v>45540</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19.100000000000001</v>
      </c>
      <c r="CU9" s="427"/>
      <c r="CV9" s="427"/>
      <c r="CW9" s="427"/>
      <c r="CX9" s="427"/>
      <c r="CY9" s="427"/>
      <c r="CZ9" s="427"/>
      <c r="DA9" s="428"/>
      <c r="DB9" s="426">
        <v>19.8</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116</v>
      </c>
      <c r="M10" s="459"/>
      <c r="N10" s="459"/>
      <c r="O10" s="459"/>
      <c r="P10" s="459"/>
      <c r="Q10" s="460"/>
      <c r="R10" s="480">
        <v>8448</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99412</v>
      </c>
      <c r="BO10" s="430"/>
      <c r="BP10" s="430"/>
      <c r="BQ10" s="430"/>
      <c r="BR10" s="430"/>
      <c r="BS10" s="430"/>
      <c r="BT10" s="430"/>
      <c r="BU10" s="431"/>
      <c r="BV10" s="429">
        <v>73905</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c r="A12" s="187"/>
      <c r="B12" s="489" t="s">
        <v>129</v>
      </c>
      <c r="C12" s="490"/>
      <c r="D12" s="490"/>
      <c r="E12" s="490"/>
      <c r="F12" s="490"/>
      <c r="G12" s="490"/>
      <c r="H12" s="490"/>
      <c r="I12" s="490"/>
      <c r="J12" s="490"/>
      <c r="K12" s="491"/>
      <c r="L12" s="498" t="s">
        <v>130</v>
      </c>
      <c r="M12" s="499"/>
      <c r="N12" s="499"/>
      <c r="O12" s="499"/>
      <c r="P12" s="499"/>
      <c r="Q12" s="500"/>
      <c r="R12" s="501">
        <v>7452</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450000</v>
      </c>
      <c r="BO12" s="430"/>
      <c r="BP12" s="430"/>
      <c r="BQ12" s="430"/>
      <c r="BR12" s="430"/>
      <c r="BS12" s="430"/>
      <c r="BT12" s="430"/>
      <c r="BU12" s="431"/>
      <c r="BV12" s="429">
        <v>150000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7318</v>
      </c>
      <c r="S13" s="514"/>
      <c r="T13" s="514"/>
      <c r="U13" s="514"/>
      <c r="V13" s="515"/>
      <c r="W13" s="445" t="s">
        <v>140</v>
      </c>
      <c r="X13" s="446"/>
      <c r="Y13" s="446"/>
      <c r="Z13" s="446"/>
      <c r="AA13" s="446"/>
      <c r="AB13" s="436"/>
      <c r="AC13" s="480">
        <v>523</v>
      </c>
      <c r="AD13" s="481"/>
      <c r="AE13" s="481"/>
      <c r="AF13" s="481"/>
      <c r="AG13" s="523"/>
      <c r="AH13" s="480">
        <v>589</v>
      </c>
      <c r="AI13" s="481"/>
      <c r="AJ13" s="481"/>
      <c r="AK13" s="481"/>
      <c r="AL13" s="482"/>
      <c r="AM13" s="458" t="s">
        <v>141</v>
      </c>
      <c r="AN13" s="459"/>
      <c r="AO13" s="459"/>
      <c r="AP13" s="459"/>
      <c r="AQ13" s="459"/>
      <c r="AR13" s="459"/>
      <c r="AS13" s="459"/>
      <c r="AT13" s="460"/>
      <c r="AU13" s="461" t="s">
        <v>124</v>
      </c>
      <c r="AV13" s="462"/>
      <c r="AW13" s="462"/>
      <c r="AX13" s="462"/>
      <c r="AY13" s="463" t="s">
        <v>142</v>
      </c>
      <c r="AZ13" s="464"/>
      <c r="BA13" s="464"/>
      <c r="BB13" s="464"/>
      <c r="BC13" s="464"/>
      <c r="BD13" s="464"/>
      <c r="BE13" s="464"/>
      <c r="BF13" s="464"/>
      <c r="BG13" s="464"/>
      <c r="BH13" s="464"/>
      <c r="BI13" s="464"/>
      <c r="BJ13" s="464"/>
      <c r="BK13" s="464"/>
      <c r="BL13" s="464"/>
      <c r="BM13" s="465"/>
      <c r="BN13" s="429">
        <v>-445391</v>
      </c>
      <c r="BO13" s="430"/>
      <c r="BP13" s="430"/>
      <c r="BQ13" s="430"/>
      <c r="BR13" s="430"/>
      <c r="BS13" s="430"/>
      <c r="BT13" s="430"/>
      <c r="BU13" s="431"/>
      <c r="BV13" s="429">
        <v>-30555</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12.7</v>
      </c>
      <c r="CU13" s="427"/>
      <c r="CV13" s="427"/>
      <c r="CW13" s="427"/>
      <c r="CX13" s="427"/>
      <c r="CY13" s="427"/>
      <c r="CZ13" s="427"/>
      <c r="DA13" s="428"/>
      <c r="DB13" s="426">
        <v>10.1</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144</v>
      </c>
      <c r="M14" s="511"/>
      <c r="N14" s="511"/>
      <c r="O14" s="511"/>
      <c r="P14" s="511"/>
      <c r="Q14" s="512"/>
      <c r="R14" s="513">
        <v>7538</v>
      </c>
      <c r="S14" s="514"/>
      <c r="T14" s="514"/>
      <c r="U14" s="514"/>
      <c r="V14" s="515"/>
      <c r="W14" s="419"/>
      <c r="X14" s="420"/>
      <c r="Y14" s="420"/>
      <c r="Z14" s="420"/>
      <c r="AA14" s="420"/>
      <c r="AB14" s="409"/>
      <c r="AC14" s="516">
        <v>14.6</v>
      </c>
      <c r="AD14" s="517"/>
      <c r="AE14" s="517"/>
      <c r="AF14" s="517"/>
      <c r="AG14" s="518"/>
      <c r="AH14" s="516">
        <v>16.399999999999999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147</v>
      </c>
      <c r="N15" s="521"/>
      <c r="O15" s="521"/>
      <c r="P15" s="521"/>
      <c r="Q15" s="522"/>
      <c r="R15" s="513">
        <v>7411</v>
      </c>
      <c r="S15" s="514"/>
      <c r="T15" s="514"/>
      <c r="U15" s="514"/>
      <c r="V15" s="515"/>
      <c r="W15" s="445" t="s">
        <v>148</v>
      </c>
      <c r="X15" s="446"/>
      <c r="Y15" s="446"/>
      <c r="Z15" s="446"/>
      <c r="AA15" s="446"/>
      <c r="AB15" s="436"/>
      <c r="AC15" s="480">
        <v>1059</v>
      </c>
      <c r="AD15" s="481"/>
      <c r="AE15" s="481"/>
      <c r="AF15" s="481"/>
      <c r="AG15" s="523"/>
      <c r="AH15" s="480">
        <v>902</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1360048</v>
      </c>
      <c r="BO15" s="393"/>
      <c r="BP15" s="393"/>
      <c r="BQ15" s="393"/>
      <c r="BR15" s="393"/>
      <c r="BS15" s="393"/>
      <c r="BT15" s="393"/>
      <c r="BU15" s="394"/>
      <c r="BV15" s="392">
        <v>1657411</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29.6</v>
      </c>
      <c r="AD16" s="517"/>
      <c r="AE16" s="517"/>
      <c r="AF16" s="517"/>
      <c r="AG16" s="518"/>
      <c r="AH16" s="516">
        <v>25.1</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3287532</v>
      </c>
      <c r="BO16" s="430"/>
      <c r="BP16" s="430"/>
      <c r="BQ16" s="430"/>
      <c r="BR16" s="430"/>
      <c r="BS16" s="430"/>
      <c r="BT16" s="430"/>
      <c r="BU16" s="431"/>
      <c r="BV16" s="429">
        <v>3668831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2000</v>
      </c>
      <c r="AD17" s="481"/>
      <c r="AE17" s="481"/>
      <c r="AF17" s="481"/>
      <c r="AG17" s="523"/>
      <c r="AH17" s="480">
        <v>2109</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1760001</v>
      </c>
      <c r="BO17" s="430"/>
      <c r="BP17" s="430"/>
      <c r="BQ17" s="430"/>
      <c r="BR17" s="430"/>
      <c r="BS17" s="430"/>
      <c r="BT17" s="430"/>
      <c r="BU17" s="431"/>
      <c r="BV17" s="429">
        <v>2153667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158</v>
      </c>
      <c r="C18" s="472"/>
      <c r="D18" s="472"/>
      <c r="E18" s="544"/>
      <c r="F18" s="544"/>
      <c r="G18" s="544"/>
      <c r="H18" s="544"/>
      <c r="I18" s="544"/>
      <c r="J18" s="544"/>
      <c r="K18" s="544"/>
      <c r="L18" s="545">
        <v>43.11</v>
      </c>
      <c r="M18" s="545"/>
      <c r="N18" s="545"/>
      <c r="O18" s="545"/>
      <c r="P18" s="545"/>
      <c r="Q18" s="545"/>
      <c r="R18" s="546"/>
      <c r="S18" s="546"/>
      <c r="T18" s="546"/>
      <c r="U18" s="546"/>
      <c r="V18" s="547"/>
      <c r="W18" s="447"/>
      <c r="X18" s="448"/>
      <c r="Y18" s="448"/>
      <c r="Z18" s="448"/>
      <c r="AA18" s="448"/>
      <c r="AB18" s="439"/>
      <c r="AC18" s="548">
        <v>55.8</v>
      </c>
      <c r="AD18" s="549"/>
      <c r="AE18" s="549"/>
      <c r="AF18" s="549"/>
      <c r="AG18" s="550"/>
      <c r="AH18" s="548">
        <v>58.6</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3631892</v>
      </c>
      <c r="BO18" s="430"/>
      <c r="BP18" s="430"/>
      <c r="BQ18" s="430"/>
      <c r="BR18" s="430"/>
      <c r="BS18" s="430"/>
      <c r="BT18" s="430"/>
      <c r="BU18" s="431"/>
      <c r="BV18" s="429">
        <v>3714463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160</v>
      </c>
      <c r="C19" s="472"/>
      <c r="D19" s="472"/>
      <c r="E19" s="544"/>
      <c r="F19" s="544"/>
      <c r="G19" s="544"/>
      <c r="H19" s="544"/>
      <c r="I19" s="544"/>
      <c r="J19" s="544"/>
      <c r="K19" s="544"/>
      <c r="L19" s="552">
        <v>185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4864833</v>
      </c>
      <c r="BO19" s="430"/>
      <c r="BP19" s="430"/>
      <c r="BQ19" s="430"/>
      <c r="BR19" s="430"/>
      <c r="BS19" s="430"/>
      <c r="BT19" s="430"/>
      <c r="BU19" s="431"/>
      <c r="BV19" s="429">
        <v>5083855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162</v>
      </c>
      <c r="C20" s="472"/>
      <c r="D20" s="472"/>
      <c r="E20" s="544"/>
      <c r="F20" s="544"/>
      <c r="G20" s="544"/>
      <c r="H20" s="544"/>
      <c r="I20" s="544"/>
      <c r="J20" s="544"/>
      <c r="K20" s="544"/>
      <c r="L20" s="552">
        <v>3898</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9939115</v>
      </c>
      <c r="BO23" s="430"/>
      <c r="BP23" s="430"/>
      <c r="BQ23" s="430"/>
      <c r="BR23" s="430"/>
      <c r="BS23" s="430"/>
      <c r="BT23" s="430"/>
      <c r="BU23" s="431"/>
      <c r="BV23" s="429">
        <v>9978545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171</v>
      </c>
      <c r="F24" s="459"/>
      <c r="G24" s="459"/>
      <c r="H24" s="459"/>
      <c r="I24" s="459"/>
      <c r="J24" s="459"/>
      <c r="K24" s="460"/>
      <c r="L24" s="480">
        <v>1</v>
      </c>
      <c r="M24" s="481"/>
      <c r="N24" s="481"/>
      <c r="O24" s="481"/>
      <c r="P24" s="523"/>
      <c r="Q24" s="480">
        <v>7020</v>
      </c>
      <c r="R24" s="481"/>
      <c r="S24" s="481"/>
      <c r="T24" s="481"/>
      <c r="U24" s="481"/>
      <c r="V24" s="523"/>
      <c r="W24" s="582"/>
      <c r="X24" s="570"/>
      <c r="Y24" s="571"/>
      <c r="Z24" s="479" t="s">
        <v>172</v>
      </c>
      <c r="AA24" s="459"/>
      <c r="AB24" s="459"/>
      <c r="AC24" s="459"/>
      <c r="AD24" s="459"/>
      <c r="AE24" s="459"/>
      <c r="AF24" s="459"/>
      <c r="AG24" s="460"/>
      <c r="AH24" s="480">
        <v>83</v>
      </c>
      <c r="AI24" s="481"/>
      <c r="AJ24" s="481"/>
      <c r="AK24" s="481"/>
      <c r="AL24" s="523"/>
      <c r="AM24" s="480">
        <v>247174</v>
      </c>
      <c r="AN24" s="481"/>
      <c r="AO24" s="481"/>
      <c r="AP24" s="481"/>
      <c r="AQ24" s="481"/>
      <c r="AR24" s="523"/>
      <c r="AS24" s="480">
        <v>2978</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7396619</v>
      </c>
      <c r="BO24" s="430"/>
      <c r="BP24" s="430"/>
      <c r="BQ24" s="430"/>
      <c r="BR24" s="430"/>
      <c r="BS24" s="430"/>
      <c r="BT24" s="430"/>
      <c r="BU24" s="431"/>
      <c r="BV24" s="429">
        <v>7312535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174</v>
      </c>
      <c r="F25" s="459"/>
      <c r="G25" s="459"/>
      <c r="H25" s="459"/>
      <c r="I25" s="459"/>
      <c r="J25" s="459"/>
      <c r="K25" s="460"/>
      <c r="L25" s="480">
        <v>1</v>
      </c>
      <c r="M25" s="481"/>
      <c r="N25" s="481"/>
      <c r="O25" s="481"/>
      <c r="P25" s="523"/>
      <c r="Q25" s="480">
        <v>6030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176</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149503</v>
      </c>
      <c r="BO25" s="393"/>
      <c r="BP25" s="393"/>
      <c r="BQ25" s="393"/>
      <c r="BR25" s="393"/>
      <c r="BS25" s="393"/>
      <c r="BT25" s="393"/>
      <c r="BU25" s="394"/>
      <c r="BV25" s="392">
        <v>252883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178</v>
      </c>
      <c r="F26" s="459"/>
      <c r="G26" s="459"/>
      <c r="H26" s="459"/>
      <c r="I26" s="459"/>
      <c r="J26" s="459"/>
      <c r="K26" s="460"/>
      <c r="L26" s="480">
        <v>1</v>
      </c>
      <c r="M26" s="481"/>
      <c r="N26" s="481"/>
      <c r="O26" s="481"/>
      <c r="P26" s="523"/>
      <c r="Q26" s="480">
        <v>5660</v>
      </c>
      <c r="R26" s="481"/>
      <c r="S26" s="481"/>
      <c r="T26" s="481"/>
      <c r="U26" s="481"/>
      <c r="V26" s="523"/>
      <c r="W26" s="582"/>
      <c r="X26" s="570"/>
      <c r="Y26" s="571"/>
      <c r="Z26" s="479" t="s">
        <v>179</v>
      </c>
      <c r="AA26" s="592"/>
      <c r="AB26" s="592"/>
      <c r="AC26" s="592"/>
      <c r="AD26" s="592"/>
      <c r="AE26" s="592"/>
      <c r="AF26" s="592"/>
      <c r="AG26" s="593"/>
      <c r="AH26" s="480" t="s">
        <v>176</v>
      </c>
      <c r="AI26" s="481"/>
      <c r="AJ26" s="481"/>
      <c r="AK26" s="481"/>
      <c r="AL26" s="523"/>
      <c r="AM26" s="480" t="s">
        <v>176</v>
      </c>
      <c r="AN26" s="481"/>
      <c r="AO26" s="481"/>
      <c r="AP26" s="481"/>
      <c r="AQ26" s="481"/>
      <c r="AR26" s="523"/>
      <c r="AS26" s="480" t="s">
        <v>176</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t="s">
        <v>146</v>
      </c>
      <c r="BO26" s="430"/>
      <c r="BP26" s="430"/>
      <c r="BQ26" s="430"/>
      <c r="BR26" s="430"/>
      <c r="BS26" s="430"/>
      <c r="BT26" s="430"/>
      <c r="BU26" s="431"/>
      <c r="BV26" s="429" t="s">
        <v>176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181</v>
      </c>
      <c r="F27" s="459"/>
      <c r="G27" s="459"/>
      <c r="H27" s="459"/>
      <c r="I27" s="459"/>
      <c r="J27" s="459"/>
      <c r="K27" s="460"/>
      <c r="L27" s="480">
        <v>1</v>
      </c>
      <c r="M27" s="481"/>
      <c r="N27" s="481"/>
      <c r="O27" s="481"/>
      <c r="P27" s="523"/>
      <c r="Q27" s="480">
        <v>2890</v>
      </c>
      <c r="R27" s="481"/>
      <c r="S27" s="481"/>
      <c r="T27" s="481"/>
      <c r="U27" s="481"/>
      <c r="V27" s="523"/>
      <c r="W27" s="582"/>
      <c r="X27" s="570"/>
      <c r="Y27" s="571"/>
      <c r="Z27" s="479" t="s">
        <v>182</v>
      </c>
      <c r="AA27" s="459"/>
      <c r="AB27" s="459"/>
      <c r="AC27" s="459"/>
      <c r="AD27" s="459"/>
      <c r="AE27" s="459"/>
      <c r="AF27" s="459"/>
      <c r="AG27" s="460"/>
      <c r="AH27" s="480">
        <v>6</v>
      </c>
      <c r="AI27" s="481"/>
      <c r="AJ27" s="481"/>
      <c r="AK27" s="481"/>
      <c r="AL27" s="523"/>
      <c r="AM27" s="480">
        <v>17401</v>
      </c>
      <c r="AN27" s="481"/>
      <c r="AO27" s="481"/>
      <c r="AP27" s="481"/>
      <c r="AQ27" s="481"/>
      <c r="AR27" s="523"/>
      <c r="AS27" s="480">
        <v>2900</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361044</v>
      </c>
      <c r="BO27" s="606"/>
      <c r="BP27" s="606"/>
      <c r="BQ27" s="606"/>
      <c r="BR27" s="606"/>
      <c r="BS27" s="606"/>
      <c r="BT27" s="606"/>
      <c r="BU27" s="607"/>
      <c r="BV27" s="605">
        <v>361044</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184</v>
      </c>
      <c r="F28" s="459"/>
      <c r="G28" s="459"/>
      <c r="H28" s="459"/>
      <c r="I28" s="459"/>
      <c r="J28" s="459"/>
      <c r="K28" s="460"/>
      <c r="L28" s="480">
        <v>1</v>
      </c>
      <c r="M28" s="481"/>
      <c r="N28" s="481"/>
      <c r="O28" s="481"/>
      <c r="P28" s="523"/>
      <c r="Q28" s="480">
        <v>2350</v>
      </c>
      <c r="R28" s="481"/>
      <c r="S28" s="481"/>
      <c r="T28" s="481"/>
      <c r="U28" s="481"/>
      <c r="V28" s="523"/>
      <c r="W28" s="582"/>
      <c r="X28" s="570"/>
      <c r="Y28" s="571"/>
      <c r="Z28" s="479" t="s">
        <v>185</v>
      </c>
      <c r="AA28" s="459"/>
      <c r="AB28" s="459"/>
      <c r="AC28" s="459"/>
      <c r="AD28" s="459"/>
      <c r="AE28" s="459"/>
      <c r="AF28" s="459"/>
      <c r="AG28" s="460"/>
      <c r="AH28" s="480" t="s">
        <v>176</v>
      </c>
      <c r="AI28" s="481"/>
      <c r="AJ28" s="481"/>
      <c r="AK28" s="481"/>
      <c r="AL28" s="523"/>
      <c r="AM28" s="480" t="s">
        <v>176</v>
      </c>
      <c r="AN28" s="481"/>
      <c r="AO28" s="481"/>
      <c r="AP28" s="481"/>
      <c r="AQ28" s="481"/>
      <c r="AR28" s="523"/>
      <c r="AS28" s="480" t="s">
        <v>137</v>
      </c>
      <c r="AT28" s="481"/>
      <c r="AU28" s="481"/>
      <c r="AV28" s="481"/>
      <c r="AW28" s="481"/>
      <c r="AX28" s="482"/>
      <c r="AY28" s="608" t="s">
        <v>186</v>
      </c>
      <c r="AZ28" s="609"/>
      <c r="BA28" s="609"/>
      <c r="BB28" s="610"/>
      <c r="BC28" s="389" t="s">
        <v>47</v>
      </c>
      <c r="BD28" s="390"/>
      <c r="BE28" s="390"/>
      <c r="BF28" s="390"/>
      <c r="BG28" s="390"/>
      <c r="BH28" s="390"/>
      <c r="BI28" s="390"/>
      <c r="BJ28" s="390"/>
      <c r="BK28" s="390"/>
      <c r="BL28" s="390"/>
      <c r="BM28" s="391"/>
      <c r="BN28" s="392">
        <v>1946029</v>
      </c>
      <c r="BO28" s="393"/>
      <c r="BP28" s="393"/>
      <c r="BQ28" s="393"/>
      <c r="BR28" s="393"/>
      <c r="BS28" s="393"/>
      <c r="BT28" s="393"/>
      <c r="BU28" s="394"/>
      <c r="BV28" s="392">
        <v>2296617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187</v>
      </c>
      <c r="F29" s="459"/>
      <c r="G29" s="459"/>
      <c r="H29" s="459"/>
      <c r="I29" s="459"/>
      <c r="J29" s="459"/>
      <c r="K29" s="460"/>
      <c r="L29" s="480">
        <v>10</v>
      </c>
      <c r="M29" s="481"/>
      <c r="N29" s="481"/>
      <c r="O29" s="481"/>
      <c r="P29" s="523"/>
      <c r="Q29" s="480">
        <v>2100</v>
      </c>
      <c r="R29" s="481"/>
      <c r="S29" s="481"/>
      <c r="T29" s="481"/>
      <c r="U29" s="481"/>
      <c r="V29" s="523"/>
      <c r="W29" s="583"/>
      <c r="X29" s="584"/>
      <c r="Y29" s="585"/>
      <c r="Z29" s="479" t="s">
        <v>188</v>
      </c>
      <c r="AA29" s="459"/>
      <c r="AB29" s="459"/>
      <c r="AC29" s="459"/>
      <c r="AD29" s="459"/>
      <c r="AE29" s="459"/>
      <c r="AF29" s="459"/>
      <c r="AG29" s="460"/>
      <c r="AH29" s="480">
        <v>89</v>
      </c>
      <c r="AI29" s="481"/>
      <c r="AJ29" s="481"/>
      <c r="AK29" s="481"/>
      <c r="AL29" s="523"/>
      <c r="AM29" s="480">
        <v>264575</v>
      </c>
      <c r="AN29" s="481"/>
      <c r="AO29" s="481"/>
      <c r="AP29" s="481"/>
      <c r="AQ29" s="481"/>
      <c r="AR29" s="523"/>
      <c r="AS29" s="480">
        <v>2973</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572928</v>
      </c>
      <c r="BO29" s="430"/>
      <c r="BP29" s="430"/>
      <c r="BQ29" s="430"/>
      <c r="BR29" s="430"/>
      <c r="BS29" s="430"/>
      <c r="BT29" s="430"/>
      <c r="BU29" s="431"/>
      <c r="BV29" s="429">
        <v>571339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95.2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2964218</v>
      </c>
      <c r="BO30" s="606"/>
      <c r="BP30" s="606"/>
      <c r="BQ30" s="606"/>
      <c r="BR30" s="606"/>
      <c r="BS30" s="606"/>
      <c r="BT30" s="606"/>
      <c r="BU30" s="607"/>
      <c r="BV30" s="605">
        <v>2989915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197</v>
      </c>
      <c r="V33" s="453"/>
      <c r="W33" s="418" t="s">
        <v>199</v>
      </c>
      <c r="X33" s="418"/>
      <c r="Y33" s="418"/>
      <c r="Z33" s="418"/>
      <c r="AA33" s="418"/>
      <c r="AB33" s="418"/>
      <c r="AC33" s="418"/>
      <c r="AD33" s="418"/>
      <c r="AE33" s="418"/>
      <c r="AF33" s="418"/>
      <c r="AG33" s="418"/>
      <c r="AH33" s="418"/>
      <c r="AI33" s="418"/>
      <c r="AJ33" s="418"/>
      <c r="AK33" s="418"/>
      <c r="AL33" s="216"/>
      <c r="AM33" s="453" t="s">
        <v>197</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9</v>
      </c>
      <c r="BF34" s="618"/>
      <c r="BG34" s="619" t="str">
        <f>IF('各会計、関係団体の財政状況及び健全化判断比率'!B32="","",'各会計、関係団体の財政状況及び健全化判断比率'!B32)</f>
        <v>交通事業特別会計</v>
      </c>
      <c r="BH34" s="619"/>
      <c r="BI34" s="619"/>
      <c r="BJ34" s="619"/>
      <c r="BK34" s="619"/>
      <c r="BL34" s="619"/>
      <c r="BM34" s="619"/>
      <c r="BN34" s="619"/>
      <c r="BO34" s="619"/>
      <c r="BP34" s="619"/>
      <c r="BQ34" s="619"/>
      <c r="BR34" s="619"/>
      <c r="BS34" s="619"/>
      <c r="BT34" s="619"/>
      <c r="BU34" s="619"/>
      <c r="BV34" s="214"/>
      <c r="BW34" s="618">
        <f>IF(BY34="","",MAX(C34:D43,U34:V43,AM34:AN43,BE34:BF43)+1)</f>
        <v>13</v>
      </c>
      <c r="BX34" s="618"/>
      <c r="BY34" s="619" t="str">
        <f>IF('各会計、関係団体の財政状況及び健全化判断比率'!B68="","",'各会計、関係団体の財政状況及び健全化判断比率'!B68)</f>
        <v>広島中央環境衛生組合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大三島ブルーライン株式会社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港湾管理特別会計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10</v>
      </c>
      <c r="BF35" s="618"/>
      <c r="BG35" s="619" t="str">
        <f>IF('各会計、関係団体の財政状況及び健全化判断比率'!B33="","",'各会計、関係団体の財政状況及び健全化判断比率'!B33)</f>
        <v>公共下水道事業特別会計</v>
      </c>
      <c r="BH35" s="619"/>
      <c r="BI35" s="619"/>
      <c r="BJ35" s="619"/>
      <c r="BK35" s="619"/>
      <c r="BL35" s="619"/>
      <c r="BM35" s="619"/>
      <c r="BN35" s="619"/>
      <c r="BO35" s="619"/>
      <c r="BP35" s="619"/>
      <c r="BQ35" s="619"/>
      <c r="BR35" s="619"/>
      <c r="BS35" s="619"/>
      <c r="BT35" s="619"/>
      <c r="BU35" s="619"/>
      <c r="BV35" s="214"/>
      <c r="BW35" s="618">
        <f t="shared" ref="BW35:BW43" si="2">IF(BY35="","",BW34+1)</f>
        <v>14</v>
      </c>
      <c r="BX35" s="618"/>
      <c r="BY35" s="619" t="str">
        <f>IF('各会計、関係団体の財政状況及び健全化判断比率'!B69="","",'各会計、関係団体の財政状況及び健全化判断比率'!B69)</f>
        <v>広島県市町総合事務組合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漁港管理特別会計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後期高齢者医療保険事業特別会計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11</v>
      </c>
      <c r="BF36" s="618"/>
      <c r="BG36" s="619" t="str">
        <f>IF('各会計、関係団体の財政状況及び健全化判断比率'!B34="","",'各会計、関係団体の財政状況及び健全化判断比率'!B34)</f>
        <v>農業集落排水事業特別会計</v>
      </c>
      <c r="BH36" s="619"/>
      <c r="BI36" s="619"/>
      <c r="BJ36" s="619"/>
      <c r="BK36" s="619"/>
      <c r="BL36" s="619"/>
      <c r="BM36" s="619"/>
      <c r="BN36" s="619"/>
      <c r="BO36" s="619"/>
      <c r="BP36" s="619"/>
      <c r="BQ36" s="619"/>
      <c r="BR36" s="619"/>
      <c r="BS36" s="619"/>
      <c r="BT36" s="619"/>
      <c r="BU36" s="619"/>
      <c r="BV36" s="214"/>
      <c r="BW36" s="618">
        <f t="shared" si="2"/>
        <v>15</v>
      </c>
      <c r="BX36" s="618"/>
      <c r="BY36" s="619" t="str">
        <f>IF('各会計、関係団体の財政状況及び健全化判断比率'!B70="","",'各会計、関係団体の財政状況及び健全化判断比率'!B70)</f>
        <v>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干拓地管理特別会計</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12</v>
      </c>
      <c r="BF37" s="618"/>
      <c r="BG37" s="619" t="str">
        <f>IF('各会計、関係団体の財政状況及び健全化判断比率'!B35="","",'各会計、関係団体の財政状況及び健全化判断比率'!B35)</f>
        <v>漁業集落排水事業特別会計</v>
      </c>
      <c r="BH37" s="619"/>
      <c r="BI37" s="619"/>
      <c r="BJ37" s="619"/>
      <c r="BK37" s="619"/>
      <c r="BL37" s="619"/>
      <c r="BM37" s="619"/>
      <c r="BN37" s="619"/>
      <c r="BO37" s="619"/>
      <c r="BP37" s="619"/>
      <c r="BQ37" s="619"/>
      <c r="BR37" s="619"/>
      <c r="BS37" s="619"/>
      <c r="BT37" s="619"/>
      <c r="BU37" s="619"/>
      <c r="BV37" s="214"/>
      <c r="BW37" s="618">
        <f t="shared" si="2"/>
        <v>16</v>
      </c>
      <c r="BX37" s="618"/>
      <c r="BY37" s="619" t="str">
        <f>IF('各会計、関係団体の財政状況及び健全化判断比率'!B71="","",'各会計、関係団体の財政状況及び健全化判断比率'!B71)</f>
        <v>後期高齢者医療広域連合（特別会計）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wmSGU3AgkG/aTWo62L312joehTjivQSq3DNwISxNSClGc1ypbHR4bbL1Nbf9gkT7cFdO2ZzjmBDnugv8ra6PCQ==" saltValue="W11IoMVuuUKH9IF3WXMa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0" t="s">
        <v>574</v>
      </c>
      <c r="D34" s="1210"/>
      <c r="E34" s="1211"/>
      <c r="F34" s="32">
        <v>4.59</v>
      </c>
      <c r="G34" s="33">
        <v>6.81</v>
      </c>
      <c r="H34" s="33">
        <v>3.19</v>
      </c>
      <c r="I34" s="33">
        <v>4.26</v>
      </c>
      <c r="J34" s="34">
        <v>2.37</v>
      </c>
      <c r="K34" s="22"/>
      <c r="L34" s="22"/>
      <c r="M34" s="22"/>
      <c r="N34" s="22"/>
      <c r="O34" s="22"/>
      <c r="P34" s="22"/>
    </row>
    <row r="35" spans="1:16" ht="39" customHeight="1">
      <c r="A35" s="22"/>
      <c r="B35" s="35"/>
      <c r="C35" s="1204" t="s">
        <v>575</v>
      </c>
      <c r="D35" s="1205"/>
      <c r="E35" s="1206"/>
      <c r="F35" s="36">
        <v>1.29</v>
      </c>
      <c r="G35" s="37">
        <v>1.07</v>
      </c>
      <c r="H35" s="37">
        <v>1.42</v>
      </c>
      <c r="I35" s="37">
        <v>1.32</v>
      </c>
      <c r="J35" s="38">
        <v>1.81</v>
      </c>
      <c r="K35" s="22"/>
      <c r="L35" s="22"/>
      <c r="M35" s="22"/>
      <c r="N35" s="22"/>
      <c r="O35" s="22"/>
      <c r="P35" s="22"/>
    </row>
    <row r="36" spans="1:16" ht="39" customHeight="1">
      <c r="A36" s="22"/>
      <c r="B36" s="35"/>
      <c r="C36" s="1204" t="s">
        <v>576</v>
      </c>
      <c r="D36" s="1205"/>
      <c r="E36" s="1206"/>
      <c r="F36" s="36" t="s">
        <v>525</v>
      </c>
      <c r="G36" s="37" t="s">
        <v>525</v>
      </c>
      <c r="H36" s="37">
        <v>1</v>
      </c>
      <c r="I36" s="37">
        <v>1.44</v>
      </c>
      <c r="J36" s="38">
        <v>1.78</v>
      </c>
      <c r="K36" s="22"/>
      <c r="L36" s="22"/>
      <c r="M36" s="22"/>
      <c r="N36" s="22"/>
      <c r="O36" s="22"/>
      <c r="P36" s="22"/>
    </row>
    <row r="37" spans="1:16" ht="39" customHeight="1">
      <c r="A37" s="22"/>
      <c r="B37" s="35"/>
      <c r="C37" s="1204" t="s">
        <v>577</v>
      </c>
      <c r="D37" s="1205"/>
      <c r="E37" s="1206"/>
      <c r="F37" s="36">
        <v>0.03</v>
      </c>
      <c r="G37" s="37">
        <v>0</v>
      </c>
      <c r="H37" s="37">
        <v>0.03</v>
      </c>
      <c r="I37" s="37">
        <v>0.03</v>
      </c>
      <c r="J37" s="38">
        <v>0.03</v>
      </c>
      <c r="K37" s="22"/>
      <c r="L37" s="22"/>
      <c r="M37" s="22"/>
      <c r="N37" s="22"/>
      <c r="O37" s="22"/>
      <c r="P37" s="22"/>
    </row>
    <row r="38" spans="1:16" ht="39" customHeight="1">
      <c r="A38" s="22"/>
      <c r="B38" s="35"/>
      <c r="C38" s="1204" t="s">
        <v>578</v>
      </c>
      <c r="D38" s="1205"/>
      <c r="E38" s="1206"/>
      <c r="F38" s="36">
        <v>0.28000000000000003</v>
      </c>
      <c r="G38" s="37">
        <v>0.26</v>
      </c>
      <c r="H38" s="37">
        <v>0.4</v>
      </c>
      <c r="I38" s="37">
        <v>0</v>
      </c>
      <c r="J38" s="38">
        <v>0.01</v>
      </c>
      <c r="K38" s="22"/>
      <c r="L38" s="22"/>
      <c r="M38" s="22"/>
      <c r="N38" s="22"/>
      <c r="O38" s="22"/>
      <c r="P38" s="22"/>
    </row>
    <row r="39" spans="1:16" ht="39" customHeight="1">
      <c r="A39" s="22"/>
      <c r="B39" s="35"/>
      <c r="C39" s="1204" t="s">
        <v>579</v>
      </c>
      <c r="D39" s="1205"/>
      <c r="E39" s="1206"/>
      <c r="F39" s="36">
        <v>0.04</v>
      </c>
      <c r="G39" s="37">
        <v>0</v>
      </c>
      <c r="H39" s="37">
        <v>0</v>
      </c>
      <c r="I39" s="37">
        <v>0.02</v>
      </c>
      <c r="J39" s="38">
        <v>0</v>
      </c>
      <c r="K39" s="22"/>
      <c r="L39" s="22"/>
      <c r="M39" s="22"/>
      <c r="N39" s="22"/>
      <c r="O39" s="22"/>
      <c r="P39" s="22"/>
    </row>
    <row r="40" spans="1:16" ht="39" customHeight="1">
      <c r="A40" s="22"/>
      <c r="B40" s="35"/>
      <c r="C40" s="1204" t="s">
        <v>580</v>
      </c>
      <c r="D40" s="1205"/>
      <c r="E40" s="1206"/>
      <c r="F40" s="36">
        <v>0.16</v>
      </c>
      <c r="G40" s="37">
        <v>0.23</v>
      </c>
      <c r="H40" s="37">
        <v>0.1</v>
      </c>
      <c r="I40" s="37">
        <v>0</v>
      </c>
      <c r="J40" s="38">
        <v>0</v>
      </c>
      <c r="K40" s="22"/>
      <c r="L40" s="22"/>
      <c r="M40" s="22"/>
      <c r="N40" s="22"/>
      <c r="O40" s="22"/>
      <c r="P40" s="22"/>
    </row>
    <row r="41" spans="1:16" ht="39" customHeight="1">
      <c r="A41" s="22"/>
      <c r="B41" s="35"/>
      <c r="C41" s="1204" t="s">
        <v>581</v>
      </c>
      <c r="D41" s="1205"/>
      <c r="E41" s="1206"/>
      <c r="F41" s="36">
        <v>0.06</v>
      </c>
      <c r="G41" s="37">
        <v>0.2</v>
      </c>
      <c r="H41" s="37">
        <v>0.06</v>
      </c>
      <c r="I41" s="37">
        <v>0</v>
      </c>
      <c r="J41" s="38">
        <v>0</v>
      </c>
      <c r="K41" s="22"/>
      <c r="L41" s="22"/>
      <c r="M41" s="22"/>
      <c r="N41" s="22"/>
      <c r="O41" s="22"/>
      <c r="P41" s="22"/>
    </row>
    <row r="42" spans="1:16" ht="39" customHeight="1">
      <c r="A42" s="22"/>
      <c r="B42" s="39"/>
      <c r="C42" s="1204" t="s">
        <v>582</v>
      </c>
      <c r="D42" s="1205"/>
      <c r="E42" s="1206"/>
      <c r="F42" s="36" t="s">
        <v>525</v>
      </c>
      <c r="G42" s="37" t="s">
        <v>525</v>
      </c>
      <c r="H42" s="37" t="s">
        <v>525</v>
      </c>
      <c r="I42" s="37" t="s">
        <v>525</v>
      </c>
      <c r="J42" s="38" t="s">
        <v>525</v>
      </c>
      <c r="K42" s="22"/>
      <c r="L42" s="22"/>
      <c r="M42" s="22"/>
      <c r="N42" s="22"/>
      <c r="O42" s="22"/>
      <c r="P42" s="22"/>
    </row>
    <row r="43" spans="1:16" ht="39" customHeight="1" thickBot="1">
      <c r="A43" s="22"/>
      <c r="B43" s="40"/>
      <c r="C43" s="1207" t="s">
        <v>583</v>
      </c>
      <c r="D43" s="1208"/>
      <c r="E43" s="1209"/>
      <c r="F43" s="41">
        <v>0.57999999999999996</v>
      </c>
      <c r="G43" s="42">
        <v>1.37</v>
      </c>
      <c r="H43" s="42">
        <v>0.17</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SGSEWNTGj5fvwV5vxkEue5Srm6R7zWC7wEhLxJjXA64HvKq4kO3JoYQL1dR+KH+0XZd2Rw2KE/PcTAPc/BynQ==" saltValue="c7VEla8PEBncvTxjgZZO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2" t="s">
        <v>10</v>
      </c>
      <c r="C45" s="1213"/>
      <c r="D45" s="58"/>
      <c r="E45" s="1218" t="s">
        <v>11</v>
      </c>
      <c r="F45" s="1218"/>
      <c r="G45" s="1218"/>
      <c r="H45" s="1218"/>
      <c r="I45" s="1218"/>
      <c r="J45" s="1219"/>
      <c r="K45" s="59">
        <v>1496</v>
      </c>
      <c r="L45" s="60">
        <v>1351</v>
      </c>
      <c r="M45" s="60">
        <v>1295</v>
      </c>
      <c r="N45" s="60">
        <v>1163</v>
      </c>
      <c r="O45" s="61">
        <v>1053</v>
      </c>
      <c r="P45" s="48"/>
      <c r="Q45" s="48"/>
      <c r="R45" s="48"/>
      <c r="S45" s="48"/>
      <c r="T45" s="48"/>
      <c r="U45" s="48"/>
    </row>
    <row r="46" spans="1:21" ht="30.75" customHeight="1">
      <c r="A46" s="48"/>
      <c r="B46" s="1214"/>
      <c r="C46" s="1215"/>
      <c r="D46" s="62"/>
      <c r="E46" s="1220" t="s">
        <v>12</v>
      </c>
      <c r="F46" s="1220"/>
      <c r="G46" s="1220"/>
      <c r="H46" s="1220"/>
      <c r="I46" s="1220"/>
      <c r="J46" s="1221"/>
      <c r="K46" s="63" t="s">
        <v>525</v>
      </c>
      <c r="L46" s="64" t="s">
        <v>525</v>
      </c>
      <c r="M46" s="64" t="s">
        <v>525</v>
      </c>
      <c r="N46" s="64" t="s">
        <v>525</v>
      </c>
      <c r="O46" s="65" t="s">
        <v>525</v>
      </c>
      <c r="P46" s="48"/>
      <c r="Q46" s="48"/>
      <c r="R46" s="48"/>
      <c r="S46" s="48"/>
      <c r="T46" s="48"/>
      <c r="U46" s="48"/>
    </row>
    <row r="47" spans="1:21" ht="30.75" customHeight="1">
      <c r="A47" s="48"/>
      <c r="B47" s="1214"/>
      <c r="C47" s="1215"/>
      <c r="D47" s="62"/>
      <c r="E47" s="1220" t="s">
        <v>13</v>
      </c>
      <c r="F47" s="1220"/>
      <c r="G47" s="1220"/>
      <c r="H47" s="1220"/>
      <c r="I47" s="1220"/>
      <c r="J47" s="1221"/>
      <c r="K47" s="63" t="s">
        <v>525</v>
      </c>
      <c r="L47" s="64" t="s">
        <v>525</v>
      </c>
      <c r="M47" s="64" t="s">
        <v>525</v>
      </c>
      <c r="N47" s="64" t="s">
        <v>525</v>
      </c>
      <c r="O47" s="65" t="s">
        <v>525</v>
      </c>
      <c r="P47" s="48"/>
      <c r="Q47" s="48"/>
      <c r="R47" s="48"/>
      <c r="S47" s="48"/>
      <c r="T47" s="48"/>
      <c r="U47" s="48"/>
    </row>
    <row r="48" spans="1:21" ht="30.75" customHeight="1">
      <c r="A48" s="48"/>
      <c r="B48" s="1214"/>
      <c r="C48" s="1215"/>
      <c r="D48" s="62"/>
      <c r="E48" s="1220" t="s">
        <v>14</v>
      </c>
      <c r="F48" s="1220"/>
      <c r="G48" s="1220"/>
      <c r="H48" s="1220"/>
      <c r="I48" s="1220"/>
      <c r="J48" s="1221"/>
      <c r="K48" s="63">
        <v>117</v>
      </c>
      <c r="L48" s="64">
        <v>130</v>
      </c>
      <c r="M48" s="64">
        <v>157</v>
      </c>
      <c r="N48" s="64">
        <v>161</v>
      </c>
      <c r="O48" s="65">
        <v>164</v>
      </c>
      <c r="P48" s="48"/>
      <c r="Q48" s="48"/>
      <c r="R48" s="48"/>
      <c r="S48" s="48"/>
      <c r="T48" s="48"/>
      <c r="U48" s="48"/>
    </row>
    <row r="49" spans="1:21" ht="30.75" customHeight="1">
      <c r="A49" s="48"/>
      <c r="B49" s="1214"/>
      <c r="C49" s="1215"/>
      <c r="D49" s="62"/>
      <c r="E49" s="1220" t="s">
        <v>15</v>
      </c>
      <c r="F49" s="1220"/>
      <c r="G49" s="1220"/>
      <c r="H49" s="1220"/>
      <c r="I49" s="1220"/>
      <c r="J49" s="1221"/>
      <c r="K49" s="63">
        <v>0</v>
      </c>
      <c r="L49" s="64">
        <v>0</v>
      </c>
      <c r="M49" s="64">
        <v>0</v>
      </c>
      <c r="N49" s="64">
        <v>0</v>
      </c>
      <c r="O49" s="65">
        <v>0</v>
      </c>
      <c r="P49" s="48"/>
      <c r="Q49" s="48"/>
      <c r="R49" s="48"/>
      <c r="S49" s="48"/>
      <c r="T49" s="48"/>
      <c r="U49" s="48"/>
    </row>
    <row r="50" spans="1:21" ht="30.75" customHeight="1">
      <c r="A50" s="48"/>
      <c r="B50" s="1214"/>
      <c r="C50" s="1215"/>
      <c r="D50" s="62"/>
      <c r="E50" s="1220" t="s">
        <v>16</v>
      </c>
      <c r="F50" s="1220"/>
      <c r="G50" s="1220"/>
      <c r="H50" s="1220"/>
      <c r="I50" s="1220"/>
      <c r="J50" s="1221"/>
      <c r="K50" s="63">
        <v>3</v>
      </c>
      <c r="L50" s="64">
        <v>1</v>
      </c>
      <c r="M50" s="64">
        <v>0</v>
      </c>
      <c r="N50" s="64">
        <v>0</v>
      </c>
      <c r="O50" s="65">
        <v>0</v>
      </c>
      <c r="P50" s="48"/>
      <c r="Q50" s="48"/>
      <c r="R50" s="48"/>
      <c r="S50" s="48"/>
      <c r="T50" s="48"/>
      <c r="U50" s="48"/>
    </row>
    <row r="51" spans="1:21" ht="30.75" customHeight="1">
      <c r="A51" s="48"/>
      <c r="B51" s="1216"/>
      <c r="C51" s="1217"/>
      <c r="D51" s="66"/>
      <c r="E51" s="1220" t="s">
        <v>17</v>
      </c>
      <c r="F51" s="1220"/>
      <c r="G51" s="1220"/>
      <c r="H51" s="1220"/>
      <c r="I51" s="1220"/>
      <c r="J51" s="1221"/>
      <c r="K51" s="63" t="s">
        <v>525</v>
      </c>
      <c r="L51" s="64">
        <v>0</v>
      </c>
      <c r="M51" s="64">
        <v>0</v>
      </c>
      <c r="N51" s="64">
        <v>0</v>
      </c>
      <c r="O51" s="65">
        <v>0</v>
      </c>
      <c r="P51" s="48"/>
      <c r="Q51" s="48"/>
      <c r="R51" s="48"/>
      <c r="S51" s="48"/>
      <c r="T51" s="48"/>
      <c r="U51" s="48"/>
    </row>
    <row r="52" spans="1:21" ht="30.75" customHeight="1">
      <c r="A52" s="48"/>
      <c r="B52" s="1222" t="s">
        <v>18</v>
      </c>
      <c r="C52" s="1223"/>
      <c r="D52" s="66"/>
      <c r="E52" s="1220" t="s">
        <v>19</v>
      </c>
      <c r="F52" s="1220"/>
      <c r="G52" s="1220"/>
      <c r="H52" s="1220"/>
      <c r="I52" s="1220"/>
      <c r="J52" s="1221"/>
      <c r="K52" s="63">
        <v>1265</v>
      </c>
      <c r="L52" s="64">
        <v>1163</v>
      </c>
      <c r="M52" s="64">
        <v>1089</v>
      </c>
      <c r="N52" s="64">
        <v>1031</v>
      </c>
      <c r="O52" s="65">
        <v>648</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351</v>
      </c>
      <c r="L53" s="69">
        <v>319</v>
      </c>
      <c r="M53" s="69">
        <v>363</v>
      </c>
      <c r="N53" s="69">
        <v>293</v>
      </c>
      <c r="O53" s="70">
        <v>569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28" t="s">
        <v>24</v>
      </c>
      <c r="C57" s="1229"/>
      <c r="D57" s="1232" t="s">
        <v>25</v>
      </c>
      <c r="E57" s="1233"/>
      <c r="F57" s="1233"/>
      <c r="G57" s="1233"/>
      <c r="H57" s="1233"/>
      <c r="I57" s="1233"/>
      <c r="J57" s="1234"/>
      <c r="K57" s="83"/>
      <c r="L57" s="84"/>
      <c r="M57" s="84"/>
      <c r="N57" s="84"/>
      <c r="O57" s="85"/>
    </row>
    <row r="58" spans="1:21" ht="31.5" customHeight="1" thickBot="1">
      <c r="B58" s="1230"/>
      <c r="C58" s="1231"/>
      <c r="D58" s="1235" t="s">
        <v>26</v>
      </c>
      <c r="E58" s="1236"/>
      <c r="F58" s="1236"/>
      <c r="G58" s="1236"/>
      <c r="H58" s="1236"/>
      <c r="I58" s="1236"/>
      <c r="J58" s="123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fzKx/2vV8phHHtHNiITYdF2FVQ4WrLi+7Puepa4Ypvec0uNo86zEk5pHjpfem5GMHD5c/NCn2b9KLRMp0u+A==" saltValue="dfKxh5mfo7QtAJfG4OtK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566</v>
      </c>
      <c r="J40" s="100" t="s">
        <v>567</v>
      </c>
      <c r="K40" s="100" t="s">
        <v>568</v>
      </c>
      <c r="L40" s="100" t="s">
        <v>569</v>
      </c>
      <c r="M40" s="101" t="s">
        <v>570</v>
      </c>
    </row>
    <row r="41" spans="2:13" ht="27.75" customHeight="1">
      <c r="B41" s="1238" t="s">
        <v>29</v>
      </c>
      <c r="C41" s="1239"/>
      <c r="D41" s="102"/>
      <c r="E41" s="1244" t="s">
        <v>30</v>
      </c>
      <c r="F41" s="1244"/>
      <c r="G41" s="1244"/>
      <c r="H41" s="1245"/>
      <c r="I41" s="103">
        <v>10209</v>
      </c>
      <c r="J41" s="104">
        <v>10154</v>
      </c>
      <c r="K41" s="104">
        <v>9337</v>
      </c>
      <c r="L41" s="104">
        <v>9979</v>
      </c>
      <c r="M41" s="105">
        <v>9939</v>
      </c>
    </row>
    <row r="42" spans="2:13" ht="27.75" customHeight="1">
      <c r="B42" s="1240"/>
      <c r="C42" s="1241"/>
      <c r="D42" s="106"/>
      <c r="E42" s="1246" t="s">
        <v>31</v>
      </c>
      <c r="F42" s="1246"/>
      <c r="G42" s="1246"/>
      <c r="H42" s="1247"/>
      <c r="I42" s="107" t="s">
        <v>525</v>
      </c>
      <c r="J42" s="108" t="s">
        <v>525</v>
      </c>
      <c r="K42" s="108" t="s">
        <v>525</v>
      </c>
      <c r="L42" s="108" t="s">
        <v>525</v>
      </c>
      <c r="M42" s="109" t="s">
        <v>525</v>
      </c>
    </row>
    <row r="43" spans="2:13" ht="27.75" customHeight="1">
      <c r="B43" s="1240"/>
      <c r="C43" s="1241"/>
      <c r="D43" s="106"/>
      <c r="E43" s="1246" t="s">
        <v>32</v>
      </c>
      <c r="F43" s="1246"/>
      <c r="G43" s="1246"/>
      <c r="H43" s="1247"/>
      <c r="I43" s="107">
        <v>1916</v>
      </c>
      <c r="J43" s="108">
        <v>1849</v>
      </c>
      <c r="K43" s="108">
        <v>1900</v>
      </c>
      <c r="L43" s="108">
        <v>2014</v>
      </c>
      <c r="M43" s="109">
        <v>2120</v>
      </c>
    </row>
    <row r="44" spans="2:13" ht="27.75" customHeight="1">
      <c r="B44" s="1240"/>
      <c r="C44" s="1241"/>
      <c r="D44" s="106"/>
      <c r="E44" s="1246" t="s">
        <v>33</v>
      </c>
      <c r="F44" s="1246"/>
      <c r="G44" s="1246"/>
      <c r="H44" s="1247"/>
      <c r="I44" s="107">
        <v>1</v>
      </c>
      <c r="J44" s="108">
        <v>1</v>
      </c>
      <c r="K44" s="108">
        <v>1</v>
      </c>
      <c r="L44" s="108">
        <v>2</v>
      </c>
      <c r="M44" s="109">
        <v>1</v>
      </c>
    </row>
    <row r="45" spans="2:13" ht="27.75" customHeight="1">
      <c r="B45" s="1240"/>
      <c r="C45" s="1241"/>
      <c r="D45" s="106"/>
      <c r="E45" s="1246" t="s">
        <v>34</v>
      </c>
      <c r="F45" s="1246"/>
      <c r="G45" s="1246"/>
      <c r="H45" s="1247"/>
      <c r="I45" s="107">
        <v>975</v>
      </c>
      <c r="J45" s="108">
        <v>898</v>
      </c>
      <c r="K45" s="108">
        <v>906</v>
      </c>
      <c r="L45" s="108">
        <v>827</v>
      </c>
      <c r="M45" s="109">
        <v>785</v>
      </c>
    </row>
    <row r="46" spans="2:13" ht="27.75" customHeight="1">
      <c r="B46" s="1240"/>
      <c r="C46" s="1241"/>
      <c r="D46" s="110"/>
      <c r="E46" s="1246" t="s">
        <v>35</v>
      </c>
      <c r="F46" s="1246"/>
      <c r="G46" s="1246"/>
      <c r="H46" s="1247"/>
      <c r="I46" s="107" t="s">
        <v>525</v>
      </c>
      <c r="J46" s="108" t="s">
        <v>525</v>
      </c>
      <c r="K46" s="108" t="s">
        <v>525</v>
      </c>
      <c r="L46" s="108" t="s">
        <v>525</v>
      </c>
      <c r="M46" s="109" t="s">
        <v>525</v>
      </c>
    </row>
    <row r="47" spans="2:13" ht="27.75" customHeight="1">
      <c r="B47" s="1240"/>
      <c r="C47" s="1241"/>
      <c r="D47" s="111"/>
      <c r="E47" s="1248" t="s">
        <v>36</v>
      </c>
      <c r="F47" s="1249"/>
      <c r="G47" s="1249"/>
      <c r="H47" s="1250"/>
      <c r="I47" s="107" t="s">
        <v>525</v>
      </c>
      <c r="J47" s="108" t="s">
        <v>525</v>
      </c>
      <c r="K47" s="108" t="s">
        <v>525</v>
      </c>
      <c r="L47" s="108" t="s">
        <v>525</v>
      </c>
      <c r="M47" s="109" t="s">
        <v>525</v>
      </c>
    </row>
    <row r="48" spans="2:13" ht="27.75" customHeight="1">
      <c r="B48" s="1240"/>
      <c r="C48" s="1241"/>
      <c r="D48" s="106"/>
      <c r="E48" s="1246" t="s">
        <v>37</v>
      </c>
      <c r="F48" s="1246"/>
      <c r="G48" s="1246"/>
      <c r="H48" s="1247"/>
      <c r="I48" s="107" t="s">
        <v>525</v>
      </c>
      <c r="J48" s="108" t="s">
        <v>525</v>
      </c>
      <c r="K48" s="108" t="s">
        <v>525</v>
      </c>
      <c r="L48" s="108" t="s">
        <v>525</v>
      </c>
      <c r="M48" s="109" t="s">
        <v>525</v>
      </c>
    </row>
    <row r="49" spans="2:13" ht="27.75" customHeight="1">
      <c r="B49" s="1242"/>
      <c r="C49" s="1243"/>
      <c r="D49" s="106"/>
      <c r="E49" s="1246" t="s">
        <v>38</v>
      </c>
      <c r="F49" s="1246"/>
      <c r="G49" s="1246"/>
      <c r="H49" s="1247"/>
      <c r="I49" s="107" t="s">
        <v>525</v>
      </c>
      <c r="J49" s="108" t="s">
        <v>525</v>
      </c>
      <c r="K49" s="108" t="s">
        <v>525</v>
      </c>
      <c r="L49" s="108" t="s">
        <v>525</v>
      </c>
      <c r="M49" s="109" t="s">
        <v>525</v>
      </c>
    </row>
    <row r="50" spans="2:13" ht="27.75" customHeight="1">
      <c r="B50" s="1251" t="s">
        <v>39</v>
      </c>
      <c r="C50" s="1252"/>
      <c r="D50" s="112"/>
      <c r="E50" s="1246" t="s">
        <v>40</v>
      </c>
      <c r="F50" s="1246"/>
      <c r="G50" s="1246"/>
      <c r="H50" s="1247"/>
      <c r="I50" s="107">
        <v>5365</v>
      </c>
      <c r="J50" s="108">
        <v>5203</v>
      </c>
      <c r="K50" s="108">
        <v>4800</v>
      </c>
      <c r="L50" s="108">
        <v>4726</v>
      </c>
      <c r="M50" s="109">
        <v>4387</v>
      </c>
    </row>
    <row r="51" spans="2:13" ht="27.75" customHeight="1">
      <c r="B51" s="1240"/>
      <c r="C51" s="1241"/>
      <c r="D51" s="106"/>
      <c r="E51" s="1246" t="s">
        <v>41</v>
      </c>
      <c r="F51" s="1246"/>
      <c r="G51" s="1246"/>
      <c r="H51" s="1247"/>
      <c r="I51" s="107">
        <v>80</v>
      </c>
      <c r="J51" s="108">
        <v>70</v>
      </c>
      <c r="K51" s="108">
        <v>60</v>
      </c>
      <c r="L51" s="108">
        <v>51</v>
      </c>
      <c r="M51" s="109">
        <v>41</v>
      </c>
    </row>
    <row r="52" spans="2:13" ht="27.75" customHeight="1">
      <c r="B52" s="1242"/>
      <c r="C52" s="1243"/>
      <c r="D52" s="106"/>
      <c r="E52" s="1246" t="s">
        <v>42</v>
      </c>
      <c r="F52" s="1246"/>
      <c r="G52" s="1246"/>
      <c r="H52" s="1247"/>
      <c r="I52" s="107">
        <v>8992</v>
      </c>
      <c r="J52" s="108">
        <v>9046</v>
      </c>
      <c r="K52" s="108">
        <v>9429</v>
      </c>
      <c r="L52" s="108">
        <v>9969</v>
      </c>
      <c r="M52" s="109">
        <v>9169</v>
      </c>
    </row>
    <row r="53" spans="2:13" ht="27.75" customHeight="1" thickBot="1">
      <c r="B53" s="1253" t="s">
        <v>43</v>
      </c>
      <c r="C53" s="1254"/>
      <c r="D53" s="113"/>
      <c r="E53" s="1255" t="s">
        <v>44</v>
      </c>
      <c r="F53" s="1255"/>
      <c r="G53" s="1255"/>
      <c r="H53" s="1256"/>
      <c r="I53" s="114">
        <v>-1335</v>
      </c>
      <c r="J53" s="115">
        <v>-1417</v>
      </c>
      <c r="K53" s="115">
        <v>-2145</v>
      </c>
      <c r="L53" s="115">
        <v>-1925</v>
      </c>
      <c r="M53" s="116">
        <v>-751</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T7M6pxD570jtGcwqckg32eJfoVa3GS5j2BC0YhdEMqjbrx10iL4PhkpBkj1UpirQAdA3fQinr3aCDpKLEDng==" saltValue="WvBRaumVmf2kk4Fbn1x1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568</v>
      </c>
      <c r="G54" s="125" t="s">
        <v>569</v>
      </c>
      <c r="H54" s="126" t="s">
        <v>570</v>
      </c>
    </row>
    <row r="55" spans="2:8" ht="52.5" customHeight="1">
      <c r="B55" s="127"/>
      <c r="C55" s="1265" t="s">
        <v>47</v>
      </c>
      <c r="D55" s="1265"/>
      <c r="E55" s="1266"/>
      <c r="F55" s="128">
        <v>2373</v>
      </c>
      <c r="G55" s="128">
        <v>2297</v>
      </c>
      <c r="H55" s="129">
        <v>1946</v>
      </c>
    </row>
    <row r="56" spans="2:8" ht="52.5" customHeight="1">
      <c r="B56" s="130"/>
      <c r="C56" s="1267" t="s">
        <v>48</v>
      </c>
      <c r="D56" s="1267"/>
      <c r="E56" s="1268"/>
      <c r="F56" s="131">
        <v>570</v>
      </c>
      <c r="G56" s="131">
        <v>571</v>
      </c>
      <c r="H56" s="132">
        <v>573</v>
      </c>
    </row>
    <row r="57" spans="2:8" ht="53.25" customHeight="1">
      <c r="B57" s="130"/>
      <c r="C57" s="1269" t="s">
        <v>49</v>
      </c>
      <c r="D57" s="1269"/>
      <c r="E57" s="1270"/>
      <c r="F57" s="133">
        <v>2955</v>
      </c>
      <c r="G57" s="133">
        <v>2990</v>
      </c>
      <c r="H57" s="134">
        <v>2964</v>
      </c>
    </row>
    <row r="58" spans="2:8" ht="45.75" customHeight="1">
      <c r="B58" s="135"/>
      <c r="C58" s="1257" t="s">
        <v>596</v>
      </c>
      <c r="D58" s="1258"/>
      <c r="E58" s="1259"/>
      <c r="F58" s="136">
        <v>1541</v>
      </c>
      <c r="G58" s="136">
        <v>1557</v>
      </c>
      <c r="H58" s="137">
        <v>1562</v>
      </c>
    </row>
    <row r="59" spans="2:8" ht="45.75" customHeight="1">
      <c r="B59" s="135"/>
      <c r="C59" s="1257" t="s">
        <v>597</v>
      </c>
      <c r="D59" s="1258"/>
      <c r="E59" s="1259"/>
      <c r="F59" s="136">
        <v>517</v>
      </c>
      <c r="G59" s="136">
        <v>597</v>
      </c>
      <c r="H59" s="137">
        <v>664</v>
      </c>
    </row>
    <row r="60" spans="2:8" ht="45.75" customHeight="1">
      <c r="B60" s="135"/>
      <c r="C60" s="1257" t="s">
        <v>598</v>
      </c>
      <c r="D60" s="1258"/>
      <c r="E60" s="1259"/>
      <c r="F60" s="136">
        <v>554</v>
      </c>
      <c r="G60" s="136">
        <v>485</v>
      </c>
      <c r="H60" s="137">
        <v>403</v>
      </c>
    </row>
    <row r="61" spans="2:8" ht="45.75" customHeight="1">
      <c r="B61" s="135"/>
      <c r="C61" s="1257" t="s">
        <v>599</v>
      </c>
      <c r="D61" s="1258"/>
      <c r="E61" s="1259"/>
      <c r="F61" s="136">
        <v>109</v>
      </c>
      <c r="G61" s="136">
        <v>108</v>
      </c>
      <c r="H61" s="137">
        <v>106</v>
      </c>
    </row>
    <row r="62" spans="2:8" ht="45.75" customHeight="1" thickBot="1">
      <c r="B62" s="138"/>
      <c r="C62" s="1260" t="s">
        <v>600</v>
      </c>
      <c r="D62" s="1261"/>
      <c r="E62" s="1262"/>
      <c r="F62" s="139">
        <v>82</v>
      </c>
      <c r="G62" s="139">
        <v>95</v>
      </c>
      <c r="H62" s="140">
        <v>91</v>
      </c>
    </row>
    <row r="63" spans="2:8" ht="52.5" customHeight="1" thickBot="1">
      <c r="B63" s="141"/>
      <c r="C63" s="1263" t="s">
        <v>50</v>
      </c>
      <c r="D63" s="1263"/>
      <c r="E63" s="1264"/>
      <c r="F63" s="142">
        <v>5897</v>
      </c>
      <c r="G63" s="142">
        <v>5858</v>
      </c>
      <c r="H63" s="143">
        <v>5483</v>
      </c>
    </row>
    <row r="64" spans="2:8" ht="15" customHeight="1"/>
  </sheetData>
  <sheetProtection algorithmName="SHA-512" hashValue="+s2uZGT2cm3cdq/v3pXNuY3CwFgHpEPyuacgUu0+njLJ68BZIw63tNx+oUyWOu9NVHkCuoP9SYSTujraxpI3EQ==" saltValue="detWWnkB04uY6/iPGamx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563</v>
      </c>
      <c r="G2" s="157"/>
      <c r="H2" s="158"/>
    </row>
    <row r="3" spans="1:8">
      <c r="A3" s="154" t="s">
        <v>556</v>
      </c>
      <c r="B3" s="159"/>
      <c r="C3" s="160"/>
      <c r="D3" s="161">
        <v>90252</v>
      </c>
      <c r="E3" s="162"/>
      <c r="F3" s="163">
        <v>128611</v>
      </c>
      <c r="G3" s="164"/>
      <c r="H3" s="165"/>
    </row>
    <row r="4" spans="1:8">
      <c r="A4" s="166"/>
      <c r="B4" s="167"/>
      <c r="C4" s="168"/>
      <c r="D4" s="169">
        <v>72795</v>
      </c>
      <c r="E4" s="170"/>
      <c r="F4" s="171">
        <v>61552</v>
      </c>
      <c r="G4" s="172"/>
      <c r="H4" s="173"/>
    </row>
    <row r="5" spans="1:8">
      <c r="A5" s="154" t="s">
        <v>558</v>
      </c>
      <c r="B5" s="159"/>
      <c r="C5" s="160"/>
      <c r="D5" s="161">
        <v>164948</v>
      </c>
      <c r="E5" s="162"/>
      <c r="F5" s="163">
        <v>138651</v>
      </c>
      <c r="G5" s="164"/>
      <c r="H5" s="165"/>
    </row>
    <row r="6" spans="1:8">
      <c r="A6" s="166"/>
      <c r="B6" s="167"/>
      <c r="C6" s="168"/>
      <c r="D6" s="169">
        <v>114996</v>
      </c>
      <c r="E6" s="170"/>
      <c r="F6" s="171">
        <v>71211</v>
      </c>
      <c r="G6" s="172"/>
      <c r="H6" s="173"/>
    </row>
    <row r="7" spans="1:8">
      <c r="A7" s="154" t="s">
        <v>559</v>
      </c>
      <c r="B7" s="159"/>
      <c r="C7" s="160"/>
      <c r="D7" s="161">
        <v>213636</v>
      </c>
      <c r="E7" s="162"/>
      <c r="F7" s="163">
        <v>122882</v>
      </c>
      <c r="G7" s="164"/>
      <c r="H7" s="165"/>
    </row>
    <row r="8" spans="1:8">
      <c r="A8" s="166"/>
      <c r="B8" s="167"/>
      <c r="C8" s="168"/>
      <c r="D8" s="169">
        <v>183926</v>
      </c>
      <c r="E8" s="170"/>
      <c r="F8" s="171">
        <v>65785</v>
      </c>
      <c r="G8" s="172"/>
      <c r="H8" s="173"/>
    </row>
    <row r="9" spans="1:8">
      <c r="A9" s="154" t="s">
        <v>560</v>
      </c>
      <c r="B9" s="159"/>
      <c r="C9" s="160"/>
      <c r="D9" s="161">
        <v>220255</v>
      </c>
      <c r="E9" s="162"/>
      <c r="F9" s="163">
        <v>114790</v>
      </c>
      <c r="G9" s="164"/>
      <c r="H9" s="165"/>
    </row>
    <row r="10" spans="1:8">
      <c r="A10" s="166"/>
      <c r="B10" s="167"/>
      <c r="C10" s="168"/>
      <c r="D10" s="169">
        <v>200116</v>
      </c>
      <c r="E10" s="170"/>
      <c r="F10" s="171">
        <v>55601</v>
      </c>
      <c r="G10" s="172"/>
      <c r="H10" s="173"/>
    </row>
    <row r="11" spans="1:8">
      <c r="A11" s="154" t="s">
        <v>561</v>
      </c>
      <c r="B11" s="159"/>
      <c r="C11" s="160"/>
      <c r="D11" s="161">
        <v>124390</v>
      </c>
      <c r="E11" s="162"/>
      <c r="F11" s="163">
        <v>126262</v>
      </c>
      <c r="G11" s="164"/>
      <c r="H11" s="165"/>
    </row>
    <row r="12" spans="1:8">
      <c r="A12" s="166"/>
      <c r="B12" s="167"/>
      <c r="C12" s="174"/>
      <c r="D12" s="169">
        <v>83419</v>
      </c>
      <c r="E12" s="170"/>
      <c r="F12" s="171">
        <v>56769</v>
      </c>
      <c r="G12" s="172"/>
      <c r="H12" s="173"/>
    </row>
    <row r="13" spans="1:8">
      <c r="A13" s="154"/>
      <c r="B13" s="159"/>
      <c r="C13" s="175"/>
      <c r="D13" s="176">
        <v>162696</v>
      </c>
      <c r="E13" s="177"/>
      <c r="F13" s="178">
        <v>126239</v>
      </c>
      <c r="G13" s="179"/>
      <c r="H13" s="165"/>
    </row>
    <row r="14" spans="1:8">
      <c r="A14" s="166"/>
      <c r="B14" s="167"/>
      <c r="C14" s="168"/>
      <c r="D14" s="169">
        <v>131050</v>
      </c>
      <c r="E14" s="170"/>
      <c r="F14" s="171">
        <v>62184</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4.8</v>
      </c>
      <c r="C19" s="180">
        <f>ROUND(VALUE(SUBSTITUTE(実質収支比率等に係る経年分析!G$48,"▲","-")),2)</f>
        <v>6.99</v>
      </c>
      <c r="D19" s="180">
        <f>ROUND(VALUE(SUBSTITUTE(実質収支比率等に係る経年分析!H$48,"▲","-")),2)</f>
        <v>3.31</v>
      </c>
      <c r="E19" s="180">
        <f>ROUND(VALUE(SUBSTITUTE(実質収支比率等に係る経年分析!I$48,"▲","-")),2)</f>
        <v>4.28</v>
      </c>
      <c r="F19" s="180">
        <f>ROUND(VALUE(SUBSTITUTE(実質収支比率等に係る経年分析!J$48,"▲","-")),2)</f>
        <v>2.38</v>
      </c>
    </row>
    <row r="20" spans="1:11">
      <c r="A20" s="180" t="s">
        <v>54</v>
      </c>
      <c r="B20" s="180">
        <f>ROUND(VALUE(SUBSTITUTE(実質収支比率等に係る経年分析!F$47,"▲","-")),2)</f>
        <v>59.52</v>
      </c>
      <c r="C20" s="180">
        <f>ROUND(VALUE(SUBSTITUTE(実質収支比率等に係る経年分析!G$47,"▲","-")),2)</f>
        <v>56.21</v>
      </c>
      <c r="D20" s="180">
        <f>ROUND(VALUE(SUBSTITUTE(実質収支比率等に係る経年分析!H$47,"▲","-")),2)</f>
        <v>56.15</v>
      </c>
      <c r="E20" s="180">
        <f>ROUND(VALUE(SUBSTITUTE(実質収支比率等に係る経年分析!I$47,"▲","-")),2)</f>
        <v>52.96</v>
      </c>
      <c r="F20" s="180">
        <f>ROUND(VALUE(SUBSTITUTE(実質収支比率等に係る経年分析!J$47,"▲","-")),2)</f>
        <v>50.99</v>
      </c>
    </row>
    <row r="21" spans="1:11">
      <c r="A21" s="180" t="s">
        <v>55</v>
      </c>
      <c r="B21" s="180">
        <f>IF(ISNUMBER(VALUE(SUBSTITUTE(実質収支比率等に係る経年分析!F$49,"▲","-"))),ROUND(VALUE(SUBSTITUTE(実質収支比率等に係る経年分析!F$49,"▲","-")),2),NA())</f>
        <v>2.64</v>
      </c>
      <c r="C21" s="180">
        <f>IF(ISNUMBER(VALUE(SUBSTITUTE(実質収支比率等に係る経年分析!G$49,"▲","-"))),ROUND(VALUE(SUBSTITUTE(実質収支比率等に係る経年分析!G$49,"▲","-")),2),NA())</f>
        <v>-4.37</v>
      </c>
      <c r="D21" s="180">
        <f>IF(ISNUMBER(VALUE(SUBSTITUTE(実質収支比率等に係る経年分析!H$49,"▲","-"))),ROUND(VALUE(SUBSTITUTE(実質収支比率等に係る経年分析!H$49,"▲","-")),2),NA())</f>
        <v>5.58</v>
      </c>
      <c r="E21" s="180">
        <f>IF(ISNUMBER(VALUE(SUBSTITUTE(実質収支比率等に係る経年分析!I$49,"▲","-"))),ROUND(VALUE(SUBSTITUTE(実質収支比率等に係る経年分析!I$49,"▲","-")),2),NA())</f>
        <v>-0.7</v>
      </c>
      <c r="F21" s="180">
        <f>IF(ISNUMBER(VALUE(SUBSTITUTE(実質収支比率等に係る経年分析!J$49,"▲","-"))),ROUND(VALUE(SUBSTITUTE(実質収支比率等に係る経年分析!J$49,"▲","-")),2),NA())</f>
        <v>-11.67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0.57999999999999996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交通事業特別会計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後期高齢者医療保険事業特別会計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1.78</v>
      </c>
    </row>
    <row r="35" spans="1:16">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2.37</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1265</v>
      </c>
      <c r="E42" s="182"/>
      <c r="F42" s="182"/>
      <c r="G42" s="182">
        <f>'実質公債費比率（分子）の構造'!L$52</f>
        <v>1163</v>
      </c>
      <c r="H42" s="182"/>
      <c r="I42" s="182"/>
      <c r="J42" s="182">
        <f>'実質公債費比率（分子）の構造'!M$52</f>
        <v>1089</v>
      </c>
      <c r="K42" s="182"/>
      <c r="L42" s="182"/>
      <c r="M42" s="182">
        <f>'実質公債費比率（分子）の構造'!N$52</f>
        <v>1031</v>
      </c>
      <c r="N42" s="182"/>
      <c r="O42" s="182"/>
      <c r="P42" s="182">
        <f>'実質公債費比率（分子）の構造'!O$52</f>
        <v>648</v>
      </c>
    </row>
    <row r="43" spans="1:16">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3</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0</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c r="A46" s="182" t="s">
        <v>66</v>
      </c>
      <c r="B46" s="182">
        <f>'実質公債費比率（分子）の構造'!K$48</f>
        <v>117</v>
      </c>
      <c r="C46" s="182"/>
      <c r="D46" s="182"/>
      <c r="E46" s="182">
        <f>'実質公債費比率（分子）の構造'!L$48</f>
        <v>130</v>
      </c>
      <c r="F46" s="182"/>
      <c r="G46" s="182"/>
      <c r="H46" s="182">
        <f>'実質公債費比率（分子）の構造'!M$48</f>
        <v>157</v>
      </c>
      <c r="I46" s="182"/>
      <c r="J46" s="182"/>
      <c r="K46" s="182">
        <f>'実質公債費比率（分子）の構造'!N$48</f>
        <v>161</v>
      </c>
      <c r="L46" s="182"/>
      <c r="M46" s="182"/>
      <c r="N46" s="182">
        <f>'実質公債費比率（分子）の構造'!O$48</f>
        <v>164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1496</v>
      </c>
      <c r="C49" s="182"/>
      <c r="D49" s="182"/>
      <c r="E49" s="182">
        <f>'実質公債費比率（分子）の構造'!L$45</f>
        <v>1351</v>
      </c>
      <c r="F49" s="182"/>
      <c r="G49" s="182"/>
      <c r="H49" s="182">
        <f>'実質公債費比率（分子）の構造'!M$45</f>
        <v>1295</v>
      </c>
      <c r="I49" s="182"/>
      <c r="J49" s="182"/>
      <c r="K49" s="182">
        <f>'実質公債費比率（分子）の構造'!N$45</f>
        <v>1163</v>
      </c>
      <c r="L49" s="182"/>
      <c r="M49" s="182"/>
      <c r="N49" s="182">
        <f>'実質公債費比率（分子）の構造'!O$45</f>
        <v>1053</v>
      </c>
      <c r="O49" s="182"/>
      <c r="P49" s="182"/>
    </row>
    <row r="50" spans="1:16">
      <c r="A50" s="182" t="s">
        <v>70</v>
      </c>
      <c r="B50" s="182" t="e">
        <f>NA()</f>
        <v>#N/A</v>
      </c>
      <c r="C50" s="182">
        <f>IF(ISNUMBER('実質公債費比率（分子）の構造'!K$53),'実質公債費比率（分子）の構造'!K$53,NA())</f>
        <v>351</v>
      </c>
      <c r="D50" s="182" t="e">
        <f>NA()</f>
        <v>#N/A</v>
      </c>
      <c r="E50" s="182" t="e">
        <f>NA()</f>
        <v>#N/A</v>
      </c>
      <c r="F50" s="182">
        <f>IF(ISNUMBER('実質公債費比率（分子）の構造'!L$53),'実質公債費比率（分子）の構造'!L$53,NA())</f>
        <v>319</v>
      </c>
      <c r="G50" s="182" t="e">
        <f>NA()</f>
        <v>#N/A</v>
      </c>
      <c r="H50" s="182" t="e">
        <f>NA()</f>
        <v>#N/A</v>
      </c>
      <c r="I50" s="182">
        <f>IF(ISNUMBER('実質公債費比率（分子）の構造'!M$53),'実質公債費比率（分子）の構造'!M$53,NA())</f>
        <v>363</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569</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8992</v>
      </c>
      <c r="E56" s="181"/>
      <c r="F56" s="181"/>
      <c r="G56" s="181">
        <f>'将来負担比率（分子）の構造'!J$52</f>
        <v>9046</v>
      </c>
      <c r="H56" s="181"/>
      <c r="I56" s="181"/>
      <c r="J56" s="181">
        <f>'将来負担比率（分子）の構造'!K$52</f>
        <v>9429</v>
      </c>
      <c r="K56" s="181"/>
      <c r="L56" s="181"/>
      <c r="M56" s="181">
        <f>'将来負担比率（分子）の構造'!L$52</f>
        <v>9969</v>
      </c>
      <c r="N56" s="181"/>
      <c r="O56" s="181"/>
      <c r="P56" s="181">
        <f>'将来負担比率（分子）の構造'!M$52</f>
        <v>9169</v>
      </c>
    </row>
    <row r="57" spans="1:16">
      <c r="A57" s="181" t="s">
        <v>41</v>
      </c>
      <c r="B57" s="181"/>
      <c r="C57" s="181"/>
      <c r="D57" s="181">
        <f>'将来負担比率（分子）の構造'!I$51</f>
        <v>80</v>
      </c>
      <c r="E57" s="181"/>
      <c r="F57" s="181"/>
      <c r="G57" s="181">
        <f>'将来負担比率（分子）の構造'!J$51</f>
        <v>70</v>
      </c>
      <c r="H57" s="181"/>
      <c r="I57" s="181"/>
      <c r="J57" s="181">
        <f>'将来負担比率（分子）の構造'!K$51</f>
        <v>60</v>
      </c>
      <c r="K57" s="181"/>
      <c r="L57" s="181"/>
      <c r="M57" s="181">
        <f>'将来負担比率（分子）の構造'!L$51</f>
        <v>51</v>
      </c>
      <c r="N57" s="181"/>
      <c r="O57" s="181"/>
      <c r="P57" s="181">
        <f>'将来負担比率（分子）の構造'!M$51</f>
        <v>41</v>
      </c>
    </row>
    <row r="58" spans="1:16">
      <c r="A58" s="181" t="s">
        <v>40</v>
      </c>
      <c r="B58" s="181"/>
      <c r="C58" s="181"/>
      <c r="D58" s="181">
        <f>'将来負担比率（分子）の構造'!I$50</f>
        <v>5365</v>
      </c>
      <c r="E58" s="181"/>
      <c r="F58" s="181"/>
      <c r="G58" s="181">
        <f>'将来負担比率（分子）の構造'!J$50</f>
        <v>5203</v>
      </c>
      <c r="H58" s="181"/>
      <c r="I58" s="181"/>
      <c r="J58" s="181">
        <f>'将来負担比率（分子）の構造'!K$50</f>
        <v>4800</v>
      </c>
      <c r="K58" s="181"/>
      <c r="L58" s="181"/>
      <c r="M58" s="181">
        <f>'将来負担比率（分子）の構造'!L$50</f>
        <v>4726</v>
      </c>
      <c r="N58" s="181"/>
      <c r="O58" s="181"/>
      <c r="P58" s="181">
        <f>'将来負担比率（分子）の構造'!M$50</f>
        <v>4387</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975</v>
      </c>
      <c r="C62" s="181"/>
      <c r="D62" s="181"/>
      <c r="E62" s="181">
        <f>'将来負担比率（分子）の構造'!J$45</f>
        <v>898</v>
      </c>
      <c r="F62" s="181"/>
      <c r="G62" s="181"/>
      <c r="H62" s="181">
        <f>'将来負担比率（分子）の構造'!K$45</f>
        <v>906</v>
      </c>
      <c r="I62" s="181"/>
      <c r="J62" s="181"/>
      <c r="K62" s="181">
        <f>'将来負担比率（分子）の構造'!L$45</f>
        <v>827</v>
      </c>
      <c r="L62" s="181"/>
      <c r="M62" s="181"/>
      <c r="N62" s="181">
        <f>'将来負担比率（分子）の構造'!M$45</f>
        <v>785</v>
      </c>
      <c r="O62" s="181"/>
      <c r="P62" s="181"/>
    </row>
    <row r="63" spans="1:16">
      <c r="A63" s="181" t="s">
        <v>33</v>
      </c>
      <c r="B63" s="181">
        <f>'将来負担比率（分子）の構造'!I$44</f>
        <v>1</v>
      </c>
      <c r="C63" s="181"/>
      <c r="D63" s="181"/>
      <c r="E63" s="181">
        <f>'将来負担比率（分子）の構造'!J$44</f>
        <v>1</v>
      </c>
      <c r="F63" s="181"/>
      <c r="G63" s="181"/>
      <c r="H63" s="181">
        <f>'将来負担比率（分子）の構造'!K$44</f>
        <v>1</v>
      </c>
      <c r="I63" s="181"/>
      <c r="J63" s="181"/>
      <c r="K63" s="181">
        <f>'将来負担比率（分子）の構造'!L$44</f>
        <v>2</v>
      </c>
      <c r="L63" s="181"/>
      <c r="M63" s="181"/>
      <c r="N63" s="181">
        <f>'将来負担比率（分子）の構造'!M$44</f>
        <v>1</v>
      </c>
      <c r="O63" s="181"/>
      <c r="P63" s="181"/>
    </row>
    <row r="64" spans="1:16">
      <c r="A64" s="181" t="s">
        <v>32</v>
      </c>
      <c r="B64" s="181">
        <f>'将来負担比率（分子）の構造'!I$43</f>
        <v>1916</v>
      </c>
      <c r="C64" s="181"/>
      <c r="D64" s="181"/>
      <c r="E64" s="181">
        <f>'将来負担比率（分子）の構造'!J$43</f>
        <v>1849</v>
      </c>
      <c r="F64" s="181"/>
      <c r="G64" s="181"/>
      <c r="H64" s="181">
        <f>'将来負担比率（分子）の構造'!K$43</f>
        <v>1900</v>
      </c>
      <c r="I64" s="181"/>
      <c r="J64" s="181"/>
      <c r="K64" s="181">
        <f>'将来負担比率（分子）の構造'!L$43</f>
        <v>2014</v>
      </c>
      <c r="L64" s="181"/>
      <c r="M64" s="181"/>
      <c r="N64" s="181">
        <f>'将来負担比率（分子）の構造'!M$43</f>
        <v>2120</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10209</v>
      </c>
      <c r="C66" s="181"/>
      <c r="D66" s="181"/>
      <c r="E66" s="181">
        <f>'将来負担比率（分子）の構造'!J$41</f>
        <v>10154</v>
      </c>
      <c r="F66" s="181"/>
      <c r="G66" s="181"/>
      <c r="H66" s="181">
        <f>'将来負担比率（分子）の構造'!K$41</f>
        <v>9337</v>
      </c>
      <c r="I66" s="181"/>
      <c r="J66" s="181"/>
      <c r="K66" s="181">
        <f>'将来負担比率（分子）の構造'!L$41</f>
        <v>9979</v>
      </c>
      <c r="L66" s="181"/>
      <c r="M66" s="181"/>
      <c r="N66" s="181">
        <f>'将来負担比率（分子）の構造'!M$41</f>
        <v>9939</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2373</v>
      </c>
      <c r="C72" s="185">
        <f>基金残高に係る経年分析!G55</f>
        <v>2297</v>
      </c>
      <c r="D72" s="185">
        <f>基金残高に係る経年分析!H55</f>
        <v>1946</v>
      </c>
    </row>
    <row r="73" spans="1:16">
      <c r="A73" s="184" t="s">
        <v>77</v>
      </c>
      <c r="B73" s="185">
        <f>基金残高に係る経年分析!F56</f>
        <v>570</v>
      </c>
      <c r="C73" s="185">
        <f>基金残高に係る経年分析!G56</f>
        <v>571</v>
      </c>
      <c r="D73" s="185">
        <f>基金残高に係る経年分析!H56</f>
        <v>573</v>
      </c>
    </row>
    <row r="74" spans="1:16">
      <c r="A74" s="184" t="s">
        <v>78</v>
      </c>
      <c r="B74" s="185">
        <f>基金残高に係る経年分析!F57</f>
        <v>2955</v>
      </c>
      <c r="C74" s="185">
        <f>基金残高に係る経年分析!G57</f>
        <v>2990</v>
      </c>
      <c r="D74" s="185">
        <f>基金残高に係る経年分析!H57</f>
        <v>2964</v>
      </c>
    </row>
  </sheetData>
  <sheetProtection algorithmName="SHA-512" hashValue="bOnd0y7SaOJDAQVK7QTeA/E/vtgCHA2p0/1K+iawfNYZstfXEgiP4tBAjF/RLj8x9aVtvgq4mn6Nu473p6Xfyw==" saltValue="gbNs4C+2ngZu8AtmR8pZ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1521609</v>
      </c>
      <c r="S5" s="635"/>
      <c r="T5" s="635"/>
      <c r="U5" s="635"/>
      <c r="V5" s="635"/>
      <c r="W5" s="635"/>
      <c r="X5" s="635"/>
      <c r="Y5" s="636"/>
      <c r="Z5" s="637">
        <v>21.9</v>
      </c>
      <c r="AA5" s="637"/>
      <c r="AB5" s="637"/>
      <c r="AC5" s="637"/>
      <c r="AD5" s="638">
        <v>1521609</v>
      </c>
      <c r="AE5" s="638"/>
      <c r="AF5" s="638"/>
      <c r="AG5" s="638"/>
      <c r="AH5" s="638"/>
      <c r="AI5" s="638"/>
      <c r="AJ5" s="638"/>
      <c r="AK5" s="638"/>
      <c r="AL5" s="639">
        <v>41.4</v>
      </c>
      <c r="AM5" s="640"/>
      <c r="AN5" s="640"/>
      <c r="AO5" s="641"/>
      <c r="AP5" s="631" t="s">
        <v>227</v>
      </c>
      <c r="AQ5" s="632"/>
      <c r="AR5" s="632"/>
      <c r="AS5" s="632"/>
      <c r="AT5" s="632"/>
      <c r="AU5" s="632"/>
      <c r="AV5" s="632"/>
      <c r="AW5" s="632"/>
      <c r="AX5" s="632"/>
      <c r="AY5" s="632"/>
      <c r="AZ5" s="632"/>
      <c r="BA5" s="632"/>
      <c r="BB5" s="632"/>
      <c r="BC5" s="632"/>
      <c r="BD5" s="632"/>
      <c r="BE5" s="632"/>
      <c r="BF5" s="633"/>
      <c r="BG5" s="645">
        <v>1517462</v>
      </c>
      <c r="BH5" s="646"/>
      <c r="BI5" s="646"/>
      <c r="BJ5" s="646"/>
      <c r="BK5" s="646"/>
      <c r="BL5" s="646"/>
      <c r="BM5" s="646"/>
      <c r="BN5" s="647"/>
      <c r="BO5" s="648">
        <v>99.7</v>
      </c>
      <c r="BP5" s="648"/>
      <c r="BQ5" s="648"/>
      <c r="BR5" s="648"/>
      <c r="BS5" s="649" t="s">
        <v>146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47642</v>
      </c>
      <c r="S6" s="646"/>
      <c r="T6" s="646"/>
      <c r="U6" s="646"/>
      <c r="V6" s="646"/>
      <c r="W6" s="646"/>
      <c r="X6" s="646"/>
      <c r="Y6" s="647"/>
      <c r="Z6" s="648">
        <v>0.7</v>
      </c>
      <c r="AA6" s="648"/>
      <c r="AB6" s="648"/>
      <c r="AC6" s="648"/>
      <c r="AD6" s="649">
        <v>47642</v>
      </c>
      <c r="AE6" s="649"/>
      <c r="AF6" s="649"/>
      <c r="AG6" s="649"/>
      <c r="AH6" s="649"/>
      <c r="AI6" s="649"/>
      <c r="AJ6" s="649"/>
      <c r="AK6" s="649"/>
      <c r="AL6" s="650">
        <v>1.3</v>
      </c>
      <c r="AM6" s="651"/>
      <c r="AN6" s="651"/>
      <c r="AO6" s="652"/>
      <c r="AP6" s="642" t="s">
        <v>232</v>
      </c>
      <c r="AQ6" s="643"/>
      <c r="AR6" s="643"/>
      <c r="AS6" s="643"/>
      <c r="AT6" s="643"/>
      <c r="AU6" s="643"/>
      <c r="AV6" s="643"/>
      <c r="AW6" s="643"/>
      <c r="AX6" s="643"/>
      <c r="AY6" s="643"/>
      <c r="AZ6" s="643"/>
      <c r="BA6" s="643"/>
      <c r="BB6" s="643"/>
      <c r="BC6" s="643"/>
      <c r="BD6" s="643"/>
      <c r="BE6" s="643"/>
      <c r="BF6" s="644"/>
      <c r="BG6" s="645">
        <v>1517462</v>
      </c>
      <c r="BH6" s="646"/>
      <c r="BI6" s="646"/>
      <c r="BJ6" s="646"/>
      <c r="BK6" s="646"/>
      <c r="BL6" s="646"/>
      <c r="BM6" s="646"/>
      <c r="BN6" s="647"/>
      <c r="BO6" s="648">
        <v>99.7</v>
      </c>
      <c r="BP6" s="648"/>
      <c r="BQ6" s="648"/>
      <c r="BR6" s="648"/>
      <c r="BS6" s="649" t="s">
        <v>233</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73359</v>
      </c>
      <c r="CS6" s="646"/>
      <c r="CT6" s="646"/>
      <c r="CU6" s="646"/>
      <c r="CV6" s="646"/>
      <c r="CW6" s="646"/>
      <c r="CX6" s="646"/>
      <c r="CY6" s="647"/>
      <c r="CZ6" s="639">
        <v>1.1000000000000001</v>
      </c>
      <c r="DA6" s="640"/>
      <c r="DB6" s="640"/>
      <c r="DC6" s="659"/>
      <c r="DD6" s="654" t="s">
        <v>233</v>
      </c>
      <c r="DE6" s="646"/>
      <c r="DF6" s="646"/>
      <c r="DG6" s="646"/>
      <c r="DH6" s="646"/>
      <c r="DI6" s="646"/>
      <c r="DJ6" s="646"/>
      <c r="DK6" s="646"/>
      <c r="DL6" s="646"/>
      <c r="DM6" s="646"/>
      <c r="DN6" s="646"/>
      <c r="DO6" s="646"/>
      <c r="DP6" s="647"/>
      <c r="DQ6" s="654">
        <v>73359</v>
      </c>
      <c r="DR6" s="646"/>
      <c r="DS6" s="646"/>
      <c r="DT6" s="646"/>
      <c r="DU6" s="646"/>
      <c r="DV6" s="646"/>
      <c r="DW6" s="646"/>
      <c r="DX6" s="646"/>
      <c r="DY6" s="646"/>
      <c r="DZ6" s="646"/>
      <c r="EA6" s="646"/>
      <c r="EB6" s="646"/>
      <c r="EC6" s="655"/>
    </row>
    <row r="7" spans="2:143" ht="11.25" customHeight="1">
      <c r="B7" s="642" t="s">
        <v>235</v>
      </c>
      <c r="C7" s="643"/>
      <c r="D7" s="643"/>
      <c r="E7" s="643"/>
      <c r="F7" s="643"/>
      <c r="G7" s="643"/>
      <c r="H7" s="643"/>
      <c r="I7" s="643"/>
      <c r="J7" s="643"/>
      <c r="K7" s="643"/>
      <c r="L7" s="643"/>
      <c r="M7" s="643"/>
      <c r="N7" s="643"/>
      <c r="O7" s="643"/>
      <c r="P7" s="643"/>
      <c r="Q7" s="644"/>
      <c r="R7" s="645">
        <v>715</v>
      </c>
      <c r="S7" s="646"/>
      <c r="T7" s="646"/>
      <c r="U7" s="646"/>
      <c r="V7" s="646"/>
      <c r="W7" s="646"/>
      <c r="X7" s="646"/>
      <c r="Y7" s="647"/>
      <c r="Z7" s="648">
        <v>0</v>
      </c>
      <c r="AA7" s="648"/>
      <c r="AB7" s="648"/>
      <c r="AC7" s="648"/>
      <c r="AD7" s="649">
        <v>715</v>
      </c>
      <c r="AE7" s="649"/>
      <c r="AF7" s="649"/>
      <c r="AG7" s="649"/>
      <c r="AH7" s="649"/>
      <c r="AI7" s="649"/>
      <c r="AJ7" s="649"/>
      <c r="AK7" s="649"/>
      <c r="AL7" s="650">
        <v>0</v>
      </c>
      <c r="AM7" s="651"/>
      <c r="AN7" s="651"/>
      <c r="AO7" s="652"/>
      <c r="AP7" s="642" t="s">
        <v>236</v>
      </c>
      <c r="AQ7" s="643"/>
      <c r="AR7" s="643"/>
      <c r="AS7" s="643"/>
      <c r="AT7" s="643"/>
      <c r="AU7" s="643"/>
      <c r="AV7" s="643"/>
      <c r="AW7" s="643"/>
      <c r="AX7" s="643"/>
      <c r="AY7" s="643"/>
      <c r="AZ7" s="643"/>
      <c r="BA7" s="643"/>
      <c r="BB7" s="643"/>
      <c r="BC7" s="643"/>
      <c r="BD7" s="643"/>
      <c r="BE7" s="643"/>
      <c r="BF7" s="644"/>
      <c r="BG7" s="645">
        <v>297734</v>
      </c>
      <c r="BH7" s="646"/>
      <c r="BI7" s="646"/>
      <c r="BJ7" s="646"/>
      <c r="BK7" s="646"/>
      <c r="BL7" s="646"/>
      <c r="BM7" s="646"/>
      <c r="BN7" s="647"/>
      <c r="BO7" s="648">
        <v>19.600000000000001</v>
      </c>
      <c r="BP7" s="648"/>
      <c r="BQ7" s="648"/>
      <c r="BR7" s="648"/>
      <c r="BS7" s="649" t="s">
        <v>233</v>
      </c>
      <c r="BT7" s="649"/>
      <c r="BU7" s="649"/>
      <c r="BV7" s="649"/>
      <c r="BW7" s="649"/>
      <c r="BX7" s="649"/>
      <c r="BY7" s="649"/>
      <c r="BZ7" s="649"/>
      <c r="CA7" s="649"/>
      <c r="CB7" s="653"/>
      <c r="CD7" s="660" t="s">
        <v>237</v>
      </c>
      <c r="CE7" s="661"/>
      <c r="CF7" s="661"/>
      <c r="CG7" s="661"/>
      <c r="CH7" s="661"/>
      <c r="CI7" s="661"/>
      <c r="CJ7" s="661"/>
      <c r="CK7" s="661"/>
      <c r="CL7" s="661"/>
      <c r="CM7" s="661"/>
      <c r="CN7" s="661"/>
      <c r="CO7" s="661"/>
      <c r="CP7" s="661"/>
      <c r="CQ7" s="662"/>
      <c r="CR7" s="645">
        <v>1097584</v>
      </c>
      <c r="CS7" s="646"/>
      <c r="CT7" s="646"/>
      <c r="CU7" s="646"/>
      <c r="CV7" s="646"/>
      <c r="CW7" s="646"/>
      <c r="CX7" s="646"/>
      <c r="CY7" s="647"/>
      <c r="CZ7" s="648">
        <v>16.2</v>
      </c>
      <c r="DA7" s="648"/>
      <c r="DB7" s="648"/>
      <c r="DC7" s="648"/>
      <c r="DD7" s="654">
        <v>39789</v>
      </c>
      <c r="DE7" s="646"/>
      <c r="DF7" s="646"/>
      <c r="DG7" s="646"/>
      <c r="DH7" s="646"/>
      <c r="DI7" s="646"/>
      <c r="DJ7" s="646"/>
      <c r="DK7" s="646"/>
      <c r="DL7" s="646"/>
      <c r="DM7" s="646"/>
      <c r="DN7" s="646"/>
      <c r="DO7" s="646"/>
      <c r="DP7" s="647"/>
      <c r="DQ7" s="654">
        <v>866055</v>
      </c>
      <c r="DR7" s="646"/>
      <c r="DS7" s="646"/>
      <c r="DT7" s="646"/>
      <c r="DU7" s="646"/>
      <c r="DV7" s="646"/>
      <c r="DW7" s="646"/>
      <c r="DX7" s="646"/>
      <c r="DY7" s="646"/>
      <c r="DZ7" s="646"/>
      <c r="EA7" s="646"/>
      <c r="EB7" s="646"/>
      <c r="EC7" s="655"/>
    </row>
    <row r="8" spans="2:143" ht="11.25" customHeight="1">
      <c r="B8" s="642" t="s">
        <v>238</v>
      </c>
      <c r="C8" s="643"/>
      <c r="D8" s="643"/>
      <c r="E8" s="643"/>
      <c r="F8" s="643"/>
      <c r="G8" s="643"/>
      <c r="H8" s="643"/>
      <c r="I8" s="643"/>
      <c r="J8" s="643"/>
      <c r="K8" s="643"/>
      <c r="L8" s="643"/>
      <c r="M8" s="643"/>
      <c r="N8" s="643"/>
      <c r="O8" s="643"/>
      <c r="P8" s="643"/>
      <c r="Q8" s="644"/>
      <c r="R8" s="645">
        <v>3101</v>
      </c>
      <c r="S8" s="646"/>
      <c r="T8" s="646"/>
      <c r="U8" s="646"/>
      <c r="V8" s="646"/>
      <c r="W8" s="646"/>
      <c r="X8" s="646"/>
      <c r="Y8" s="647"/>
      <c r="Z8" s="648">
        <v>0</v>
      </c>
      <c r="AA8" s="648"/>
      <c r="AB8" s="648"/>
      <c r="AC8" s="648"/>
      <c r="AD8" s="649">
        <v>3101</v>
      </c>
      <c r="AE8" s="649"/>
      <c r="AF8" s="649"/>
      <c r="AG8" s="649"/>
      <c r="AH8" s="649"/>
      <c r="AI8" s="649"/>
      <c r="AJ8" s="649"/>
      <c r="AK8" s="649"/>
      <c r="AL8" s="650">
        <v>0.1</v>
      </c>
      <c r="AM8" s="651"/>
      <c r="AN8" s="651"/>
      <c r="AO8" s="652"/>
      <c r="AP8" s="642" t="s">
        <v>239</v>
      </c>
      <c r="AQ8" s="643"/>
      <c r="AR8" s="643"/>
      <c r="AS8" s="643"/>
      <c r="AT8" s="643"/>
      <c r="AU8" s="643"/>
      <c r="AV8" s="643"/>
      <c r="AW8" s="643"/>
      <c r="AX8" s="643"/>
      <c r="AY8" s="643"/>
      <c r="AZ8" s="643"/>
      <c r="BA8" s="643"/>
      <c r="BB8" s="643"/>
      <c r="BC8" s="643"/>
      <c r="BD8" s="643"/>
      <c r="BE8" s="643"/>
      <c r="BF8" s="644"/>
      <c r="BG8" s="645">
        <v>11143</v>
      </c>
      <c r="BH8" s="646"/>
      <c r="BI8" s="646"/>
      <c r="BJ8" s="646"/>
      <c r="BK8" s="646"/>
      <c r="BL8" s="646"/>
      <c r="BM8" s="646"/>
      <c r="BN8" s="647"/>
      <c r="BO8" s="648">
        <v>0.7</v>
      </c>
      <c r="BP8" s="648"/>
      <c r="BQ8" s="648"/>
      <c r="BR8" s="648"/>
      <c r="BS8" s="654" t="s">
        <v>146</v>
      </c>
      <c r="BT8" s="646"/>
      <c r="BU8" s="646"/>
      <c r="BV8" s="646"/>
      <c r="BW8" s="646"/>
      <c r="BX8" s="646"/>
      <c r="BY8" s="646"/>
      <c r="BZ8" s="646"/>
      <c r="CA8" s="646"/>
      <c r="CB8" s="655"/>
      <c r="CD8" s="660" t="s">
        <v>240</v>
      </c>
      <c r="CE8" s="661"/>
      <c r="CF8" s="661"/>
      <c r="CG8" s="661"/>
      <c r="CH8" s="661"/>
      <c r="CI8" s="661"/>
      <c r="CJ8" s="661"/>
      <c r="CK8" s="661"/>
      <c r="CL8" s="661"/>
      <c r="CM8" s="661"/>
      <c r="CN8" s="661"/>
      <c r="CO8" s="661"/>
      <c r="CP8" s="661"/>
      <c r="CQ8" s="662"/>
      <c r="CR8" s="645">
        <v>1397736</v>
      </c>
      <c r="CS8" s="646"/>
      <c r="CT8" s="646"/>
      <c r="CU8" s="646"/>
      <c r="CV8" s="646"/>
      <c r="CW8" s="646"/>
      <c r="CX8" s="646"/>
      <c r="CY8" s="647"/>
      <c r="CZ8" s="648">
        <v>20.6</v>
      </c>
      <c r="DA8" s="648"/>
      <c r="DB8" s="648"/>
      <c r="DC8" s="648"/>
      <c r="DD8" s="654">
        <v>1596</v>
      </c>
      <c r="DE8" s="646"/>
      <c r="DF8" s="646"/>
      <c r="DG8" s="646"/>
      <c r="DH8" s="646"/>
      <c r="DI8" s="646"/>
      <c r="DJ8" s="646"/>
      <c r="DK8" s="646"/>
      <c r="DL8" s="646"/>
      <c r="DM8" s="646"/>
      <c r="DN8" s="646"/>
      <c r="DO8" s="646"/>
      <c r="DP8" s="647"/>
      <c r="DQ8" s="654">
        <v>882634</v>
      </c>
      <c r="DR8" s="646"/>
      <c r="DS8" s="646"/>
      <c r="DT8" s="646"/>
      <c r="DU8" s="646"/>
      <c r="DV8" s="646"/>
      <c r="DW8" s="646"/>
      <c r="DX8" s="646"/>
      <c r="DY8" s="646"/>
      <c r="DZ8" s="646"/>
      <c r="EA8" s="646"/>
      <c r="EB8" s="646"/>
      <c r="EC8" s="655"/>
    </row>
    <row r="9" spans="2:143" ht="11.25" customHeight="1">
      <c r="B9" s="642" t="s">
        <v>241</v>
      </c>
      <c r="C9" s="643"/>
      <c r="D9" s="643"/>
      <c r="E9" s="643"/>
      <c r="F9" s="643"/>
      <c r="G9" s="643"/>
      <c r="H9" s="643"/>
      <c r="I9" s="643"/>
      <c r="J9" s="643"/>
      <c r="K9" s="643"/>
      <c r="L9" s="643"/>
      <c r="M9" s="643"/>
      <c r="N9" s="643"/>
      <c r="O9" s="643"/>
      <c r="P9" s="643"/>
      <c r="Q9" s="644"/>
      <c r="R9" s="645">
        <v>1617</v>
      </c>
      <c r="S9" s="646"/>
      <c r="T9" s="646"/>
      <c r="U9" s="646"/>
      <c r="V9" s="646"/>
      <c r="W9" s="646"/>
      <c r="X9" s="646"/>
      <c r="Y9" s="647"/>
      <c r="Z9" s="648">
        <v>0</v>
      </c>
      <c r="AA9" s="648"/>
      <c r="AB9" s="648"/>
      <c r="AC9" s="648"/>
      <c r="AD9" s="649">
        <v>1617</v>
      </c>
      <c r="AE9" s="649"/>
      <c r="AF9" s="649"/>
      <c r="AG9" s="649"/>
      <c r="AH9" s="649"/>
      <c r="AI9" s="649"/>
      <c r="AJ9" s="649"/>
      <c r="AK9" s="649"/>
      <c r="AL9" s="650">
        <v>0</v>
      </c>
      <c r="AM9" s="651"/>
      <c r="AN9" s="651"/>
      <c r="AO9" s="652"/>
      <c r="AP9" s="642" t="s">
        <v>242</v>
      </c>
      <c r="AQ9" s="643"/>
      <c r="AR9" s="643"/>
      <c r="AS9" s="643"/>
      <c r="AT9" s="643"/>
      <c r="AU9" s="643"/>
      <c r="AV9" s="643"/>
      <c r="AW9" s="643"/>
      <c r="AX9" s="643"/>
      <c r="AY9" s="643"/>
      <c r="AZ9" s="643"/>
      <c r="BA9" s="643"/>
      <c r="BB9" s="643"/>
      <c r="BC9" s="643"/>
      <c r="BD9" s="643"/>
      <c r="BE9" s="643"/>
      <c r="BF9" s="644"/>
      <c r="BG9" s="645">
        <v>242070</v>
      </c>
      <c r="BH9" s="646"/>
      <c r="BI9" s="646"/>
      <c r="BJ9" s="646"/>
      <c r="BK9" s="646"/>
      <c r="BL9" s="646"/>
      <c r="BM9" s="646"/>
      <c r="BN9" s="647"/>
      <c r="BO9" s="648">
        <v>15.9</v>
      </c>
      <c r="BP9" s="648"/>
      <c r="BQ9" s="648"/>
      <c r="BR9" s="648"/>
      <c r="BS9" s="654" t="s">
        <v>146</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705593</v>
      </c>
      <c r="CS9" s="646"/>
      <c r="CT9" s="646"/>
      <c r="CU9" s="646"/>
      <c r="CV9" s="646"/>
      <c r="CW9" s="646"/>
      <c r="CX9" s="646"/>
      <c r="CY9" s="647"/>
      <c r="CZ9" s="648">
        <v>10.4</v>
      </c>
      <c r="DA9" s="648"/>
      <c r="DB9" s="648"/>
      <c r="DC9" s="648"/>
      <c r="DD9" s="654">
        <v>6632</v>
      </c>
      <c r="DE9" s="646"/>
      <c r="DF9" s="646"/>
      <c r="DG9" s="646"/>
      <c r="DH9" s="646"/>
      <c r="DI9" s="646"/>
      <c r="DJ9" s="646"/>
      <c r="DK9" s="646"/>
      <c r="DL9" s="646"/>
      <c r="DM9" s="646"/>
      <c r="DN9" s="646"/>
      <c r="DO9" s="646"/>
      <c r="DP9" s="647"/>
      <c r="DQ9" s="654">
        <v>511497</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233</v>
      </c>
      <c r="S10" s="646"/>
      <c r="T10" s="646"/>
      <c r="U10" s="646"/>
      <c r="V10" s="646"/>
      <c r="W10" s="646"/>
      <c r="X10" s="646"/>
      <c r="Y10" s="647"/>
      <c r="Z10" s="648" t="s">
        <v>146</v>
      </c>
      <c r="AA10" s="648"/>
      <c r="AB10" s="648"/>
      <c r="AC10" s="648"/>
      <c r="AD10" s="649" t="s">
        <v>146</v>
      </c>
      <c r="AE10" s="649"/>
      <c r="AF10" s="649"/>
      <c r="AG10" s="649"/>
      <c r="AH10" s="649"/>
      <c r="AI10" s="649"/>
      <c r="AJ10" s="649"/>
      <c r="AK10" s="649"/>
      <c r="AL10" s="650" t="s">
        <v>146</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19689</v>
      </c>
      <c r="BH10" s="646"/>
      <c r="BI10" s="646"/>
      <c r="BJ10" s="646"/>
      <c r="BK10" s="646"/>
      <c r="BL10" s="646"/>
      <c r="BM10" s="646"/>
      <c r="BN10" s="647"/>
      <c r="BO10" s="648">
        <v>1.3</v>
      </c>
      <c r="BP10" s="648"/>
      <c r="BQ10" s="648"/>
      <c r="BR10" s="648"/>
      <c r="BS10" s="654" t="s">
        <v>233</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15000</v>
      </c>
      <c r="CS10" s="646"/>
      <c r="CT10" s="646"/>
      <c r="CU10" s="646"/>
      <c r="CV10" s="646"/>
      <c r="CW10" s="646"/>
      <c r="CX10" s="646"/>
      <c r="CY10" s="647"/>
      <c r="CZ10" s="648">
        <v>0.2</v>
      </c>
      <c r="DA10" s="648"/>
      <c r="DB10" s="648"/>
      <c r="DC10" s="648"/>
      <c r="DD10" s="654" t="s">
        <v>146</v>
      </c>
      <c r="DE10" s="646"/>
      <c r="DF10" s="646"/>
      <c r="DG10" s="646"/>
      <c r="DH10" s="646"/>
      <c r="DI10" s="646"/>
      <c r="DJ10" s="646"/>
      <c r="DK10" s="646"/>
      <c r="DL10" s="646"/>
      <c r="DM10" s="646"/>
      <c r="DN10" s="646"/>
      <c r="DO10" s="646"/>
      <c r="DP10" s="647"/>
      <c r="DQ10" s="654" t="s">
        <v>146</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142208</v>
      </c>
      <c r="S11" s="646"/>
      <c r="T11" s="646"/>
      <c r="U11" s="646"/>
      <c r="V11" s="646"/>
      <c r="W11" s="646"/>
      <c r="X11" s="646"/>
      <c r="Y11" s="647"/>
      <c r="Z11" s="650">
        <v>2</v>
      </c>
      <c r="AA11" s="651"/>
      <c r="AB11" s="651"/>
      <c r="AC11" s="663"/>
      <c r="AD11" s="654">
        <v>142208</v>
      </c>
      <c r="AE11" s="646"/>
      <c r="AF11" s="646"/>
      <c r="AG11" s="646"/>
      <c r="AH11" s="646"/>
      <c r="AI11" s="646"/>
      <c r="AJ11" s="646"/>
      <c r="AK11" s="647"/>
      <c r="AL11" s="650">
        <v>3.9</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24832</v>
      </c>
      <c r="BH11" s="646"/>
      <c r="BI11" s="646"/>
      <c r="BJ11" s="646"/>
      <c r="BK11" s="646"/>
      <c r="BL11" s="646"/>
      <c r="BM11" s="646"/>
      <c r="BN11" s="647"/>
      <c r="BO11" s="648">
        <v>1.6</v>
      </c>
      <c r="BP11" s="648"/>
      <c r="BQ11" s="648"/>
      <c r="BR11" s="648"/>
      <c r="BS11" s="654" t="s">
        <v>146</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333948</v>
      </c>
      <c r="CS11" s="646"/>
      <c r="CT11" s="646"/>
      <c r="CU11" s="646"/>
      <c r="CV11" s="646"/>
      <c r="CW11" s="646"/>
      <c r="CX11" s="646"/>
      <c r="CY11" s="647"/>
      <c r="CZ11" s="648">
        <v>4.9000000000000004</v>
      </c>
      <c r="DA11" s="648"/>
      <c r="DB11" s="648"/>
      <c r="DC11" s="648"/>
      <c r="DD11" s="654">
        <v>64707</v>
      </c>
      <c r="DE11" s="646"/>
      <c r="DF11" s="646"/>
      <c r="DG11" s="646"/>
      <c r="DH11" s="646"/>
      <c r="DI11" s="646"/>
      <c r="DJ11" s="646"/>
      <c r="DK11" s="646"/>
      <c r="DL11" s="646"/>
      <c r="DM11" s="646"/>
      <c r="DN11" s="646"/>
      <c r="DO11" s="646"/>
      <c r="DP11" s="647"/>
      <c r="DQ11" s="654">
        <v>207869</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233</v>
      </c>
      <c r="S12" s="646"/>
      <c r="T12" s="646"/>
      <c r="U12" s="646"/>
      <c r="V12" s="646"/>
      <c r="W12" s="646"/>
      <c r="X12" s="646"/>
      <c r="Y12" s="647"/>
      <c r="Z12" s="648" t="s">
        <v>146</v>
      </c>
      <c r="AA12" s="648"/>
      <c r="AB12" s="648"/>
      <c r="AC12" s="648"/>
      <c r="AD12" s="649" t="s">
        <v>233</v>
      </c>
      <c r="AE12" s="649"/>
      <c r="AF12" s="649"/>
      <c r="AG12" s="649"/>
      <c r="AH12" s="649"/>
      <c r="AI12" s="649"/>
      <c r="AJ12" s="649"/>
      <c r="AK12" s="649"/>
      <c r="AL12" s="650" t="s">
        <v>233</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1145722</v>
      </c>
      <c r="BH12" s="646"/>
      <c r="BI12" s="646"/>
      <c r="BJ12" s="646"/>
      <c r="BK12" s="646"/>
      <c r="BL12" s="646"/>
      <c r="BM12" s="646"/>
      <c r="BN12" s="647"/>
      <c r="BO12" s="648">
        <v>75.3</v>
      </c>
      <c r="BP12" s="648"/>
      <c r="BQ12" s="648"/>
      <c r="BR12" s="648"/>
      <c r="BS12" s="654" t="s">
        <v>146</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266272</v>
      </c>
      <c r="CS12" s="646"/>
      <c r="CT12" s="646"/>
      <c r="CU12" s="646"/>
      <c r="CV12" s="646"/>
      <c r="CW12" s="646"/>
      <c r="CX12" s="646"/>
      <c r="CY12" s="647"/>
      <c r="CZ12" s="648">
        <v>3.9</v>
      </c>
      <c r="DA12" s="648"/>
      <c r="DB12" s="648"/>
      <c r="DC12" s="648"/>
      <c r="DD12" s="654">
        <v>149196</v>
      </c>
      <c r="DE12" s="646"/>
      <c r="DF12" s="646"/>
      <c r="DG12" s="646"/>
      <c r="DH12" s="646"/>
      <c r="DI12" s="646"/>
      <c r="DJ12" s="646"/>
      <c r="DK12" s="646"/>
      <c r="DL12" s="646"/>
      <c r="DM12" s="646"/>
      <c r="DN12" s="646"/>
      <c r="DO12" s="646"/>
      <c r="DP12" s="647"/>
      <c r="DQ12" s="654">
        <v>97832</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233</v>
      </c>
      <c r="S13" s="646"/>
      <c r="T13" s="646"/>
      <c r="U13" s="646"/>
      <c r="V13" s="646"/>
      <c r="W13" s="646"/>
      <c r="X13" s="646"/>
      <c r="Y13" s="647"/>
      <c r="Z13" s="648" t="s">
        <v>233</v>
      </c>
      <c r="AA13" s="648"/>
      <c r="AB13" s="648"/>
      <c r="AC13" s="648"/>
      <c r="AD13" s="649" t="s">
        <v>233</v>
      </c>
      <c r="AE13" s="649"/>
      <c r="AF13" s="649"/>
      <c r="AG13" s="649"/>
      <c r="AH13" s="649"/>
      <c r="AI13" s="649"/>
      <c r="AJ13" s="649"/>
      <c r="AK13" s="649"/>
      <c r="AL13" s="650" t="s">
        <v>146</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1145459</v>
      </c>
      <c r="BH13" s="646"/>
      <c r="BI13" s="646"/>
      <c r="BJ13" s="646"/>
      <c r="BK13" s="646"/>
      <c r="BL13" s="646"/>
      <c r="BM13" s="646"/>
      <c r="BN13" s="647"/>
      <c r="BO13" s="648">
        <v>75.3</v>
      </c>
      <c r="BP13" s="648"/>
      <c r="BQ13" s="648"/>
      <c r="BR13" s="648"/>
      <c r="BS13" s="654" t="s">
        <v>146</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528995</v>
      </c>
      <c r="CS13" s="646"/>
      <c r="CT13" s="646"/>
      <c r="CU13" s="646"/>
      <c r="CV13" s="646"/>
      <c r="CW13" s="646"/>
      <c r="CX13" s="646"/>
      <c r="CY13" s="647"/>
      <c r="CZ13" s="648">
        <v>7.8</v>
      </c>
      <c r="DA13" s="648"/>
      <c r="DB13" s="648"/>
      <c r="DC13" s="648"/>
      <c r="DD13" s="654">
        <v>235708</v>
      </c>
      <c r="DE13" s="646"/>
      <c r="DF13" s="646"/>
      <c r="DG13" s="646"/>
      <c r="DH13" s="646"/>
      <c r="DI13" s="646"/>
      <c r="DJ13" s="646"/>
      <c r="DK13" s="646"/>
      <c r="DL13" s="646"/>
      <c r="DM13" s="646"/>
      <c r="DN13" s="646"/>
      <c r="DO13" s="646"/>
      <c r="DP13" s="647"/>
      <c r="DQ13" s="654">
        <v>281802</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9190</v>
      </c>
      <c r="S14" s="646"/>
      <c r="T14" s="646"/>
      <c r="U14" s="646"/>
      <c r="V14" s="646"/>
      <c r="W14" s="646"/>
      <c r="X14" s="646"/>
      <c r="Y14" s="647"/>
      <c r="Z14" s="648">
        <v>0.1</v>
      </c>
      <c r="AA14" s="648"/>
      <c r="AB14" s="648"/>
      <c r="AC14" s="648"/>
      <c r="AD14" s="649">
        <v>9190</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29396</v>
      </c>
      <c r="BH14" s="646"/>
      <c r="BI14" s="646"/>
      <c r="BJ14" s="646"/>
      <c r="BK14" s="646"/>
      <c r="BL14" s="646"/>
      <c r="BM14" s="646"/>
      <c r="BN14" s="647"/>
      <c r="BO14" s="648">
        <v>1.9</v>
      </c>
      <c r="BP14" s="648"/>
      <c r="BQ14" s="648"/>
      <c r="BR14" s="648"/>
      <c r="BS14" s="654" t="s">
        <v>146</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364851</v>
      </c>
      <c r="CS14" s="646"/>
      <c r="CT14" s="646"/>
      <c r="CU14" s="646"/>
      <c r="CV14" s="646"/>
      <c r="CW14" s="646"/>
      <c r="CX14" s="646"/>
      <c r="CY14" s="647"/>
      <c r="CZ14" s="648">
        <v>5.4</v>
      </c>
      <c r="DA14" s="648"/>
      <c r="DB14" s="648"/>
      <c r="DC14" s="648"/>
      <c r="DD14" s="654">
        <v>86635</v>
      </c>
      <c r="DE14" s="646"/>
      <c r="DF14" s="646"/>
      <c r="DG14" s="646"/>
      <c r="DH14" s="646"/>
      <c r="DI14" s="646"/>
      <c r="DJ14" s="646"/>
      <c r="DK14" s="646"/>
      <c r="DL14" s="646"/>
      <c r="DM14" s="646"/>
      <c r="DN14" s="646"/>
      <c r="DO14" s="646"/>
      <c r="DP14" s="647"/>
      <c r="DQ14" s="654">
        <v>270970</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146</v>
      </c>
      <c r="S15" s="646"/>
      <c r="T15" s="646"/>
      <c r="U15" s="646"/>
      <c r="V15" s="646"/>
      <c r="W15" s="646"/>
      <c r="X15" s="646"/>
      <c r="Y15" s="647"/>
      <c r="Z15" s="648" t="s">
        <v>233</v>
      </c>
      <c r="AA15" s="648"/>
      <c r="AB15" s="648"/>
      <c r="AC15" s="648"/>
      <c r="AD15" s="649" t="s">
        <v>146</v>
      </c>
      <c r="AE15" s="649"/>
      <c r="AF15" s="649"/>
      <c r="AG15" s="649"/>
      <c r="AH15" s="649"/>
      <c r="AI15" s="649"/>
      <c r="AJ15" s="649"/>
      <c r="AK15" s="649"/>
      <c r="AL15" s="650" t="s">
        <v>146</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44610</v>
      </c>
      <c r="BH15" s="646"/>
      <c r="BI15" s="646"/>
      <c r="BJ15" s="646"/>
      <c r="BK15" s="646"/>
      <c r="BL15" s="646"/>
      <c r="BM15" s="646"/>
      <c r="BN15" s="647"/>
      <c r="BO15" s="648">
        <v>2.9</v>
      </c>
      <c r="BP15" s="648"/>
      <c r="BQ15" s="648"/>
      <c r="BR15" s="648"/>
      <c r="BS15" s="654" t="s">
        <v>146</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802738</v>
      </c>
      <c r="CS15" s="646"/>
      <c r="CT15" s="646"/>
      <c r="CU15" s="646"/>
      <c r="CV15" s="646"/>
      <c r="CW15" s="646"/>
      <c r="CX15" s="646"/>
      <c r="CY15" s="647"/>
      <c r="CZ15" s="648">
        <v>11.9</v>
      </c>
      <c r="DA15" s="648"/>
      <c r="DB15" s="648"/>
      <c r="DC15" s="648"/>
      <c r="DD15" s="654">
        <v>342692</v>
      </c>
      <c r="DE15" s="646"/>
      <c r="DF15" s="646"/>
      <c r="DG15" s="646"/>
      <c r="DH15" s="646"/>
      <c r="DI15" s="646"/>
      <c r="DJ15" s="646"/>
      <c r="DK15" s="646"/>
      <c r="DL15" s="646"/>
      <c r="DM15" s="646"/>
      <c r="DN15" s="646"/>
      <c r="DO15" s="646"/>
      <c r="DP15" s="647"/>
      <c r="DQ15" s="654">
        <v>435509</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2606</v>
      </c>
      <c r="S16" s="646"/>
      <c r="T16" s="646"/>
      <c r="U16" s="646"/>
      <c r="V16" s="646"/>
      <c r="W16" s="646"/>
      <c r="X16" s="646"/>
      <c r="Y16" s="647"/>
      <c r="Z16" s="648">
        <v>0</v>
      </c>
      <c r="AA16" s="648"/>
      <c r="AB16" s="648"/>
      <c r="AC16" s="648"/>
      <c r="AD16" s="649">
        <v>2606</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233</v>
      </c>
      <c r="BH16" s="646"/>
      <c r="BI16" s="646"/>
      <c r="BJ16" s="646"/>
      <c r="BK16" s="646"/>
      <c r="BL16" s="646"/>
      <c r="BM16" s="646"/>
      <c r="BN16" s="647"/>
      <c r="BO16" s="648" t="s">
        <v>146</v>
      </c>
      <c r="BP16" s="648"/>
      <c r="BQ16" s="648"/>
      <c r="BR16" s="648"/>
      <c r="BS16" s="654" t="s">
        <v>233</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v>203636</v>
      </c>
      <c r="CS16" s="646"/>
      <c r="CT16" s="646"/>
      <c r="CU16" s="646"/>
      <c r="CV16" s="646"/>
      <c r="CW16" s="646"/>
      <c r="CX16" s="646"/>
      <c r="CY16" s="647"/>
      <c r="CZ16" s="648">
        <v>3</v>
      </c>
      <c r="DA16" s="648"/>
      <c r="DB16" s="648"/>
      <c r="DC16" s="648"/>
      <c r="DD16" s="654" t="s">
        <v>146</v>
      </c>
      <c r="DE16" s="646"/>
      <c r="DF16" s="646"/>
      <c r="DG16" s="646"/>
      <c r="DH16" s="646"/>
      <c r="DI16" s="646"/>
      <c r="DJ16" s="646"/>
      <c r="DK16" s="646"/>
      <c r="DL16" s="646"/>
      <c r="DM16" s="646"/>
      <c r="DN16" s="646"/>
      <c r="DO16" s="646"/>
      <c r="DP16" s="647"/>
      <c r="DQ16" s="654">
        <v>80527</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6352</v>
      </c>
      <c r="S17" s="646"/>
      <c r="T17" s="646"/>
      <c r="U17" s="646"/>
      <c r="V17" s="646"/>
      <c r="W17" s="646"/>
      <c r="X17" s="646"/>
      <c r="Y17" s="647"/>
      <c r="Z17" s="648">
        <v>0.1</v>
      </c>
      <c r="AA17" s="648"/>
      <c r="AB17" s="648"/>
      <c r="AC17" s="648"/>
      <c r="AD17" s="649">
        <v>6352</v>
      </c>
      <c r="AE17" s="649"/>
      <c r="AF17" s="649"/>
      <c r="AG17" s="649"/>
      <c r="AH17" s="649"/>
      <c r="AI17" s="649"/>
      <c r="AJ17" s="649"/>
      <c r="AK17" s="649"/>
      <c r="AL17" s="650">
        <v>0.2</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146</v>
      </c>
      <c r="BH17" s="646"/>
      <c r="BI17" s="646"/>
      <c r="BJ17" s="646"/>
      <c r="BK17" s="646"/>
      <c r="BL17" s="646"/>
      <c r="BM17" s="646"/>
      <c r="BN17" s="647"/>
      <c r="BO17" s="648" t="s">
        <v>146</v>
      </c>
      <c r="BP17" s="648"/>
      <c r="BQ17" s="648"/>
      <c r="BR17" s="648"/>
      <c r="BS17" s="654" t="s">
        <v>146</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940339</v>
      </c>
      <c r="CS17" s="646"/>
      <c r="CT17" s="646"/>
      <c r="CU17" s="646"/>
      <c r="CV17" s="646"/>
      <c r="CW17" s="646"/>
      <c r="CX17" s="646"/>
      <c r="CY17" s="647"/>
      <c r="CZ17" s="648">
        <v>13.9</v>
      </c>
      <c r="DA17" s="648"/>
      <c r="DB17" s="648"/>
      <c r="DC17" s="648"/>
      <c r="DD17" s="654" t="s">
        <v>146</v>
      </c>
      <c r="DE17" s="646"/>
      <c r="DF17" s="646"/>
      <c r="DG17" s="646"/>
      <c r="DH17" s="646"/>
      <c r="DI17" s="646"/>
      <c r="DJ17" s="646"/>
      <c r="DK17" s="646"/>
      <c r="DL17" s="646"/>
      <c r="DM17" s="646"/>
      <c r="DN17" s="646"/>
      <c r="DO17" s="646"/>
      <c r="DP17" s="647"/>
      <c r="DQ17" s="654">
        <v>929364</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1301</v>
      </c>
      <c r="S18" s="646"/>
      <c r="T18" s="646"/>
      <c r="U18" s="646"/>
      <c r="V18" s="646"/>
      <c r="W18" s="646"/>
      <c r="X18" s="646"/>
      <c r="Y18" s="647"/>
      <c r="Z18" s="648">
        <v>0</v>
      </c>
      <c r="AA18" s="648"/>
      <c r="AB18" s="648"/>
      <c r="AC18" s="648"/>
      <c r="AD18" s="649">
        <v>1301</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233</v>
      </c>
      <c r="BH18" s="646"/>
      <c r="BI18" s="646"/>
      <c r="BJ18" s="646"/>
      <c r="BK18" s="646"/>
      <c r="BL18" s="646"/>
      <c r="BM18" s="646"/>
      <c r="BN18" s="647"/>
      <c r="BO18" s="648" t="s">
        <v>146</v>
      </c>
      <c r="BP18" s="648"/>
      <c r="BQ18" s="648"/>
      <c r="BR18" s="648"/>
      <c r="BS18" s="654" t="s">
        <v>233</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v>43236</v>
      </c>
      <c r="CS18" s="646"/>
      <c r="CT18" s="646"/>
      <c r="CU18" s="646"/>
      <c r="CV18" s="646"/>
      <c r="CW18" s="646"/>
      <c r="CX18" s="646"/>
      <c r="CY18" s="647"/>
      <c r="CZ18" s="648">
        <v>0.6</v>
      </c>
      <c r="DA18" s="648"/>
      <c r="DB18" s="648"/>
      <c r="DC18" s="648"/>
      <c r="DD18" s="654" t="s">
        <v>146</v>
      </c>
      <c r="DE18" s="646"/>
      <c r="DF18" s="646"/>
      <c r="DG18" s="646"/>
      <c r="DH18" s="646"/>
      <c r="DI18" s="646"/>
      <c r="DJ18" s="646"/>
      <c r="DK18" s="646"/>
      <c r="DL18" s="646"/>
      <c r="DM18" s="646"/>
      <c r="DN18" s="646"/>
      <c r="DO18" s="646"/>
      <c r="DP18" s="647"/>
      <c r="DQ18" s="654">
        <v>43236</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1241</v>
      </c>
      <c r="S19" s="646"/>
      <c r="T19" s="646"/>
      <c r="U19" s="646"/>
      <c r="V19" s="646"/>
      <c r="W19" s="646"/>
      <c r="X19" s="646"/>
      <c r="Y19" s="647"/>
      <c r="Z19" s="648">
        <v>0</v>
      </c>
      <c r="AA19" s="648"/>
      <c r="AB19" s="648"/>
      <c r="AC19" s="648"/>
      <c r="AD19" s="649">
        <v>1241</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4147</v>
      </c>
      <c r="BH19" s="646"/>
      <c r="BI19" s="646"/>
      <c r="BJ19" s="646"/>
      <c r="BK19" s="646"/>
      <c r="BL19" s="646"/>
      <c r="BM19" s="646"/>
      <c r="BN19" s="647"/>
      <c r="BO19" s="648">
        <v>0.3</v>
      </c>
      <c r="BP19" s="648"/>
      <c r="BQ19" s="648"/>
      <c r="BR19" s="648"/>
      <c r="BS19" s="654" t="s">
        <v>146</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233</v>
      </c>
      <c r="CS19" s="646"/>
      <c r="CT19" s="646"/>
      <c r="CU19" s="646"/>
      <c r="CV19" s="646"/>
      <c r="CW19" s="646"/>
      <c r="CX19" s="646"/>
      <c r="CY19" s="647"/>
      <c r="CZ19" s="648" t="s">
        <v>146</v>
      </c>
      <c r="DA19" s="648"/>
      <c r="DB19" s="648"/>
      <c r="DC19" s="648"/>
      <c r="DD19" s="654" t="s">
        <v>146</v>
      </c>
      <c r="DE19" s="646"/>
      <c r="DF19" s="646"/>
      <c r="DG19" s="646"/>
      <c r="DH19" s="646"/>
      <c r="DI19" s="646"/>
      <c r="DJ19" s="646"/>
      <c r="DK19" s="646"/>
      <c r="DL19" s="646"/>
      <c r="DM19" s="646"/>
      <c r="DN19" s="646"/>
      <c r="DO19" s="646"/>
      <c r="DP19" s="647"/>
      <c r="DQ19" s="654" t="s">
        <v>146</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207</v>
      </c>
      <c r="S20" s="646"/>
      <c r="T20" s="646"/>
      <c r="U20" s="646"/>
      <c r="V20" s="646"/>
      <c r="W20" s="646"/>
      <c r="X20" s="646"/>
      <c r="Y20" s="647"/>
      <c r="Z20" s="648">
        <v>0</v>
      </c>
      <c r="AA20" s="648"/>
      <c r="AB20" s="648"/>
      <c r="AC20" s="648"/>
      <c r="AD20" s="649">
        <v>207</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4147</v>
      </c>
      <c r="BH20" s="646"/>
      <c r="BI20" s="646"/>
      <c r="BJ20" s="646"/>
      <c r="BK20" s="646"/>
      <c r="BL20" s="646"/>
      <c r="BM20" s="646"/>
      <c r="BN20" s="647"/>
      <c r="BO20" s="648">
        <v>0.3</v>
      </c>
      <c r="BP20" s="648"/>
      <c r="BQ20" s="648"/>
      <c r="BR20" s="648"/>
      <c r="BS20" s="654" t="s">
        <v>146</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6773287</v>
      </c>
      <c r="CS20" s="646"/>
      <c r="CT20" s="646"/>
      <c r="CU20" s="646"/>
      <c r="CV20" s="646"/>
      <c r="CW20" s="646"/>
      <c r="CX20" s="646"/>
      <c r="CY20" s="647"/>
      <c r="CZ20" s="648">
        <v>100</v>
      </c>
      <c r="DA20" s="648"/>
      <c r="DB20" s="648"/>
      <c r="DC20" s="648"/>
      <c r="DD20" s="654">
        <v>926955</v>
      </c>
      <c r="DE20" s="646"/>
      <c r="DF20" s="646"/>
      <c r="DG20" s="646"/>
      <c r="DH20" s="646"/>
      <c r="DI20" s="646"/>
      <c r="DJ20" s="646"/>
      <c r="DK20" s="646"/>
      <c r="DL20" s="646"/>
      <c r="DM20" s="646"/>
      <c r="DN20" s="646"/>
      <c r="DO20" s="646"/>
      <c r="DP20" s="647"/>
      <c r="DQ20" s="654">
        <v>4680654</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3603</v>
      </c>
      <c r="S21" s="646"/>
      <c r="T21" s="646"/>
      <c r="U21" s="646"/>
      <c r="V21" s="646"/>
      <c r="W21" s="646"/>
      <c r="X21" s="646"/>
      <c r="Y21" s="647"/>
      <c r="Z21" s="648">
        <v>0.1</v>
      </c>
      <c r="AA21" s="648"/>
      <c r="AB21" s="648"/>
      <c r="AC21" s="648"/>
      <c r="AD21" s="649">
        <v>3603</v>
      </c>
      <c r="AE21" s="649"/>
      <c r="AF21" s="649"/>
      <c r="AG21" s="649"/>
      <c r="AH21" s="649"/>
      <c r="AI21" s="649"/>
      <c r="AJ21" s="649"/>
      <c r="AK21" s="649"/>
      <c r="AL21" s="650">
        <v>0.1</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4147</v>
      </c>
      <c r="BH21" s="646"/>
      <c r="BI21" s="646"/>
      <c r="BJ21" s="646"/>
      <c r="BK21" s="646"/>
      <c r="BL21" s="646"/>
      <c r="BM21" s="646"/>
      <c r="BN21" s="647"/>
      <c r="BO21" s="648">
        <v>0.3</v>
      </c>
      <c r="BP21" s="648"/>
      <c r="BQ21" s="648"/>
      <c r="BR21" s="648"/>
      <c r="BS21" s="654" t="s">
        <v>146</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2152598</v>
      </c>
      <c r="S22" s="646"/>
      <c r="T22" s="646"/>
      <c r="U22" s="646"/>
      <c r="V22" s="646"/>
      <c r="W22" s="646"/>
      <c r="X22" s="646"/>
      <c r="Y22" s="647"/>
      <c r="Z22" s="648">
        <v>30.9</v>
      </c>
      <c r="AA22" s="648"/>
      <c r="AB22" s="648"/>
      <c r="AC22" s="648"/>
      <c r="AD22" s="649">
        <v>1942178</v>
      </c>
      <c r="AE22" s="649"/>
      <c r="AF22" s="649"/>
      <c r="AG22" s="649"/>
      <c r="AH22" s="649"/>
      <c r="AI22" s="649"/>
      <c r="AJ22" s="649"/>
      <c r="AK22" s="649"/>
      <c r="AL22" s="650">
        <v>52.8</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233</v>
      </c>
      <c r="BH22" s="646"/>
      <c r="BI22" s="646"/>
      <c r="BJ22" s="646"/>
      <c r="BK22" s="646"/>
      <c r="BL22" s="646"/>
      <c r="BM22" s="646"/>
      <c r="BN22" s="647"/>
      <c r="BO22" s="648" t="s">
        <v>146</v>
      </c>
      <c r="BP22" s="648"/>
      <c r="BQ22" s="648"/>
      <c r="BR22" s="648"/>
      <c r="BS22" s="654" t="s">
        <v>146</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1942178</v>
      </c>
      <c r="S23" s="646"/>
      <c r="T23" s="646"/>
      <c r="U23" s="646"/>
      <c r="V23" s="646"/>
      <c r="W23" s="646"/>
      <c r="X23" s="646"/>
      <c r="Y23" s="647"/>
      <c r="Z23" s="648">
        <v>27.9</v>
      </c>
      <c r="AA23" s="648"/>
      <c r="AB23" s="648"/>
      <c r="AC23" s="648"/>
      <c r="AD23" s="649">
        <v>1942178</v>
      </c>
      <c r="AE23" s="649"/>
      <c r="AF23" s="649"/>
      <c r="AG23" s="649"/>
      <c r="AH23" s="649"/>
      <c r="AI23" s="649"/>
      <c r="AJ23" s="649"/>
      <c r="AK23" s="649"/>
      <c r="AL23" s="650">
        <v>52.8</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146</v>
      </c>
      <c r="BH23" s="646"/>
      <c r="BI23" s="646"/>
      <c r="BJ23" s="646"/>
      <c r="BK23" s="646"/>
      <c r="BL23" s="646"/>
      <c r="BM23" s="646"/>
      <c r="BN23" s="647"/>
      <c r="BO23" s="648" t="s">
        <v>146</v>
      </c>
      <c r="BP23" s="648"/>
      <c r="BQ23" s="648"/>
      <c r="BR23" s="648"/>
      <c r="BS23" s="654" t="s">
        <v>233</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210420</v>
      </c>
      <c r="S24" s="646"/>
      <c r="T24" s="646"/>
      <c r="U24" s="646"/>
      <c r="V24" s="646"/>
      <c r="W24" s="646"/>
      <c r="X24" s="646"/>
      <c r="Y24" s="647"/>
      <c r="Z24" s="648">
        <v>3</v>
      </c>
      <c r="AA24" s="648"/>
      <c r="AB24" s="648"/>
      <c r="AC24" s="648"/>
      <c r="AD24" s="649" t="s">
        <v>146</v>
      </c>
      <c r="AE24" s="649"/>
      <c r="AF24" s="649"/>
      <c r="AG24" s="649"/>
      <c r="AH24" s="649"/>
      <c r="AI24" s="649"/>
      <c r="AJ24" s="649"/>
      <c r="AK24" s="649"/>
      <c r="AL24" s="650" t="s">
        <v>233</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146</v>
      </c>
      <c r="BH24" s="646"/>
      <c r="BI24" s="646"/>
      <c r="BJ24" s="646"/>
      <c r="BK24" s="646"/>
      <c r="BL24" s="646"/>
      <c r="BM24" s="646"/>
      <c r="BN24" s="647"/>
      <c r="BO24" s="648" t="s">
        <v>146</v>
      </c>
      <c r="BP24" s="648"/>
      <c r="BQ24" s="648"/>
      <c r="BR24" s="648"/>
      <c r="BS24" s="654" t="s">
        <v>146</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2379093</v>
      </c>
      <c r="CS24" s="635"/>
      <c r="CT24" s="635"/>
      <c r="CU24" s="635"/>
      <c r="CV24" s="635"/>
      <c r="CW24" s="635"/>
      <c r="CX24" s="635"/>
      <c r="CY24" s="636"/>
      <c r="CZ24" s="639">
        <v>35.1</v>
      </c>
      <c r="DA24" s="640"/>
      <c r="DB24" s="640"/>
      <c r="DC24" s="659"/>
      <c r="DD24" s="681">
        <v>1884686</v>
      </c>
      <c r="DE24" s="635"/>
      <c r="DF24" s="635"/>
      <c r="DG24" s="635"/>
      <c r="DH24" s="635"/>
      <c r="DI24" s="635"/>
      <c r="DJ24" s="635"/>
      <c r="DK24" s="636"/>
      <c r="DL24" s="681">
        <v>1863729</v>
      </c>
      <c r="DM24" s="635"/>
      <c r="DN24" s="635"/>
      <c r="DO24" s="635"/>
      <c r="DP24" s="635"/>
      <c r="DQ24" s="635"/>
      <c r="DR24" s="635"/>
      <c r="DS24" s="635"/>
      <c r="DT24" s="635"/>
      <c r="DU24" s="635"/>
      <c r="DV24" s="636"/>
      <c r="DW24" s="639">
        <v>49.1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233</v>
      </c>
      <c r="S25" s="646"/>
      <c r="T25" s="646"/>
      <c r="U25" s="646"/>
      <c r="V25" s="646"/>
      <c r="W25" s="646"/>
      <c r="X25" s="646"/>
      <c r="Y25" s="647"/>
      <c r="Z25" s="648" t="s">
        <v>146</v>
      </c>
      <c r="AA25" s="648"/>
      <c r="AB25" s="648"/>
      <c r="AC25" s="648"/>
      <c r="AD25" s="649" t="s">
        <v>233</v>
      </c>
      <c r="AE25" s="649"/>
      <c r="AF25" s="649"/>
      <c r="AG25" s="649"/>
      <c r="AH25" s="649"/>
      <c r="AI25" s="649"/>
      <c r="AJ25" s="649"/>
      <c r="AK25" s="649"/>
      <c r="AL25" s="650" t="s">
        <v>146</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146</v>
      </c>
      <c r="BH25" s="646"/>
      <c r="BI25" s="646"/>
      <c r="BJ25" s="646"/>
      <c r="BK25" s="646"/>
      <c r="BL25" s="646"/>
      <c r="BM25" s="646"/>
      <c r="BN25" s="647"/>
      <c r="BO25" s="648" t="s">
        <v>146</v>
      </c>
      <c r="BP25" s="648"/>
      <c r="BQ25" s="648"/>
      <c r="BR25" s="648"/>
      <c r="BS25" s="654" t="s">
        <v>146</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828650</v>
      </c>
      <c r="CS25" s="670"/>
      <c r="CT25" s="670"/>
      <c r="CU25" s="670"/>
      <c r="CV25" s="670"/>
      <c r="CW25" s="670"/>
      <c r="CX25" s="670"/>
      <c r="CY25" s="671"/>
      <c r="CZ25" s="650">
        <v>12.2</v>
      </c>
      <c r="DA25" s="682"/>
      <c r="DB25" s="682"/>
      <c r="DC25" s="684"/>
      <c r="DD25" s="654">
        <v>767222</v>
      </c>
      <c r="DE25" s="670"/>
      <c r="DF25" s="670"/>
      <c r="DG25" s="670"/>
      <c r="DH25" s="670"/>
      <c r="DI25" s="670"/>
      <c r="DJ25" s="670"/>
      <c r="DK25" s="671"/>
      <c r="DL25" s="654">
        <v>746545</v>
      </c>
      <c r="DM25" s="670"/>
      <c r="DN25" s="670"/>
      <c r="DO25" s="670"/>
      <c r="DP25" s="670"/>
      <c r="DQ25" s="670"/>
      <c r="DR25" s="670"/>
      <c r="DS25" s="670"/>
      <c r="DT25" s="670"/>
      <c r="DU25" s="670"/>
      <c r="DV25" s="671"/>
      <c r="DW25" s="650">
        <v>19.7</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3887638</v>
      </c>
      <c r="S26" s="646"/>
      <c r="T26" s="646"/>
      <c r="U26" s="646"/>
      <c r="V26" s="646"/>
      <c r="W26" s="646"/>
      <c r="X26" s="646"/>
      <c r="Y26" s="647"/>
      <c r="Z26" s="648">
        <v>55.9</v>
      </c>
      <c r="AA26" s="648"/>
      <c r="AB26" s="648"/>
      <c r="AC26" s="648"/>
      <c r="AD26" s="649">
        <v>3677218</v>
      </c>
      <c r="AE26" s="649"/>
      <c r="AF26" s="649"/>
      <c r="AG26" s="649"/>
      <c r="AH26" s="649"/>
      <c r="AI26" s="649"/>
      <c r="AJ26" s="649"/>
      <c r="AK26" s="649"/>
      <c r="AL26" s="650">
        <v>100</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146</v>
      </c>
      <c r="BH26" s="646"/>
      <c r="BI26" s="646"/>
      <c r="BJ26" s="646"/>
      <c r="BK26" s="646"/>
      <c r="BL26" s="646"/>
      <c r="BM26" s="646"/>
      <c r="BN26" s="647"/>
      <c r="BO26" s="648" t="s">
        <v>146</v>
      </c>
      <c r="BP26" s="648"/>
      <c r="BQ26" s="648"/>
      <c r="BR26" s="648"/>
      <c r="BS26" s="654" t="s">
        <v>146</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483942</v>
      </c>
      <c r="CS26" s="646"/>
      <c r="CT26" s="646"/>
      <c r="CU26" s="646"/>
      <c r="CV26" s="646"/>
      <c r="CW26" s="646"/>
      <c r="CX26" s="646"/>
      <c r="CY26" s="647"/>
      <c r="CZ26" s="650">
        <v>7.1</v>
      </c>
      <c r="DA26" s="682"/>
      <c r="DB26" s="682"/>
      <c r="DC26" s="684"/>
      <c r="DD26" s="654">
        <v>436957</v>
      </c>
      <c r="DE26" s="646"/>
      <c r="DF26" s="646"/>
      <c r="DG26" s="646"/>
      <c r="DH26" s="646"/>
      <c r="DI26" s="646"/>
      <c r="DJ26" s="646"/>
      <c r="DK26" s="647"/>
      <c r="DL26" s="654" t="s">
        <v>146</v>
      </c>
      <c r="DM26" s="646"/>
      <c r="DN26" s="646"/>
      <c r="DO26" s="646"/>
      <c r="DP26" s="646"/>
      <c r="DQ26" s="646"/>
      <c r="DR26" s="646"/>
      <c r="DS26" s="646"/>
      <c r="DT26" s="646"/>
      <c r="DU26" s="646"/>
      <c r="DV26" s="647"/>
      <c r="DW26" s="650" t="s">
        <v>146</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603</v>
      </c>
      <c r="S27" s="646"/>
      <c r="T27" s="646"/>
      <c r="U27" s="646"/>
      <c r="V27" s="646"/>
      <c r="W27" s="646"/>
      <c r="X27" s="646"/>
      <c r="Y27" s="647"/>
      <c r="Z27" s="648">
        <v>0</v>
      </c>
      <c r="AA27" s="648"/>
      <c r="AB27" s="648"/>
      <c r="AC27" s="648"/>
      <c r="AD27" s="649">
        <v>603</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1521609</v>
      </c>
      <c r="BH27" s="646"/>
      <c r="BI27" s="646"/>
      <c r="BJ27" s="646"/>
      <c r="BK27" s="646"/>
      <c r="BL27" s="646"/>
      <c r="BM27" s="646"/>
      <c r="BN27" s="647"/>
      <c r="BO27" s="648">
        <v>100</v>
      </c>
      <c r="BP27" s="648"/>
      <c r="BQ27" s="648"/>
      <c r="BR27" s="648"/>
      <c r="BS27" s="654" t="s">
        <v>146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610104</v>
      </c>
      <c r="CS27" s="670"/>
      <c r="CT27" s="670"/>
      <c r="CU27" s="670"/>
      <c r="CV27" s="670"/>
      <c r="CW27" s="670"/>
      <c r="CX27" s="670"/>
      <c r="CY27" s="671"/>
      <c r="CZ27" s="650">
        <v>9</v>
      </c>
      <c r="DA27" s="682"/>
      <c r="DB27" s="682"/>
      <c r="DC27" s="684"/>
      <c r="DD27" s="654">
        <v>188100</v>
      </c>
      <c r="DE27" s="670"/>
      <c r="DF27" s="670"/>
      <c r="DG27" s="670"/>
      <c r="DH27" s="670"/>
      <c r="DI27" s="670"/>
      <c r="DJ27" s="670"/>
      <c r="DK27" s="671"/>
      <c r="DL27" s="654">
        <v>187820</v>
      </c>
      <c r="DM27" s="670"/>
      <c r="DN27" s="670"/>
      <c r="DO27" s="670"/>
      <c r="DP27" s="670"/>
      <c r="DQ27" s="670"/>
      <c r="DR27" s="670"/>
      <c r="DS27" s="670"/>
      <c r="DT27" s="670"/>
      <c r="DU27" s="670"/>
      <c r="DV27" s="671"/>
      <c r="DW27" s="650">
        <v>5</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112852</v>
      </c>
      <c r="S28" s="646"/>
      <c r="T28" s="646"/>
      <c r="U28" s="646"/>
      <c r="V28" s="646"/>
      <c r="W28" s="646"/>
      <c r="X28" s="646"/>
      <c r="Y28" s="647"/>
      <c r="Z28" s="648">
        <v>1.6</v>
      </c>
      <c r="AA28" s="648"/>
      <c r="AB28" s="648"/>
      <c r="AC28" s="648"/>
      <c r="AD28" s="649" t="s">
        <v>146</v>
      </c>
      <c r="AE28" s="649"/>
      <c r="AF28" s="649"/>
      <c r="AG28" s="649"/>
      <c r="AH28" s="649"/>
      <c r="AI28" s="649"/>
      <c r="AJ28" s="649"/>
      <c r="AK28" s="649"/>
      <c r="AL28" s="650" t="s">
        <v>146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940339</v>
      </c>
      <c r="CS28" s="646"/>
      <c r="CT28" s="646"/>
      <c r="CU28" s="646"/>
      <c r="CV28" s="646"/>
      <c r="CW28" s="646"/>
      <c r="CX28" s="646"/>
      <c r="CY28" s="647"/>
      <c r="CZ28" s="650">
        <v>13.9</v>
      </c>
      <c r="DA28" s="682"/>
      <c r="DB28" s="682"/>
      <c r="DC28" s="684"/>
      <c r="DD28" s="654">
        <v>929364</v>
      </c>
      <c r="DE28" s="646"/>
      <c r="DF28" s="646"/>
      <c r="DG28" s="646"/>
      <c r="DH28" s="646"/>
      <c r="DI28" s="646"/>
      <c r="DJ28" s="646"/>
      <c r="DK28" s="647"/>
      <c r="DL28" s="654">
        <v>929364</v>
      </c>
      <c r="DM28" s="646"/>
      <c r="DN28" s="646"/>
      <c r="DO28" s="646"/>
      <c r="DP28" s="646"/>
      <c r="DQ28" s="646"/>
      <c r="DR28" s="646"/>
      <c r="DS28" s="646"/>
      <c r="DT28" s="646"/>
      <c r="DU28" s="646"/>
      <c r="DV28" s="647"/>
      <c r="DW28" s="650">
        <v>24.5</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108177</v>
      </c>
      <c r="S29" s="646"/>
      <c r="T29" s="646"/>
      <c r="U29" s="646"/>
      <c r="V29" s="646"/>
      <c r="W29" s="646"/>
      <c r="X29" s="646"/>
      <c r="Y29" s="647"/>
      <c r="Z29" s="648">
        <v>1.6</v>
      </c>
      <c r="AA29" s="648"/>
      <c r="AB29" s="648"/>
      <c r="AC29" s="648"/>
      <c r="AD29" s="649" t="s">
        <v>146</v>
      </c>
      <c r="AE29" s="649"/>
      <c r="AF29" s="649"/>
      <c r="AG29" s="649"/>
      <c r="AH29" s="649"/>
      <c r="AI29" s="649"/>
      <c r="AJ29" s="649"/>
      <c r="AK29" s="649"/>
      <c r="AL29" s="650" t="s">
        <v>146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69</v>
      </c>
      <c r="CG29" s="661"/>
      <c r="CH29" s="661"/>
      <c r="CI29" s="661"/>
      <c r="CJ29" s="661"/>
      <c r="CK29" s="661"/>
      <c r="CL29" s="661"/>
      <c r="CM29" s="661"/>
      <c r="CN29" s="661"/>
      <c r="CO29" s="661"/>
      <c r="CP29" s="661"/>
      <c r="CQ29" s="662"/>
      <c r="CR29" s="645">
        <v>939944</v>
      </c>
      <c r="CS29" s="670"/>
      <c r="CT29" s="670"/>
      <c r="CU29" s="670"/>
      <c r="CV29" s="670"/>
      <c r="CW29" s="670"/>
      <c r="CX29" s="670"/>
      <c r="CY29" s="671"/>
      <c r="CZ29" s="650">
        <v>13.9</v>
      </c>
      <c r="DA29" s="682"/>
      <c r="DB29" s="682"/>
      <c r="DC29" s="684"/>
      <c r="DD29" s="654">
        <v>928969</v>
      </c>
      <c r="DE29" s="670"/>
      <c r="DF29" s="670"/>
      <c r="DG29" s="670"/>
      <c r="DH29" s="670"/>
      <c r="DI29" s="670"/>
      <c r="DJ29" s="670"/>
      <c r="DK29" s="671"/>
      <c r="DL29" s="654">
        <v>928969</v>
      </c>
      <c r="DM29" s="670"/>
      <c r="DN29" s="670"/>
      <c r="DO29" s="670"/>
      <c r="DP29" s="670"/>
      <c r="DQ29" s="670"/>
      <c r="DR29" s="670"/>
      <c r="DS29" s="670"/>
      <c r="DT29" s="670"/>
      <c r="DU29" s="670"/>
      <c r="DV29" s="671"/>
      <c r="DW29" s="650">
        <v>24.5</v>
      </c>
      <c r="DX29" s="682"/>
      <c r="DY29" s="682"/>
      <c r="DZ29" s="682"/>
      <c r="EA29" s="682"/>
      <c r="EB29" s="682"/>
      <c r="EC29" s="683"/>
    </row>
    <row r="30" spans="2:133" ht="11.25" customHeight="1">
      <c r="B30" s="642" t="s">
        <v>305</v>
      </c>
      <c r="C30" s="643"/>
      <c r="D30" s="643"/>
      <c r="E30" s="643"/>
      <c r="F30" s="643"/>
      <c r="G30" s="643"/>
      <c r="H30" s="643"/>
      <c r="I30" s="643"/>
      <c r="J30" s="643"/>
      <c r="K30" s="643"/>
      <c r="L30" s="643"/>
      <c r="M30" s="643"/>
      <c r="N30" s="643"/>
      <c r="O30" s="643"/>
      <c r="P30" s="643"/>
      <c r="Q30" s="644"/>
      <c r="R30" s="645">
        <v>23451</v>
      </c>
      <c r="S30" s="646"/>
      <c r="T30" s="646"/>
      <c r="U30" s="646"/>
      <c r="V30" s="646"/>
      <c r="W30" s="646"/>
      <c r="X30" s="646"/>
      <c r="Y30" s="647"/>
      <c r="Z30" s="648">
        <v>0.3</v>
      </c>
      <c r="AA30" s="648"/>
      <c r="AB30" s="648"/>
      <c r="AC30" s="648"/>
      <c r="AD30" s="649" t="s">
        <v>233</v>
      </c>
      <c r="AE30" s="649"/>
      <c r="AF30" s="649"/>
      <c r="AG30" s="649"/>
      <c r="AH30" s="649"/>
      <c r="AI30" s="649"/>
      <c r="AJ30" s="649"/>
      <c r="AK30" s="649"/>
      <c r="AL30" s="650" t="s">
        <v>146</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908632</v>
      </c>
      <c r="CS30" s="646"/>
      <c r="CT30" s="646"/>
      <c r="CU30" s="646"/>
      <c r="CV30" s="646"/>
      <c r="CW30" s="646"/>
      <c r="CX30" s="646"/>
      <c r="CY30" s="647"/>
      <c r="CZ30" s="650">
        <v>13.4</v>
      </c>
      <c r="DA30" s="682"/>
      <c r="DB30" s="682"/>
      <c r="DC30" s="684"/>
      <c r="DD30" s="654">
        <v>898529</v>
      </c>
      <c r="DE30" s="646"/>
      <c r="DF30" s="646"/>
      <c r="DG30" s="646"/>
      <c r="DH30" s="646"/>
      <c r="DI30" s="646"/>
      <c r="DJ30" s="646"/>
      <c r="DK30" s="647"/>
      <c r="DL30" s="654">
        <v>898529</v>
      </c>
      <c r="DM30" s="646"/>
      <c r="DN30" s="646"/>
      <c r="DO30" s="646"/>
      <c r="DP30" s="646"/>
      <c r="DQ30" s="646"/>
      <c r="DR30" s="646"/>
      <c r="DS30" s="646"/>
      <c r="DT30" s="646"/>
      <c r="DU30" s="646"/>
      <c r="DV30" s="647"/>
      <c r="DW30" s="650">
        <v>23.7</v>
      </c>
      <c r="DX30" s="682"/>
      <c r="DY30" s="682"/>
      <c r="DZ30" s="682"/>
      <c r="EA30" s="682"/>
      <c r="EB30" s="682"/>
      <c r="EC30" s="683"/>
    </row>
    <row r="31" spans="2:133" ht="11.25" customHeight="1">
      <c r="B31" s="642" t="s">
        <v>309</v>
      </c>
      <c r="C31" s="643"/>
      <c r="D31" s="643"/>
      <c r="E31" s="643"/>
      <c r="F31" s="643"/>
      <c r="G31" s="643"/>
      <c r="H31" s="643"/>
      <c r="I31" s="643"/>
      <c r="J31" s="643"/>
      <c r="K31" s="643"/>
      <c r="L31" s="643"/>
      <c r="M31" s="643"/>
      <c r="N31" s="643"/>
      <c r="O31" s="643"/>
      <c r="P31" s="643"/>
      <c r="Q31" s="644"/>
      <c r="R31" s="645">
        <v>540574</v>
      </c>
      <c r="S31" s="646"/>
      <c r="T31" s="646"/>
      <c r="U31" s="646"/>
      <c r="V31" s="646"/>
      <c r="W31" s="646"/>
      <c r="X31" s="646"/>
      <c r="Y31" s="647"/>
      <c r="Z31" s="648">
        <v>7.8</v>
      </c>
      <c r="AA31" s="648"/>
      <c r="AB31" s="648"/>
      <c r="AC31" s="648"/>
      <c r="AD31" s="649" t="s">
        <v>146</v>
      </c>
      <c r="AE31" s="649"/>
      <c r="AF31" s="649"/>
      <c r="AG31" s="649"/>
      <c r="AH31" s="649"/>
      <c r="AI31" s="649"/>
      <c r="AJ31" s="649"/>
      <c r="AK31" s="649"/>
      <c r="AL31" s="650" t="s">
        <v>233</v>
      </c>
      <c r="AM31" s="651"/>
      <c r="AN31" s="651"/>
      <c r="AO31" s="652"/>
      <c r="AP31" s="702" t="s">
        <v>310</v>
      </c>
      <c r="AQ31" s="703"/>
      <c r="AR31" s="703"/>
      <c r="AS31" s="703"/>
      <c r="AT31" s="708" t="s">
        <v>311</v>
      </c>
      <c r="AU31" s="231"/>
      <c r="AV31" s="231"/>
      <c r="AW31" s="231"/>
      <c r="AX31" s="631" t="s">
        <v>188</v>
      </c>
      <c r="AY31" s="632"/>
      <c r="AZ31" s="632"/>
      <c r="BA31" s="632"/>
      <c r="BB31" s="632"/>
      <c r="BC31" s="632"/>
      <c r="BD31" s="632"/>
      <c r="BE31" s="632"/>
      <c r="BF31" s="633"/>
      <c r="BG31" s="701">
        <v>99.4</v>
      </c>
      <c r="BH31" s="697"/>
      <c r="BI31" s="697"/>
      <c r="BJ31" s="697"/>
      <c r="BK31" s="697"/>
      <c r="BL31" s="697"/>
      <c r="BM31" s="640">
        <v>98.2</v>
      </c>
      <c r="BN31" s="697"/>
      <c r="BO31" s="697"/>
      <c r="BP31" s="697"/>
      <c r="BQ31" s="698"/>
      <c r="BR31" s="701">
        <v>99.6</v>
      </c>
      <c r="BS31" s="697"/>
      <c r="BT31" s="697"/>
      <c r="BU31" s="697"/>
      <c r="BV31" s="697"/>
      <c r="BW31" s="697"/>
      <c r="BX31" s="640">
        <v>98.7</v>
      </c>
      <c r="BY31" s="697"/>
      <c r="BZ31" s="697"/>
      <c r="CA31" s="697"/>
      <c r="CB31" s="698"/>
      <c r="CD31" s="693"/>
      <c r="CE31" s="694"/>
      <c r="CF31" s="660" t="s">
        <v>312</v>
      </c>
      <c r="CG31" s="661"/>
      <c r="CH31" s="661"/>
      <c r="CI31" s="661"/>
      <c r="CJ31" s="661"/>
      <c r="CK31" s="661"/>
      <c r="CL31" s="661"/>
      <c r="CM31" s="661"/>
      <c r="CN31" s="661"/>
      <c r="CO31" s="661"/>
      <c r="CP31" s="661"/>
      <c r="CQ31" s="662"/>
      <c r="CR31" s="645">
        <v>31312</v>
      </c>
      <c r="CS31" s="670"/>
      <c r="CT31" s="670"/>
      <c r="CU31" s="670"/>
      <c r="CV31" s="670"/>
      <c r="CW31" s="670"/>
      <c r="CX31" s="670"/>
      <c r="CY31" s="671"/>
      <c r="CZ31" s="650">
        <v>0.5</v>
      </c>
      <c r="DA31" s="682"/>
      <c r="DB31" s="682"/>
      <c r="DC31" s="684"/>
      <c r="DD31" s="654">
        <v>30440</v>
      </c>
      <c r="DE31" s="670"/>
      <c r="DF31" s="670"/>
      <c r="DG31" s="670"/>
      <c r="DH31" s="670"/>
      <c r="DI31" s="670"/>
      <c r="DJ31" s="670"/>
      <c r="DK31" s="671"/>
      <c r="DL31" s="654">
        <v>30440</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313</v>
      </c>
      <c r="C32" s="713"/>
      <c r="D32" s="713"/>
      <c r="E32" s="713"/>
      <c r="F32" s="713"/>
      <c r="G32" s="713"/>
      <c r="H32" s="713"/>
      <c r="I32" s="713"/>
      <c r="J32" s="713"/>
      <c r="K32" s="713"/>
      <c r="L32" s="713"/>
      <c r="M32" s="713"/>
      <c r="N32" s="713"/>
      <c r="O32" s="713"/>
      <c r="P32" s="713"/>
      <c r="Q32" s="714"/>
      <c r="R32" s="645" t="s">
        <v>146</v>
      </c>
      <c r="S32" s="646"/>
      <c r="T32" s="646"/>
      <c r="U32" s="646"/>
      <c r="V32" s="646"/>
      <c r="W32" s="646"/>
      <c r="X32" s="646"/>
      <c r="Y32" s="647"/>
      <c r="Z32" s="648" t="s">
        <v>146</v>
      </c>
      <c r="AA32" s="648"/>
      <c r="AB32" s="648"/>
      <c r="AC32" s="648"/>
      <c r="AD32" s="649" t="s">
        <v>146</v>
      </c>
      <c r="AE32" s="649"/>
      <c r="AF32" s="649"/>
      <c r="AG32" s="649"/>
      <c r="AH32" s="649"/>
      <c r="AI32" s="649"/>
      <c r="AJ32" s="649"/>
      <c r="AK32" s="649"/>
      <c r="AL32" s="650" t="s">
        <v>146</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98.7</v>
      </c>
      <c r="BH32" s="670"/>
      <c r="BI32" s="670"/>
      <c r="BJ32" s="670"/>
      <c r="BK32" s="670"/>
      <c r="BL32" s="670"/>
      <c r="BM32" s="651">
        <v>96.3</v>
      </c>
      <c r="BN32" s="699"/>
      <c r="BO32" s="699"/>
      <c r="BP32" s="699"/>
      <c r="BQ32" s="700"/>
      <c r="BR32" s="711">
        <v>98.8</v>
      </c>
      <c r="BS32" s="670"/>
      <c r="BT32" s="670"/>
      <c r="BU32" s="670"/>
      <c r="BV32" s="670"/>
      <c r="BW32" s="670"/>
      <c r="BX32" s="651">
        <v>97</v>
      </c>
      <c r="BY32" s="699"/>
      <c r="BZ32" s="699"/>
      <c r="CA32" s="699"/>
      <c r="CB32" s="700"/>
      <c r="CD32" s="695"/>
      <c r="CE32" s="696"/>
      <c r="CF32" s="660" t="s">
        <v>316</v>
      </c>
      <c r="CG32" s="661"/>
      <c r="CH32" s="661"/>
      <c r="CI32" s="661"/>
      <c r="CJ32" s="661"/>
      <c r="CK32" s="661"/>
      <c r="CL32" s="661"/>
      <c r="CM32" s="661"/>
      <c r="CN32" s="661"/>
      <c r="CO32" s="661"/>
      <c r="CP32" s="661"/>
      <c r="CQ32" s="662"/>
      <c r="CR32" s="645">
        <v>395</v>
      </c>
      <c r="CS32" s="646"/>
      <c r="CT32" s="646"/>
      <c r="CU32" s="646"/>
      <c r="CV32" s="646"/>
      <c r="CW32" s="646"/>
      <c r="CX32" s="646"/>
      <c r="CY32" s="647"/>
      <c r="CZ32" s="650">
        <v>0</v>
      </c>
      <c r="DA32" s="682"/>
      <c r="DB32" s="682"/>
      <c r="DC32" s="684"/>
      <c r="DD32" s="654">
        <v>395</v>
      </c>
      <c r="DE32" s="646"/>
      <c r="DF32" s="646"/>
      <c r="DG32" s="646"/>
      <c r="DH32" s="646"/>
      <c r="DI32" s="646"/>
      <c r="DJ32" s="646"/>
      <c r="DK32" s="647"/>
      <c r="DL32" s="654">
        <v>395</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317</v>
      </c>
      <c r="C33" s="643"/>
      <c r="D33" s="643"/>
      <c r="E33" s="643"/>
      <c r="F33" s="643"/>
      <c r="G33" s="643"/>
      <c r="H33" s="643"/>
      <c r="I33" s="643"/>
      <c r="J33" s="643"/>
      <c r="K33" s="643"/>
      <c r="L33" s="643"/>
      <c r="M33" s="643"/>
      <c r="N33" s="643"/>
      <c r="O33" s="643"/>
      <c r="P33" s="643"/>
      <c r="Q33" s="644"/>
      <c r="R33" s="645">
        <v>367732</v>
      </c>
      <c r="S33" s="646"/>
      <c r="T33" s="646"/>
      <c r="U33" s="646"/>
      <c r="V33" s="646"/>
      <c r="W33" s="646"/>
      <c r="X33" s="646"/>
      <c r="Y33" s="647"/>
      <c r="Z33" s="648">
        <v>5.3</v>
      </c>
      <c r="AA33" s="648"/>
      <c r="AB33" s="648"/>
      <c r="AC33" s="648"/>
      <c r="AD33" s="649" t="s">
        <v>233</v>
      </c>
      <c r="AE33" s="649"/>
      <c r="AF33" s="649"/>
      <c r="AG33" s="649"/>
      <c r="AH33" s="649"/>
      <c r="AI33" s="649"/>
      <c r="AJ33" s="649"/>
      <c r="AK33" s="649"/>
      <c r="AL33" s="650" t="s">
        <v>146</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99.6</v>
      </c>
      <c r="BH33" s="716"/>
      <c r="BI33" s="716"/>
      <c r="BJ33" s="716"/>
      <c r="BK33" s="716"/>
      <c r="BL33" s="716"/>
      <c r="BM33" s="717">
        <v>98.7</v>
      </c>
      <c r="BN33" s="716"/>
      <c r="BO33" s="716"/>
      <c r="BP33" s="716"/>
      <c r="BQ33" s="718"/>
      <c r="BR33" s="715">
        <v>99.8</v>
      </c>
      <c r="BS33" s="716"/>
      <c r="BT33" s="716"/>
      <c r="BU33" s="716"/>
      <c r="BV33" s="716"/>
      <c r="BW33" s="716"/>
      <c r="BX33" s="717">
        <v>99.1</v>
      </c>
      <c r="BY33" s="716"/>
      <c r="BZ33" s="716"/>
      <c r="CA33" s="716"/>
      <c r="CB33" s="718"/>
      <c r="CD33" s="660" t="s">
        <v>319</v>
      </c>
      <c r="CE33" s="661"/>
      <c r="CF33" s="661"/>
      <c r="CG33" s="661"/>
      <c r="CH33" s="661"/>
      <c r="CI33" s="661"/>
      <c r="CJ33" s="661"/>
      <c r="CK33" s="661"/>
      <c r="CL33" s="661"/>
      <c r="CM33" s="661"/>
      <c r="CN33" s="661"/>
      <c r="CO33" s="661"/>
      <c r="CP33" s="661"/>
      <c r="CQ33" s="662"/>
      <c r="CR33" s="645">
        <v>3263603</v>
      </c>
      <c r="CS33" s="670"/>
      <c r="CT33" s="670"/>
      <c r="CU33" s="670"/>
      <c r="CV33" s="670"/>
      <c r="CW33" s="670"/>
      <c r="CX33" s="670"/>
      <c r="CY33" s="671"/>
      <c r="CZ33" s="650">
        <v>48.2</v>
      </c>
      <c r="DA33" s="682"/>
      <c r="DB33" s="682"/>
      <c r="DC33" s="684"/>
      <c r="DD33" s="654">
        <v>2524681</v>
      </c>
      <c r="DE33" s="670"/>
      <c r="DF33" s="670"/>
      <c r="DG33" s="670"/>
      <c r="DH33" s="670"/>
      <c r="DI33" s="670"/>
      <c r="DJ33" s="670"/>
      <c r="DK33" s="671"/>
      <c r="DL33" s="654">
        <v>1768163</v>
      </c>
      <c r="DM33" s="670"/>
      <c r="DN33" s="670"/>
      <c r="DO33" s="670"/>
      <c r="DP33" s="670"/>
      <c r="DQ33" s="670"/>
      <c r="DR33" s="670"/>
      <c r="DS33" s="670"/>
      <c r="DT33" s="670"/>
      <c r="DU33" s="670"/>
      <c r="DV33" s="671"/>
      <c r="DW33" s="650">
        <v>46.6</v>
      </c>
      <c r="DX33" s="682"/>
      <c r="DY33" s="682"/>
      <c r="DZ33" s="682"/>
      <c r="EA33" s="682"/>
      <c r="EB33" s="682"/>
      <c r="EC33" s="683"/>
    </row>
    <row r="34" spans="2:133" ht="11.25" customHeight="1">
      <c r="B34" s="642" t="s">
        <v>320</v>
      </c>
      <c r="C34" s="643"/>
      <c r="D34" s="643"/>
      <c r="E34" s="643"/>
      <c r="F34" s="643"/>
      <c r="G34" s="643"/>
      <c r="H34" s="643"/>
      <c r="I34" s="643"/>
      <c r="J34" s="643"/>
      <c r="K34" s="643"/>
      <c r="L34" s="643"/>
      <c r="M34" s="643"/>
      <c r="N34" s="643"/>
      <c r="O34" s="643"/>
      <c r="P34" s="643"/>
      <c r="Q34" s="644"/>
      <c r="R34" s="645">
        <v>51285</v>
      </c>
      <c r="S34" s="646"/>
      <c r="T34" s="646"/>
      <c r="U34" s="646"/>
      <c r="V34" s="646"/>
      <c r="W34" s="646"/>
      <c r="X34" s="646"/>
      <c r="Y34" s="647"/>
      <c r="Z34" s="648">
        <v>0.7</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1171316</v>
      </c>
      <c r="CS34" s="646"/>
      <c r="CT34" s="646"/>
      <c r="CU34" s="646"/>
      <c r="CV34" s="646"/>
      <c r="CW34" s="646"/>
      <c r="CX34" s="646"/>
      <c r="CY34" s="647"/>
      <c r="CZ34" s="650">
        <v>17.3</v>
      </c>
      <c r="DA34" s="682"/>
      <c r="DB34" s="682"/>
      <c r="DC34" s="684"/>
      <c r="DD34" s="654">
        <v>952327</v>
      </c>
      <c r="DE34" s="646"/>
      <c r="DF34" s="646"/>
      <c r="DG34" s="646"/>
      <c r="DH34" s="646"/>
      <c r="DI34" s="646"/>
      <c r="DJ34" s="646"/>
      <c r="DK34" s="647"/>
      <c r="DL34" s="654">
        <v>790605</v>
      </c>
      <c r="DM34" s="646"/>
      <c r="DN34" s="646"/>
      <c r="DO34" s="646"/>
      <c r="DP34" s="646"/>
      <c r="DQ34" s="646"/>
      <c r="DR34" s="646"/>
      <c r="DS34" s="646"/>
      <c r="DT34" s="646"/>
      <c r="DU34" s="646"/>
      <c r="DV34" s="647"/>
      <c r="DW34" s="650">
        <v>20.8</v>
      </c>
      <c r="DX34" s="682"/>
      <c r="DY34" s="682"/>
      <c r="DZ34" s="682"/>
      <c r="EA34" s="682"/>
      <c r="EB34" s="682"/>
      <c r="EC34" s="683"/>
    </row>
    <row r="35" spans="2:133" ht="11.25" customHeight="1">
      <c r="B35" s="642" t="s">
        <v>322</v>
      </c>
      <c r="C35" s="643"/>
      <c r="D35" s="643"/>
      <c r="E35" s="643"/>
      <c r="F35" s="643"/>
      <c r="G35" s="643"/>
      <c r="H35" s="643"/>
      <c r="I35" s="643"/>
      <c r="J35" s="643"/>
      <c r="K35" s="643"/>
      <c r="L35" s="643"/>
      <c r="M35" s="643"/>
      <c r="N35" s="643"/>
      <c r="O35" s="643"/>
      <c r="P35" s="643"/>
      <c r="Q35" s="644"/>
      <c r="R35" s="645">
        <v>39448</v>
      </c>
      <c r="S35" s="646"/>
      <c r="T35" s="646"/>
      <c r="U35" s="646"/>
      <c r="V35" s="646"/>
      <c r="W35" s="646"/>
      <c r="X35" s="646"/>
      <c r="Y35" s="647"/>
      <c r="Z35" s="648">
        <v>0.6</v>
      </c>
      <c r="AA35" s="648"/>
      <c r="AB35" s="648"/>
      <c r="AC35" s="648"/>
      <c r="AD35" s="649" t="s">
        <v>233</v>
      </c>
      <c r="AE35" s="649"/>
      <c r="AF35" s="649"/>
      <c r="AG35" s="649"/>
      <c r="AH35" s="649"/>
      <c r="AI35" s="649"/>
      <c r="AJ35" s="649"/>
      <c r="AK35" s="649"/>
      <c r="AL35" s="650" t="s">
        <v>146</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88351</v>
      </c>
      <c r="CS35" s="670"/>
      <c r="CT35" s="670"/>
      <c r="CU35" s="670"/>
      <c r="CV35" s="670"/>
      <c r="CW35" s="670"/>
      <c r="CX35" s="670"/>
      <c r="CY35" s="671"/>
      <c r="CZ35" s="650">
        <v>1.3</v>
      </c>
      <c r="DA35" s="682"/>
      <c r="DB35" s="682"/>
      <c r="DC35" s="684"/>
      <c r="DD35" s="654">
        <v>45445</v>
      </c>
      <c r="DE35" s="670"/>
      <c r="DF35" s="670"/>
      <c r="DG35" s="670"/>
      <c r="DH35" s="670"/>
      <c r="DI35" s="670"/>
      <c r="DJ35" s="670"/>
      <c r="DK35" s="671"/>
      <c r="DL35" s="654">
        <v>45445</v>
      </c>
      <c r="DM35" s="670"/>
      <c r="DN35" s="670"/>
      <c r="DO35" s="670"/>
      <c r="DP35" s="670"/>
      <c r="DQ35" s="670"/>
      <c r="DR35" s="670"/>
      <c r="DS35" s="670"/>
      <c r="DT35" s="670"/>
      <c r="DU35" s="670"/>
      <c r="DV35" s="671"/>
      <c r="DW35" s="650">
        <v>1.2</v>
      </c>
      <c r="DX35" s="682"/>
      <c r="DY35" s="682"/>
      <c r="DZ35" s="682"/>
      <c r="EA35" s="682"/>
      <c r="EB35" s="682"/>
      <c r="EC35" s="683"/>
    </row>
    <row r="36" spans="2:133" ht="11.25" customHeight="1">
      <c r="B36" s="642" t="s">
        <v>326</v>
      </c>
      <c r="C36" s="643"/>
      <c r="D36" s="643"/>
      <c r="E36" s="643"/>
      <c r="F36" s="643"/>
      <c r="G36" s="643"/>
      <c r="H36" s="643"/>
      <c r="I36" s="643"/>
      <c r="J36" s="643"/>
      <c r="K36" s="643"/>
      <c r="L36" s="643"/>
      <c r="M36" s="643"/>
      <c r="N36" s="643"/>
      <c r="O36" s="643"/>
      <c r="P36" s="643"/>
      <c r="Q36" s="644"/>
      <c r="R36" s="645">
        <v>570205</v>
      </c>
      <c r="S36" s="646"/>
      <c r="T36" s="646"/>
      <c r="U36" s="646"/>
      <c r="V36" s="646"/>
      <c r="W36" s="646"/>
      <c r="X36" s="646"/>
      <c r="Y36" s="647"/>
      <c r="Z36" s="648">
        <v>8.1999999999999993</v>
      </c>
      <c r="AA36" s="648"/>
      <c r="AB36" s="648"/>
      <c r="AC36" s="648"/>
      <c r="AD36" s="649" t="s">
        <v>146</v>
      </c>
      <c r="AE36" s="649"/>
      <c r="AF36" s="649"/>
      <c r="AG36" s="649"/>
      <c r="AH36" s="649"/>
      <c r="AI36" s="649"/>
      <c r="AJ36" s="649"/>
      <c r="AK36" s="649"/>
      <c r="AL36" s="650" t="s">
        <v>146</v>
      </c>
      <c r="AM36" s="651"/>
      <c r="AN36" s="651"/>
      <c r="AO36" s="652"/>
      <c r="AP36" s="235"/>
      <c r="AQ36" s="719" t="s">
        <v>327</v>
      </c>
      <c r="AR36" s="720"/>
      <c r="AS36" s="720"/>
      <c r="AT36" s="720"/>
      <c r="AU36" s="720"/>
      <c r="AV36" s="720"/>
      <c r="AW36" s="720"/>
      <c r="AX36" s="720"/>
      <c r="AY36" s="721"/>
      <c r="AZ36" s="634">
        <v>951242</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738</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969279</v>
      </c>
      <c r="CS36" s="646"/>
      <c r="CT36" s="646"/>
      <c r="CU36" s="646"/>
      <c r="CV36" s="646"/>
      <c r="CW36" s="646"/>
      <c r="CX36" s="646"/>
      <c r="CY36" s="647"/>
      <c r="CZ36" s="650">
        <v>14.3</v>
      </c>
      <c r="DA36" s="682"/>
      <c r="DB36" s="682"/>
      <c r="DC36" s="684"/>
      <c r="DD36" s="654">
        <v>673728</v>
      </c>
      <c r="DE36" s="646"/>
      <c r="DF36" s="646"/>
      <c r="DG36" s="646"/>
      <c r="DH36" s="646"/>
      <c r="DI36" s="646"/>
      <c r="DJ36" s="646"/>
      <c r="DK36" s="647"/>
      <c r="DL36" s="654">
        <v>358034</v>
      </c>
      <c r="DM36" s="646"/>
      <c r="DN36" s="646"/>
      <c r="DO36" s="646"/>
      <c r="DP36" s="646"/>
      <c r="DQ36" s="646"/>
      <c r="DR36" s="646"/>
      <c r="DS36" s="646"/>
      <c r="DT36" s="646"/>
      <c r="DU36" s="646"/>
      <c r="DV36" s="647"/>
      <c r="DW36" s="650">
        <v>9.4</v>
      </c>
      <c r="DX36" s="682"/>
      <c r="DY36" s="682"/>
      <c r="DZ36" s="682"/>
      <c r="EA36" s="682"/>
      <c r="EB36" s="682"/>
      <c r="EC36" s="683"/>
    </row>
    <row r="37" spans="2:133" ht="11.25" customHeight="1">
      <c r="B37" s="642" t="s">
        <v>330</v>
      </c>
      <c r="C37" s="643"/>
      <c r="D37" s="643"/>
      <c r="E37" s="643"/>
      <c r="F37" s="643"/>
      <c r="G37" s="643"/>
      <c r="H37" s="643"/>
      <c r="I37" s="643"/>
      <c r="J37" s="643"/>
      <c r="K37" s="643"/>
      <c r="L37" s="643"/>
      <c r="M37" s="643"/>
      <c r="N37" s="643"/>
      <c r="O37" s="643"/>
      <c r="P37" s="643"/>
      <c r="Q37" s="644"/>
      <c r="R37" s="645">
        <v>268457</v>
      </c>
      <c r="S37" s="646"/>
      <c r="T37" s="646"/>
      <c r="U37" s="646"/>
      <c r="V37" s="646"/>
      <c r="W37" s="646"/>
      <c r="X37" s="646"/>
      <c r="Y37" s="647"/>
      <c r="Z37" s="648">
        <v>3.9</v>
      </c>
      <c r="AA37" s="648"/>
      <c r="AB37" s="648"/>
      <c r="AC37" s="648"/>
      <c r="AD37" s="649" t="s">
        <v>233</v>
      </c>
      <c r="AE37" s="649"/>
      <c r="AF37" s="649"/>
      <c r="AG37" s="649"/>
      <c r="AH37" s="649"/>
      <c r="AI37" s="649"/>
      <c r="AJ37" s="649"/>
      <c r="AK37" s="649"/>
      <c r="AL37" s="650" t="s">
        <v>146</v>
      </c>
      <c r="AM37" s="651"/>
      <c r="AN37" s="651"/>
      <c r="AO37" s="652"/>
      <c r="AQ37" s="723" t="s">
        <v>331</v>
      </c>
      <c r="AR37" s="724"/>
      <c r="AS37" s="724"/>
      <c r="AT37" s="724"/>
      <c r="AU37" s="724"/>
      <c r="AV37" s="724"/>
      <c r="AW37" s="724"/>
      <c r="AX37" s="724"/>
      <c r="AY37" s="725"/>
      <c r="AZ37" s="645">
        <v>204852</v>
      </c>
      <c r="BA37" s="646"/>
      <c r="BB37" s="646"/>
      <c r="BC37" s="646"/>
      <c r="BD37" s="670"/>
      <c r="BE37" s="670"/>
      <c r="BF37" s="700"/>
      <c r="BG37" s="660" t="s">
        <v>332</v>
      </c>
      <c r="BH37" s="661"/>
      <c r="BI37" s="661"/>
      <c r="BJ37" s="661"/>
      <c r="BK37" s="661"/>
      <c r="BL37" s="661"/>
      <c r="BM37" s="661"/>
      <c r="BN37" s="661"/>
      <c r="BO37" s="661"/>
      <c r="BP37" s="661"/>
      <c r="BQ37" s="661"/>
      <c r="BR37" s="661"/>
      <c r="BS37" s="661"/>
      <c r="BT37" s="661"/>
      <c r="BU37" s="662"/>
      <c r="BV37" s="645">
        <v>-11658</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239415</v>
      </c>
      <c r="CS37" s="670"/>
      <c r="CT37" s="670"/>
      <c r="CU37" s="670"/>
      <c r="CV37" s="670"/>
      <c r="CW37" s="670"/>
      <c r="CX37" s="670"/>
      <c r="CY37" s="671"/>
      <c r="CZ37" s="650">
        <v>3.5</v>
      </c>
      <c r="DA37" s="682"/>
      <c r="DB37" s="682"/>
      <c r="DC37" s="684"/>
      <c r="DD37" s="654">
        <v>186115</v>
      </c>
      <c r="DE37" s="670"/>
      <c r="DF37" s="670"/>
      <c r="DG37" s="670"/>
      <c r="DH37" s="670"/>
      <c r="DI37" s="670"/>
      <c r="DJ37" s="670"/>
      <c r="DK37" s="671"/>
      <c r="DL37" s="654">
        <v>179986</v>
      </c>
      <c r="DM37" s="670"/>
      <c r="DN37" s="670"/>
      <c r="DO37" s="670"/>
      <c r="DP37" s="670"/>
      <c r="DQ37" s="670"/>
      <c r="DR37" s="670"/>
      <c r="DS37" s="670"/>
      <c r="DT37" s="670"/>
      <c r="DU37" s="670"/>
      <c r="DV37" s="671"/>
      <c r="DW37" s="650">
        <v>4.7</v>
      </c>
      <c r="DX37" s="682"/>
      <c r="DY37" s="682"/>
      <c r="DZ37" s="682"/>
      <c r="EA37" s="682"/>
      <c r="EB37" s="682"/>
      <c r="EC37" s="683"/>
    </row>
    <row r="38" spans="2:133" ht="11.25" customHeight="1">
      <c r="B38" s="642" t="s">
        <v>334</v>
      </c>
      <c r="C38" s="643"/>
      <c r="D38" s="643"/>
      <c r="E38" s="643"/>
      <c r="F38" s="643"/>
      <c r="G38" s="643"/>
      <c r="H38" s="643"/>
      <c r="I38" s="643"/>
      <c r="J38" s="643"/>
      <c r="K38" s="643"/>
      <c r="L38" s="643"/>
      <c r="M38" s="643"/>
      <c r="N38" s="643"/>
      <c r="O38" s="643"/>
      <c r="P38" s="643"/>
      <c r="Q38" s="644"/>
      <c r="R38" s="645">
        <v>117842</v>
      </c>
      <c r="S38" s="646"/>
      <c r="T38" s="646"/>
      <c r="U38" s="646"/>
      <c r="V38" s="646"/>
      <c r="W38" s="646"/>
      <c r="X38" s="646"/>
      <c r="Y38" s="647"/>
      <c r="Z38" s="648">
        <v>1.7</v>
      </c>
      <c r="AA38" s="648"/>
      <c r="AB38" s="648"/>
      <c r="AC38" s="648"/>
      <c r="AD38" s="649">
        <v>847</v>
      </c>
      <c r="AE38" s="649"/>
      <c r="AF38" s="649"/>
      <c r="AG38" s="649"/>
      <c r="AH38" s="649"/>
      <c r="AI38" s="649"/>
      <c r="AJ38" s="649"/>
      <c r="AK38" s="649"/>
      <c r="AL38" s="650">
        <v>0</v>
      </c>
      <c r="AM38" s="651"/>
      <c r="AN38" s="651"/>
      <c r="AO38" s="652"/>
      <c r="AQ38" s="723" t="s">
        <v>335</v>
      </c>
      <c r="AR38" s="724"/>
      <c r="AS38" s="724"/>
      <c r="AT38" s="724"/>
      <c r="AU38" s="724"/>
      <c r="AV38" s="724"/>
      <c r="AW38" s="724"/>
      <c r="AX38" s="724"/>
      <c r="AY38" s="725"/>
      <c r="AZ38" s="645">
        <v>132695</v>
      </c>
      <c r="BA38" s="646"/>
      <c r="BB38" s="646"/>
      <c r="BC38" s="646"/>
      <c r="BD38" s="670"/>
      <c r="BE38" s="670"/>
      <c r="BF38" s="700"/>
      <c r="BG38" s="660" t="s">
        <v>336</v>
      </c>
      <c r="BH38" s="661"/>
      <c r="BI38" s="661"/>
      <c r="BJ38" s="661"/>
      <c r="BK38" s="661"/>
      <c r="BL38" s="661"/>
      <c r="BM38" s="661"/>
      <c r="BN38" s="661"/>
      <c r="BO38" s="661"/>
      <c r="BP38" s="661"/>
      <c r="BQ38" s="661"/>
      <c r="BR38" s="661"/>
      <c r="BS38" s="661"/>
      <c r="BT38" s="661"/>
      <c r="BU38" s="662"/>
      <c r="BV38" s="645">
        <v>1188</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818547</v>
      </c>
      <c r="CS38" s="646"/>
      <c r="CT38" s="646"/>
      <c r="CU38" s="646"/>
      <c r="CV38" s="646"/>
      <c r="CW38" s="646"/>
      <c r="CX38" s="646"/>
      <c r="CY38" s="647"/>
      <c r="CZ38" s="650">
        <v>12.1</v>
      </c>
      <c r="DA38" s="682"/>
      <c r="DB38" s="682"/>
      <c r="DC38" s="684"/>
      <c r="DD38" s="654">
        <v>746440</v>
      </c>
      <c r="DE38" s="646"/>
      <c r="DF38" s="646"/>
      <c r="DG38" s="646"/>
      <c r="DH38" s="646"/>
      <c r="DI38" s="646"/>
      <c r="DJ38" s="646"/>
      <c r="DK38" s="647"/>
      <c r="DL38" s="654">
        <v>574079</v>
      </c>
      <c r="DM38" s="646"/>
      <c r="DN38" s="646"/>
      <c r="DO38" s="646"/>
      <c r="DP38" s="646"/>
      <c r="DQ38" s="646"/>
      <c r="DR38" s="646"/>
      <c r="DS38" s="646"/>
      <c r="DT38" s="646"/>
      <c r="DU38" s="646"/>
      <c r="DV38" s="647"/>
      <c r="DW38" s="650">
        <v>15.1</v>
      </c>
      <c r="DX38" s="682"/>
      <c r="DY38" s="682"/>
      <c r="DZ38" s="682"/>
      <c r="EA38" s="682"/>
      <c r="EB38" s="682"/>
      <c r="EC38" s="683"/>
    </row>
    <row r="39" spans="2:133" ht="11.25" customHeight="1">
      <c r="B39" s="642" t="s">
        <v>338</v>
      </c>
      <c r="C39" s="643"/>
      <c r="D39" s="643"/>
      <c r="E39" s="643"/>
      <c r="F39" s="643"/>
      <c r="G39" s="643"/>
      <c r="H39" s="643"/>
      <c r="I39" s="643"/>
      <c r="J39" s="643"/>
      <c r="K39" s="643"/>
      <c r="L39" s="643"/>
      <c r="M39" s="643"/>
      <c r="N39" s="643"/>
      <c r="O39" s="643"/>
      <c r="P39" s="643"/>
      <c r="Q39" s="644"/>
      <c r="R39" s="645">
        <v>869202</v>
      </c>
      <c r="S39" s="646"/>
      <c r="T39" s="646"/>
      <c r="U39" s="646"/>
      <c r="V39" s="646"/>
      <c r="W39" s="646"/>
      <c r="X39" s="646"/>
      <c r="Y39" s="647"/>
      <c r="Z39" s="648">
        <v>12.5</v>
      </c>
      <c r="AA39" s="648"/>
      <c r="AB39" s="648"/>
      <c r="AC39" s="648"/>
      <c r="AD39" s="649" t="s">
        <v>233</v>
      </c>
      <c r="AE39" s="649"/>
      <c r="AF39" s="649"/>
      <c r="AG39" s="649"/>
      <c r="AH39" s="649"/>
      <c r="AI39" s="649"/>
      <c r="AJ39" s="649"/>
      <c r="AK39" s="649"/>
      <c r="AL39" s="650" t="s">
        <v>146</v>
      </c>
      <c r="AM39" s="651"/>
      <c r="AN39" s="651"/>
      <c r="AO39" s="652"/>
      <c r="AQ39" s="723" t="s">
        <v>339</v>
      </c>
      <c r="AR39" s="724"/>
      <c r="AS39" s="724"/>
      <c r="AT39" s="724"/>
      <c r="AU39" s="724"/>
      <c r="AV39" s="724"/>
      <c r="AW39" s="724"/>
      <c r="AX39" s="724"/>
      <c r="AY39" s="725"/>
      <c r="AZ39" s="645">
        <v>43236</v>
      </c>
      <c r="BA39" s="646"/>
      <c r="BB39" s="646"/>
      <c r="BC39" s="646"/>
      <c r="BD39" s="670"/>
      <c r="BE39" s="670"/>
      <c r="BF39" s="700"/>
      <c r="BG39" s="660" t="s">
        <v>340</v>
      </c>
      <c r="BH39" s="661"/>
      <c r="BI39" s="661"/>
      <c r="BJ39" s="661"/>
      <c r="BK39" s="661"/>
      <c r="BL39" s="661"/>
      <c r="BM39" s="661"/>
      <c r="BN39" s="661"/>
      <c r="BO39" s="661"/>
      <c r="BP39" s="661"/>
      <c r="BQ39" s="661"/>
      <c r="BR39" s="661"/>
      <c r="BS39" s="661"/>
      <c r="BT39" s="661"/>
      <c r="BU39" s="662"/>
      <c r="BV39" s="645">
        <v>1733</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175370</v>
      </c>
      <c r="CS39" s="670"/>
      <c r="CT39" s="670"/>
      <c r="CU39" s="670"/>
      <c r="CV39" s="670"/>
      <c r="CW39" s="670"/>
      <c r="CX39" s="670"/>
      <c r="CY39" s="671"/>
      <c r="CZ39" s="650">
        <v>2.6</v>
      </c>
      <c r="DA39" s="682"/>
      <c r="DB39" s="682"/>
      <c r="DC39" s="684"/>
      <c r="DD39" s="654">
        <v>93001</v>
      </c>
      <c r="DE39" s="670"/>
      <c r="DF39" s="670"/>
      <c r="DG39" s="670"/>
      <c r="DH39" s="670"/>
      <c r="DI39" s="670"/>
      <c r="DJ39" s="670"/>
      <c r="DK39" s="671"/>
      <c r="DL39" s="654" t="s">
        <v>146</v>
      </c>
      <c r="DM39" s="670"/>
      <c r="DN39" s="670"/>
      <c r="DO39" s="670"/>
      <c r="DP39" s="670"/>
      <c r="DQ39" s="670"/>
      <c r="DR39" s="670"/>
      <c r="DS39" s="670"/>
      <c r="DT39" s="670"/>
      <c r="DU39" s="670"/>
      <c r="DV39" s="671"/>
      <c r="DW39" s="650" t="s">
        <v>146</v>
      </c>
      <c r="DX39" s="682"/>
      <c r="DY39" s="682"/>
      <c r="DZ39" s="682"/>
      <c r="EA39" s="682"/>
      <c r="EB39" s="682"/>
      <c r="EC39" s="683"/>
    </row>
    <row r="40" spans="2:133" ht="11.25" customHeight="1">
      <c r="B40" s="642" t="s">
        <v>342</v>
      </c>
      <c r="C40" s="643"/>
      <c r="D40" s="643"/>
      <c r="E40" s="643"/>
      <c r="F40" s="643"/>
      <c r="G40" s="643"/>
      <c r="H40" s="643"/>
      <c r="I40" s="643"/>
      <c r="J40" s="643"/>
      <c r="K40" s="643"/>
      <c r="L40" s="643"/>
      <c r="M40" s="643"/>
      <c r="N40" s="643"/>
      <c r="O40" s="643"/>
      <c r="P40" s="643"/>
      <c r="Q40" s="644"/>
      <c r="R40" s="645" t="s">
        <v>146</v>
      </c>
      <c r="S40" s="646"/>
      <c r="T40" s="646"/>
      <c r="U40" s="646"/>
      <c r="V40" s="646"/>
      <c r="W40" s="646"/>
      <c r="X40" s="646"/>
      <c r="Y40" s="647"/>
      <c r="Z40" s="648" t="s">
        <v>146</v>
      </c>
      <c r="AA40" s="648"/>
      <c r="AB40" s="648"/>
      <c r="AC40" s="648"/>
      <c r="AD40" s="649" t="s">
        <v>146</v>
      </c>
      <c r="AE40" s="649"/>
      <c r="AF40" s="649"/>
      <c r="AG40" s="649"/>
      <c r="AH40" s="649"/>
      <c r="AI40" s="649"/>
      <c r="AJ40" s="649"/>
      <c r="AK40" s="649"/>
      <c r="AL40" s="650" t="s">
        <v>146</v>
      </c>
      <c r="AM40" s="651"/>
      <c r="AN40" s="651"/>
      <c r="AO40" s="652"/>
      <c r="AQ40" s="723" t="s">
        <v>343</v>
      </c>
      <c r="AR40" s="724"/>
      <c r="AS40" s="724"/>
      <c r="AT40" s="724"/>
      <c r="AU40" s="724"/>
      <c r="AV40" s="724"/>
      <c r="AW40" s="724"/>
      <c r="AX40" s="724"/>
      <c r="AY40" s="725"/>
      <c r="AZ40" s="645" t="s">
        <v>233</v>
      </c>
      <c r="BA40" s="646"/>
      <c r="BB40" s="646"/>
      <c r="BC40" s="646"/>
      <c r="BD40" s="670"/>
      <c r="BE40" s="670"/>
      <c r="BF40" s="700"/>
      <c r="BG40" s="726" t="s">
        <v>344</v>
      </c>
      <c r="BH40" s="727"/>
      <c r="BI40" s="727"/>
      <c r="BJ40" s="727"/>
      <c r="BK40" s="727"/>
      <c r="BL40" s="236"/>
      <c r="BM40" s="661" t="s">
        <v>345</v>
      </c>
      <c r="BN40" s="661"/>
      <c r="BO40" s="661"/>
      <c r="BP40" s="661"/>
      <c r="BQ40" s="661"/>
      <c r="BR40" s="661"/>
      <c r="BS40" s="661"/>
      <c r="BT40" s="661"/>
      <c r="BU40" s="662"/>
      <c r="BV40" s="645">
        <v>83</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40740</v>
      </c>
      <c r="CS40" s="646"/>
      <c r="CT40" s="646"/>
      <c r="CU40" s="646"/>
      <c r="CV40" s="646"/>
      <c r="CW40" s="646"/>
      <c r="CX40" s="646"/>
      <c r="CY40" s="647"/>
      <c r="CZ40" s="650">
        <v>0.6</v>
      </c>
      <c r="DA40" s="682"/>
      <c r="DB40" s="682"/>
      <c r="DC40" s="684"/>
      <c r="DD40" s="654">
        <v>13740</v>
      </c>
      <c r="DE40" s="646"/>
      <c r="DF40" s="646"/>
      <c r="DG40" s="646"/>
      <c r="DH40" s="646"/>
      <c r="DI40" s="646"/>
      <c r="DJ40" s="646"/>
      <c r="DK40" s="647"/>
      <c r="DL40" s="654" t="s">
        <v>146</v>
      </c>
      <c r="DM40" s="646"/>
      <c r="DN40" s="646"/>
      <c r="DO40" s="646"/>
      <c r="DP40" s="646"/>
      <c r="DQ40" s="646"/>
      <c r="DR40" s="646"/>
      <c r="DS40" s="646"/>
      <c r="DT40" s="646"/>
      <c r="DU40" s="646"/>
      <c r="DV40" s="647"/>
      <c r="DW40" s="650" t="s">
        <v>233</v>
      </c>
      <c r="DX40" s="682"/>
      <c r="DY40" s="682"/>
      <c r="DZ40" s="682"/>
      <c r="EA40" s="682"/>
      <c r="EB40" s="682"/>
      <c r="EC40" s="683"/>
    </row>
    <row r="41" spans="2:133" ht="11.25" customHeight="1">
      <c r="B41" s="642" t="s">
        <v>347</v>
      </c>
      <c r="C41" s="643"/>
      <c r="D41" s="643"/>
      <c r="E41" s="643"/>
      <c r="F41" s="643"/>
      <c r="G41" s="643"/>
      <c r="H41" s="643"/>
      <c r="I41" s="643"/>
      <c r="J41" s="643"/>
      <c r="K41" s="643"/>
      <c r="L41" s="643"/>
      <c r="M41" s="643"/>
      <c r="N41" s="643"/>
      <c r="O41" s="643"/>
      <c r="P41" s="643"/>
      <c r="Q41" s="644"/>
      <c r="R41" s="645">
        <v>114102</v>
      </c>
      <c r="S41" s="646"/>
      <c r="T41" s="646"/>
      <c r="U41" s="646"/>
      <c r="V41" s="646"/>
      <c r="W41" s="646"/>
      <c r="X41" s="646"/>
      <c r="Y41" s="647"/>
      <c r="Z41" s="648">
        <v>1.6</v>
      </c>
      <c r="AA41" s="648"/>
      <c r="AB41" s="648"/>
      <c r="AC41" s="648"/>
      <c r="AD41" s="649" t="s">
        <v>146</v>
      </c>
      <c r="AE41" s="649"/>
      <c r="AF41" s="649"/>
      <c r="AG41" s="649"/>
      <c r="AH41" s="649"/>
      <c r="AI41" s="649"/>
      <c r="AJ41" s="649"/>
      <c r="AK41" s="649"/>
      <c r="AL41" s="650" t="s">
        <v>146</v>
      </c>
      <c r="AM41" s="651"/>
      <c r="AN41" s="651"/>
      <c r="AO41" s="652"/>
      <c r="AQ41" s="723" t="s">
        <v>348</v>
      </c>
      <c r="AR41" s="724"/>
      <c r="AS41" s="724"/>
      <c r="AT41" s="724"/>
      <c r="AU41" s="724"/>
      <c r="AV41" s="724"/>
      <c r="AW41" s="724"/>
      <c r="AX41" s="724"/>
      <c r="AY41" s="725"/>
      <c r="AZ41" s="645">
        <v>102454</v>
      </c>
      <c r="BA41" s="646"/>
      <c r="BB41" s="646"/>
      <c r="BC41" s="646"/>
      <c r="BD41" s="670"/>
      <c r="BE41" s="670"/>
      <c r="BF41" s="700"/>
      <c r="BG41" s="726"/>
      <c r="BH41" s="727"/>
      <c r="BI41" s="727"/>
      <c r="BJ41" s="727"/>
      <c r="BK41" s="727"/>
      <c r="BL41" s="236"/>
      <c r="BM41" s="661" t="s">
        <v>349</v>
      </c>
      <c r="BN41" s="661"/>
      <c r="BO41" s="661"/>
      <c r="BP41" s="661"/>
      <c r="BQ41" s="661"/>
      <c r="BR41" s="661"/>
      <c r="BS41" s="661"/>
      <c r="BT41" s="661"/>
      <c r="BU41" s="662"/>
      <c r="BV41" s="645" t="s">
        <v>146</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146</v>
      </c>
      <c r="CS41" s="670"/>
      <c r="CT41" s="670"/>
      <c r="CU41" s="670"/>
      <c r="CV41" s="670"/>
      <c r="CW41" s="670"/>
      <c r="CX41" s="670"/>
      <c r="CY41" s="671"/>
      <c r="CZ41" s="650" t="s">
        <v>146</v>
      </c>
      <c r="DA41" s="682"/>
      <c r="DB41" s="682"/>
      <c r="DC41" s="684"/>
      <c r="DD41" s="654" t="s">
        <v>146</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351</v>
      </c>
      <c r="C42" s="687"/>
      <c r="D42" s="687"/>
      <c r="E42" s="687"/>
      <c r="F42" s="687"/>
      <c r="G42" s="687"/>
      <c r="H42" s="687"/>
      <c r="I42" s="687"/>
      <c r="J42" s="687"/>
      <c r="K42" s="687"/>
      <c r="L42" s="687"/>
      <c r="M42" s="687"/>
      <c r="N42" s="687"/>
      <c r="O42" s="687"/>
      <c r="P42" s="687"/>
      <c r="Q42" s="688"/>
      <c r="R42" s="730">
        <v>6957466</v>
      </c>
      <c r="S42" s="731"/>
      <c r="T42" s="731"/>
      <c r="U42" s="731"/>
      <c r="V42" s="731"/>
      <c r="W42" s="731"/>
      <c r="X42" s="731"/>
      <c r="Y42" s="739"/>
      <c r="Z42" s="740">
        <v>100</v>
      </c>
      <c r="AA42" s="740"/>
      <c r="AB42" s="740"/>
      <c r="AC42" s="740"/>
      <c r="AD42" s="741">
        <v>3678928</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0">
        <v>468005</v>
      </c>
      <c r="BA42" s="731"/>
      <c r="BB42" s="731"/>
      <c r="BC42" s="731"/>
      <c r="BD42" s="716"/>
      <c r="BE42" s="716"/>
      <c r="BF42" s="718"/>
      <c r="BG42" s="728"/>
      <c r="BH42" s="729"/>
      <c r="BI42" s="729"/>
      <c r="BJ42" s="729"/>
      <c r="BK42" s="729"/>
      <c r="BL42" s="237"/>
      <c r="BM42" s="673" t="s">
        <v>353</v>
      </c>
      <c r="BN42" s="673"/>
      <c r="BO42" s="673"/>
      <c r="BP42" s="673"/>
      <c r="BQ42" s="673"/>
      <c r="BR42" s="673"/>
      <c r="BS42" s="673"/>
      <c r="BT42" s="673"/>
      <c r="BU42" s="674"/>
      <c r="BV42" s="730">
        <v>437</v>
      </c>
      <c r="BW42" s="731"/>
      <c r="BX42" s="731"/>
      <c r="BY42" s="731"/>
      <c r="BZ42" s="731"/>
      <c r="CA42" s="731"/>
      <c r="CB42" s="738"/>
      <c r="CD42" s="642" t="s">
        <v>354</v>
      </c>
      <c r="CE42" s="643"/>
      <c r="CF42" s="643"/>
      <c r="CG42" s="643"/>
      <c r="CH42" s="643"/>
      <c r="CI42" s="643"/>
      <c r="CJ42" s="643"/>
      <c r="CK42" s="643"/>
      <c r="CL42" s="643"/>
      <c r="CM42" s="643"/>
      <c r="CN42" s="643"/>
      <c r="CO42" s="643"/>
      <c r="CP42" s="643"/>
      <c r="CQ42" s="644"/>
      <c r="CR42" s="645">
        <v>1130591</v>
      </c>
      <c r="CS42" s="646"/>
      <c r="CT42" s="646"/>
      <c r="CU42" s="646"/>
      <c r="CV42" s="646"/>
      <c r="CW42" s="646"/>
      <c r="CX42" s="646"/>
      <c r="CY42" s="647"/>
      <c r="CZ42" s="650">
        <v>16.7</v>
      </c>
      <c r="DA42" s="651"/>
      <c r="DB42" s="651"/>
      <c r="DC42" s="663"/>
      <c r="DD42" s="654">
        <v>271287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19214</v>
      </c>
      <c r="CS43" s="670"/>
      <c r="CT43" s="670"/>
      <c r="CU43" s="670"/>
      <c r="CV43" s="670"/>
      <c r="CW43" s="670"/>
      <c r="CX43" s="670"/>
      <c r="CY43" s="671"/>
      <c r="CZ43" s="650">
        <v>0.3</v>
      </c>
      <c r="DA43" s="682"/>
      <c r="DB43" s="682"/>
      <c r="DC43" s="684"/>
      <c r="DD43" s="654">
        <v>12659</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356</v>
      </c>
      <c r="CG44" s="643"/>
      <c r="CH44" s="643"/>
      <c r="CI44" s="643"/>
      <c r="CJ44" s="643"/>
      <c r="CK44" s="643"/>
      <c r="CL44" s="643"/>
      <c r="CM44" s="643"/>
      <c r="CN44" s="643"/>
      <c r="CO44" s="643"/>
      <c r="CP44" s="643"/>
      <c r="CQ44" s="644"/>
      <c r="CR44" s="645">
        <v>926955</v>
      </c>
      <c r="CS44" s="646"/>
      <c r="CT44" s="646"/>
      <c r="CU44" s="646"/>
      <c r="CV44" s="646"/>
      <c r="CW44" s="646"/>
      <c r="CX44" s="646"/>
      <c r="CY44" s="647"/>
      <c r="CZ44" s="650">
        <v>13.7</v>
      </c>
      <c r="DA44" s="651"/>
      <c r="DB44" s="651"/>
      <c r="DC44" s="663"/>
      <c r="DD44" s="654">
        <v>190760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357</v>
      </c>
      <c r="CG45" s="643"/>
      <c r="CH45" s="643"/>
      <c r="CI45" s="643"/>
      <c r="CJ45" s="643"/>
      <c r="CK45" s="643"/>
      <c r="CL45" s="643"/>
      <c r="CM45" s="643"/>
      <c r="CN45" s="643"/>
      <c r="CO45" s="643"/>
      <c r="CP45" s="643"/>
      <c r="CQ45" s="644"/>
      <c r="CR45" s="645">
        <v>255282</v>
      </c>
      <c r="CS45" s="670"/>
      <c r="CT45" s="670"/>
      <c r="CU45" s="670"/>
      <c r="CV45" s="670"/>
      <c r="CW45" s="670"/>
      <c r="CX45" s="670"/>
      <c r="CY45" s="671"/>
      <c r="CZ45" s="650">
        <v>3.8</v>
      </c>
      <c r="DA45" s="682"/>
      <c r="DB45" s="682"/>
      <c r="DC45" s="684"/>
      <c r="DD45" s="654">
        <v>30035</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621635</v>
      </c>
      <c r="CS46" s="646"/>
      <c r="CT46" s="646"/>
      <c r="CU46" s="646"/>
      <c r="CV46" s="646"/>
      <c r="CW46" s="646"/>
      <c r="CX46" s="646"/>
      <c r="CY46" s="647"/>
      <c r="CZ46" s="650">
        <v>9.1999999999999993</v>
      </c>
      <c r="DA46" s="651"/>
      <c r="DB46" s="651"/>
      <c r="DC46" s="663"/>
      <c r="DD46" s="654">
        <v>124172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203636</v>
      </c>
      <c r="CS47" s="670"/>
      <c r="CT47" s="670"/>
      <c r="CU47" s="670"/>
      <c r="CV47" s="670"/>
      <c r="CW47" s="670"/>
      <c r="CX47" s="670"/>
      <c r="CY47" s="671"/>
      <c r="CZ47" s="650">
        <v>3</v>
      </c>
      <c r="DA47" s="682"/>
      <c r="DB47" s="682"/>
      <c r="DC47" s="684"/>
      <c r="DD47" s="654">
        <v>80527</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362</v>
      </c>
      <c r="CD48" s="761"/>
      <c r="CE48" s="762"/>
      <c r="CF48" s="642" t="s">
        <v>363</v>
      </c>
      <c r="CG48" s="643"/>
      <c r="CH48" s="643"/>
      <c r="CI48" s="643"/>
      <c r="CJ48" s="643"/>
      <c r="CK48" s="643"/>
      <c r="CL48" s="643"/>
      <c r="CM48" s="643"/>
      <c r="CN48" s="643"/>
      <c r="CO48" s="643"/>
      <c r="CP48" s="643"/>
      <c r="CQ48" s="644"/>
      <c r="CR48" s="645" t="s">
        <v>146</v>
      </c>
      <c r="CS48" s="646"/>
      <c r="CT48" s="646"/>
      <c r="CU48" s="646"/>
      <c r="CV48" s="646"/>
      <c r="CW48" s="646"/>
      <c r="CX48" s="646"/>
      <c r="CY48" s="647"/>
      <c r="CZ48" s="650" t="s">
        <v>146</v>
      </c>
      <c r="DA48" s="651"/>
      <c r="DB48" s="651"/>
      <c r="DC48" s="663"/>
      <c r="DD48" s="654" t="s">
        <v>146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364</v>
      </c>
      <c r="CE49" s="687"/>
      <c r="CF49" s="687"/>
      <c r="CG49" s="687"/>
      <c r="CH49" s="687"/>
      <c r="CI49" s="687"/>
      <c r="CJ49" s="687"/>
      <c r="CK49" s="687"/>
      <c r="CL49" s="687"/>
      <c r="CM49" s="687"/>
      <c r="CN49" s="687"/>
      <c r="CO49" s="687"/>
      <c r="CP49" s="687"/>
      <c r="CQ49" s="688"/>
      <c r="CR49" s="730">
        <v>6773287</v>
      </c>
      <c r="CS49" s="716"/>
      <c r="CT49" s="716"/>
      <c r="CU49" s="716"/>
      <c r="CV49" s="716"/>
      <c r="CW49" s="716"/>
      <c r="CX49" s="716"/>
      <c r="CY49" s="747"/>
      <c r="CZ49" s="742">
        <v>100</v>
      </c>
      <c r="DA49" s="748"/>
      <c r="DB49" s="748"/>
      <c r="DC49" s="749"/>
      <c r="DD49" s="750">
        <v>4680654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aGo3CmwrpMmsLyViKQKEuKtGgJbvBO141NyTNOiEucDSu8J9XFu3LF4KfCTAsg0vFpAzwxRNfiAdVmg1LmkAw==" saltValue="QcOuNMv4fAOUTWZa9MinR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6942</v>
      </c>
      <c r="R7" s="781"/>
      <c r="S7" s="781"/>
      <c r="T7" s="781"/>
      <c r="U7" s="781"/>
      <c r="V7" s="781">
        <v>6758</v>
      </c>
      <c r="W7" s="781"/>
      <c r="X7" s="781"/>
      <c r="Y7" s="781"/>
      <c r="Z7" s="781"/>
      <c r="AA7" s="781">
        <v>184</v>
      </c>
      <c r="AB7" s="781"/>
      <c r="AC7" s="781"/>
      <c r="AD7" s="781"/>
      <c r="AE7" s="782"/>
      <c r="AF7" s="783">
        <v>91</v>
      </c>
      <c r="AG7" s="784"/>
      <c r="AH7" s="784"/>
      <c r="AI7" s="784"/>
      <c r="AJ7" s="785"/>
      <c r="AK7" s="820">
        <v>20</v>
      </c>
      <c r="AL7" s="821"/>
      <c r="AM7" s="821"/>
      <c r="AN7" s="821"/>
      <c r="AO7" s="821"/>
      <c r="AP7" s="821">
        <v>9939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591</v>
      </c>
      <c r="BT7" s="825"/>
      <c r="BU7" s="825"/>
      <c r="BV7" s="825"/>
      <c r="BW7" s="825"/>
      <c r="BX7" s="825"/>
      <c r="BY7" s="825"/>
      <c r="BZ7" s="825"/>
      <c r="CA7" s="825"/>
      <c r="CB7" s="825"/>
      <c r="CC7" s="825"/>
      <c r="CD7" s="825"/>
      <c r="CE7" s="825"/>
      <c r="CF7" s="825"/>
      <c r="CG7" s="826"/>
      <c r="CH7" s="817">
        <v>-71</v>
      </c>
      <c r="CI7" s="818"/>
      <c r="CJ7" s="818"/>
      <c r="CK7" s="818"/>
      <c r="CL7" s="819"/>
      <c r="CM7" s="817">
        <v>34</v>
      </c>
      <c r="CN7" s="818"/>
      <c r="CO7" s="818"/>
      <c r="CP7" s="818"/>
      <c r="CQ7" s="819"/>
      <c r="CR7" s="817">
        <v>1</v>
      </c>
      <c r="CS7" s="818"/>
      <c r="CT7" s="818"/>
      <c r="CU7" s="818"/>
      <c r="CV7" s="819"/>
      <c r="CW7" s="817">
        <v>10</v>
      </c>
      <c r="CX7" s="818"/>
      <c r="CY7" s="818"/>
      <c r="CZ7" s="818"/>
      <c r="DA7" s="819"/>
      <c r="DB7" s="817">
        <v>40</v>
      </c>
      <c r="DC7" s="818"/>
      <c r="DD7" s="818"/>
      <c r="DE7" s="818"/>
      <c r="DF7" s="819"/>
      <c r="DG7" s="817" t="s">
        <v>590</v>
      </c>
      <c r="DH7" s="818"/>
      <c r="DI7" s="818"/>
      <c r="DJ7" s="818"/>
      <c r="DK7" s="819"/>
      <c r="DL7" s="817" t="s">
        <v>590</v>
      </c>
      <c r="DM7" s="818"/>
      <c r="DN7" s="818"/>
      <c r="DO7" s="818"/>
      <c r="DP7" s="819"/>
      <c r="DQ7" s="817" t="s">
        <v>590</v>
      </c>
      <c r="DR7" s="818"/>
      <c r="DS7" s="818"/>
      <c r="DT7" s="818"/>
      <c r="DU7" s="819"/>
      <c r="DV7" s="798"/>
      <c r="DW7" s="799"/>
      <c r="DX7" s="799"/>
      <c r="DY7" s="799"/>
      <c r="DZ7" s="800"/>
      <c r="EA7" s="255"/>
    </row>
    <row r="8" spans="1:131" s="256" customFormat="1" ht="26.25" customHeight="1">
      <c r="A8" s="262">
        <v>2</v>
      </c>
      <c r="B8" s="801" t="s">
        <v>388</v>
      </c>
      <c r="C8" s="802"/>
      <c r="D8" s="802"/>
      <c r="E8" s="802"/>
      <c r="F8" s="802"/>
      <c r="G8" s="802"/>
      <c r="H8" s="802"/>
      <c r="I8" s="802"/>
      <c r="J8" s="802"/>
      <c r="K8" s="802"/>
      <c r="L8" s="802"/>
      <c r="M8" s="802"/>
      <c r="N8" s="802"/>
      <c r="O8" s="802"/>
      <c r="P8" s="803"/>
      <c r="Q8" s="804">
        <v>20</v>
      </c>
      <c r="R8" s="805"/>
      <c r="S8" s="805"/>
      <c r="T8" s="805"/>
      <c r="U8" s="805"/>
      <c r="V8" s="805">
        <v>20</v>
      </c>
      <c r="W8" s="805"/>
      <c r="X8" s="805"/>
      <c r="Y8" s="805"/>
      <c r="Z8" s="805"/>
      <c r="AA8" s="805">
        <v>0</v>
      </c>
      <c r="AB8" s="805"/>
      <c r="AC8" s="805"/>
      <c r="AD8" s="805"/>
      <c r="AE8" s="806"/>
      <c r="AF8" s="807">
        <v>0</v>
      </c>
      <c r="AG8" s="808"/>
      <c r="AH8" s="808"/>
      <c r="AI8" s="808"/>
      <c r="AJ8" s="809"/>
      <c r="AK8" s="810" t="s">
        <v>590</v>
      </c>
      <c r="AL8" s="811"/>
      <c r="AM8" s="811"/>
      <c r="AN8" s="811"/>
      <c r="AO8" s="811"/>
      <c r="AP8" s="811" t="s">
        <v>590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t="s">
        <v>389</v>
      </c>
      <c r="C9" s="802"/>
      <c r="D9" s="802"/>
      <c r="E9" s="802"/>
      <c r="F9" s="802"/>
      <c r="G9" s="802"/>
      <c r="H9" s="802"/>
      <c r="I9" s="802"/>
      <c r="J9" s="802"/>
      <c r="K9" s="802"/>
      <c r="L9" s="802"/>
      <c r="M9" s="802"/>
      <c r="N9" s="802"/>
      <c r="O9" s="802"/>
      <c r="P9" s="803"/>
      <c r="Q9" s="804">
        <v>3</v>
      </c>
      <c r="R9" s="805"/>
      <c r="S9" s="805"/>
      <c r="T9" s="805"/>
      <c r="U9" s="805"/>
      <c r="V9" s="805">
        <v>3</v>
      </c>
      <c r="W9" s="805"/>
      <c r="X9" s="805"/>
      <c r="Y9" s="805"/>
      <c r="Z9" s="805"/>
      <c r="AA9" s="805">
        <v>0</v>
      </c>
      <c r="AB9" s="805"/>
      <c r="AC9" s="805"/>
      <c r="AD9" s="805"/>
      <c r="AE9" s="806"/>
      <c r="AF9" s="807">
        <v>0</v>
      </c>
      <c r="AG9" s="808"/>
      <c r="AH9" s="808"/>
      <c r="AI9" s="808"/>
      <c r="AJ9" s="809"/>
      <c r="AK9" s="810" t="s">
        <v>590</v>
      </c>
      <c r="AL9" s="811"/>
      <c r="AM9" s="811"/>
      <c r="AN9" s="811"/>
      <c r="AO9" s="811"/>
      <c r="AP9" s="811" t="s">
        <v>590</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t="s">
        <v>390</v>
      </c>
      <c r="C10" s="802"/>
      <c r="D10" s="802"/>
      <c r="E10" s="802"/>
      <c r="F10" s="802"/>
      <c r="G10" s="802"/>
      <c r="H10" s="802"/>
      <c r="I10" s="802"/>
      <c r="J10" s="802"/>
      <c r="K10" s="802"/>
      <c r="L10" s="802"/>
      <c r="M10" s="802"/>
      <c r="N10" s="802"/>
      <c r="O10" s="802"/>
      <c r="P10" s="803"/>
      <c r="Q10" s="804">
        <v>16</v>
      </c>
      <c r="R10" s="805"/>
      <c r="S10" s="805"/>
      <c r="T10" s="805"/>
      <c r="U10" s="805"/>
      <c r="V10" s="805">
        <v>16</v>
      </c>
      <c r="W10" s="805"/>
      <c r="X10" s="805"/>
      <c r="Y10" s="805"/>
      <c r="Z10" s="805"/>
      <c r="AA10" s="805">
        <v>0</v>
      </c>
      <c r="AB10" s="805"/>
      <c r="AC10" s="805"/>
      <c r="AD10" s="805"/>
      <c r="AE10" s="806"/>
      <c r="AF10" s="807">
        <v>0</v>
      </c>
      <c r="AG10" s="808"/>
      <c r="AH10" s="808"/>
      <c r="AI10" s="808"/>
      <c r="AJ10" s="809"/>
      <c r="AK10" s="810" t="s">
        <v>590</v>
      </c>
      <c r="AL10" s="811"/>
      <c r="AM10" s="811"/>
      <c r="AN10" s="811"/>
      <c r="AO10" s="811"/>
      <c r="AP10" s="811" t="s">
        <v>590</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392</v>
      </c>
      <c r="B23" s="836" t="s">
        <v>393</v>
      </c>
      <c r="C23" s="837"/>
      <c r="D23" s="837"/>
      <c r="E23" s="837"/>
      <c r="F23" s="837"/>
      <c r="G23" s="837"/>
      <c r="H23" s="837"/>
      <c r="I23" s="837"/>
      <c r="J23" s="837"/>
      <c r="K23" s="837"/>
      <c r="L23" s="837"/>
      <c r="M23" s="837"/>
      <c r="N23" s="837"/>
      <c r="O23" s="837"/>
      <c r="P23" s="838"/>
      <c r="Q23" s="839">
        <v>6957</v>
      </c>
      <c r="R23" s="840"/>
      <c r="S23" s="840"/>
      <c r="T23" s="840"/>
      <c r="U23" s="840"/>
      <c r="V23" s="840">
        <v>6773</v>
      </c>
      <c r="W23" s="840"/>
      <c r="X23" s="840"/>
      <c r="Y23" s="840"/>
      <c r="Z23" s="840"/>
      <c r="AA23" s="840">
        <v>184</v>
      </c>
      <c r="AB23" s="840"/>
      <c r="AC23" s="840"/>
      <c r="AD23" s="840"/>
      <c r="AE23" s="841"/>
      <c r="AF23" s="842">
        <v>91</v>
      </c>
      <c r="AG23" s="840"/>
      <c r="AH23" s="840"/>
      <c r="AI23" s="840"/>
      <c r="AJ23" s="843"/>
      <c r="AK23" s="844"/>
      <c r="AL23" s="845"/>
      <c r="AM23" s="845"/>
      <c r="AN23" s="845"/>
      <c r="AO23" s="845"/>
      <c r="AP23" s="840">
        <v>9939</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405</v>
      </c>
      <c r="C28" s="778"/>
      <c r="D28" s="778"/>
      <c r="E28" s="778"/>
      <c r="F28" s="778"/>
      <c r="G28" s="778"/>
      <c r="H28" s="778"/>
      <c r="I28" s="778"/>
      <c r="J28" s="778"/>
      <c r="K28" s="778"/>
      <c r="L28" s="778"/>
      <c r="M28" s="778"/>
      <c r="N28" s="778"/>
      <c r="O28" s="778"/>
      <c r="P28" s="779"/>
      <c r="Q28" s="868">
        <v>1085</v>
      </c>
      <c r="R28" s="869"/>
      <c r="S28" s="869"/>
      <c r="T28" s="869"/>
      <c r="U28" s="869"/>
      <c r="V28" s="869">
        <v>1084</v>
      </c>
      <c r="W28" s="869"/>
      <c r="X28" s="869"/>
      <c r="Y28" s="869"/>
      <c r="Z28" s="869"/>
      <c r="AA28" s="869">
        <v>1</v>
      </c>
      <c r="AB28" s="869"/>
      <c r="AC28" s="869"/>
      <c r="AD28" s="869"/>
      <c r="AE28" s="870"/>
      <c r="AF28" s="871">
        <v>1</v>
      </c>
      <c r="AG28" s="869"/>
      <c r="AH28" s="869"/>
      <c r="AI28" s="869"/>
      <c r="AJ28" s="872"/>
      <c r="AK28" s="873">
        <v>102</v>
      </c>
      <c r="AL28" s="864"/>
      <c r="AM28" s="864"/>
      <c r="AN28" s="864"/>
      <c r="AO28" s="864"/>
      <c r="AP28" s="864" t="s">
        <v>590</v>
      </c>
      <c r="AQ28" s="864"/>
      <c r="AR28" s="864"/>
      <c r="AS28" s="864"/>
      <c r="AT28" s="864"/>
      <c r="AU28" s="864" t="s">
        <v>590</v>
      </c>
      <c r="AV28" s="864"/>
      <c r="AW28" s="864"/>
      <c r="AX28" s="864"/>
      <c r="AY28" s="864"/>
      <c r="AZ28" s="865" t="s">
        <v>590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406</v>
      </c>
      <c r="C29" s="802"/>
      <c r="D29" s="802"/>
      <c r="E29" s="802"/>
      <c r="F29" s="802"/>
      <c r="G29" s="802"/>
      <c r="H29" s="802"/>
      <c r="I29" s="802"/>
      <c r="J29" s="802"/>
      <c r="K29" s="802"/>
      <c r="L29" s="802"/>
      <c r="M29" s="802"/>
      <c r="N29" s="802"/>
      <c r="O29" s="802"/>
      <c r="P29" s="803"/>
      <c r="Q29" s="804">
        <v>1517</v>
      </c>
      <c r="R29" s="805"/>
      <c r="S29" s="805"/>
      <c r="T29" s="805"/>
      <c r="U29" s="805"/>
      <c r="V29" s="805">
        <v>1448</v>
      </c>
      <c r="W29" s="805"/>
      <c r="X29" s="805"/>
      <c r="Y29" s="805"/>
      <c r="Z29" s="805"/>
      <c r="AA29" s="805">
        <v>69</v>
      </c>
      <c r="AB29" s="805"/>
      <c r="AC29" s="805"/>
      <c r="AD29" s="805"/>
      <c r="AE29" s="806"/>
      <c r="AF29" s="807">
        <v>69</v>
      </c>
      <c r="AG29" s="808"/>
      <c r="AH29" s="808"/>
      <c r="AI29" s="808"/>
      <c r="AJ29" s="809"/>
      <c r="AK29" s="876">
        <v>250</v>
      </c>
      <c r="AL29" s="877"/>
      <c r="AM29" s="877"/>
      <c r="AN29" s="877"/>
      <c r="AO29" s="877"/>
      <c r="AP29" s="877" t="s">
        <v>590</v>
      </c>
      <c r="AQ29" s="877"/>
      <c r="AR29" s="877"/>
      <c r="AS29" s="877"/>
      <c r="AT29" s="877"/>
      <c r="AU29" s="877" t="s">
        <v>590</v>
      </c>
      <c r="AV29" s="877"/>
      <c r="AW29" s="877"/>
      <c r="AX29" s="877"/>
      <c r="AY29" s="877"/>
      <c r="AZ29" s="878" t="s">
        <v>590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171</v>
      </c>
      <c r="R30" s="805"/>
      <c r="S30" s="805"/>
      <c r="T30" s="805"/>
      <c r="U30" s="805"/>
      <c r="V30" s="805">
        <v>170</v>
      </c>
      <c r="W30" s="805"/>
      <c r="X30" s="805"/>
      <c r="Y30" s="805"/>
      <c r="Z30" s="805"/>
      <c r="AA30" s="805">
        <v>1</v>
      </c>
      <c r="AB30" s="805"/>
      <c r="AC30" s="805"/>
      <c r="AD30" s="805"/>
      <c r="AE30" s="806"/>
      <c r="AF30" s="807">
        <v>1</v>
      </c>
      <c r="AG30" s="808"/>
      <c r="AH30" s="808"/>
      <c r="AI30" s="808"/>
      <c r="AJ30" s="809"/>
      <c r="AK30" s="876">
        <v>54</v>
      </c>
      <c r="AL30" s="877"/>
      <c r="AM30" s="877"/>
      <c r="AN30" s="877"/>
      <c r="AO30" s="877"/>
      <c r="AP30" s="877" t="s">
        <v>590</v>
      </c>
      <c r="AQ30" s="877"/>
      <c r="AR30" s="877"/>
      <c r="AS30" s="877"/>
      <c r="AT30" s="877"/>
      <c r="AU30" s="877" t="s">
        <v>590</v>
      </c>
      <c r="AV30" s="877"/>
      <c r="AW30" s="877"/>
      <c r="AX30" s="877"/>
      <c r="AY30" s="877"/>
      <c r="AZ30" s="878" t="s">
        <v>590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500</v>
      </c>
      <c r="R31" s="805"/>
      <c r="S31" s="805"/>
      <c r="T31" s="805"/>
      <c r="U31" s="805"/>
      <c r="V31" s="805">
        <v>478</v>
      </c>
      <c r="W31" s="805"/>
      <c r="X31" s="805"/>
      <c r="Y31" s="805"/>
      <c r="Z31" s="805"/>
      <c r="AA31" s="805">
        <v>23</v>
      </c>
      <c r="AB31" s="805"/>
      <c r="AC31" s="805"/>
      <c r="AD31" s="805"/>
      <c r="AE31" s="806"/>
      <c r="AF31" s="807">
        <v>68</v>
      </c>
      <c r="AG31" s="808"/>
      <c r="AH31" s="808"/>
      <c r="AI31" s="808"/>
      <c r="AJ31" s="809"/>
      <c r="AK31" s="876">
        <v>41</v>
      </c>
      <c r="AL31" s="877"/>
      <c r="AM31" s="877"/>
      <c r="AN31" s="877"/>
      <c r="AO31" s="877"/>
      <c r="AP31" s="877">
        <v>917</v>
      </c>
      <c r="AQ31" s="877"/>
      <c r="AR31" s="877"/>
      <c r="AS31" s="877"/>
      <c r="AT31" s="877"/>
      <c r="AU31" s="877">
        <v>711</v>
      </c>
      <c r="AV31" s="877"/>
      <c r="AW31" s="877"/>
      <c r="AX31" s="877"/>
      <c r="AY31" s="877"/>
      <c r="AZ31" s="878" t="s">
        <v>590</v>
      </c>
      <c r="BA31" s="878"/>
      <c r="BB31" s="878"/>
      <c r="BC31" s="878"/>
      <c r="BD31" s="878"/>
      <c r="BE31" s="874" t="s">
        <v>409</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410</v>
      </c>
      <c r="C32" s="802"/>
      <c r="D32" s="802"/>
      <c r="E32" s="802"/>
      <c r="F32" s="802"/>
      <c r="G32" s="802"/>
      <c r="H32" s="802"/>
      <c r="I32" s="802"/>
      <c r="J32" s="802"/>
      <c r="K32" s="802"/>
      <c r="L32" s="802"/>
      <c r="M32" s="802"/>
      <c r="N32" s="802"/>
      <c r="O32" s="802"/>
      <c r="P32" s="803"/>
      <c r="Q32" s="804">
        <v>102</v>
      </c>
      <c r="R32" s="805"/>
      <c r="S32" s="805"/>
      <c r="T32" s="805"/>
      <c r="U32" s="805"/>
      <c r="V32" s="805">
        <v>102</v>
      </c>
      <c r="W32" s="805"/>
      <c r="X32" s="805"/>
      <c r="Y32" s="805"/>
      <c r="Z32" s="805"/>
      <c r="AA32" s="805">
        <v>0</v>
      </c>
      <c r="AB32" s="805"/>
      <c r="AC32" s="805"/>
      <c r="AD32" s="805"/>
      <c r="AE32" s="806"/>
      <c r="AF32" s="807">
        <v>0</v>
      </c>
      <c r="AG32" s="808"/>
      <c r="AH32" s="808"/>
      <c r="AI32" s="808"/>
      <c r="AJ32" s="809"/>
      <c r="AK32" s="876">
        <v>38</v>
      </c>
      <c r="AL32" s="877"/>
      <c r="AM32" s="877"/>
      <c r="AN32" s="877"/>
      <c r="AO32" s="877"/>
      <c r="AP32" s="877">
        <v>39</v>
      </c>
      <c r="AQ32" s="877"/>
      <c r="AR32" s="877"/>
      <c r="AS32" s="877"/>
      <c r="AT32" s="877"/>
      <c r="AU32" s="877">
        <v>13</v>
      </c>
      <c r="AV32" s="877"/>
      <c r="AW32" s="877"/>
      <c r="AX32" s="877"/>
      <c r="AY32" s="877"/>
      <c r="AZ32" s="878" t="s">
        <v>590</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412</v>
      </c>
      <c r="C33" s="802"/>
      <c r="D33" s="802"/>
      <c r="E33" s="802"/>
      <c r="F33" s="802"/>
      <c r="G33" s="802"/>
      <c r="H33" s="802"/>
      <c r="I33" s="802"/>
      <c r="J33" s="802"/>
      <c r="K33" s="802"/>
      <c r="L33" s="802"/>
      <c r="M33" s="802"/>
      <c r="N33" s="802"/>
      <c r="O33" s="802"/>
      <c r="P33" s="803"/>
      <c r="Q33" s="804">
        <v>142</v>
      </c>
      <c r="R33" s="805"/>
      <c r="S33" s="805"/>
      <c r="T33" s="805"/>
      <c r="U33" s="805"/>
      <c r="V33" s="805">
        <v>142</v>
      </c>
      <c r="W33" s="805"/>
      <c r="X33" s="805"/>
      <c r="Y33" s="805"/>
      <c r="Z33" s="805"/>
      <c r="AA33" s="805">
        <v>0</v>
      </c>
      <c r="AB33" s="805"/>
      <c r="AC33" s="805"/>
      <c r="AD33" s="805"/>
      <c r="AE33" s="806"/>
      <c r="AF33" s="807">
        <v>0</v>
      </c>
      <c r="AG33" s="808"/>
      <c r="AH33" s="808"/>
      <c r="AI33" s="808"/>
      <c r="AJ33" s="809"/>
      <c r="AK33" s="876">
        <v>75</v>
      </c>
      <c r="AL33" s="877"/>
      <c r="AM33" s="877"/>
      <c r="AN33" s="877"/>
      <c r="AO33" s="877"/>
      <c r="AP33" s="877">
        <v>963</v>
      </c>
      <c r="AQ33" s="877"/>
      <c r="AR33" s="877"/>
      <c r="AS33" s="877"/>
      <c r="AT33" s="877"/>
      <c r="AU33" s="877">
        <v>936</v>
      </c>
      <c r="AV33" s="877"/>
      <c r="AW33" s="877"/>
      <c r="AX33" s="877"/>
      <c r="AY33" s="877"/>
      <c r="AZ33" s="878" t="s">
        <v>590</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413</v>
      </c>
      <c r="C34" s="802"/>
      <c r="D34" s="802"/>
      <c r="E34" s="802"/>
      <c r="F34" s="802"/>
      <c r="G34" s="802"/>
      <c r="H34" s="802"/>
      <c r="I34" s="802"/>
      <c r="J34" s="802"/>
      <c r="K34" s="802"/>
      <c r="L34" s="802"/>
      <c r="M34" s="802"/>
      <c r="N34" s="802"/>
      <c r="O34" s="802"/>
      <c r="P34" s="803"/>
      <c r="Q34" s="804">
        <v>38</v>
      </c>
      <c r="R34" s="805"/>
      <c r="S34" s="805"/>
      <c r="T34" s="805"/>
      <c r="U34" s="805"/>
      <c r="V34" s="805">
        <v>38</v>
      </c>
      <c r="W34" s="805"/>
      <c r="X34" s="805"/>
      <c r="Y34" s="805"/>
      <c r="Z34" s="805"/>
      <c r="AA34" s="805">
        <v>0</v>
      </c>
      <c r="AB34" s="805"/>
      <c r="AC34" s="805"/>
      <c r="AD34" s="805"/>
      <c r="AE34" s="806"/>
      <c r="AF34" s="807">
        <v>0</v>
      </c>
      <c r="AG34" s="808"/>
      <c r="AH34" s="808"/>
      <c r="AI34" s="808"/>
      <c r="AJ34" s="809"/>
      <c r="AK34" s="876">
        <v>26</v>
      </c>
      <c r="AL34" s="877"/>
      <c r="AM34" s="877"/>
      <c r="AN34" s="877"/>
      <c r="AO34" s="877"/>
      <c r="AP34" s="877">
        <v>187</v>
      </c>
      <c r="AQ34" s="877"/>
      <c r="AR34" s="877"/>
      <c r="AS34" s="877"/>
      <c r="AT34" s="877"/>
      <c r="AU34" s="877">
        <v>187</v>
      </c>
      <c r="AV34" s="877"/>
      <c r="AW34" s="877"/>
      <c r="AX34" s="877"/>
      <c r="AY34" s="877"/>
      <c r="AZ34" s="878" t="s">
        <v>590</v>
      </c>
      <c r="BA34" s="878"/>
      <c r="BB34" s="878"/>
      <c r="BC34" s="878"/>
      <c r="BD34" s="878"/>
      <c r="BE34" s="874" t="s">
        <v>411</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414</v>
      </c>
      <c r="C35" s="802"/>
      <c r="D35" s="802"/>
      <c r="E35" s="802"/>
      <c r="F35" s="802"/>
      <c r="G35" s="802"/>
      <c r="H35" s="802"/>
      <c r="I35" s="802"/>
      <c r="J35" s="802"/>
      <c r="K35" s="802"/>
      <c r="L35" s="802"/>
      <c r="M35" s="802"/>
      <c r="N35" s="802"/>
      <c r="O35" s="802"/>
      <c r="P35" s="803"/>
      <c r="Q35" s="804">
        <v>75</v>
      </c>
      <c r="R35" s="805"/>
      <c r="S35" s="805"/>
      <c r="T35" s="805"/>
      <c r="U35" s="805"/>
      <c r="V35" s="805">
        <v>75</v>
      </c>
      <c r="W35" s="805"/>
      <c r="X35" s="805"/>
      <c r="Y35" s="805"/>
      <c r="Z35" s="805"/>
      <c r="AA35" s="805">
        <v>0</v>
      </c>
      <c r="AB35" s="805"/>
      <c r="AC35" s="805"/>
      <c r="AD35" s="805"/>
      <c r="AE35" s="806"/>
      <c r="AF35" s="807">
        <v>0</v>
      </c>
      <c r="AG35" s="808"/>
      <c r="AH35" s="808"/>
      <c r="AI35" s="808"/>
      <c r="AJ35" s="809"/>
      <c r="AK35" s="876">
        <v>46</v>
      </c>
      <c r="AL35" s="877"/>
      <c r="AM35" s="877"/>
      <c r="AN35" s="877"/>
      <c r="AO35" s="877"/>
      <c r="AP35" s="877">
        <v>273</v>
      </c>
      <c r="AQ35" s="877"/>
      <c r="AR35" s="877"/>
      <c r="AS35" s="877"/>
      <c r="AT35" s="877"/>
      <c r="AU35" s="877">
        <v>273</v>
      </c>
      <c r="AV35" s="877"/>
      <c r="AW35" s="877"/>
      <c r="AX35" s="877"/>
      <c r="AY35" s="877"/>
      <c r="AZ35" s="878" t="s">
        <v>590</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392</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140</v>
      </c>
      <c r="AG63" s="888"/>
      <c r="AH63" s="888"/>
      <c r="AI63" s="888"/>
      <c r="AJ63" s="889"/>
      <c r="AK63" s="890"/>
      <c r="AL63" s="885"/>
      <c r="AM63" s="885"/>
      <c r="AN63" s="885"/>
      <c r="AO63" s="885"/>
      <c r="AP63" s="888">
        <v>2379</v>
      </c>
      <c r="AQ63" s="888"/>
      <c r="AR63" s="888"/>
      <c r="AS63" s="888"/>
      <c r="AT63" s="888"/>
      <c r="AU63" s="888">
        <v>2120</v>
      </c>
      <c r="AV63" s="888"/>
      <c r="AW63" s="888"/>
      <c r="AX63" s="888"/>
      <c r="AY63" s="888"/>
      <c r="AZ63" s="892"/>
      <c r="BA63" s="892"/>
      <c r="BB63" s="892"/>
      <c r="BC63" s="892"/>
      <c r="BD63" s="892"/>
      <c r="BE63" s="893"/>
      <c r="BF63" s="893"/>
      <c r="BG63" s="893"/>
      <c r="BH63" s="893"/>
      <c r="BI63" s="894"/>
      <c r="BJ63" s="895" t="s">
        <v>417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419</v>
      </c>
      <c r="B66" s="787"/>
      <c r="C66" s="787"/>
      <c r="D66" s="787"/>
      <c r="E66" s="787"/>
      <c r="F66" s="787"/>
      <c r="G66" s="787"/>
      <c r="H66" s="787"/>
      <c r="I66" s="787"/>
      <c r="J66" s="787"/>
      <c r="K66" s="787"/>
      <c r="L66" s="787"/>
      <c r="M66" s="787"/>
      <c r="N66" s="787"/>
      <c r="O66" s="787"/>
      <c r="P66" s="788"/>
      <c r="Q66" s="763" t="s">
        <v>420</v>
      </c>
      <c r="R66" s="764"/>
      <c r="S66" s="764"/>
      <c r="T66" s="764"/>
      <c r="U66" s="765"/>
      <c r="V66" s="763" t="s">
        <v>421</v>
      </c>
      <c r="W66" s="764"/>
      <c r="X66" s="764"/>
      <c r="Y66" s="764"/>
      <c r="Z66" s="765"/>
      <c r="AA66" s="763" t="s">
        <v>422</v>
      </c>
      <c r="AB66" s="764"/>
      <c r="AC66" s="764"/>
      <c r="AD66" s="764"/>
      <c r="AE66" s="765"/>
      <c r="AF66" s="898" t="s">
        <v>423</v>
      </c>
      <c r="AG66" s="859"/>
      <c r="AH66" s="859"/>
      <c r="AI66" s="859"/>
      <c r="AJ66" s="899"/>
      <c r="AK66" s="763" t="s">
        <v>401</v>
      </c>
      <c r="AL66" s="787"/>
      <c r="AM66" s="787"/>
      <c r="AN66" s="787"/>
      <c r="AO66" s="788"/>
      <c r="AP66" s="763" t="s">
        <v>424</v>
      </c>
      <c r="AQ66" s="764"/>
      <c r="AR66" s="764"/>
      <c r="AS66" s="764"/>
      <c r="AT66" s="765"/>
      <c r="AU66" s="763" t="s">
        <v>425</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592</v>
      </c>
      <c r="C68" s="916"/>
      <c r="D68" s="916"/>
      <c r="E68" s="916"/>
      <c r="F68" s="916"/>
      <c r="G68" s="916"/>
      <c r="H68" s="916"/>
      <c r="I68" s="916"/>
      <c r="J68" s="916"/>
      <c r="K68" s="916"/>
      <c r="L68" s="916"/>
      <c r="M68" s="916"/>
      <c r="N68" s="916"/>
      <c r="O68" s="916"/>
      <c r="P68" s="917"/>
      <c r="Q68" s="918">
        <v>5911</v>
      </c>
      <c r="R68" s="912"/>
      <c r="S68" s="912"/>
      <c r="T68" s="912"/>
      <c r="U68" s="912"/>
      <c r="V68" s="912">
        <v>5909</v>
      </c>
      <c r="W68" s="912"/>
      <c r="X68" s="912"/>
      <c r="Y68" s="912"/>
      <c r="Z68" s="912"/>
      <c r="AA68" s="912">
        <v>3</v>
      </c>
      <c r="AB68" s="912"/>
      <c r="AC68" s="912"/>
      <c r="AD68" s="912"/>
      <c r="AE68" s="912"/>
      <c r="AF68" s="912" t="s">
        <v>590</v>
      </c>
      <c r="AG68" s="912"/>
      <c r="AH68" s="912"/>
      <c r="AI68" s="912"/>
      <c r="AJ68" s="912"/>
      <c r="AK68" s="912" t="s">
        <v>590</v>
      </c>
      <c r="AL68" s="912"/>
      <c r="AM68" s="912"/>
      <c r="AN68" s="912"/>
      <c r="AO68" s="912"/>
      <c r="AP68" s="912">
        <v>3026</v>
      </c>
      <c r="AQ68" s="912"/>
      <c r="AR68" s="912"/>
      <c r="AS68" s="912"/>
      <c r="AT68" s="912"/>
      <c r="AU68" s="912">
        <v>1</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593</v>
      </c>
      <c r="C69" s="920"/>
      <c r="D69" s="920"/>
      <c r="E69" s="920"/>
      <c r="F69" s="920"/>
      <c r="G69" s="920"/>
      <c r="H69" s="920"/>
      <c r="I69" s="920"/>
      <c r="J69" s="920"/>
      <c r="K69" s="920"/>
      <c r="L69" s="920"/>
      <c r="M69" s="920"/>
      <c r="N69" s="920"/>
      <c r="O69" s="920"/>
      <c r="P69" s="921"/>
      <c r="Q69" s="922">
        <v>6263</v>
      </c>
      <c r="R69" s="877"/>
      <c r="S69" s="877"/>
      <c r="T69" s="877"/>
      <c r="U69" s="877"/>
      <c r="V69" s="877">
        <v>6037</v>
      </c>
      <c r="W69" s="877"/>
      <c r="X69" s="877"/>
      <c r="Y69" s="877"/>
      <c r="Z69" s="877"/>
      <c r="AA69" s="877">
        <v>225</v>
      </c>
      <c r="AB69" s="877"/>
      <c r="AC69" s="877"/>
      <c r="AD69" s="877"/>
      <c r="AE69" s="877"/>
      <c r="AF69" s="877">
        <v>225</v>
      </c>
      <c r="AG69" s="877"/>
      <c r="AH69" s="877"/>
      <c r="AI69" s="877"/>
      <c r="AJ69" s="877"/>
      <c r="AK69" s="877" t="s">
        <v>590</v>
      </c>
      <c r="AL69" s="877"/>
      <c r="AM69" s="877"/>
      <c r="AN69" s="877"/>
      <c r="AO69" s="877"/>
      <c r="AP69" s="877" t="s">
        <v>590</v>
      </c>
      <c r="AQ69" s="877"/>
      <c r="AR69" s="877"/>
      <c r="AS69" s="877"/>
      <c r="AT69" s="877"/>
      <c r="AU69" s="877" t="s">
        <v>590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594</v>
      </c>
      <c r="C70" s="920"/>
      <c r="D70" s="920"/>
      <c r="E70" s="920"/>
      <c r="F70" s="920"/>
      <c r="G70" s="920"/>
      <c r="H70" s="920"/>
      <c r="I70" s="920"/>
      <c r="J70" s="920"/>
      <c r="K70" s="920"/>
      <c r="L70" s="920"/>
      <c r="M70" s="920"/>
      <c r="N70" s="920"/>
      <c r="O70" s="920"/>
      <c r="P70" s="921"/>
      <c r="Q70" s="922">
        <v>1312</v>
      </c>
      <c r="R70" s="877"/>
      <c r="S70" s="877"/>
      <c r="T70" s="877"/>
      <c r="U70" s="877"/>
      <c r="V70" s="877">
        <v>1205</v>
      </c>
      <c r="W70" s="877"/>
      <c r="X70" s="877"/>
      <c r="Y70" s="877"/>
      <c r="Z70" s="877"/>
      <c r="AA70" s="877">
        <v>106</v>
      </c>
      <c r="AB70" s="877"/>
      <c r="AC70" s="877"/>
      <c r="AD70" s="877"/>
      <c r="AE70" s="877"/>
      <c r="AF70" s="877">
        <v>106</v>
      </c>
      <c r="AG70" s="877"/>
      <c r="AH70" s="877"/>
      <c r="AI70" s="877"/>
      <c r="AJ70" s="877"/>
      <c r="AK70" s="877" t="s">
        <v>590</v>
      </c>
      <c r="AL70" s="877"/>
      <c r="AM70" s="877"/>
      <c r="AN70" s="877"/>
      <c r="AO70" s="877"/>
      <c r="AP70" s="877" t="s">
        <v>590</v>
      </c>
      <c r="AQ70" s="877"/>
      <c r="AR70" s="877"/>
      <c r="AS70" s="877"/>
      <c r="AT70" s="877"/>
      <c r="AU70" s="877" t="s">
        <v>590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595</v>
      </c>
      <c r="C71" s="920"/>
      <c r="D71" s="920"/>
      <c r="E71" s="920"/>
      <c r="F71" s="920"/>
      <c r="G71" s="920"/>
      <c r="H71" s="920"/>
      <c r="I71" s="920"/>
      <c r="J71" s="920"/>
      <c r="K71" s="920"/>
      <c r="L71" s="920"/>
      <c r="M71" s="920"/>
      <c r="N71" s="920"/>
      <c r="O71" s="920"/>
      <c r="P71" s="921"/>
      <c r="Q71" s="922">
        <v>419100</v>
      </c>
      <c r="R71" s="877"/>
      <c r="S71" s="877"/>
      <c r="T71" s="877"/>
      <c r="U71" s="877"/>
      <c r="V71" s="877">
        <v>414580</v>
      </c>
      <c r="W71" s="877"/>
      <c r="X71" s="877"/>
      <c r="Y71" s="877"/>
      <c r="Z71" s="877"/>
      <c r="AA71" s="877">
        <v>4521</v>
      </c>
      <c r="AB71" s="877"/>
      <c r="AC71" s="877"/>
      <c r="AD71" s="877"/>
      <c r="AE71" s="877"/>
      <c r="AF71" s="877">
        <v>4521</v>
      </c>
      <c r="AG71" s="877"/>
      <c r="AH71" s="877"/>
      <c r="AI71" s="877"/>
      <c r="AJ71" s="877"/>
      <c r="AK71" s="877">
        <v>845</v>
      </c>
      <c r="AL71" s="877"/>
      <c r="AM71" s="877"/>
      <c r="AN71" s="877"/>
      <c r="AO71" s="877"/>
      <c r="AP71" s="877" t="s">
        <v>590</v>
      </c>
      <c r="AQ71" s="877"/>
      <c r="AR71" s="877"/>
      <c r="AS71" s="877"/>
      <c r="AT71" s="877"/>
      <c r="AU71" s="877" t="s">
        <v>590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392</v>
      </c>
      <c r="B88" s="836" t="s">
        <v>426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4852</v>
      </c>
      <c r="AG88" s="888"/>
      <c r="AH88" s="888"/>
      <c r="AI88" s="888"/>
      <c r="AJ88" s="888"/>
      <c r="AK88" s="885"/>
      <c r="AL88" s="885"/>
      <c r="AM88" s="885"/>
      <c r="AN88" s="885"/>
      <c r="AO88" s="885"/>
      <c r="AP88" s="888">
        <v>3026</v>
      </c>
      <c r="AQ88" s="888"/>
      <c r="AR88" s="888"/>
      <c r="AS88" s="888"/>
      <c r="AT88" s="888"/>
      <c r="AU88" s="888">
        <v>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v>
      </c>
      <c r="CS102" s="896"/>
      <c r="CT102" s="896"/>
      <c r="CU102" s="896"/>
      <c r="CV102" s="939"/>
      <c r="CW102" s="938">
        <v>10</v>
      </c>
      <c r="CX102" s="896"/>
      <c r="CY102" s="896"/>
      <c r="CZ102" s="896"/>
      <c r="DA102" s="939"/>
      <c r="DB102" s="938">
        <v>40</v>
      </c>
      <c r="DC102" s="896"/>
      <c r="DD102" s="896"/>
      <c r="DE102" s="896"/>
      <c r="DF102" s="939"/>
      <c r="DG102" s="938" t="s">
        <v>590</v>
      </c>
      <c r="DH102" s="896"/>
      <c r="DI102" s="896"/>
      <c r="DJ102" s="896"/>
      <c r="DK102" s="939"/>
      <c r="DL102" s="938" t="s">
        <v>590</v>
      </c>
      <c r="DM102" s="896"/>
      <c r="DN102" s="896"/>
      <c r="DO102" s="896"/>
      <c r="DP102" s="939"/>
      <c r="DQ102" s="938" t="s">
        <v>590</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435</v>
      </c>
      <c r="AB109" s="941"/>
      <c r="AC109" s="941"/>
      <c r="AD109" s="941"/>
      <c r="AE109" s="942"/>
      <c r="AF109" s="940" t="s">
        <v>307</v>
      </c>
      <c r="AG109" s="941"/>
      <c r="AH109" s="941"/>
      <c r="AI109" s="941"/>
      <c r="AJ109" s="942"/>
      <c r="AK109" s="940" t="s">
        <v>306</v>
      </c>
      <c r="AL109" s="941"/>
      <c r="AM109" s="941"/>
      <c r="AN109" s="941"/>
      <c r="AO109" s="942"/>
      <c r="AP109" s="940" t="s">
        <v>436</v>
      </c>
      <c r="AQ109" s="941"/>
      <c r="AR109" s="941"/>
      <c r="AS109" s="941"/>
      <c r="AT109" s="943"/>
      <c r="AU109" s="960" t="s">
        <v>434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435</v>
      </c>
      <c r="BR109" s="941"/>
      <c r="BS109" s="941"/>
      <c r="BT109" s="941"/>
      <c r="BU109" s="942"/>
      <c r="BV109" s="940" t="s">
        <v>307</v>
      </c>
      <c r="BW109" s="941"/>
      <c r="BX109" s="941"/>
      <c r="BY109" s="941"/>
      <c r="BZ109" s="942"/>
      <c r="CA109" s="940" t="s">
        <v>306</v>
      </c>
      <c r="CB109" s="941"/>
      <c r="CC109" s="941"/>
      <c r="CD109" s="941"/>
      <c r="CE109" s="942"/>
      <c r="CF109" s="961" t="s">
        <v>436</v>
      </c>
      <c r="CG109" s="961"/>
      <c r="CH109" s="961"/>
      <c r="CI109" s="961"/>
      <c r="CJ109" s="961"/>
      <c r="CK109" s="940" t="s">
        <v>437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435</v>
      </c>
      <c r="DH109" s="941"/>
      <c r="DI109" s="941"/>
      <c r="DJ109" s="941"/>
      <c r="DK109" s="942"/>
      <c r="DL109" s="940" t="s">
        <v>307</v>
      </c>
      <c r="DM109" s="941"/>
      <c r="DN109" s="941"/>
      <c r="DO109" s="941"/>
      <c r="DP109" s="942"/>
      <c r="DQ109" s="940" t="s">
        <v>306</v>
      </c>
      <c r="DR109" s="941"/>
      <c r="DS109" s="941"/>
      <c r="DT109" s="941"/>
      <c r="DU109" s="942"/>
      <c r="DV109" s="940" t="s">
        <v>436</v>
      </c>
      <c r="DW109" s="941"/>
      <c r="DX109" s="941"/>
      <c r="DY109" s="941"/>
      <c r="DZ109" s="943"/>
    </row>
    <row r="110" spans="1:131" s="247" customFormat="1" ht="26.25" customHeight="1">
      <c r="A110" s="944" t="s">
        <v>438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1294506</v>
      </c>
      <c r="AB110" s="948"/>
      <c r="AC110" s="948"/>
      <c r="AD110" s="948"/>
      <c r="AE110" s="949"/>
      <c r="AF110" s="950">
        <v>1163113</v>
      </c>
      <c r="AG110" s="948"/>
      <c r="AH110" s="948"/>
      <c r="AI110" s="948"/>
      <c r="AJ110" s="949"/>
      <c r="AK110" s="950">
        <v>1052912</v>
      </c>
      <c r="AL110" s="948"/>
      <c r="AM110" s="948"/>
      <c r="AN110" s="948"/>
      <c r="AO110" s="949"/>
      <c r="AP110" s="951">
        <v>33.1</v>
      </c>
      <c r="AQ110" s="952"/>
      <c r="AR110" s="952"/>
      <c r="AS110" s="952"/>
      <c r="AT110" s="953"/>
      <c r="AU110" s="954" t="s">
        <v>72</v>
      </c>
      <c r="AV110" s="955"/>
      <c r="AW110" s="955"/>
      <c r="AX110" s="955"/>
      <c r="AY110" s="955"/>
      <c r="AZ110" s="996" t="s">
        <v>439</v>
      </c>
      <c r="BA110" s="945"/>
      <c r="BB110" s="945"/>
      <c r="BC110" s="945"/>
      <c r="BD110" s="945"/>
      <c r="BE110" s="945"/>
      <c r="BF110" s="945"/>
      <c r="BG110" s="945"/>
      <c r="BH110" s="945"/>
      <c r="BI110" s="945"/>
      <c r="BJ110" s="945"/>
      <c r="BK110" s="945"/>
      <c r="BL110" s="945"/>
      <c r="BM110" s="945"/>
      <c r="BN110" s="945"/>
      <c r="BO110" s="945"/>
      <c r="BP110" s="946"/>
      <c r="BQ110" s="982">
        <v>9336940</v>
      </c>
      <c r="BR110" s="983"/>
      <c r="BS110" s="983"/>
      <c r="BT110" s="983"/>
      <c r="BU110" s="983"/>
      <c r="BV110" s="983">
        <v>9978545</v>
      </c>
      <c r="BW110" s="983"/>
      <c r="BX110" s="983"/>
      <c r="BY110" s="983"/>
      <c r="BZ110" s="983"/>
      <c r="CA110" s="983">
        <v>9939115</v>
      </c>
      <c r="CB110" s="983"/>
      <c r="CC110" s="983"/>
      <c r="CD110" s="983"/>
      <c r="CE110" s="983"/>
      <c r="CF110" s="997">
        <v>312.60000000000002</v>
      </c>
      <c r="CG110" s="998"/>
      <c r="CH110" s="998"/>
      <c r="CI110" s="998"/>
      <c r="CJ110" s="998"/>
      <c r="CK110" s="999" t="s">
        <v>440</v>
      </c>
      <c r="CL110" s="1000"/>
      <c r="CM110" s="979" t="s">
        <v>441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442</v>
      </c>
      <c r="DH110" s="983"/>
      <c r="DI110" s="983"/>
      <c r="DJ110" s="983"/>
      <c r="DK110" s="983"/>
      <c r="DL110" s="983" t="s">
        <v>442</v>
      </c>
      <c r="DM110" s="983"/>
      <c r="DN110" s="983"/>
      <c r="DO110" s="983"/>
      <c r="DP110" s="983"/>
      <c r="DQ110" s="983" t="s">
        <v>442</v>
      </c>
      <c r="DR110" s="983"/>
      <c r="DS110" s="983"/>
      <c r="DT110" s="983"/>
      <c r="DU110" s="983"/>
      <c r="DV110" s="984" t="s">
        <v>442</v>
      </c>
      <c r="DW110" s="984"/>
      <c r="DX110" s="984"/>
      <c r="DY110" s="984"/>
      <c r="DZ110" s="985"/>
    </row>
    <row r="111" spans="1:131" s="247" customFormat="1" ht="26.25" customHeight="1">
      <c r="A111" s="986" t="s">
        <v>443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444</v>
      </c>
      <c r="AB111" s="990"/>
      <c r="AC111" s="990"/>
      <c r="AD111" s="990"/>
      <c r="AE111" s="991"/>
      <c r="AF111" s="992" t="s">
        <v>417</v>
      </c>
      <c r="AG111" s="990"/>
      <c r="AH111" s="990"/>
      <c r="AI111" s="990"/>
      <c r="AJ111" s="991"/>
      <c r="AK111" s="992" t="s">
        <v>444</v>
      </c>
      <c r="AL111" s="990"/>
      <c r="AM111" s="990"/>
      <c r="AN111" s="990"/>
      <c r="AO111" s="991"/>
      <c r="AP111" s="993" t="s">
        <v>444</v>
      </c>
      <c r="AQ111" s="994"/>
      <c r="AR111" s="994"/>
      <c r="AS111" s="994"/>
      <c r="AT111" s="995"/>
      <c r="AU111" s="956"/>
      <c r="AV111" s="957"/>
      <c r="AW111" s="957"/>
      <c r="AX111" s="957"/>
      <c r="AY111" s="957"/>
      <c r="AZ111" s="1005" t="s">
        <v>445</v>
      </c>
      <c r="BA111" s="1006"/>
      <c r="BB111" s="1006"/>
      <c r="BC111" s="1006"/>
      <c r="BD111" s="1006"/>
      <c r="BE111" s="1006"/>
      <c r="BF111" s="1006"/>
      <c r="BG111" s="1006"/>
      <c r="BH111" s="1006"/>
      <c r="BI111" s="1006"/>
      <c r="BJ111" s="1006"/>
      <c r="BK111" s="1006"/>
      <c r="BL111" s="1006"/>
      <c r="BM111" s="1006"/>
      <c r="BN111" s="1006"/>
      <c r="BO111" s="1006"/>
      <c r="BP111" s="1007"/>
      <c r="BQ111" s="975" t="s">
        <v>417</v>
      </c>
      <c r="BR111" s="976"/>
      <c r="BS111" s="976"/>
      <c r="BT111" s="976"/>
      <c r="BU111" s="976"/>
      <c r="BV111" s="976" t="s">
        <v>417</v>
      </c>
      <c r="BW111" s="976"/>
      <c r="BX111" s="976"/>
      <c r="BY111" s="976"/>
      <c r="BZ111" s="976"/>
      <c r="CA111" s="976" t="s">
        <v>417</v>
      </c>
      <c r="CB111" s="976"/>
      <c r="CC111" s="976"/>
      <c r="CD111" s="976"/>
      <c r="CE111" s="976"/>
      <c r="CF111" s="970" t="s">
        <v>417</v>
      </c>
      <c r="CG111" s="971"/>
      <c r="CH111" s="971"/>
      <c r="CI111" s="971"/>
      <c r="CJ111" s="971"/>
      <c r="CK111" s="1001"/>
      <c r="CL111" s="1002"/>
      <c r="CM111" s="972" t="s">
        <v>446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417</v>
      </c>
      <c r="DH111" s="976"/>
      <c r="DI111" s="976"/>
      <c r="DJ111" s="976"/>
      <c r="DK111" s="976"/>
      <c r="DL111" s="976" t="s">
        <v>417</v>
      </c>
      <c r="DM111" s="976"/>
      <c r="DN111" s="976"/>
      <c r="DO111" s="976"/>
      <c r="DP111" s="976"/>
      <c r="DQ111" s="976" t="s">
        <v>417</v>
      </c>
      <c r="DR111" s="976"/>
      <c r="DS111" s="976"/>
      <c r="DT111" s="976"/>
      <c r="DU111" s="976"/>
      <c r="DV111" s="977" t="s">
        <v>417</v>
      </c>
      <c r="DW111" s="977"/>
      <c r="DX111" s="977"/>
      <c r="DY111" s="977"/>
      <c r="DZ111" s="978"/>
    </row>
    <row r="112" spans="1:131" s="247" customFormat="1" ht="26.25" customHeight="1">
      <c r="A112" s="1008" t="s">
        <v>447</v>
      </c>
      <c r="B112" s="1009"/>
      <c r="C112" s="1006" t="s">
        <v>448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449</v>
      </c>
      <c r="AB112" s="1015"/>
      <c r="AC112" s="1015"/>
      <c r="AD112" s="1015"/>
      <c r="AE112" s="1016"/>
      <c r="AF112" s="1017" t="s">
        <v>449</v>
      </c>
      <c r="AG112" s="1015"/>
      <c r="AH112" s="1015"/>
      <c r="AI112" s="1015"/>
      <c r="AJ112" s="1016"/>
      <c r="AK112" s="1017" t="s">
        <v>449</v>
      </c>
      <c r="AL112" s="1015"/>
      <c r="AM112" s="1015"/>
      <c r="AN112" s="1015"/>
      <c r="AO112" s="1016"/>
      <c r="AP112" s="1018" t="s">
        <v>449</v>
      </c>
      <c r="AQ112" s="1019"/>
      <c r="AR112" s="1019"/>
      <c r="AS112" s="1019"/>
      <c r="AT112" s="1020"/>
      <c r="AU112" s="956"/>
      <c r="AV112" s="957"/>
      <c r="AW112" s="957"/>
      <c r="AX112" s="957"/>
      <c r="AY112" s="957"/>
      <c r="AZ112" s="1005" t="s">
        <v>450</v>
      </c>
      <c r="BA112" s="1006"/>
      <c r="BB112" s="1006"/>
      <c r="BC112" s="1006"/>
      <c r="BD112" s="1006"/>
      <c r="BE112" s="1006"/>
      <c r="BF112" s="1006"/>
      <c r="BG112" s="1006"/>
      <c r="BH112" s="1006"/>
      <c r="BI112" s="1006"/>
      <c r="BJ112" s="1006"/>
      <c r="BK112" s="1006"/>
      <c r="BL112" s="1006"/>
      <c r="BM112" s="1006"/>
      <c r="BN112" s="1006"/>
      <c r="BO112" s="1006"/>
      <c r="BP112" s="1007"/>
      <c r="BQ112" s="975">
        <v>1900310</v>
      </c>
      <c r="BR112" s="976"/>
      <c r="BS112" s="976"/>
      <c r="BT112" s="976"/>
      <c r="BU112" s="976"/>
      <c r="BV112" s="976">
        <v>2013766</v>
      </c>
      <c r="BW112" s="976"/>
      <c r="BX112" s="976"/>
      <c r="BY112" s="976"/>
      <c r="BZ112" s="976"/>
      <c r="CA112" s="976">
        <v>2120388</v>
      </c>
      <c r="CB112" s="976"/>
      <c r="CC112" s="976"/>
      <c r="CD112" s="976"/>
      <c r="CE112" s="976"/>
      <c r="CF112" s="970">
        <v>66.7</v>
      </c>
      <c r="CG112" s="971"/>
      <c r="CH112" s="971"/>
      <c r="CI112" s="971"/>
      <c r="CJ112" s="971"/>
      <c r="CK112" s="1001"/>
      <c r="CL112" s="1002"/>
      <c r="CM112" s="972" t="s">
        <v>451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452</v>
      </c>
      <c r="DH112" s="976"/>
      <c r="DI112" s="976"/>
      <c r="DJ112" s="976"/>
      <c r="DK112" s="976"/>
      <c r="DL112" s="976" t="s">
        <v>449</v>
      </c>
      <c r="DM112" s="976"/>
      <c r="DN112" s="976"/>
      <c r="DO112" s="976"/>
      <c r="DP112" s="976"/>
      <c r="DQ112" s="976" t="s">
        <v>146</v>
      </c>
      <c r="DR112" s="976"/>
      <c r="DS112" s="976"/>
      <c r="DT112" s="976"/>
      <c r="DU112" s="976"/>
      <c r="DV112" s="977" t="s">
        <v>453</v>
      </c>
      <c r="DW112" s="977"/>
      <c r="DX112" s="977"/>
      <c r="DY112" s="977"/>
      <c r="DZ112" s="978"/>
    </row>
    <row r="113" spans="1:130" s="247" customFormat="1" ht="26.25" customHeight="1">
      <c r="A113" s="1010"/>
      <c r="B113" s="1011"/>
      <c r="C113" s="1006" t="s">
        <v>454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156996</v>
      </c>
      <c r="AB113" s="990"/>
      <c r="AC113" s="990"/>
      <c r="AD113" s="990"/>
      <c r="AE113" s="991"/>
      <c r="AF113" s="992">
        <v>161021</v>
      </c>
      <c r="AG113" s="990"/>
      <c r="AH113" s="990"/>
      <c r="AI113" s="990"/>
      <c r="AJ113" s="991"/>
      <c r="AK113" s="992">
        <v>164143</v>
      </c>
      <c r="AL113" s="990"/>
      <c r="AM113" s="990"/>
      <c r="AN113" s="990"/>
      <c r="AO113" s="991"/>
      <c r="AP113" s="993">
        <v>5.2</v>
      </c>
      <c r="AQ113" s="994"/>
      <c r="AR113" s="994"/>
      <c r="AS113" s="994"/>
      <c r="AT113" s="995"/>
      <c r="AU113" s="956"/>
      <c r="AV113" s="957"/>
      <c r="AW113" s="957"/>
      <c r="AX113" s="957"/>
      <c r="AY113" s="957"/>
      <c r="AZ113" s="1005" t="s">
        <v>455</v>
      </c>
      <c r="BA113" s="1006"/>
      <c r="BB113" s="1006"/>
      <c r="BC113" s="1006"/>
      <c r="BD113" s="1006"/>
      <c r="BE113" s="1006"/>
      <c r="BF113" s="1006"/>
      <c r="BG113" s="1006"/>
      <c r="BH113" s="1006"/>
      <c r="BI113" s="1006"/>
      <c r="BJ113" s="1006"/>
      <c r="BK113" s="1006"/>
      <c r="BL113" s="1006"/>
      <c r="BM113" s="1006"/>
      <c r="BN113" s="1006"/>
      <c r="BO113" s="1006"/>
      <c r="BP113" s="1007"/>
      <c r="BQ113" s="975">
        <v>906</v>
      </c>
      <c r="BR113" s="976"/>
      <c r="BS113" s="976"/>
      <c r="BT113" s="976"/>
      <c r="BU113" s="976"/>
      <c r="BV113" s="976">
        <v>1577</v>
      </c>
      <c r="BW113" s="976"/>
      <c r="BX113" s="976"/>
      <c r="BY113" s="976"/>
      <c r="BZ113" s="976"/>
      <c r="CA113" s="976">
        <v>1448</v>
      </c>
      <c r="CB113" s="976"/>
      <c r="CC113" s="976"/>
      <c r="CD113" s="976"/>
      <c r="CE113" s="976"/>
      <c r="CF113" s="970">
        <v>0</v>
      </c>
      <c r="CG113" s="971"/>
      <c r="CH113" s="971"/>
      <c r="CI113" s="971"/>
      <c r="CJ113" s="971"/>
      <c r="CK113" s="1001"/>
      <c r="CL113" s="1002"/>
      <c r="CM113" s="972" t="s">
        <v>456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449</v>
      </c>
      <c r="DH113" s="1015"/>
      <c r="DI113" s="1015"/>
      <c r="DJ113" s="1015"/>
      <c r="DK113" s="1016"/>
      <c r="DL113" s="1017" t="s">
        <v>457</v>
      </c>
      <c r="DM113" s="1015"/>
      <c r="DN113" s="1015"/>
      <c r="DO113" s="1015"/>
      <c r="DP113" s="1016"/>
      <c r="DQ113" s="1017" t="s">
        <v>452</v>
      </c>
      <c r="DR113" s="1015"/>
      <c r="DS113" s="1015"/>
      <c r="DT113" s="1015"/>
      <c r="DU113" s="1016"/>
      <c r="DV113" s="1018" t="s">
        <v>449</v>
      </c>
      <c r="DW113" s="1019"/>
      <c r="DX113" s="1019"/>
      <c r="DY113" s="1019"/>
      <c r="DZ113" s="1020"/>
    </row>
    <row r="114" spans="1:130" s="247" customFormat="1" ht="26.25" customHeight="1">
      <c r="A114" s="1010"/>
      <c r="B114" s="1011"/>
      <c r="C114" s="1006" t="s">
        <v>458</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130</v>
      </c>
      <c r="AB114" s="1015"/>
      <c r="AC114" s="1015"/>
      <c r="AD114" s="1015"/>
      <c r="AE114" s="1016"/>
      <c r="AF114" s="1017">
        <v>130</v>
      </c>
      <c r="AG114" s="1015"/>
      <c r="AH114" s="1015"/>
      <c r="AI114" s="1015"/>
      <c r="AJ114" s="1016"/>
      <c r="AK114" s="1017">
        <v>130</v>
      </c>
      <c r="AL114" s="1015"/>
      <c r="AM114" s="1015"/>
      <c r="AN114" s="1015"/>
      <c r="AO114" s="1016"/>
      <c r="AP114" s="1018">
        <v>0</v>
      </c>
      <c r="AQ114" s="1019"/>
      <c r="AR114" s="1019"/>
      <c r="AS114" s="1019"/>
      <c r="AT114" s="1020"/>
      <c r="AU114" s="956"/>
      <c r="AV114" s="957"/>
      <c r="AW114" s="957"/>
      <c r="AX114" s="957"/>
      <c r="AY114" s="957"/>
      <c r="AZ114" s="1005" t="s">
        <v>459</v>
      </c>
      <c r="BA114" s="1006"/>
      <c r="BB114" s="1006"/>
      <c r="BC114" s="1006"/>
      <c r="BD114" s="1006"/>
      <c r="BE114" s="1006"/>
      <c r="BF114" s="1006"/>
      <c r="BG114" s="1006"/>
      <c r="BH114" s="1006"/>
      <c r="BI114" s="1006"/>
      <c r="BJ114" s="1006"/>
      <c r="BK114" s="1006"/>
      <c r="BL114" s="1006"/>
      <c r="BM114" s="1006"/>
      <c r="BN114" s="1006"/>
      <c r="BO114" s="1006"/>
      <c r="BP114" s="1007"/>
      <c r="BQ114" s="975">
        <v>905608</v>
      </c>
      <c r="BR114" s="976"/>
      <c r="BS114" s="976"/>
      <c r="BT114" s="976"/>
      <c r="BU114" s="976"/>
      <c r="BV114" s="976">
        <v>826855</v>
      </c>
      <c r="BW114" s="976"/>
      <c r="BX114" s="976"/>
      <c r="BY114" s="976"/>
      <c r="BZ114" s="976"/>
      <c r="CA114" s="976">
        <v>784956</v>
      </c>
      <c r="CB114" s="976"/>
      <c r="CC114" s="976"/>
      <c r="CD114" s="976"/>
      <c r="CE114" s="976"/>
      <c r="CF114" s="970">
        <v>24.7</v>
      </c>
      <c r="CG114" s="971"/>
      <c r="CH114" s="971"/>
      <c r="CI114" s="971"/>
      <c r="CJ114" s="971"/>
      <c r="CK114" s="1001"/>
      <c r="CL114" s="1002"/>
      <c r="CM114" s="972" t="s">
        <v>460</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449</v>
      </c>
      <c r="DH114" s="1015"/>
      <c r="DI114" s="1015"/>
      <c r="DJ114" s="1015"/>
      <c r="DK114" s="1016"/>
      <c r="DL114" s="1017" t="s">
        <v>449</v>
      </c>
      <c r="DM114" s="1015"/>
      <c r="DN114" s="1015"/>
      <c r="DO114" s="1015"/>
      <c r="DP114" s="1016"/>
      <c r="DQ114" s="1017" t="s">
        <v>449</v>
      </c>
      <c r="DR114" s="1015"/>
      <c r="DS114" s="1015"/>
      <c r="DT114" s="1015"/>
      <c r="DU114" s="1016"/>
      <c r="DV114" s="1018" t="s">
        <v>453</v>
      </c>
      <c r="DW114" s="1019"/>
      <c r="DX114" s="1019"/>
      <c r="DY114" s="1019"/>
      <c r="DZ114" s="1020"/>
    </row>
    <row r="115" spans="1:130" s="247" customFormat="1" ht="26.25" customHeight="1">
      <c r="A115" s="1010"/>
      <c r="B115" s="1011"/>
      <c r="C115" s="1006" t="s">
        <v>461</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253</v>
      </c>
      <c r="AB115" s="990"/>
      <c r="AC115" s="990"/>
      <c r="AD115" s="990"/>
      <c r="AE115" s="991"/>
      <c r="AF115" s="992">
        <v>131</v>
      </c>
      <c r="AG115" s="990"/>
      <c r="AH115" s="990"/>
      <c r="AI115" s="990"/>
      <c r="AJ115" s="991"/>
      <c r="AK115" s="992">
        <v>87</v>
      </c>
      <c r="AL115" s="990"/>
      <c r="AM115" s="990"/>
      <c r="AN115" s="990"/>
      <c r="AO115" s="991"/>
      <c r="AP115" s="993">
        <v>0</v>
      </c>
      <c r="AQ115" s="994"/>
      <c r="AR115" s="994"/>
      <c r="AS115" s="994"/>
      <c r="AT115" s="995"/>
      <c r="AU115" s="956"/>
      <c r="AV115" s="957"/>
      <c r="AW115" s="957"/>
      <c r="AX115" s="957"/>
      <c r="AY115" s="957"/>
      <c r="AZ115" s="1005" t="s">
        <v>462</v>
      </c>
      <c r="BA115" s="1006"/>
      <c r="BB115" s="1006"/>
      <c r="BC115" s="1006"/>
      <c r="BD115" s="1006"/>
      <c r="BE115" s="1006"/>
      <c r="BF115" s="1006"/>
      <c r="BG115" s="1006"/>
      <c r="BH115" s="1006"/>
      <c r="BI115" s="1006"/>
      <c r="BJ115" s="1006"/>
      <c r="BK115" s="1006"/>
      <c r="BL115" s="1006"/>
      <c r="BM115" s="1006"/>
      <c r="BN115" s="1006"/>
      <c r="BO115" s="1006"/>
      <c r="BP115" s="1007"/>
      <c r="BQ115" s="975" t="s">
        <v>449</v>
      </c>
      <c r="BR115" s="976"/>
      <c r="BS115" s="976"/>
      <c r="BT115" s="976"/>
      <c r="BU115" s="976"/>
      <c r="BV115" s="976" t="s">
        <v>449</v>
      </c>
      <c r="BW115" s="976"/>
      <c r="BX115" s="976"/>
      <c r="BY115" s="976"/>
      <c r="BZ115" s="976"/>
      <c r="CA115" s="976" t="s">
        <v>449</v>
      </c>
      <c r="CB115" s="976"/>
      <c r="CC115" s="976"/>
      <c r="CD115" s="976"/>
      <c r="CE115" s="976"/>
      <c r="CF115" s="970" t="s">
        <v>449</v>
      </c>
      <c r="CG115" s="971"/>
      <c r="CH115" s="971"/>
      <c r="CI115" s="971"/>
      <c r="CJ115" s="971"/>
      <c r="CK115" s="1001"/>
      <c r="CL115" s="1002"/>
      <c r="CM115" s="1005" t="s">
        <v>463</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449</v>
      </c>
      <c r="DH115" s="1015"/>
      <c r="DI115" s="1015"/>
      <c r="DJ115" s="1015"/>
      <c r="DK115" s="1016"/>
      <c r="DL115" s="1017" t="s">
        <v>449</v>
      </c>
      <c r="DM115" s="1015"/>
      <c r="DN115" s="1015"/>
      <c r="DO115" s="1015"/>
      <c r="DP115" s="1016"/>
      <c r="DQ115" s="1017" t="s">
        <v>449</v>
      </c>
      <c r="DR115" s="1015"/>
      <c r="DS115" s="1015"/>
      <c r="DT115" s="1015"/>
      <c r="DU115" s="1016"/>
      <c r="DV115" s="1018" t="s">
        <v>449</v>
      </c>
      <c r="DW115" s="1019"/>
      <c r="DX115" s="1019"/>
      <c r="DY115" s="1019"/>
      <c r="DZ115" s="1020"/>
    </row>
    <row r="116" spans="1:130" s="247" customFormat="1" ht="26.25" customHeight="1">
      <c r="A116" s="1012"/>
      <c r="B116" s="1013"/>
      <c r="C116" s="1021" t="s">
        <v>464</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108</v>
      </c>
      <c r="AB116" s="1015"/>
      <c r="AC116" s="1015"/>
      <c r="AD116" s="1015"/>
      <c r="AE116" s="1016"/>
      <c r="AF116" s="1017">
        <v>136</v>
      </c>
      <c r="AG116" s="1015"/>
      <c r="AH116" s="1015"/>
      <c r="AI116" s="1015"/>
      <c r="AJ116" s="1016"/>
      <c r="AK116" s="1017">
        <v>395</v>
      </c>
      <c r="AL116" s="1015"/>
      <c r="AM116" s="1015"/>
      <c r="AN116" s="1015"/>
      <c r="AO116" s="1016"/>
      <c r="AP116" s="1018">
        <v>0</v>
      </c>
      <c r="AQ116" s="1019"/>
      <c r="AR116" s="1019"/>
      <c r="AS116" s="1019"/>
      <c r="AT116" s="1020"/>
      <c r="AU116" s="956"/>
      <c r="AV116" s="957"/>
      <c r="AW116" s="957"/>
      <c r="AX116" s="957"/>
      <c r="AY116" s="957"/>
      <c r="AZ116" s="1023" t="s">
        <v>465</v>
      </c>
      <c r="BA116" s="1024"/>
      <c r="BB116" s="1024"/>
      <c r="BC116" s="1024"/>
      <c r="BD116" s="1024"/>
      <c r="BE116" s="1024"/>
      <c r="BF116" s="1024"/>
      <c r="BG116" s="1024"/>
      <c r="BH116" s="1024"/>
      <c r="BI116" s="1024"/>
      <c r="BJ116" s="1024"/>
      <c r="BK116" s="1024"/>
      <c r="BL116" s="1024"/>
      <c r="BM116" s="1024"/>
      <c r="BN116" s="1024"/>
      <c r="BO116" s="1024"/>
      <c r="BP116" s="1025"/>
      <c r="BQ116" s="975" t="s">
        <v>453</v>
      </c>
      <c r="BR116" s="976"/>
      <c r="BS116" s="976"/>
      <c r="BT116" s="976"/>
      <c r="BU116" s="976"/>
      <c r="BV116" s="976" t="s">
        <v>449</v>
      </c>
      <c r="BW116" s="976"/>
      <c r="BX116" s="976"/>
      <c r="BY116" s="976"/>
      <c r="BZ116" s="976"/>
      <c r="CA116" s="976" t="s">
        <v>449</v>
      </c>
      <c r="CB116" s="976"/>
      <c r="CC116" s="976"/>
      <c r="CD116" s="976"/>
      <c r="CE116" s="976"/>
      <c r="CF116" s="970" t="s">
        <v>449</v>
      </c>
      <c r="CG116" s="971"/>
      <c r="CH116" s="971"/>
      <c r="CI116" s="971"/>
      <c r="CJ116" s="971"/>
      <c r="CK116" s="1001"/>
      <c r="CL116" s="1002"/>
      <c r="CM116" s="972" t="s">
        <v>466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146</v>
      </c>
      <c r="DH116" s="1015"/>
      <c r="DI116" s="1015"/>
      <c r="DJ116" s="1015"/>
      <c r="DK116" s="1016"/>
      <c r="DL116" s="1017" t="s">
        <v>449</v>
      </c>
      <c r="DM116" s="1015"/>
      <c r="DN116" s="1015"/>
      <c r="DO116" s="1015"/>
      <c r="DP116" s="1016"/>
      <c r="DQ116" s="1017" t="s">
        <v>457</v>
      </c>
      <c r="DR116" s="1015"/>
      <c r="DS116" s="1015"/>
      <c r="DT116" s="1015"/>
      <c r="DU116" s="1016"/>
      <c r="DV116" s="1018" t="s">
        <v>449</v>
      </c>
      <c r="DW116" s="1019"/>
      <c r="DX116" s="1019"/>
      <c r="DY116" s="1019"/>
      <c r="DZ116" s="1020"/>
    </row>
    <row r="117" spans="1:130" s="247" customFormat="1" ht="26.25" customHeight="1">
      <c r="A117" s="960" t="s">
        <v>188</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467</v>
      </c>
      <c r="Z117" s="942"/>
      <c r="AA117" s="1032">
        <v>1451993</v>
      </c>
      <c r="AB117" s="1033"/>
      <c r="AC117" s="1033"/>
      <c r="AD117" s="1033"/>
      <c r="AE117" s="1034"/>
      <c r="AF117" s="1035">
        <v>1324531</v>
      </c>
      <c r="AG117" s="1033"/>
      <c r="AH117" s="1033"/>
      <c r="AI117" s="1033"/>
      <c r="AJ117" s="1034"/>
      <c r="AK117" s="1035">
        <v>1217667</v>
      </c>
      <c r="AL117" s="1033"/>
      <c r="AM117" s="1033"/>
      <c r="AN117" s="1033"/>
      <c r="AO117" s="1034"/>
      <c r="AP117" s="1036"/>
      <c r="AQ117" s="1037"/>
      <c r="AR117" s="1037"/>
      <c r="AS117" s="1037"/>
      <c r="AT117" s="1038"/>
      <c r="AU117" s="956"/>
      <c r="AV117" s="957"/>
      <c r="AW117" s="957"/>
      <c r="AX117" s="957"/>
      <c r="AY117" s="957"/>
      <c r="AZ117" s="1023" t="s">
        <v>468</v>
      </c>
      <c r="BA117" s="1024"/>
      <c r="BB117" s="1024"/>
      <c r="BC117" s="1024"/>
      <c r="BD117" s="1024"/>
      <c r="BE117" s="1024"/>
      <c r="BF117" s="1024"/>
      <c r="BG117" s="1024"/>
      <c r="BH117" s="1024"/>
      <c r="BI117" s="1024"/>
      <c r="BJ117" s="1024"/>
      <c r="BK117" s="1024"/>
      <c r="BL117" s="1024"/>
      <c r="BM117" s="1024"/>
      <c r="BN117" s="1024"/>
      <c r="BO117" s="1024"/>
      <c r="BP117" s="1025"/>
      <c r="BQ117" s="975" t="s">
        <v>449</v>
      </c>
      <c r="BR117" s="976"/>
      <c r="BS117" s="976"/>
      <c r="BT117" s="976"/>
      <c r="BU117" s="976"/>
      <c r="BV117" s="976" t="s">
        <v>469</v>
      </c>
      <c r="BW117" s="976"/>
      <c r="BX117" s="976"/>
      <c r="BY117" s="976"/>
      <c r="BZ117" s="976"/>
      <c r="CA117" s="976" t="s">
        <v>449</v>
      </c>
      <c r="CB117" s="976"/>
      <c r="CC117" s="976"/>
      <c r="CD117" s="976"/>
      <c r="CE117" s="976"/>
      <c r="CF117" s="970" t="s">
        <v>146</v>
      </c>
      <c r="CG117" s="971"/>
      <c r="CH117" s="971"/>
      <c r="CI117" s="971"/>
      <c r="CJ117" s="971"/>
      <c r="CK117" s="1001"/>
      <c r="CL117" s="1002"/>
      <c r="CM117" s="972" t="s">
        <v>470</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449</v>
      </c>
      <c r="DH117" s="1015"/>
      <c r="DI117" s="1015"/>
      <c r="DJ117" s="1015"/>
      <c r="DK117" s="1016"/>
      <c r="DL117" s="1017" t="s">
        <v>449</v>
      </c>
      <c r="DM117" s="1015"/>
      <c r="DN117" s="1015"/>
      <c r="DO117" s="1015"/>
      <c r="DP117" s="1016"/>
      <c r="DQ117" s="1017" t="s">
        <v>146</v>
      </c>
      <c r="DR117" s="1015"/>
      <c r="DS117" s="1015"/>
      <c r="DT117" s="1015"/>
      <c r="DU117" s="1016"/>
      <c r="DV117" s="1018" t="s">
        <v>449</v>
      </c>
      <c r="DW117" s="1019"/>
      <c r="DX117" s="1019"/>
      <c r="DY117" s="1019"/>
      <c r="DZ117" s="1020"/>
    </row>
    <row r="118" spans="1:130" s="247" customFormat="1" ht="26.25" customHeight="1">
      <c r="A118" s="960" t="s">
        <v>437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435</v>
      </c>
      <c r="AB118" s="941"/>
      <c r="AC118" s="941"/>
      <c r="AD118" s="941"/>
      <c r="AE118" s="942"/>
      <c r="AF118" s="940" t="s">
        <v>307</v>
      </c>
      <c r="AG118" s="941"/>
      <c r="AH118" s="941"/>
      <c r="AI118" s="941"/>
      <c r="AJ118" s="942"/>
      <c r="AK118" s="940" t="s">
        <v>306</v>
      </c>
      <c r="AL118" s="941"/>
      <c r="AM118" s="941"/>
      <c r="AN118" s="941"/>
      <c r="AO118" s="942"/>
      <c r="AP118" s="1027" t="s">
        <v>436</v>
      </c>
      <c r="AQ118" s="1028"/>
      <c r="AR118" s="1028"/>
      <c r="AS118" s="1028"/>
      <c r="AT118" s="1029"/>
      <c r="AU118" s="956"/>
      <c r="AV118" s="957"/>
      <c r="AW118" s="957"/>
      <c r="AX118" s="957"/>
      <c r="AY118" s="957"/>
      <c r="AZ118" s="1030" t="s">
        <v>471</v>
      </c>
      <c r="BA118" s="1021"/>
      <c r="BB118" s="1021"/>
      <c r="BC118" s="1021"/>
      <c r="BD118" s="1021"/>
      <c r="BE118" s="1021"/>
      <c r="BF118" s="1021"/>
      <c r="BG118" s="1021"/>
      <c r="BH118" s="1021"/>
      <c r="BI118" s="1021"/>
      <c r="BJ118" s="1021"/>
      <c r="BK118" s="1021"/>
      <c r="BL118" s="1021"/>
      <c r="BM118" s="1021"/>
      <c r="BN118" s="1021"/>
      <c r="BO118" s="1021"/>
      <c r="BP118" s="1022"/>
      <c r="BQ118" s="1053" t="s">
        <v>449</v>
      </c>
      <c r="BR118" s="1054"/>
      <c r="BS118" s="1054"/>
      <c r="BT118" s="1054"/>
      <c r="BU118" s="1054"/>
      <c r="BV118" s="1054" t="s">
        <v>449</v>
      </c>
      <c r="BW118" s="1054"/>
      <c r="BX118" s="1054"/>
      <c r="BY118" s="1054"/>
      <c r="BZ118" s="1054"/>
      <c r="CA118" s="1054" t="s">
        <v>449</v>
      </c>
      <c r="CB118" s="1054"/>
      <c r="CC118" s="1054"/>
      <c r="CD118" s="1054"/>
      <c r="CE118" s="1054"/>
      <c r="CF118" s="970" t="s">
        <v>449</v>
      </c>
      <c r="CG118" s="971"/>
      <c r="CH118" s="971"/>
      <c r="CI118" s="971"/>
      <c r="CJ118" s="971"/>
      <c r="CK118" s="1001"/>
      <c r="CL118" s="1002"/>
      <c r="CM118" s="972" t="s">
        <v>472</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449</v>
      </c>
      <c r="DH118" s="1015"/>
      <c r="DI118" s="1015"/>
      <c r="DJ118" s="1015"/>
      <c r="DK118" s="1016"/>
      <c r="DL118" s="1017" t="s">
        <v>449</v>
      </c>
      <c r="DM118" s="1015"/>
      <c r="DN118" s="1015"/>
      <c r="DO118" s="1015"/>
      <c r="DP118" s="1016"/>
      <c r="DQ118" s="1017" t="s">
        <v>449</v>
      </c>
      <c r="DR118" s="1015"/>
      <c r="DS118" s="1015"/>
      <c r="DT118" s="1015"/>
      <c r="DU118" s="1016"/>
      <c r="DV118" s="1018" t="s">
        <v>469</v>
      </c>
      <c r="DW118" s="1019"/>
      <c r="DX118" s="1019"/>
      <c r="DY118" s="1019"/>
      <c r="DZ118" s="1020"/>
    </row>
    <row r="119" spans="1:130" s="247" customFormat="1" ht="26.25" customHeight="1">
      <c r="A119" s="1114" t="s">
        <v>440</v>
      </c>
      <c r="B119" s="1000"/>
      <c r="C119" s="979" t="s">
        <v>441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449</v>
      </c>
      <c r="AB119" s="948"/>
      <c r="AC119" s="948"/>
      <c r="AD119" s="948"/>
      <c r="AE119" s="949"/>
      <c r="AF119" s="950" t="s">
        <v>449</v>
      </c>
      <c r="AG119" s="948"/>
      <c r="AH119" s="948"/>
      <c r="AI119" s="948"/>
      <c r="AJ119" s="949"/>
      <c r="AK119" s="950" t="s">
        <v>449</v>
      </c>
      <c r="AL119" s="948"/>
      <c r="AM119" s="948"/>
      <c r="AN119" s="948"/>
      <c r="AO119" s="949"/>
      <c r="AP119" s="951" t="s">
        <v>449</v>
      </c>
      <c r="AQ119" s="952"/>
      <c r="AR119" s="952"/>
      <c r="AS119" s="952"/>
      <c r="AT119" s="953"/>
      <c r="AU119" s="958"/>
      <c r="AV119" s="959"/>
      <c r="AW119" s="959"/>
      <c r="AX119" s="959"/>
      <c r="AY119" s="959"/>
      <c r="AZ119" s="278" t="s">
        <v>188</v>
      </c>
      <c r="BA119" s="278"/>
      <c r="BB119" s="278"/>
      <c r="BC119" s="278"/>
      <c r="BD119" s="278"/>
      <c r="BE119" s="278"/>
      <c r="BF119" s="278"/>
      <c r="BG119" s="278"/>
      <c r="BH119" s="278"/>
      <c r="BI119" s="278"/>
      <c r="BJ119" s="278"/>
      <c r="BK119" s="278"/>
      <c r="BL119" s="278"/>
      <c r="BM119" s="278"/>
      <c r="BN119" s="278"/>
      <c r="BO119" s="1031" t="s">
        <v>473</v>
      </c>
      <c r="BP119" s="1062"/>
      <c r="BQ119" s="1053">
        <v>12143764</v>
      </c>
      <c r="BR119" s="1054"/>
      <c r="BS119" s="1054"/>
      <c r="BT119" s="1054"/>
      <c r="BU119" s="1054"/>
      <c r="BV119" s="1054">
        <v>12820743</v>
      </c>
      <c r="BW119" s="1054"/>
      <c r="BX119" s="1054"/>
      <c r="BY119" s="1054"/>
      <c r="BZ119" s="1054"/>
      <c r="CA119" s="1054">
        <v>12845907</v>
      </c>
      <c r="CB119" s="1054"/>
      <c r="CC119" s="1054"/>
      <c r="CD119" s="1054"/>
      <c r="CE119" s="1054"/>
      <c r="CF119" s="1055"/>
      <c r="CG119" s="1056"/>
      <c r="CH119" s="1056"/>
      <c r="CI119" s="1056"/>
      <c r="CJ119" s="1057"/>
      <c r="CK119" s="1003"/>
      <c r="CL119" s="1004"/>
      <c r="CM119" s="1058" t="s">
        <v>474</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449</v>
      </c>
      <c r="DH119" s="1040"/>
      <c r="DI119" s="1040"/>
      <c r="DJ119" s="1040"/>
      <c r="DK119" s="1041"/>
      <c r="DL119" s="1039" t="s">
        <v>449</v>
      </c>
      <c r="DM119" s="1040"/>
      <c r="DN119" s="1040"/>
      <c r="DO119" s="1040"/>
      <c r="DP119" s="1041"/>
      <c r="DQ119" s="1039" t="s">
        <v>469</v>
      </c>
      <c r="DR119" s="1040"/>
      <c r="DS119" s="1040"/>
      <c r="DT119" s="1040"/>
      <c r="DU119" s="1041"/>
      <c r="DV119" s="1042" t="s">
        <v>449</v>
      </c>
      <c r="DW119" s="1043"/>
      <c r="DX119" s="1043"/>
      <c r="DY119" s="1043"/>
      <c r="DZ119" s="1044"/>
    </row>
    <row r="120" spans="1:130" s="247" customFormat="1" ht="26.25" customHeight="1">
      <c r="A120" s="1115"/>
      <c r="B120" s="1002"/>
      <c r="C120" s="972" t="s">
        <v>446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449</v>
      </c>
      <c r="AB120" s="1015"/>
      <c r="AC120" s="1015"/>
      <c r="AD120" s="1015"/>
      <c r="AE120" s="1016"/>
      <c r="AF120" s="1017" t="s">
        <v>449</v>
      </c>
      <c r="AG120" s="1015"/>
      <c r="AH120" s="1015"/>
      <c r="AI120" s="1015"/>
      <c r="AJ120" s="1016"/>
      <c r="AK120" s="1017" t="s">
        <v>449</v>
      </c>
      <c r="AL120" s="1015"/>
      <c r="AM120" s="1015"/>
      <c r="AN120" s="1015"/>
      <c r="AO120" s="1016"/>
      <c r="AP120" s="1018" t="s">
        <v>449</v>
      </c>
      <c r="AQ120" s="1019"/>
      <c r="AR120" s="1019"/>
      <c r="AS120" s="1019"/>
      <c r="AT120" s="1020"/>
      <c r="AU120" s="1045" t="s">
        <v>475</v>
      </c>
      <c r="AV120" s="1046"/>
      <c r="AW120" s="1046"/>
      <c r="AX120" s="1046"/>
      <c r="AY120" s="1047"/>
      <c r="AZ120" s="996" t="s">
        <v>476</v>
      </c>
      <c r="BA120" s="945"/>
      <c r="BB120" s="945"/>
      <c r="BC120" s="945"/>
      <c r="BD120" s="945"/>
      <c r="BE120" s="945"/>
      <c r="BF120" s="945"/>
      <c r="BG120" s="945"/>
      <c r="BH120" s="945"/>
      <c r="BI120" s="945"/>
      <c r="BJ120" s="945"/>
      <c r="BK120" s="945"/>
      <c r="BL120" s="945"/>
      <c r="BM120" s="945"/>
      <c r="BN120" s="945"/>
      <c r="BO120" s="945"/>
      <c r="BP120" s="946"/>
      <c r="BQ120" s="982">
        <v>4800012</v>
      </c>
      <c r="BR120" s="983"/>
      <c r="BS120" s="983"/>
      <c r="BT120" s="983"/>
      <c r="BU120" s="983"/>
      <c r="BV120" s="983">
        <v>4725664</v>
      </c>
      <c r="BW120" s="983"/>
      <c r="BX120" s="983"/>
      <c r="BY120" s="983"/>
      <c r="BZ120" s="983"/>
      <c r="CA120" s="983">
        <v>4386617</v>
      </c>
      <c r="CB120" s="983"/>
      <c r="CC120" s="983"/>
      <c r="CD120" s="983"/>
      <c r="CE120" s="983"/>
      <c r="CF120" s="997">
        <v>138</v>
      </c>
      <c r="CG120" s="998"/>
      <c r="CH120" s="998"/>
      <c r="CI120" s="998"/>
      <c r="CJ120" s="998"/>
      <c r="CK120" s="1063" t="s">
        <v>477</v>
      </c>
      <c r="CL120" s="1064"/>
      <c r="CM120" s="1064"/>
      <c r="CN120" s="1064"/>
      <c r="CO120" s="1065"/>
      <c r="CP120" s="1071" t="s">
        <v>478</v>
      </c>
      <c r="CQ120" s="1072"/>
      <c r="CR120" s="1072"/>
      <c r="CS120" s="1072"/>
      <c r="CT120" s="1072"/>
      <c r="CU120" s="1072"/>
      <c r="CV120" s="1072"/>
      <c r="CW120" s="1072"/>
      <c r="CX120" s="1072"/>
      <c r="CY120" s="1072"/>
      <c r="CZ120" s="1072"/>
      <c r="DA120" s="1072"/>
      <c r="DB120" s="1072"/>
      <c r="DC120" s="1072"/>
      <c r="DD120" s="1072"/>
      <c r="DE120" s="1072"/>
      <c r="DF120" s="1073"/>
      <c r="DG120" s="982">
        <v>869831</v>
      </c>
      <c r="DH120" s="983"/>
      <c r="DI120" s="983"/>
      <c r="DJ120" s="983"/>
      <c r="DK120" s="983"/>
      <c r="DL120" s="983">
        <v>936556</v>
      </c>
      <c r="DM120" s="983"/>
      <c r="DN120" s="983"/>
      <c r="DO120" s="983"/>
      <c r="DP120" s="983"/>
      <c r="DQ120" s="983">
        <v>935508</v>
      </c>
      <c r="DR120" s="983"/>
      <c r="DS120" s="983"/>
      <c r="DT120" s="983"/>
      <c r="DU120" s="983"/>
      <c r="DV120" s="984">
        <v>29.4</v>
      </c>
      <c r="DW120" s="984"/>
      <c r="DX120" s="984"/>
      <c r="DY120" s="984"/>
      <c r="DZ120" s="985"/>
    </row>
    <row r="121" spans="1:130" s="247" customFormat="1" ht="26.25" customHeight="1">
      <c r="A121" s="1115"/>
      <c r="B121" s="1002"/>
      <c r="C121" s="1023" t="s">
        <v>479</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480</v>
      </c>
      <c r="AB121" s="1015"/>
      <c r="AC121" s="1015"/>
      <c r="AD121" s="1015"/>
      <c r="AE121" s="1016"/>
      <c r="AF121" s="1017" t="s">
        <v>449</v>
      </c>
      <c r="AG121" s="1015"/>
      <c r="AH121" s="1015"/>
      <c r="AI121" s="1015"/>
      <c r="AJ121" s="1016"/>
      <c r="AK121" s="1017" t="s">
        <v>449</v>
      </c>
      <c r="AL121" s="1015"/>
      <c r="AM121" s="1015"/>
      <c r="AN121" s="1015"/>
      <c r="AO121" s="1016"/>
      <c r="AP121" s="1018" t="s">
        <v>449</v>
      </c>
      <c r="AQ121" s="1019"/>
      <c r="AR121" s="1019"/>
      <c r="AS121" s="1019"/>
      <c r="AT121" s="1020"/>
      <c r="AU121" s="1048"/>
      <c r="AV121" s="1049"/>
      <c r="AW121" s="1049"/>
      <c r="AX121" s="1049"/>
      <c r="AY121" s="1050"/>
      <c r="AZ121" s="1005" t="s">
        <v>481</v>
      </c>
      <c r="BA121" s="1006"/>
      <c r="BB121" s="1006"/>
      <c r="BC121" s="1006"/>
      <c r="BD121" s="1006"/>
      <c r="BE121" s="1006"/>
      <c r="BF121" s="1006"/>
      <c r="BG121" s="1006"/>
      <c r="BH121" s="1006"/>
      <c r="BI121" s="1006"/>
      <c r="BJ121" s="1006"/>
      <c r="BK121" s="1006"/>
      <c r="BL121" s="1006"/>
      <c r="BM121" s="1006"/>
      <c r="BN121" s="1006"/>
      <c r="BO121" s="1006"/>
      <c r="BP121" s="1007"/>
      <c r="BQ121" s="975">
        <v>59777</v>
      </c>
      <c r="BR121" s="976"/>
      <c r="BS121" s="976"/>
      <c r="BT121" s="976"/>
      <c r="BU121" s="976"/>
      <c r="BV121" s="976">
        <v>50856</v>
      </c>
      <c r="BW121" s="976"/>
      <c r="BX121" s="976"/>
      <c r="BY121" s="976"/>
      <c r="BZ121" s="976"/>
      <c r="CA121" s="976">
        <v>41215</v>
      </c>
      <c r="CB121" s="976"/>
      <c r="CC121" s="976"/>
      <c r="CD121" s="976"/>
      <c r="CE121" s="976"/>
      <c r="CF121" s="970">
        <v>1.3</v>
      </c>
      <c r="CG121" s="971"/>
      <c r="CH121" s="971"/>
      <c r="CI121" s="971"/>
      <c r="CJ121" s="971"/>
      <c r="CK121" s="1066"/>
      <c r="CL121" s="1067"/>
      <c r="CM121" s="1067"/>
      <c r="CN121" s="1067"/>
      <c r="CO121" s="1068"/>
      <c r="CP121" s="1076" t="s">
        <v>482</v>
      </c>
      <c r="CQ121" s="1077"/>
      <c r="CR121" s="1077"/>
      <c r="CS121" s="1077"/>
      <c r="CT121" s="1077"/>
      <c r="CU121" s="1077"/>
      <c r="CV121" s="1077"/>
      <c r="CW121" s="1077"/>
      <c r="CX121" s="1077"/>
      <c r="CY121" s="1077"/>
      <c r="CZ121" s="1077"/>
      <c r="DA121" s="1077"/>
      <c r="DB121" s="1077"/>
      <c r="DC121" s="1077"/>
      <c r="DD121" s="1077"/>
      <c r="DE121" s="1077"/>
      <c r="DF121" s="1078"/>
      <c r="DG121" s="975">
        <v>582115</v>
      </c>
      <c r="DH121" s="976"/>
      <c r="DI121" s="976"/>
      <c r="DJ121" s="976"/>
      <c r="DK121" s="976"/>
      <c r="DL121" s="976">
        <v>655200</v>
      </c>
      <c r="DM121" s="976"/>
      <c r="DN121" s="976"/>
      <c r="DO121" s="976"/>
      <c r="DP121" s="976"/>
      <c r="DQ121" s="976">
        <v>710773</v>
      </c>
      <c r="DR121" s="976"/>
      <c r="DS121" s="976"/>
      <c r="DT121" s="976"/>
      <c r="DU121" s="976"/>
      <c r="DV121" s="977">
        <v>22.4</v>
      </c>
      <c r="DW121" s="977"/>
      <c r="DX121" s="977"/>
      <c r="DY121" s="977"/>
      <c r="DZ121" s="978"/>
    </row>
    <row r="122" spans="1:130" s="247" customFormat="1" ht="26.25" customHeight="1">
      <c r="A122" s="1115"/>
      <c r="B122" s="1002"/>
      <c r="C122" s="972" t="s">
        <v>460</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449</v>
      </c>
      <c r="AB122" s="1015"/>
      <c r="AC122" s="1015"/>
      <c r="AD122" s="1015"/>
      <c r="AE122" s="1016"/>
      <c r="AF122" s="1017" t="s">
        <v>449</v>
      </c>
      <c r="AG122" s="1015"/>
      <c r="AH122" s="1015"/>
      <c r="AI122" s="1015"/>
      <c r="AJ122" s="1016"/>
      <c r="AK122" s="1017" t="s">
        <v>449</v>
      </c>
      <c r="AL122" s="1015"/>
      <c r="AM122" s="1015"/>
      <c r="AN122" s="1015"/>
      <c r="AO122" s="1016"/>
      <c r="AP122" s="1018" t="s">
        <v>449</v>
      </c>
      <c r="AQ122" s="1019"/>
      <c r="AR122" s="1019"/>
      <c r="AS122" s="1019"/>
      <c r="AT122" s="1020"/>
      <c r="AU122" s="1048"/>
      <c r="AV122" s="1049"/>
      <c r="AW122" s="1049"/>
      <c r="AX122" s="1049"/>
      <c r="AY122" s="1050"/>
      <c r="AZ122" s="1030" t="s">
        <v>483</v>
      </c>
      <c r="BA122" s="1021"/>
      <c r="BB122" s="1021"/>
      <c r="BC122" s="1021"/>
      <c r="BD122" s="1021"/>
      <c r="BE122" s="1021"/>
      <c r="BF122" s="1021"/>
      <c r="BG122" s="1021"/>
      <c r="BH122" s="1021"/>
      <c r="BI122" s="1021"/>
      <c r="BJ122" s="1021"/>
      <c r="BK122" s="1021"/>
      <c r="BL122" s="1021"/>
      <c r="BM122" s="1021"/>
      <c r="BN122" s="1021"/>
      <c r="BO122" s="1021"/>
      <c r="BP122" s="1022"/>
      <c r="BQ122" s="1053">
        <v>9428827</v>
      </c>
      <c r="BR122" s="1054"/>
      <c r="BS122" s="1054"/>
      <c r="BT122" s="1054"/>
      <c r="BU122" s="1054"/>
      <c r="BV122" s="1054">
        <v>9968955</v>
      </c>
      <c r="BW122" s="1054"/>
      <c r="BX122" s="1054"/>
      <c r="BY122" s="1054"/>
      <c r="BZ122" s="1054"/>
      <c r="CA122" s="1054">
        <v>9169017</v>
      </c>
      <c r="CB122" s="1054"/>
      <c r="CC122" s="1054"/>
      <c r="CD122" s="1054"/>
      <c r="CE122" s="1054"/>
      <c r="CF122" s="1074">
        <v>288.39999999999998</v>
      </c>
      <c r="CG122" s="1075"/>
      <c r="CH122" s="1075"/>
      <c r="CI122" s="1075"/>
      <c r="CJ122" s="1075"/>
      <c r="CK122" s="1066"/>
      <c r="CL122" s="1067"/>
      <c r="CM122" s="1067"/>
      <c r="CN122" s="1067"/>
      <c r="CO122" s="1068"/>
      <c r="CP122" s="1076" t="s">
        <v>484</v>
      </c>
      <c r="CQ122" s="1077"/>
      <c r="CR122" s="1077"/>
      <c r="CS122" s="1077"/>
      <c r="CT122" s="1077"/>
      <c r="CU122" s="1077"/>
      <c r="CV122" s="1077"/>
      <c r="CW122" s="1077"/>
      <c r="CX122" s="1077"/>
      <c r="CY122" s="1077"/>
      <c r="CZ122" s="1077"/>
      <c r="DA122" s="1077"/>
      <c r="DB122" s="1077"/>
      <c r="DC122" s="1077"/>
      <c r="DD122" s="1077"/>
      <c r="DE122" s="1077"/>
      <c r="DF122" s="1078"/>
      <c r="DG122" s="975">
        <v>273479</v>
      </c>
      <c r="DH122" s="976"/>
      <c r="DI122" s="976"/>
      <c r="DJ122" s="976"/>
      <c r="DK122" s="976"/>
      <c r="DL122" s="976">
        <v>270794</v>
      </c>
      <c r="DM122" s="976"/>
      <c r="DN122" s="976"/>
      <c r="DO122" s="976"/>
      <c r="DP122" s="976"/>
      <c r="DQ122" s="976">
        <v>273139</v>
      </c>
      <c r="DR122" s="976"/>
      <c r="DS122" s="976"/>
      <c r="DT122" s="976"/>
      <c r="DU122" s="976"/>
      <c r="DV122" s="977">
        <v>8.6</v>
      </c>
      <c r="DW122" s="977"/>
      <c r="DX122" s="977"/>
      <c r="DY122" s="977"/>
      <c r="DZ122" s="978"/>
    </row>
    <row r="123" spans="1:130" s="247" customFormat="1" ht="26.25" customHeight="1">
      <c r="A123" s="1115"/>
      <c r="B123" s="1002"/>
      <c r="C123" s="972" t="s">
        <v>466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469</v>
      </c>
      <c r="AB123" s="1015"/>
      <c r="AC123" s="1015"/>
      <c r="AD123" s="1015"/>
      <c r="AE123" s="1016"/>
      <c r="AF123" s="1017" t="s">
        <v>469</v>
      </c>
      <c r="AG123" s="1015"/>
      <c r="AH123" s="1015"/>
      <c r="AI123" s="1015"/>
      <c r="AJ123" s="1016"/>
      <c r="AK123" s="1017" t="s">
        <v>469</v>
      </c>
      <c r="AL123" s="1015"/>
      <c r="AM123" s="1015"/>
      <c r="AN123" s="1015"/>
      <c r="AO123" s="1016"/>
      <c r="AP123" s="1018" t="s">
        <v>449</v>
      </c>
      <c r="AQ123" s="1019"/>
      <c r="AR123" s="1019"/>
      <c r="AS123" s="1019"/>
      <c r="AT123" s="1020"/>
      <c r="AU123" s="1051"/>
      <c r="AV123" s="1052"/>
      <c r="AW123" s="1052"/>
      <c r="AX123" s="1052"/>
      <c r="AY123" s="1052"/>
      <c r="AZ123" s="278" t="s">
        <v>188</v>
      </c>
      <c r="BA123" s="278"/>
      <c r="BB123" s="278"/>
      <c r="BC123" s="278"/>
      <c r="BD123" s="278"/>
      <c r="BE123" s="278"/>
      <c r="BF123" s="278"/>
      <c r="BG123" s="278"/>
      <c r="BH123" s="278"/>
      <c r="BI123" s="278"/>
      <c r="BJ123" s="278"/>
      <c r="BK123" s="278"/>
      <c r="BL123" s="278"/>
      <c r="BM123" s="278"/>
      <c r="BN123" s="278"/>
      <c r="BO123" s="1031" t="s">
        <v>485</v>
      </c>
      <c r="BP123" s="1062"/>
      <c r="BQ123" s="1121">
        <v>14288616</v>
      </c>
      <c r="BR123" s="1122"/>
      <c r="BS123" s="1122"/>
      <c r="BT123" s="1122"/>
      <c r="BU123" s="1122"/>
      <c r="BV123" s="1122">
        <v>14745475</v>
      </c>
      <c r="BW123" s="1122"/>
      <c r="BX123" s="1122"/>
      <c r="BY123" s="1122"/>
      <c r="BZ123" s="1122"/>
      <c r="CA123" s="1122">
        <v>13596849</v>
      </c>
      <c r="CB123" s="1122"/>
      <c r="CC123" s="1122"/>
      <c r="CD123" s="1122"/>
      <c r="CE123" s="1122"/>
      <c r="CF123" s="1055"/>
      <c r="CG123" s="1056"/>
      <c r="CH123" s="1056"/>
      <c r="CI123" s="1056"/>
      <c r="CJ123" s="1057"/>
      <c r="CK123" s="1066"/>
      <c r="CL123" s="1067"/>
      <c r="CM123" s="1067"/>
      <c r="CN123" s="1067"/>
      <c r="CO123" s="1068"/>
      <c r="CP123" s="1076" t="s">
        <v>486</v>
      </c>
      <c r="CQ123" s="1077"/>
      <c r="CR123" s="1077"/>
      <c r="CS123" s="1077"/>
      <c r="CT123" s="1077"/>
      <c r="CU123" s="1077"/>
      <c r="CV123" s="1077"/>
      <c r="CW123" s="1077"/>
      <c r="CX123" s="1077"/>
      <c r="CY123" s="1077"/>
      <c r="CZ123" s="1077"/>
      <c r="DA123" s="1077"/>
      <c r="DB123" s="1077"/>
      <c r="DC123" s="1077"/>
      <c r="DD123" s="1077"/>
      <c r="DE123" s="1077"/>
      <c r="DF123" s="1078"/>
      <c r="DG123" s="1014">
        <v>174885</v>
      </c>
      <c r="DH123" s="1015"/>
      <c r="DI123" s="1015"/>
      <c r="DJ123" s="1015"/>
      <c r="DK123" s="1016"/>
      <c r="DL123" s="1017">
        <v>132791</v>
      </c>
      <c r="DM123" s="1015"/>
      <c r="DN123" s="1015"/>
      <c r="DO123" s="1015"/>
      <c r="DP123" s="1016"/>
      <c r="DQ123" s="1017">
        <v>187494</v>
      </c>
      <c r="DR123" s="1015"/>
      <c r="DS123" s="1015"/>
      <c r="DT123" s="1015"/>
      <c r="DU123" s="1016"/>
      <c r="DV123" s="1018">
        <v>5.9</v>
      </c>
      <c r="DW123" s="1019"/>
      <c r="DX123" s="1019"/>
      <c r="DY123" s="1019"/>
      <c r="DZ123" s="1020"/>
    </row>
    <row r="124" spans="1:130" s="247" customFormat="1" ht="26.25" customHeight="1" thickBot="1">
      <c r="A124" s="1115"/>
      <c r="B124" s="1002"/>
      <c r="C124" s="972" t="s">
        <v>470</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449</v>
      </c>
      <c r="AB124" s="1015"/>
      <c r="AC124" s="1015"/>
      <c r="AD124" s="1015"/>
      <c r="AE124" s="1016"/>
      <c r="AF124" s="1017" t="s">
        <v>480</v>
      </c>
      <c r="AG124" s="1015"/>
      <c r="AH124" s="1015"/>
      <c r="AI124" s="1015"/>
      <c r="AJ124" s="1016"/>
      <c r="AK124" s="1017" t="s">
        <v>449</v>
      </c>
      <c r="AL124" s="1015"/>
      <c r="AM124" s="1015"/>
      <c r="AN124" s="1015"/>
      <c r="AO124" s="1016"/>
      <c r="AP124" s="1018" t="s">
        <v>449</v>
      </c>
      <c r="AQ124" s="1019"/>
      <c r="AR124" s="1019"/>
      <c r="AS124" s="1019"/>
      <c r="AT124" s="1020"/>
      <c r="AU124" s="1117" t="s">
        <v>487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449</v>
      </c>
      <c r="BR124" s="1084"/>
      <c r="BS124" s="1084"/>
      <c r="BT124" s="1084"/>
      <c r="BU124" s="1084"/>
      <c r="BV124" s="1084" t="s">
        <v>469</v>
      </c>
      <c r="BW124" s="1084"/>
      <c r="BX124" s="1084"/>
      <c r="BY124" s="1084"/>
      <c r="BZ124" s="1084"/>
      <c r="CA124" s="1084" t="s">
        <v>480</v>
      </c>
      <c r="CB124" s="1084"/>
      <c r="CC124" s="1084"/>
      <c r="CD124" s="1084"/>
      <c r="CE124" s="1084"/>
      <c r="CF124" s="1085"/>
      <c r="CG124" s="1086"/>
      <c r="CH124" s="1086"/>
      <c r="CI124" s="1086"/>
      <c r="CJ124" s="1087"/>
      <c r="CK124" s="1069"/>
      <c r="CL124" s="1069"/>
      <c r="CM124" s="1069"/>
      <c r="CN124" s="1069"/>
      <c r="CO124" s="1070"/>
      <c r="CP124" s="1076" t="s">
        <v>488</v>
      </c>
      <c r="CQ124" s="1077"/>
      <c r="CR124" s="1077"/>
      <c r="CS124" s="1077"/>
      <c r="CT124" s="1077"/>
      <c r="CU124" s="1077"/>
      <c r="CV124" s="1077"/>
      <c r="CW124" s="1077"/>
      <c r="CX124" s="1077"/>
      <c r="CY124" s="1077"/>
      <c r="CZ124" s="1077"/>
      <c r="DA124" s="1077"/>
      <c r="DB124" s="1077"/>
      <c r="DC124" s="1077"/>
      <c r="DD124" s="1077"/>
      <c r="DE124" s="1077"/>
      <c r="DF124" s="1078"/>
      <c r="DG124" s="1061" t="s">
        <v>480</v>
      </c>
      <c r="DH124" s="1040"/>
      <c r="DI124" s="1040"/>
      <c r="DJ124" s="1040"/>
      <c r="DK124" s="1041"/>
      <c r="DL124" s="1039">
        <v>13395</v>
      </c>
      <c r="DM124" s="1040"/>
      <c r="DN124" s="1040"/>
      <c r="DO124" s="1040"/>
      <c r="DP124" s="1041"/>
      <c r="DQ124" s="1039">
        <v>13474</v>
      </c>
      <c r="DR124" s="1040"/>
      <c r="DS124" s="1040"/>
      <c r="DT124" s="1040"/>
      <c r="DU124" s="1041"/>
      <c r="DV124" s="1042">
        <v>0.4</v>
      </c>
      <c r="DW124" s="1043"/>
      <c r="DX124" s="1043"/>
      <c r="DY124" s="1043"/>
      <c r="DZ124" s="1044"/>
    </row>
    <row r="125" spans="1:130" s="247" customFormat="1" ht="26.25" customHeight="1">
      <c r="A125" s="1115"/>
      <c r="B125" s="1002"/>
      <c r="C125" s="972" t="s">
        <v>472</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146</v>
      </c>
      <c r="AB125" s="1015"/>
      <c r="AC125" s="1015"/>
      <c r="AD125" s="1015"/>
      <c r="AE125" s="1016"/>
      <c r="AF125" s="1017" t="s">
        <v>449</v>
      </c>
      <c r="AG125" s="1015"/>
      <c r="AH125" s="1015"/>
      <c r="AI125" s="1015"/>
      <c r="AJ125" s="1016"/>
      <c r="AK125" s="1017" t="s">
        <v>469</v>
      </c>
      <c r="AL125" s="1015"/>
      <c r="AM125" s="1015"/>
      <c r="AN125" s="1015"/>
      <c r="AO125" s="1016"/>
      <c r="AP125" s="1018" t="s">
        <v>452</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489</v>
      </c>
      <c r="CL125" s="1064"/>
      <c r="CM125" s="1064"/>
      <c r="CN125" s="1064"/>
      <c r="CO125" s="1065"/>
      <c r="CP125" s="996" t="s">
        <v>490</v>
      </c>
      <c r="CQ125" s="945"/>
      <c r="CR125" s="945"/>
      <c r="CS125" s="945"/>
      <c r="CT125" s="945"/>
      <c r="CU125" s="945"/>
      <c r="CV125" s="945"/>
      <c r="CW125" s="945"/>
      <c r="CX125" s="945"/>
      <c r="CY125" s="945"/>
      <c r="CZ125" s="945"/>
      <c r="DA125" s="945"/>
      <c r="DB125" s="945"/>
      <c r="DC125" s="945"/>
      <c r="DD125" s="945"/>
      <c r="DE125" s="945"/>
      <c r="DF125" s="946"/>
      <c r="DG125" s="982" t="s">
        <v>449</v>
      </c>
      <c r="DH125" s="983"/>
      <c r="DI125" s="983"/>
      <c r="DJ125" s="983"/>
      <c r="DK125" s="983"/>
      <c r="DL125" s="983" t="s">
        <v>469</v>
      </c>
      <c r="DM125" s="983"/>
      <c r="DN125" s="983"/>
      <c r="DO125" s="983"/>
      <c r="DP125" s="983"/>
      <c r="DQ125" s="983" t="s">
        <v>469</v>
      </c>
      <c r="DR125" s="983"/>
      <c r="DS125" s="983"/>
      <c r="DT125" s="983"/>
      <c r="DU125" s="983"/>
      <c r="DV125" s="984" t="s">
        <v>449</v>
      </c>
      <c r="DW125" s="984"/>
      <c r="DX125" s="984"/>
      <c r="DY125" s="984"/>
      <c r="DZ125" s="985"/>
    </row>
    <row r="126" spans="1:130" s="247" customFormat="1" ht="26.25" customHeight="1" thickBot="1">
      <c r="A126" s="1115"/>
      <c r="B126" s="1002"/>
      <c r="C126" s="972" t="s">
        <v>474</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449</v>
      </c>
      <c r="AB126" s="1015"/>
      <c r="AC126" s="1015"/>
      <c r="AD126" s="1015"/>
      <c r="AE126" s="1016"/>
      <c r="AF126" s="1017" t="s">
        <v>449</v>
      </c>
      <c r="AG126" s="1015"/>
      <c r="AH126" s="1015"/>
      <c r="AI126" s="1015"/>
      <c r="AJ126" s="1016"/>
      <c r="AK126" s="1017" t="s">
        <v>146</v>
      </c>
      <c r="AL126" s="1015"/>
      <c r="AM126" s="1015"/>
      <c r="AN126" s="1015"/>
      <c r="AO126" s="1016"/>
      <c r="AP126" s="1018" t="s">
        <v>146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491</v>
      </c>
      <c r="CQ126" s="1006"/>
      <c r="CR126" s="1006"/>
      <c r="CS126" s="1006"/>
      <c r="CT126" s="1006"/>
      <c r="CU126" s="1006"/>
      <c r="CV126" s="1006"/>
      <c r="CW126" s="1006"/>
      <c r="CX126" s="1006"/>
      <c r="CY126" s="1006"/>
      <c r="CZ126" s="1006"/>
      <c r="DA126" s="1006"/>
      <c r="DB126" s="1006"/>
      <c r="DC126" s="1006"/>
      <c r="DD126" s="1006"/>
      <c r="DE126" s="1006"/>
      <c r="DF126" s="1007"/>
      <c r="DG126" s="975" t="s">
        <v>146</v>
      </c>
      <c r="DH126" s="976"/>
      <c r="DI126" s="976"/>
      <c r="DJ126" s="976"/>
      <c r="DK126" s="976"/>
      <c r="DL126" s="976" t="s">
        <v>452</v>
      </c>
      <c r="DM126" s="976"/>
      <c r="DN126" s="976"/>
      <c r="DO126" s="976"/>
      <c r="DP126" s="976"/>
      <c r="DQ126" s="976" t="s">
        <v>449</v>
      </c>
      <c r="DR126" s="976"/>
      <c r="DS126" s="976"/>
      <c r="DT126" s="976"/>
      <c r="DU126" s="976"/>
      <c r="DV126" s="977" t="s">
        <v>449</v>
      </c>
      <c r="DW126" s="977"/>
      <c r="DX126" s="977"/>
      <c r="DY126" s="977"/>
      <c r="DZ126" s="978"/>
    </row>
    <row r="127" spans="1:130" s="247" customFormat="1" ht="26.25" customHeight="1">
      <c r="A127" s="1116"/>
      <c r="B127" s="1004"/>
      <c r="C127" s="1058" t="s">
        <v>492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253</v>
      </c>
      <c r="AB127" s="1015"/>
      <c r="AC127" s="1015"/>
      <c r="AD127" s="1015"/>
      <c r="AE127" s="1016"/>
      <c r="AF127" s="1017">
        <v>131</v>
      </c>
      <c r="AG127" s="1015"/>
      <c r="AH127" s="1015"/>
      <c r="AI127" s="1015"/>
      <c r="AJ127" s="1016"/>
      <c r="AK127" s="1017">
        <v>87</v>
      </c>
      <c r="AL127" s="1015"/>
      <c r="AM127" s="1015"/>
      <c r="AN127" s="1015"/>
      <c r="AO127" s="1016"/>
      <c r="AP127" s="1018">
        <v>0</v>
      </c>
      <c r="AQ127" s="1019"/>
      <c r="AR127" s="1019"/>
      <c r="AS127" s="1019"/>
      <c r="AT127" s="1020"/>
      <c r="AU127" s="283"/>
      <c r="AV127" s="283"/>
      <c r="AW127" s="283"/>
      <c r="AX127" s="1088" t="s">
        <v>493</v>
      </c>
      <c r="AY127" s="1089"/>
      <c r="AZ127" s="1089"/>
      <c r="BA127" s="1089"/>
      <c r="BB127" s="1089"/>
      <c r="BC127" s="1089"/>
      <c r="BD127" s="1089"/>
      <c r="BE127" s="1090"/>
      <c r="BF127" s="1091" t="s">
        <v>494</v>
      </c>
      <c r="BG127" s="1089"/>
      <c r="BH127" s="1089"/>
      <c r="BI127" s="1089"/>
      <c r="BJ127" s="1089"/>
      <c r="BK127" s="1089"/>
      <c r="BL127" s="1090"/>
      <c r="BM127" s="1091" t="s">
        <v>495</v>
      </c>
      <c r="BN127" s="1089"/>
      <c r="BO127" s="1089"/>
      <c r="BP127" s="1089"/>
      <c r="BQ127" s="1089"/>
      <c r="BR127" s="1089"/>
      <c r="BS127" s="1090"/>
      <c r="BT127" s="1091" t="s">
        <v>496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497</v>
      </c>
      <c r="CQ127" s="1006"/>
      <c r="CR127" s="1006"/>
      <c r="CS127" s="1006"/>
      <c r="CT127" s="1006"/>
      <c r="CU127" s="1006"/>
      <c r="CV127" s="1006"/>
      <c r="CW127" s="1006"/>
      <c r="CX127" s="1006"/>
      <c r="CY127" s="1006"/>
      <c r="CZ127" s="1006"/>
      <c r="DA127" s="1006"/>
      <c r="DB127" s="1006"/>
      <c r="DC127" s="1006"/>
      <c r="DD127" s="1006"/>
      <c r="DE127" s="1006"/>
      <c r="DF127" s="1007"/>
      <c r="DG127" s="975" t="s">
        <v>146</v>
      </c>
      <c r="DH127" s="976"/>
      <c r="DI127" s="976"/>
      <c r="DJ127" s="976"/>
      <c r="DK127" s="976"/>
      <c r="DL127" s="976" t="s">
        <v>469</v>
      </c>
      <c r="DM127" s="976"/>
      <c r="DN127" s="976"/>
      <c r="DO127" s="976"/>
      <c r="DP127" s="976"/>
      <c r="DQ127" s="976" t="s">
        <v>449</v>
      </c>
      <c r="DR127" s="976"/>
      <c r="DS127" s="976"/>
      <c r="DT127" s="976"/>
      <c r="DU127" s="976"/>
      <c r="DV127" s="977" t="s">
        <v>449</v>
      </c>
      <c r="DW127" s="977"/>
      <c r="DX127" s="977"/>
      <c r="DY127" s="977"/>
      <c r="DZ127" s="978"/>
    </row>
    <row r="128" spans="1:130" s="247" customFormat="1" ht="26.25" customHeight="1" thickBot="1">
      <c r="A128" s="1099" t="s">
        <v>498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499</v>
      </c>
      <c r="X128" s="1101"/>
      <c r="Y128" s="1101"/>
      <c r="Z128" s="1102"/>
      <c r="AA128" s="1103">
        <v>12464</v>
      </c>
      <c r="AB128" s="1104"/>
      <c r="AC128" s="1104"/>
      <c r="AD128" s="1104"/>
      <c r="AE128" s="1105"/>
      <c r="AF128" s="1106">
        <v>12424</v>
      </c>
      <c r="AG128" s="1104"/>
      <c r="AH128" s="1104"/>
      <c r="AI128" s="1104"/>
      <c r="AJ128" s="1105"/>
      <c r="AK128" s="1106">
        <v>10975</v>
      </c>
      <c r="AL128" s="1104"/>
      <c r="AM128" s="1104"/>
      <c r="AN128" s="1104"/>
      <c r="AO128" s="1105"/>
      <c r="AP128" s="1107"/>
      <c r="AQ128" s="1108"/>
      <c r="AR128" s="1108"/>
      <c r="AS128" s="1108"/>
      <c r="AT128" s="1109"/>
      <c r="AU128" s="283"/>
      <c r="AV128" s="283"/>
      <c r="AW128" s="283"/>
      <c r="AX128" s="944" t="s">
        <v>500</v>
      </c>
      <c r="AY128" s="945"/>
      <c r="AZ128" s="945"/>
      <c r="BA128" s="945"/>
      <c r="BB128" s="945"/>
      <c r="BC128" s="945"/>
      <c r="BD128" s="945"/>
      <c r="BE128" s="946"/>
      <c r="BF128" s="1110" t="s">
        <v>449</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501</v>
      </c>
      <c r="CQ128" s="1093"/>
      <c r="CR128" s="1093"/>
      <c r="CS128" s="1093"/>
      <c r="CT128" s="1093"/>
      <c r="CU128" s="1093"/>
      <c r="CV128" s="1093"/>
      <c r="CW128" s="1093"/>
      <c r="CX128" s="1093"/>
      <c r="CY128" s="1093"/>
      <c r="CZ128" s="1093"/>
      <c r="DA128" s="1093"/>
      <c r="DB128" s="1093"/>
      <c r="DC128" s="1093"/>
      <c r="DD128" s="1093"/>
      <c r="DE128" s="1093"/>
      <c r="DF128" s="1094"/>
      <c r="DG128" s="1095" t="s">
        <v>449</v>
      </c>
      <c r="DH128" s="1096"/>
      <c r="DI128" s="1096"/>
      <c r="DJ128" s="1096"/>
      <c r="DK128" s="1096"/>
      <c r="DL128" s="1096" t="s">
        <v>480</v>
      </c>
      <c r="DM128" s="1096"/>
      <c r="DN128" s="1096"/>
      <c r="DO128" s="1096"/>
      <c r="DP128" s="1096"/>
      <c r="DQ128" s="1096" t="s">
        <v>449</v>
      </c>
      <c r="DR128" s="1096"/>
      <c r="DS128" s="1096"/>
      <c r="DT128" s="1096"/>
      <c r="DU128" s="1096"/>
      <c r="DV128" s="1097" t="s">
        <v>449</v>
      </c>
      <c r="DW128" s="1097"/>
      <c r="DX128" s="1097"/>
      <c r="DY128" s="1097"/>
      <c r="DZ128" s="1098"/>
    </row>
    <row r="129" spans="1:131" s="247" customFormat="1" ht="26.25" customHeight="1">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502</v>
      </c>
      <c r="X129" s="1130"/>
      <c r="Y129" s="1130"/>
      <c r="Z129" s="1131"/>
      <c r="AA129" s="1014">
        <v>4225671</v>
      </c>
      <c r="AB129" s="1015"/>
      <c r="AC129" s="1015"/>
      <c r="AD129" s="1015"/>
      <c r="AE129" s="1016"/>
      <c r="AF129" s="1017">
        <v>4336569</v>
      </c>
      <c r="AG129" s="1015"/>
      <c r="AH129" s="1015"/>
      <c r="AI129" s="1015"/>
      <c r="AJ129" s="1016"/>
      <c r="AK129" s="1017">
        <v>3816281</v>
      </c>
      <c r="AL129" s="1015"/>
      <c r="AM129" s="1015"/>
      <c r="AN129" s="1015"/>
      <c r="AO129" s="1016"/>
      <c r="AP129" s="1132"/>
      <c r="AQ129" s="1133"/>
      <c r="AR129" s="1133"/>
      <c r="AS129" s="1133"/>
      <c r="AT129" s="1134"/>
      <c r="AU129" s="285"/>
      <c r="AV129" s="285"/>
      <c r="AW129" s="285"/>
      <c r="AX129" s="1123" t="s">
        <v>503</v>
      </c>
      <c r="AY129" s="1006"/>
      <c r="AZ129" s="1006"/>
      <c r="BA129" s="1006"/>
      <c r="BB129" s="1006"/>
      <c r="BC129" s="1006"/>
      <c r="BD129" s="1006"/>
      <c r="BE129" s="1007"/>
      <c r="BF129" s="1124" t="s">
        <v>480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505</v>
      </c>
      <c r="X130" s="1130"/>
      <c r="Y130" s="1130"/>
      <c r="Z130" s="1131"/>
      <c r="AA130" s="1014">
        <v>1076702</v>
      </c>
      <c r="AB130" s="1015"/>
      <c r="AC130" s="1015"/>
      <c r="AD130" s="1015"/>
      <c r="AE130" s="1016"/>
      <c r="AF130" s="1017">
        <v>1019295</v>
      </c>
      <c r="AG130" s="1015"/>
      <c r="AH130" s="1015"/>
      <c r="AI130" s="1015"/>
      <c r="AJ130" s="1016"/>
      <c r="AK130" s="1017">
        <v>636609</v>
      </c>
      <c r="AL130" s="1015"/>
      <c r="AM130" s="1015"/>
      <c r="AN130" s="1015"/>
      <c r="AO130" s="1016"/>
      <c r="AP130" s="1132"/>
      <c r="AQ130" s="1133"/>
      <c r="AR130" s="1133"/>
      <c r="AS130" s="1133"/>
      <c r="AT130" s="1134"/>
      <c r="AU130" s="285"/>
      <c r="AV130" s="285"/>
      <c r="AW130" s="285"/>
      <c r="AX130" s="1123" t="s">
        <v>506</v>
      </c>
      <c r="AY130" s="1006"/>
      <c r="AZ130" s="1006"/>
      <c r="BA130" s="1006"/>
      <c r="BB130" s="1006"/>
      <c r="BC130" s="1006"/>
      <c r="BD130" s="1006"/>
      <c r="BE130" s="1007"/>
      <c r="BF130" s="1160">
        <v>12.7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507</v>
      </c>
      <c r="X131" s="1168"/>
      <c r="Y131" s="1168"/>
      <c r="Z131" s="1169"/>
      <c r="AA131" s="1061">
        <v>3148969</v>
      </c>
      <c r="AB131" s="1040"/>
      <c r="AC131" s="1040"/>
      <c r="AD131" s="1040"/>
      <c r="AE131" s="1041"/>
      <c r="AF131" s="1039">
        <v>3317274</v>
      </c>
      <c r="AG131" s="1040"/>
      <c r="AH131" s="1040"/>
      <c r="AI131" s="1040"/>
      <c r="AJ131" s="1041"/>
      <c r="AK131" s="1039">
        <v>3179672</v>
      </c>
      <c r="AL131" s="1040"/>
      <c r="AM131" s="1040"/>
      <c r="AN131" s="1040"/>
      <c r="AO131" s="1041"/>
      <c r="AP131" s="1170"/>
      <c r="AQ131" s="1171"/>
      <c r="AR131" s="1171"/>
      <c r="AS131" s="1171"/>
      <c r="AT131" s="1172"/>
      <c r="AU131" s="285"/>
      <c r="AV131" s="285"/>
      <c r="AW131" s="285"/>
      <c r="AX131" s="1142" t="s">
        <v>508</v>
      </c>
      <c r="AY131" s="1093"/>
      <c r="AZ131" s="1093"/>
      <c r="BA131" s="1093"/>
      <c r="BB131" s="1093"/>
      <c r="BC131" s="1093"/>
      <c r="BD131" s="1093"/>
      <c r="BE131" s="1094"/>
      <c r="BF131" s="1143" t="s">
        <v>453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510</v>
      </c>
      <c r="W132" s="1153"/>
      <c r="X132" s="1153"/>
      <c r="Y132" s="1153"/>
      <c r="Z132" s="1154"/>
      <c r="AA132" s="1155">
        <v>11.52208866</v>
      </c>
      <c r="AB132" s="1156"/>
      <c r="AC132" s="1156"/>
      <c r="AD132" s="1156"/>
      <c r="AE132" s="1157"/>
      <c r="AF132" s="1158">
        <v>8.826886172</v>
      </c>
      <c r="AG132" s="1156"/>
      <c r="AH132" s="1156"/>
      <c r="AI132" s="1156"/>
      <c r="AJ132" s="1157"/>
      <c r="AK132" s="1158">
        <v>17.928987639999999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511</v>
      </c>
      <c r="W133" s="1136"/>
      <c r="X133" s="1136"/>
      <c r="Y133" s="1136"/>
      <c r="Z133" s="1137"/>
      <c r="AA133" s="1138">
        <v>10.7</v>
      </c>
      <c r="AB133" s="1139"/>
      <c r="AC133" s="1139"/>
      <c r="AD133" s="1139"/>
      <c r="AE133" s="1140"/>
      <c r="AF133" s="1138">
        <v>10.1</v>
      </c>
      <c r="AG133" s="1139"/>
      <c r="AH133" s="1139"/>
      <c r="AI133" s="1139"/>
      <c r="AJ133" s="1140"/>
      <c r="AK133" s="1138">
        <v>12.7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X9FRrbo3aAbxr3vaiONBVeChb7XvBzfMb8FD8VLO3meNH9pxw4R6bDtqgkoMFV/jq4+mK0piuR7s78J4HIjCtg==" saltValue="IDhjBUX4CM4Uw0C8qIdTd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DqisKMZ10MB3dUmdtOd6cWHw1k5fz6JcHQL50MHWLkYlxpKGUwMqc1AKSLWOvUcUBO5rlIwRTywQQPavjPr1w==" saltValue="73lyoHNovFBktT4QtIXu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urAhqeWIhf1M++xicZH9AA9AfjNSRlAiVmu+Wy+q5j8eOqWvMRmDHO8bJRnnDRaRWitlUQJ2eDYSZ2ePOoBZA==" saltValue="/HpOFT+fIlFgsWx9oc3V4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515</v>
      </c>
      <c r="AP7" s="304"/>
      <c r="AQ7" s="305" t="s">
        <v>516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517</v>
      </c>
      <c r="AQ8" s="311" t="s">
        <v>518</v>
      </c>
      <c r="AR8" s="312" t="s">
        <v>519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520</v>
      </c>
      <c r="AL9" s="1179"/>
      <c r="AM9" s="1179"/>
      <c r="AN9" s="1180"/>
      <c r="AO9" s="313">
        <v>828650</v>
      </c>
      <c r="AP9" s="313">
        <v>111198</v>
      </c>
      <c r="AQ9" s="314">
        <v>114878</v>
      </c>
      <c r="AR9" s="315">
        <v>-3.2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521</v>
      </c>
      <c r="AL10" s="1179"/>
      <c r="AM10" s="1179"/>
      <c r="AN10" s="1180"/>
      <c r="AO10" s="316">
        <v>54237</v>
      </c>
      <c r="AP10" s="316">
        <v>7278</v>
      </c>
      <c r="AQ10" s="317">
        <v>13315</v>
      </c>
      <c r="AR10" s="318">
        <v>-45.3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522</v>
      </c>
      <c r="AL11" s="1179"/>
      <c r="AM11" s="1179"/>
      <c r="AN11" s="1180"/>
      <c r="AO11" s="316">
        <v>31538</v>
      </c>
      <c r="AP11" s="316">
        <v>4232</v>
      </c>
      <c r="AQ11" s="317">
        <v>14277</v>
      </c>
      <c r="AR11" s="318">
        <v>-70.400000000000006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523</v>
      </c>
      <c r="AL12" s="1179"/>
      <c r="AM12" s="1179"/>
      <c r="AN12" s="1180"/>
      <c r="AO12" s="316">
        <v>19168</v>
      </c>
      <c r="AP12" s="316">
        <v>2572</v>
      </c>
      <c r="AQ12" s="317">
        <v>1942</v>
      </c>
      <c r="AR12" s="318">
        <v>32.4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524</v>
      </c>
      <c r="AL13" s="1179"/>
      <c r="AM13" s="1179"/>
      <c r="AN13" s="1180"/>
      <c r="AO13" s="316" t="s">
        <v>525</v>
      </c>
      <c r="AP13" s="316" t="s">
        <v>525</v>
      </c>
      <c r="AQ13" s="317" t="s">
        <v>525</v>
      </c>
      <c r="AR13" s="318" t="s">
        <v>525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526</v>
      </c>
      <c r="AL14" s="1179"/>
      <c r="AM14" s="1179"/>
      <c r="AN14" s="1180"/>
      <c r="AO14" s="316">
        <v>107250</v>
      </c>
      <c r="AP14" s="316">
        <v>14392</v>
      </c>
      <c r="AQ14" s="317">
        <v>4702</v>
      </c>
      <c r="AR14" s="318">
        <v>206.1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527</v>
      </c>
      <c r="AL15" s="1179"/>
      <c r="AM15" s="1179"/>
      <c r="AN15" s="1180"/>
      <c r="AO15" s="316">
        <v>19214</v>
      </c>
      <c r="AP15" s="316">
        <v>2578</v>
      </c>
      <c r="AQ15" s="317">
        <v>3059</v>
      </c>
      <c r="AR15" s="318">
        <v>-15.7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528</v>
      </c>
      <c r="AL16" s="1182"/>
      <c r="AM16" s="1182"/>
      <c r="AN16" s="1183"/>
      <c r="AO16" s="316">
        <v>-68145</v>
      </c>
      <c r="AP16" s="316">
        <v>-9145</v>
      </c>
      <c r="AQ16" s="317">
        <v>-10160</v>
      </c>
      <c r="AR16" s="318">
        <v>-10</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188</v>
      </c>
      <c r="AL17" s="1182"/>
      <c r="AM17" s="1182"/>
      <c r="AN17" s="1183"/>
      <c r="AO17" s="316">
        <v>991912</v>
      </c>
      <c r="AP17" s="316">
        <v>133107</v>
      </c>
      <c r="AQ17" s="317">
        <v>142011</v>
      </c>
      <c r="AR17" s="318">
        <v>-6.3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533</v>
      </c>
      <c r="AL21" s="1174"/>
      <c r="AM21" s="1174"/>
      <c r="AN21" s="1175"/>
      <c r="AO21" s="328">
        <v>11.94</v>
      </c>
      <c r="AP21" s="329">
        <v>13.22</v>
      </c>
      <c r="AQ21" s="330">
        <v>-1.28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534</v>
      </c>
      <c r="AL22" s="1174"/>
      <c r="AM22" s="1174"/>
      <c r="AN22" s="1175"/>
      <c r="AO22" s="333">
        <v>95.2</v>
      </c>
      <c r="AP22" s="334">
        <v>95.9</v>
      </c>
      <c r="AQ22" s="335">
        <v>-0.7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515</v>
      </c>
      <c r="AP30" s="304"/>
      <c r="AQ30" s="305" t="s">
        <v>516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517</v>
      </c>
      <c r="AQ31" s="311" t="s">
        <v>518</v>
      </c>
      <c r="AR31" s="312" t="s">
        <v>519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538</v>
      </c>
      <c r="AL32" s="1190"/>
      <c r="AM32" s="1190"/>
      <c r="AN32" s="1191"/>
      <c r="AO32" s="343">
        <v>1052912</v>
      </c>
      <c r="AP32" s="343">
        <v>141293</v>
      </c>
      <c r="AQ32" s="344">
        <v>72897</v>
      </c>
      <c r="AR32" s="345">
        <v>93.8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539</v>
      </c>
      <c r="AL33" s="1190"/>
      <c r="AM33" s="1190"/>
      <c r="AN33" s="1191"/>
      <c r="AO33" s="343" t="s">
        <v>525</v>
      </c>
      <c r="AP33" s="343" t="s">
        <v>525</v>
      </c>
      <c r="AQ33" s="344" t="s">
        <v>525</v>
      </c>
      <c r="AR33" s="345" t="s">
        <v>525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540</v>
      </c>
      <c r="AL34" s="1190"/>
      <c r="AM34" s="1190"/>
      <c r="AN34" s="1191"/>
      <c r="AO34" s="343" t="s">
        <v>525</v>
      </c>
      <c r="AP34" s="343" t="s">
        <v>525</v>
      </c>
      <c r="AQ34" s="344">
        <v>43</v>
      </c>
      <c r="AR34" s="345" t="s">
        <v>525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541</v>
      </c>
      <c r="AL35" s="1190"/>
      <c r="AM35" s="1190"/>
      <c r="AN35" s="1191"/>
      <c r="AO35" s="343">
        <v>164143</v>
      </c>
      <c r="AP35" s="343">
        <v>22027</v>
      </c>
      <c r="AQ35" s="344">
        <v>23889</v>
      </c>
      <c r="AR35" s="345">
        <v>-7.8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542</v>
      </c>
      <c r="AL36" s="1190"/>
      <c r="AM36" s="1190"/>
      <c r="AN36" s="1191"/>
      <c r="AO36" s="343">
        <v>130</v>
      </c>
      <c r="AP36" s="343">
        <v>17</v>
      </c>
      <c r="AQ36" s="344">
        <v>3700</v>
      </c>
      <c r="AR36" s="345">
        <v>-99.5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543</v>
      </c>
      <c r="AL37" s="1190"/>
      <c r="AM37" s="1190"/>
      <c r="AN37" s="1191"/>
      <c r="AO37" s="343">
        <v>87</v>
      </c>
      <c r="AP37" s="343">
        <v>12</v>
      </c>
      <c r="AQ37" s="344">
        <v>740</v>
      </c>
      <c r="AR37" s="345">
        <v>-98.4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544</v>
      </c>
      <c r="AL38" s="1193"/>
      <c r="AM38" s="1193"/>
      <c r="AN38" s="1194"/>
      <c r="AO38" s="346">
        <v>395</v>
      </c>
      <c r="AP38" s="346">
        <v>53</v>
      </c>
      <c r="AQ38" s="347">
        <v>3</v>
      </c>
      <c r="AR38" s="335">
        <v>1666.7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545</v>
      </c>
      <c r="AL39" s="1193"/>
      <c r="AM39" s="1193"/>
      <c r="AN39" s="1194"/>
      <c r="AO39" s="343">
        <v>-10975</v>
      </c>
      <c r="AP39" s="343">
        <v>-1473</v>
      </c>
      <c r="AQ39" s="344">
        <v>-2140</v>
      </c>
      <c r="AR39" s="345">
        <v>-31.2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546</v>
      </c>
      <c r="AL40" s="1190"/>
      <c r="AM40" s="1190"/>
      <c r="AN40" s="1191"/>
      <c r="AO40" s="343">
        <v>-636609</v>
      </c>
      <c r="AP40" s="343">
        <v>-85428</v>
      </c>
      <c r="AQ40" s="344">
        <v>-70880</v>
      </c>
      <c r="AR40" s="345">
        <v>20.5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570083</v>
      </c>
      <c r="AP41" s="343">
        <v>76501</v>
      </c>
      <c r="AQ41" s="344">
        <v>28253</v>
      </c>
      <c r="AR41" s="345">
        <v>170.8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515</v>
      </c>
      <c r="AN49" s="1186" t="s">
        <v>550</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551</v>
      </c>
      <c r="AO50" s="360" t="s">
        <v>552</v>
      </c>
      <c r="AP50" s="361" t="s">
        <v>553</v>
      </c>
      <c r="AQ50" s="362" t="s">
        <v>554</v>
      </c>
      <c r="AR50" s="363" t="s">
        <v>555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720931</v>
      </c>
      <c r="AN51" s="365">
        <v>90252</v>
      </c>
      <c r="AO51" s="366">
        <v>48.7</v>
      </c>
      <c r="AP51" s="367">
        <v>128611</v>
      </c>
      <c r="AQ51" s="368">
        <v>7.5</v>
      </c>
      <c r="AR51" s="369">
        <v>41.2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581490</v>
      </c>
      <c r="AN52" s="373">
        <v>72795</v>
      </c>
      <c r="AO52" s="374">
        <v>78.099999999999994</v>
      </c>
      <c r="AP52" s="375">
        <v>61552</v>
      </c>
      <c r="AQ52" s="376">
        <v>-10.1</v>
      </c>
      <c r="AR52" s="377">
        <v>88.2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1293024</v>
      </c>
      <c r="AN53" s="365">
        <v>164948</v>
      </c>
      <c r="AO53" s="366">
        <v>82.8</v>
      </c>
      <c r="AP53" s="367">
        <v>138651</v>
      </c>
      <c r="AQ53" s="368">
        <v>7.8</v>
      </c>
      <c r="AR53" s="369">
        <v>75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901450</v>
      </c>
      <c r="AN54" s="373">
        <v>114996</v>
      </c>
      <c r="AO54" s="374">
        <v>58</v>
      </c>
      <c r="AP54" s="375">
        <v>71211</v>
      </c>
      <c r="AQ54" s="376">
        <v>15.7</v>
      </c>
      <c r="AR54" s="377">
        <v>42.3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1649699</v>
      </c>
      <c r="AN55" s="365">
        <v>213636</v>
      </c>
      <c r="AO55" s="366">
        <v>29.5</v>
      </c>
      <c r="AP55" s="367">
        <v>122882</v>
      </c>
      <c r="AQ55" s="368">
        <v>-11.4</v>
      </c>
      <c r="AR55" s="369">
        <v>40.9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1420279</v>
      </c>
      <c r="AN56" s="373">
        <v>183926</v>
      </c>
      <c r="AO56" s="374">
        <v>59.9</v>
      </c>
      <c r="AP56" s="375">
        <v>65785</v>
      </c>
      <c r="AQ56" s="376">
        <v>-7.6</v>
      </c>
      <c r="AR56" s="377">
        <v>67.5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1660282</v>
      </c>
      <c r="AN57" s="365">
        <v>220255</v>
      </c>
      <c r="AO57" s="366">
        <v>3.1</v>
      </c>
      <c r="AP57" s="367">
        <v>114790</v>
      </c>
      <c r="AQ57" s="368">
        <v>-6.6</v>
      </c>
      <c r="AR57" s="369">
        <v>9.6999999999999993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1508471</v>
      </c>
      <c r="AN58" s="373">
        <v>200116</v>
      </c>
      <c r="AO58" s="374">
        <v>8.8000000000000007</v>
      </c>
      <c r="AP58" s="375">
        <v>55601</v>
      </c>
      <c r="AQ58" s="376">
        <v>-15.5</v>
      </c>
      <c r="AR58" s="377">
        <v>24.3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926955</v>
      </c>
      <c r="AN59" s="365">
        <v>124390</v>
      </c>
      <c r="AO59" s="366">
        <v>-43.5</v>
      </c>
      <c r="AP59" s="367">
        <v>126262</v>
      </c>
      <c r="AQ59" s="368">
        <v>10</v>
      </c>
      <c r="AR59" s="369">
        <v>-53.5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621635</v>
      </c>
      <c r="AN60" s="373">
        <v>83419</v>
      </c>
      <c r="AO60" s="374">
        <v>-58.3</v>
      </c>
      <c r="AP60" s="375">
        <v>56769</v>
      </c>
      <c r="AQ60" s="376">
        <v>2.1</v>
      </c>
      <c r="AR60" s="377">
        <v>-60.4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1250178</v>
      </c>
      <c r="AN61" s="380">
        <v>162696</v>
      </c>
      <c r="AO61" s="381">
        <v>24.1</v>
      </c>
      <c r="AP61" s="382">
        <v>126239</v>
      </c>
      <c r="AQ61" s="383">
        <v>1.5</v>
      </c>
      <c r="AR61" s="369">
        <v>22.6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1006665</v>
      </c>
      <c r="AN62" s="373">
        <v>131050</v>
      </c>
      <c r="AO62" s="374">
        <v>29.3</v>
      </c>
      <c r="AP62" s="375">
        <v>62184</v>
      </c>
      <c r="AQ62" s="376">
        <v>-3.1</v>
      </c>
      <c r="AR62" s="377">
        <v>32.4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FgQwhLF3wYAaGZbcMHaScYtYE+eJL560E2R4z31/29JMNde3CSWIed01hS2EoBCi3I6MaG+eLyBFSh6My7oX3A==" saltValue="3x8+5SKTH8YhYv9HGApx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564</v>
      </c>
    </row>
    <row r="120" spans="125:125" ht="13.5" hidden="1" customHeight="1"/>
    <row r="121" spans="125:125" ht="13.5" hidden="1" customHeight="1">
      <c r="DU121" s="291"/>
    </row>
  </sheetData>
  <sheetProtection algorithmName="SHA-512" hashValue="TSk/6Jax+iRWTZ8hKJPnxX/sVAP393FxDIC6zDh/RMeGE3jWLZiQriuQTxUdX2BbN9LGRdmK9Q6uAkRqqwsqkw==" saltValue="IRKJy3FVeODRFT2/AobsT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565</v>
      </c>
    </row>
  </sheetData>
  <sheetProtection algorithmName="SHA-512" hashValue="hYe5/dptgOdVAhRsnaviTTv0OhirTH6zrKqvHh7lksHFIVKIGqqE6tlMA6zMbWrOEYvvGWsey+RdKnMz9fcNMw==" saltValue="CQfUBNnQQbk/fmbswAb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98" t="s">
        <v>3</v>
      </c>
      <c r="D47" s="1198"/>
      <c r="E47" s="1199"/>
      <c r="F47" s="11">
        <v>59.52</v>
      </c>
      <c r="G47" s="12">
        <v>56.21</v>
      </c>
      <c r="H47" s="12">
        <v>56.15</v>
      </c>
      <c r="I47" s="12">
        <v>52.96</v>
      </c>
      <c r="J47" s="13">
        <v>50.99</v>
      </c>
    </row>
    <row r="48" spans="2:10" ht="57.75" customHeight="1">
      <c r="B48" s="14"/>
      <c r="C48" s="1200" t="s">
        <v>4</v>
      </c>
      <c r="D48" s="1200"/>
      <c r="E48" s="1201"/>
      <c r="F48" s="15">
        <v>4.8</v>
      </c>
      <c r="G48" s="16">
        <v>6.99</v>
      </c>
      <c r="H48" s="16">
        <v>3.31</v>
      </c>
      <c r="I48" s="16">
        <v>4.28</v>
      </c>
      <c r="J48" s="17">
        <v>2.38</v>
      </c>
    </row>
    <row r="49" spans="2:10" ht="57.75" customHeight="1" thickBot="1">
      <c r="B49" s="18"/>
      <c r="C49" s="1202" t="s">
        <v>5</v>
      </c>
      <c r="D49" s="1202"/>
      <c r="E49" s="1203"/>
      <c r="F49" s="19">
        <v>2.64</v>
      </c>
      <c r="G49" s="20" t="s">
        <v>571</v>
      </c>
      <c r="H49" s="20">
        <v>5.58</v>
      </c>
      <c r="I49" s="20" t="s">
        <v>572</v>
      </c>
      <c r="J49" s="21" t="s">
        <v>573</v>
      </c>
    </row>
    <row r="50" spans="2:10" ht="13.5" customHeight="1"/>
  </sheetData>
  <sheetProtection algorithmName="SHA-512" hashValue="DdNEg30aaGxVamSbhquDlArWMVXcQENuM+Lag8vzpn1vIJtyqYK2HH9toUEoeukvVUYSTGCy/zajKGmwEZR3ug==" saltValue="h+v93DDiKO/waLMaG9kZ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2021-03-12T01:07:11Z</cp:lastPrinted>
  <dcterms:created xsi:type="dcterms:W3CDTF">2021-02-05T04:01:54Z</dcterms:created>
  <dcterms:modified xsi:type="dcterms:W3CDTF">2021-03-17T01:35:25Z</dcterms:modified>
  <cp:category/>
</cp:coreProperties>
</file>