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T:\040地域政策局\030市町行財政課\030財政G\R2年度\地方財政状況調査\70 財政状況資料集\10 HP掲載\01 通常分のみ\"/>
    </mc:Choice>
  </mc:AlternateContent>
  <bookViews>
    <workbookView xWindow="0" yWindow="0" windowWidth="14280" windowHeight="125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 sheetId="18" r:id="rId13"/>
    <sheet name="データシート" sheetId="9" state="hidden" r:id="rId14"/>
  </sheets>
  <externalReferences>
    <externalReference r:id="rId15"/>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BW34" i="10"/>
  <c r="BW35" i="10" s="1"/>
  <c r="BE34" i="10"/>
  <c r="AM34" i="10"/>
  <c r="U34" i="10"/>
  <c r="C34" i="10"/>
  <c r="BW36" i="10" l="1"/>
  <c r="CO34" i="10"/>
  <c r="CO35" i="10" s="1"/>
  <c r="CO36" i="10" s="1"/>
  <c r="CO37" i="10" s="1"/>
  <c r="CO38" i="10" s="1"/>
  <c r="CO39" i="10" s="1"/>
  <c r="CO40" i="10" s="1"/>
  <c r="CO41" i="10" s="1"/>
  <c r="CO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<sst xmlns="http://schemas.openxmlformats.org/spreadsheetml/2006/main" count="1068" uniqueCount="617">
  <si>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</si>
  <si>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</si>
  <si>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</si>
  <si>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</si>
  <si>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</si>
  <si>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</si>
  <si>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</si>
  <si>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</si>
  <si>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</si>
  <si>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</si>
  <si>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</si>
  <si>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</si>
  <si>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</si>
  <si>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</si>
  <si>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</si>
  <si>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</si>
  <si>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</si>
  <si>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</si>
  <si>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</si>
  <si>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</si>
  <si>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</si>
  <si>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</si>
  <si>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</si>
  <si>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</si>
  <si>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</si>
  <si>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</si>
  <si>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</si>
  <si>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</si>
  <si>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</si>
  <si>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</si>
  <si>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</si>
  <si>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</si>
  <si>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</si>
  <si>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</si>
  <si>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</si>
  <si>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</si>
  <si>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</si>
  <si>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</si>
  <si>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</si>
  <si>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</si>
  <si>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</si>
  <si>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</si>
  <si>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</si>
  <si>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</si>
  <si>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</si>
  <si>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</si>
  <si>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</si>
  <si>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</si>
  <si>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</si>
  <si>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</si>
  <si>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</si>
  <si>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</si>
  <si>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</si>
  <si>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</si>
  <si>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</si>
  <si>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</si>
  <si>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</si>
  <si>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</si>
  <si>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</si>
  <si>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</si>
  <si>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</si>
  <si>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</si>
  <si>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</si>
  <si>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</si>
  <si>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</si>
  <si>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</si>
  <si>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</si>
  <si>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</si>
  <si>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</si>
  <si>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</si>
  <si>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</si>
  <si>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</si>
  <si>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</si>
  <si>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</si>
  <si>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</si>
  <si>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</si>
  <si>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</si>
  <si>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</si>
  <si>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</si>
  <si>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</si>
  <si>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</si>
  <si>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</si>
  <si>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</si>
  <si>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</si>
  <si>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</si>
  <si>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</si>
  <si>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</si>
  <si>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</si>
  <si>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</si>
  <si>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</si>
  <si>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</si>
  <si>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</si>
  <si>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</si>
  <si>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</si>
  <si>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</si>
  <si>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</si>
  <si>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</si>
  <si>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</si>
  <si>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</si>
  <si>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</si>
  <si>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</si>
  <si>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</si>
  <si>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</si>
  <si>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</si>
  <si>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</si>
  <si>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</si>
  <si>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</si>
  <si>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</si>
  <si>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</si>
  <si>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</si>
  <si>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</si>
  <si>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</si>
  <si>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</si>
  <si>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</si>
  <si>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</si>
  <si>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</si>
  <si>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</si>
  <si>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</si>
  <si>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</si>
  <si>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</si>
  <si>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</si>
  <si>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</si>
  <si>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</si>
  <si>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</si>
  <si>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</si>
  <si>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</si>
  <si>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</si>
  <si>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</si>
  <si>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</si>
  <si>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</si>
  <si>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</si>
  <si>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</si>
  <si>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</si>
  <si>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</si>
  <si>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</si>
  <si>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</si>
  <si>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</si>
  <si>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</si>
  <si>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</si>
  <si>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</si>
  <si>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</si>
  <si>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</si>
  <si>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</si>
  <si>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</si>
  <si>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</si>
  <si>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</si>
  <si>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</si>
  <si>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</si>
  <si>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</si>
  <si>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</si>
  <si>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</si>
  <si>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</si>
  <si>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</si>
  <si>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</si>
  <si>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</si>
  <si>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</si>
  <si>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</si>
  <si>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</si>
  <si>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</si>
  <si>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</si>
  <si>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</si>
  <si>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</si>
  <si>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</si>
  <si>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</si>
  <si>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</si>
  <si>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</si>
  <si>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</si>
  <si>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</si>
  <si>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</si>
  <si>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</si>
  <si>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</si>
  <si>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</si>
  <si>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</si>
  <si>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</si>
  <si>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</si>
  <si>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</si>
  <si>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</si>
  <si>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</si>
  <si>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</si>
  <si>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</si>
  <si>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</si>
  <si>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</si>
  <si>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</si>
  <si>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</si>
  <si>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</si>
  <si>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</si>
  <si>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</si>
  <si>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</si>
  <si>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</si>
  <si>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</si>
  <si>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</si>
  <si>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</si>
  <si>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</si>
  <si>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</si>
  <si>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</si>
  <si>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</si>
  <si>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</si>
  <si>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</si>
  <si>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</si>
  <si>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</si>
  <si>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</si>
  <si>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</si>
  <si>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</si>
  <si>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</si>
  <si>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</si>
  <si>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</si>
  <si>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</si>
  <si>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</si>
  <si>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</si>
  <si>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</si>
  <si>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</si>
  <si>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</si>
  <si>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</si>
  <si>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</si>
  <si>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</si>
  <si>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</si>
  <si>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</si>
  <si>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</si>
  <si>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</si>
  <si>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広島県福山市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</si>
  <si>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</si>
  <si>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</si>
  <si>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</si>
  <si>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</si>
  <si>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</si>
  <si>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</si>
  <si>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</si>
  <si>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</si>
  <si>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</si>
  <si>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</si>
  <si>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</si>
  <si>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</si>
  <si>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</si>
  <si>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</si>
  <si>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</si>
  <si>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</si>
  <si>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</si>
  <si>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</si>
  <si>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</si>
  <si>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</si>
  <si>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</si>
  <si>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</si>
  <si>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</si>
  <si>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</si>
  <si>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</si>
  <si>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</si>
  <si>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</si>
  <si>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</si>
  <si>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</si>
  <si>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</si>
  <si>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</si>
  <si>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</si>
  <si>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</si>
  <si>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</si>
  <si>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</si>
  <si>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</si>
  <si>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</si>
  <si>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</si>
  <si>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</si>
  <si>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</si>
  <si>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</si>
  <si>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</si>
  <si>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</si>
  <si>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</si>
  <si>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</si>
  <si>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</si>
  <si>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</si>
  <si>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</si>
  <si>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</si>
  <si>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</si>
  <si>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</si>
  <si>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</si>
  <si>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</si>
  <si>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</si>
  <si>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</si>
  <si>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</si>
  <si>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</si>
  <si>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</si>
  <si>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</si>
  <si>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</si>
  <si>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</si>
  <si>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</si>
  <si>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</si>
  <si>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</si>
  <si>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</si>
  <si>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</si>
  <si>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</si>
  <si>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</si>
  <si>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</si>
  <si>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</si>
  <si>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</si>
  <si>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</si>
  <si>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</si>
  <si>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</si>
  <si>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</si>
  <si>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</si>
  <si>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</si>
  <si>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</si>
  <si>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</si>
  <si>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</si>
  <si>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</si>
  <si>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</si>
  <si>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</si>
  <si>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</si>
  <si>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</si>
  <si>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</si>
  <si>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</si>
  <si>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</si>
  <si>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</si>
  <si>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</si>
  <si>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</si>
  <si>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</si>
  <si>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</si>
  <si>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</si>
  <si>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</si>
  <si>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</si>
  <si>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</si>
  <si>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</si>
  <si>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</si>
  <si>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</si>
  <si>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</si>
  <si>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</si>
  <si>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</si>
  <si>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</si>
  <si>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</si>
  <si>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</si>
  <si>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</si>
  <si>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</si>
  <si>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</si>
  <si>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</si>
  <si>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</si>
  <si>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</si>
  <si>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</si>
  <si>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</si>
  <si>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</si>
  <si>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</si>
  <si>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</si>
  <si>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</si>
  <si>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</si>
  <si>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</si>
  <si>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</si>
  <si>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</si>
  <si>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</si>
  <si>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</si>
  <si>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</si>
  <si>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</si>
  <si>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</si>
  <si>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</si>
  <si>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</si>
  <si>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</si>
  <si>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</si>
  <si>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</si>
  <si>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</si>
  <si>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</si>
  <si>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</si>
  <si>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</si>
  <si>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</si>
  <si>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</si>
  <si>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</si>
  <si>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</si>
  <si>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</si>
  <si>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</si>
  <si>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</si>
  <si>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</si>
  <si>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</si>
  <si>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</si>
  <si>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</si>
  <si>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</si>
  <si>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</si>
  <si>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</si>
  <si>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</si>
  <si>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</si>
  <si>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広島県福山市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</si>
  <si>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</si>
  <si>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</si>
  <si>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</si>
  <si>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</si>
  <si>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</si>
  <si>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</si>
  <si>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</si>
  <si>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</si>
  <si>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</si>
  <si>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</si>
  <si>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</si>
  <si>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</si>
  <si>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</si>
  <si>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</si>
  <si>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</si>
  <si>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</si>
  <si>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</si>
  <si>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</si>
  <si>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</si>
  <si>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</si>
  <si>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</si>
  <si>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t>
    <phoneticPr fontId="5"/>
  </si>
  <si>
    <t>誠之奨学資金特別会計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</si>
  <si>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</si>
  <si>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</si>
  <si>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</si>
  <si>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</si>
  <si>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</si>
  <si>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</si>
  <si>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</si>
  <si>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</si>
  <si>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</si>
  <si>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</si>
  <si>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</si>
  <si>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</si>
  <si>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</si>
  <si>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</si>
  <si>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</si>
  <si>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</si>
  <si>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</si>
  <si>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</si>
  <si>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</si>
  <si>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</si>
  <si>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</si>
  <si>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</si>
  <si>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</si>
  <si>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</si>
  <si>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</si>
  <si>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</si>
  <si>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集落排水事業特別会計</t>
    <phoneticPr fontId="5"/>
  </si>
  <si>
    <t>法非適用企業</t>
    <phoneticPr fontId="5"/>
  </si>
  <si>
    <t>食肉センター特別会計</t>
    <phoneticPr fontId="5"/>
  </si>
  <si>
    <t>法非適用企業</t>
    <phoneticPr fontId="5"/>
  </si>
  <si>
    <t>商業施設特別会計</t>
    <phoneticPr fontId="5"/>
  </si>
  <si>
    <t>法非適用企業</t>
    <phoneticPr fontId="5"/>
  </si>
  <si>
    <t>都市開発事業特別会計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</si>
  <si>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</si>
  <si>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</si>
  <si>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</si>
  <si>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</si>
  <si>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</si>
  <si>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</si>
  <si>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</si>
  <si>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</si>
  <si>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</si>
  <si>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</si>
  <si>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</si>
  <si>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</si>
  <si>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</si>
  <si>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</si>
  <si>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</si>
  <si>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</si>
  <si>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</si>
  <si>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</si>
  <si>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</si>
  <si>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</si>
  <si>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</si>
  <si>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</si>
  <si>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</si>
  <si>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</si>
  <si>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</si>
  <si>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</si>
  <si>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</si>
  <si>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</si>
  <si>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</si>
  <si>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</si>
  <si>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</si>
  <si>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</si>
  <si>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</si>
  <si>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</si>
  <si>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</si>
  <si>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</si>
  <si>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</si>
  <si>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</si>
  <si>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</si>
  <si>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</si>
  <si>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</si>
  <si>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</si>
  <si>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</si>
  <si>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</si>
  <si>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</si>
  <si>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</si>
  <si>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</si>
  <si>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</si>
  <si>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</si>
  <si>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</si>
  <si>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</si>
  <si>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</si>
  <si>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</si>
  <si>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</si>
  <si>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</si>
  <si>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</si>
  <si>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</si>
  <si>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</si>
  <si>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</si>
  <si>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</si>
  <si>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</si>
  <si>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</si>
  <si>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</si>
  <si>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</si>
  <si>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</si>
  <si>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</si>
  <si>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</si>
  <si>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</si>
  <si>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</si>
  <si>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</si>
  <si>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</si>
  <si>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</si>
  <si>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</si>
  <si>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</si>
  <si>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</si>
  <si>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</si>
  <si>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</si>
  <si>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</si>
  <si>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</si>
  <si>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</si>
  <si>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</si>
  <si>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</si>
  <si>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</si>
  <si>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</si>
  <si>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</si>
  <si>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</si>
  <si>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</si>
  <si>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</si>
  <si>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</si>
  <si>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</si>
  <si>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</si>
  <si>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</si>
  <si>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</si>
  <si>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</si>
  <si>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</si>
  <si>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</si>
  <si>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</si>
  <si>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</si>
  <si>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</si>
  <si>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</si>
  <si>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</si>
  <si>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</si>
  <si>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</si>
  <si>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</si>
  <si>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</si>
  <si>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</si>
  <si>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</si>
  <si>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</si>
  <si>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</si>
  <si>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</si>
  <si>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</si>
  <si>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</si>
  <si>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</si>
  <si>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</si>
  <si>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</si>
  <si>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</si>
  <si>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</si>
  <si>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</si>
  <si>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</si>
  <si>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</si>
  <si>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</si>
  <si>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</si>
  <si>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</si>
  <si>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</si>
  <si>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</si>
  <si>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</si>
  <si>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</si>
  <si>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</si>
  <si>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</si>
  <si>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</si>
  <si>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</si>
  <si>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</si>
  <si>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</si>
  <si>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</si>
  <si>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</si>
  <si>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</si>
  <si>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</si>
  <si>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</si>
  <si>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</si>
  <si>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</si>
  <si>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</si>
  <si>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</si>
  <si>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</si>
  <si>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</si>
  <si>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</si>
  <si>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</si>
  <si>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</si>
  <si>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</si>
  <si>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</si>
  <si>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</si>
  <si>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</si>
  <si>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</si>
  <si>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</si>
  <si>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</si>
  <si>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</si>
  <si>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0.81</t>
  </si>
  <si>
    <t>病院事業会計</t>
  </si>
  <si>
    <t>工業用水道事業会計</t>
  </si>
  <si>
    <t>水道事業会計</t>
  </si>
  <si>
    <t>一般会計</t>
  </si>
  <si>
    <t>下水道事業会計</t>
  </si>
  <si>
    <t>駐車場事業特別会計</t>
  </si>
  <si>
    <t>国民健康保険特別会計</t>
  </si>
  <si>
    <t>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</si>
  <si>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</si>
  <si>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</si>
  <si>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</si>
  <si>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</si>
  <si>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</si>
  <si>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</si>
  <si>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</si>
  <si>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</si>
  <si>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〇</t>
    <phoneticPr fontId="2"/>
  </si>
  <si>
    <t>福山市土地開発公社</t>
    <rPh sb="0" eb="2">
      <t>フクヤマ</t>
    </rPh>
    <rPh sb="2" eb="3">
      <t>シ</t>
    </rPh>
    <rPh sb="3" eb="5">
      <t>トチ</t>
    </rPh>
    <rPh sb="5" eb="7">
      <t>カイハツ</t>
    </rPh>
    <rPh sb="7" eb="9">
      <t>コウシャ</t>
    </rPh>
    <phoneticPr fontId="2"/>
  </si>
  <si>
    <t>備後地域地場産業振興センター</t>
    <rPh sb="0" eb="2">
      <t>ビンゴ</t>
    </rPh>
    <rPh sb="2" eb="4">
      <t>チイキ</t>
    </rPh>
    <rPh sb="4" eb="6">
      <t>ジバ</t>
    </rPh>
    <rPh sb="6" eb="8">
      <t>サンギョウ</t>
    </rPh>
    <rPh sb="8" eb="10">
      <t>シンコウ</t>
    </rPh>
    <phoneticPr fontId="2"/>
  </si>
  <si>
    <t>福山地区消防組合</t>
    <rPh sb="0" eb="2">
      <t>フクヤマ</t>
    </rPh>
    <rPh sb="2" eb="4">
      <t>チク</t>
    </rPh>
    <rPh sb="4" eb="6">
      <t>ショウボウ</t>
    </rPh>
    <rPh sb="6" eb="8">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</si>
  <si>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</si>
  <si>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</si>
  <si>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福山市スポーツ協会</t>
    <rPh sb="0" eb="2">
      <t>フクヤマ</t>
    </rPh>
    <rPh sb="2" eb="3">
      <t>シ</t>
    </rPh>
    <rPh sb="7" eb="9">
      <t>キョウカイ</t>
    </rPh>
    <phoneticPr fontId="2"/>
  </si>
  <si>
    <t>ふくやま芸術文化財団</t>
    <rPh sb="4" eb="8">
      <t>ゲイジュツブンカ</t>
    </rPh>
    <rPh sb="8" eb="10">
      <t>ザイダン</t>
    </rPh>
    <phoneticPr fontId="2"/>
  </si>
  <si>
    <t>アリストぬまくま</t>
  </si>
  <si>
    <t>-</t>
    <phoneticPr fontId="2"/>
  </si>
  <si>
    <t>-</t>
    <phoneticPr fontId="2"/>
  </si>
  <si>
    <t>福山市大規模事業基金</t>
    <rPh sb="0" eb="3">
      <t>フクヤマシ</t>
    </rPh>
    <rPh sb="3" eb="6">
      <t>ダイキボ</t>
    </rPh>
    <rPh sb="6" eb="8">
      <t>ジギョウ</t>
    </rPh>
    <rPh sb="8" eb="10">
      <t>キキン</t>
    </rPh>
    <phoneticPr fontId="5"/>
  </si>
  <si>
    <t>福山市公共施設維持整備基金</t>
    <rPh sb="0" eb="3">
      <t>フクヤマシ</t>
    </rPh>
    <rPh sb="3" eb="5">
      <t>コウキョウ</t>
    </rPh>
    <rPh sb="5" eb="7">
      <t>シセツ</t>
    </rPh>
    <rPh sb="7" eb="9">
      <t>イジ</t>
    </rPh>
    <rPh sb="9" eb="11">
      <t>セイビ</t>
    </rPh>
    <rPh sb="11" eb="13">
      <t>キキン</t>
    </rPh>
    <phoneticPr fontId="5"/>
  </si>
  <si>
    <t>福山市教育環境整備基金</t>
    <rPh sb="0" eb="3">
      <t>フクヤマシ</t>
    </rPh>
    <rPh sb="3" eb="5">
      <t>キョウイク</t>
    </rPh>
    <rPh sb="5" eb="7">
      <t>カンキョウ</t>
    </rPh>
    <rPh sb="7" eb="9">
      <t>セイビ</t>
    </rPh>
    <rPh sb="9" eb="11">
      <t>キキン</t>
    </rPh>
    <phoneticPr fontId="5"/>
  </si>
  <si>
    <t>福山市地域福祉基金</t>
    <rPh sb="0" eb="3">
      <t>フクヤマシ</t>
    </rPh>
    <rPh sb="3" eb="5">
      <t>チイキ</t>
    </rPh>
    <rPh sb="5" eb="7">
      <t>フクシ</t>
    </rPh>
    <rPh sb="7" eb="9">
      <t>キキン</t>
    </rPh>
    <phoneticPr fontId="5"/>
  </si>
  <si>
    <t>福山城築城400年記念基金</t>
    <rPh sb="0" eb="2">
      <t>フクヤマ</t>
    </rPh>
    <rPh sb="2" eb="3">
      <t>シロ</t>
    </rPh>
    <rPh sb="3" eb="5">
      <t>チクジョウ</t>
    </rPh>
    <rPh sb="8" eb="9">
      <t>ネン</t>
    </rPh>
    <rPh sb="9" eb="11">
      <t>キネン</t>
    </rPh>
    <rPh sb="11" eb="13">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</si>
</sst>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xmlns:c16r2="http://schemas.microsoft.com/office/drawing/2015/06/chart">
            <c:ext xmlns:c16="http://schemas.microsoft.com/office/drawing/2014/chart" uri="{C3380CC4-5D6E-409C-BE32-E72D297353CC}">
              <c16:uniqueId val="{00000000-0B61-422C-851D-3CBCA958E5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29937</c:v>
                </c:pt>
                <c:pt idx="1">
                  <c:v>32541</c:v>
                </c:pt>
                <c:pt idx="2">
                  <c:v>40381</c:v>
                </c:pt>
                <c:pt idx="3">
                  <c:v>39340</c:v>
                </c:pt>
                <c:pt idx="4">
                  <c:v>66050</c:v>
                </c:pt>
              </c:numCache>
            </c:numRef>
          </c:val>
          <c:smooth val="0"/>
          <c:extLst xmlns:c16r2="http://schemas.microsoft.com/office/drawing/2015/06/chart">
            <c:ext xmlns:c16="http://schemas.microsoft.com/office/drawing/2014/chart" uri="{C3380CC4-5D6E-409C-BE32-E72D297353CC}">
              <c16:uniqueId val="{00000001-0B61-422C-851D-3CBCA958E596}"/>
            </c:ext>
          </c:extLst>
        </c:ser>
        <c:dLbls>
          <c:showLegendKey val="0"/>
          <c:showVal val="0"/>
          <c:showCatName val="0"/>
          <c:showSerName val="0"/>
          <c:showPercent val="0"/>
          <c:showBubbleSize val="0"/>
        </c:dLbls>
        <c:marker val="1"/>
        <c:smooth val="0"/>
        <c:axId val="487211480"/>
        <c:axId val="487205992"/>
      </c:lineChart>
      <c:catAx>
        <c:axId val="487211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205992"/>
        <c:crosses val="autoZero"/>
        <c:auto val="1"/>
        <c:lblAlgn val="ctr"/>
        <c:lblOffset val="100"/>
        <c:tickLblSkip val="1"/>
        <c:tickMarkSkip val="1"/>
        <c:noMultiLvlLbl val="0"/>
      </c:catAx>
      <c:valAx>
        <c:axId val="4872059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211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3.21</c:v>
                </c:pt>
                <c:pt idx="1">
                  <c:v>3.57</c:v>
                </c:pt>
                <c:pt idx="2">
                  <c:v>3.75</c:v>
                </c:pt>
                <c:pt idx="3">
                  <c:v>0.77</c:v>
                </c:pt>
                <c:pt idx="4">
                  <c:v>3.56</c:v>
                </c:pt>
              </c:numCache>
            </c:numRef>
          </c:val>
          <c:extLst xmlns:c16r2="http://schemas.microsoft.com/office/drawing/2015/06/chart">
            <c:ext xmlns:c16="http://schemas.microsoft.com/office/drawing/2014/chart" uri="{C3380CC4-5D6E-409C-BE32-E72D297353CC}">
              <c16:uniqueId val="{00000000-DDD3-4434-AD40-69E454017D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16.350000000000001</c:v>
                </c:pt>
                <c:pt idx="1">
                  <c:v>17.899999999999999</c:v>
                </c:pt>
                <c:pt idx="2">
                  <c:v>19.510000000000002</c:v>
                </c:pt>
                <c:pt idx="3">
                  <c:v>20.21</c:v>
                </c:pt>
                <c:pt idx="4">
                  <c:v>21.58</c:v>
                </c:pt>
              </c:numCache>
            </c:numRef>
          </c:val>
          <c:extLst xmlns:c16r2="http://schemas.microsoft.com/office/drawing/2015/06/chart">
            <c:ext xmlns:c16="http://schemas.microsoft.com/office/drawing/2014/chart" uri="{C3380CC4-5D6E-409C-BE32-E72D297353CC}">
              <c16:uniqueId val="{00000001-DDD3-4434-AD40-69E454017D2B}"/>
            </c:ext>
          </c:extLst>
        </c:ser>
        <c:dLbls>
          <c:showLegendKey val="0"/>
          <c:showVal val="0"/>
          <c:showCatName val="0"/>
          <c:showSerName val="0"/>
          <c:showPercent val="0"/>
          <c:showBubbleSize val="0"/>
        </c:dLbls>
        <c:gapWidth val="250"/>
        <c:overlap val="100"/>
        <c:axId val="487204424"/>
        <c:axId val="487208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2.16</c:v>
                </c:pt>
                <c:pt idx="1">
                  <c:v>2.96</c:v>
                </c:pt>
                <c:pt idx="2">
                  <c:v>2.97</c:v>
                </c:pt>
                <c:pt idx="3">
                  <c:v>-0.81</c:v>
                </c:pt>
                <c:pt idx="4">
                  <c:v>5.27</c:v>
                </c:pt>
              </c:numCache>
            </c:numRef>
          </c:val>
          <c:smooth val="0"/>
          <c:extLst xmlns:c16r2="http://schemas.microsoft.com/office/drawing/2015/06/chart">
            <c:ext xmlns:c16="http://schemas.microsoft.com/office/drawing/2014/chart" uri="{C3380CC4-5D6E-409C-BE32-E72D297353CC}">
              <c16:uniqueId val="{00000002-DDD3-4434-AD40-69E454017D2B}"/>
            </c:ext>
          </c:extLst>
        </c:ser>
        <c:dLbls>
          <c:showLegendKey val="0"/>
          <c:showVal val="0"/>
          <c:showCatName val="0"/>
          <c:showSerName val="0"/>
          <c:showPercent val="0"/>
          <c:showBubbleSize val="0"/>
        </c:dLbls>
        <c:marker val="1"/>
        <c:smooth val="0"/>
        <c:axId val="487204424"/>
        <c:axId val="487208344"/>
      </c:lineChart>
      <c:catAx>
        <c:axId val="487204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7208344"/>
        <c:crosses val="autoZero"/>
        <c:auto val="1"/>
        <c:lblAlgn val="ctr"/>
        <c:lblOffset val="100"/>
        <c:tickLblSkip val="1"/>
        <c:tickMarkSkip val="1"/>
        <c:noMultiLvlLbl val="0"/>
      </c:catAx>
      <c:valAx>
        <c:axId val="487208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204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0.55000000000000004</c:v>
                </c:pt>
                <c:pt idx="2">
                  <c:v>#N/A</c:v>
                </c:pt>
                <c:pt idx="3">
                  <c:v>0.59</c:v>
                </c:pt>
                <c:pt idx="4">
                  <c:v>#N/A</c:v>
                </c:pt>
                <c:pt idx="5">
                  <c:v>0.6</c:v>
                </c:pt>
                <c:pt idx="6">
                  <c:v>#N/A</c:v>
                </c:pt>
                <c:pt idx="7">
                  <c:v>0.28999999999999998</c:v>
                </c:pt>
                <c:pt idx="8">
                  <c:v>#N/A</c:v>
                </c:pt>
                <c:pt idx="9">
                  <c:v>0.25</c:v>
                </c:pt>
              </c:numCache>
            </c:numRef>
          </c:val>
          <c:extLst xmlns:c16r2="http://schemas.microsoft.com/office/drawing/2015/06/chart">
            <c:ext xmlns:c16="http://schemas.microsoft.com/office/drawing/2014/chart" uri="{C3380CC4-5D6E-409C-BE32-E72D297353CC}">
              <c16:uniqueId val="{00000000-8F9B-4FBB-AD45-2EEC826FDE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F9B-4FBB-AD45-2EEC826FDEF6}"/>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0.87</c:v>
                </c:pt>
                <c:pt idx="2">
                  <c:v>#N/A</c:v>
                </c:pt>
                <c:pt idx="3">
                  <c:v>0.89</c:v>
                </c:pt>
                <c:pt idx="4">
                  <c:v>#N/A</c:v>
                </c:pt>
                <c:pt idx="5">
                  <c:v>0.49</c:v>
                </c:pt>
                <c:pt idx="6">
                  <c:v>#N/A</c:v>
                </c:pt>
                <c:pt idx="7">
                  <c:v>0.28000000000000003</c:v>
                </c:pt>
                <c:pt idx="8">
                  <c:v>#N/A</c:v>
                </c:pt>
                <c:pt idx="9">
                  <c:v>0.16</c:v>
                </c:pt>
              </c:numCache>
            </c:numRef>
          </c:val>
          <c:extLst xmlns:c16r2="http://schemas.microsoft.com/office/drawing/2015/06/chart">
            <c:ext xmlns:c16="http://schemas.microsoft.com/office/drawing/2014/chart" uri="{C3380CC4-5D6E-409C-BE32-E72D297353CC}">
              <c16:uniqueId val="{00000002-8F9B-4FBB-AD45-2EEC826FDEF6}"/>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1.04</c:v>
                </c:pt>
                <c:pt idx="2">
                  <c:v>#N/A</c:v>
                </c:pt>
                <c:pt idx="3">
                  <c:v>1.64</c:v>
                </c:pt>
                <c:pt idx="4">
                  <c:v>#N/A</c:v>
                </c:pt>
                <c:pt idx="5">
                  <c:v>2.1800000000000002</c:v>
                </c:pt>
                <c:pt idx="6">
                  <c:v>#N/A</c:v>
                </c:pt>
                <c:pt idx="7">
                  <c:v>0.3</c:v>
                </c:pt>
                <c:pt idx="8">
                  <c:v>#N/A</c:v>
                </c:pt>
                <c:pt idx="9">
                  <c:v>0.44</c:v>
                </c:pt>
              </c:numCache>
            </c:numRef>
          </c:val>
          <c:extLst xmlns:c16r2="http://schemas.microsoft.com/office/drawing/2015/06/chart">
            <c:ext xmlns:c16="http://schemas.microsoft.com/office/drawing/2014/chart" uri="{C3380CC4-5D6E-409C-BE32-E72D297353CC}">
              <c16:uniqueId val="{00000003-8F9B-4FBB-AD45-2EEC826FDEF6}"/>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0.55000000000000004</c:v>
                </c:pt>
                <c:pt idx="2">
                  <c:v>#N/A</c:v>
                </c:pt>
                <c:pt idx="3">
                  <c:v>0.68</c:v>
                </c:pt>
                <c:pt idx="4">
                  <c:v>#N/A</c:v>
                </c:pt>
                <c:pt idx="5">
                  <c:v>0.77</c:v>
                </c:pt>
                <c:pt idx="6">
                  <c:v>#N/A</c:v>
                </c:pt>
                <c:pt idx="7">
                  <c:v>0.9</c:v>
                </c:pt>
                <c:pt idx="8">
                  <c:v>#N/A</c:v>
                </c:pt>
                <c:pt idx="9">
                  <c:v>1.06</c:v>
                </c:pt>
              </c:numCache>
            </c:numRef>
          </c:val>
          <c:extLst xmlns:c16r2="http://schemas.microsoft.com/office/drawing/2015/06/chart">
            <c:ext xmlns:c16="http://schemas.microsoft.com/office/drawing/2014/chart" uri="{C3380CC4-5D6E-409C-BE32-E72D297353CC}">
              <c16:uniqueId val="{00000004-8F9B-4FBB-AD45-2EEC826FDEF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1.19</c:v>
                </c:pt>
                <c:pt idx="2">
                  <c:v>#N/A</c:v>
                </c:pt>
                <c:pt idx="3">
                  <c:v>1.3</c:v>
                </c:pt>
                <c:pt idx="4">
                  <c:v>#N/A</c:v>
                </c:pt>
                <c:pt idx="5">
                  <c:v>1.21</c:v>
                </c:pt>
                <c:pt idx="6">
                  <c:v>#N/A</c:v>
                </c:pt>
                <c:pt idx="7">
                  <c:v>1.45</c:v>
                </c:pt>
                <c:pt idx="8">
                  <c:v>#N/A</c:v>
                </c:pt>
                <c:pt idx="9">
                  <c:v>1.45</c:v>
                </c:pt>
              </c:numCache>
            </c:numRef>
          </c:val>
          <c:extLst xmlns:c16r2="http://schemas.microsoft.com/office/drawing/2015/06/chart">
            <c:ext xmlns:c16="http://schemas.microsoft.com/office/drawing/2014/chart" uri="{C3380CC4-5D6E-409C-BE32-E72D297353CC}">
              <c16:uniqueId val="{00000005-8F9B-4FBB-AD45-2EEC826FDEF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3.12</c:v>
                </c:pt>
                <c:pt idx="2">
                  <c:v>#N/A</c:v>
                </c:pt>
                <c:pt idx="3">
                  <c:v>3.47</c:v>
                </c:pt>
                <c:pt idx="4">
                  <c:v>#N/A</c:v>
                </c:pt>
                <c:pt idx="5">
                  <c:v>3.66</c:v>
                </c:pt>
                <c:pt idx="6">
                  <c:v>#N/A</c:v>
                </c:pt>
                <c:pt idx="7">
                  <c:v>0.68</c:v>
                </c:pt>
                <c:pt idx="8">
                  <c:v>#N/A</c:v>
                </c:pt>
                <c:pt idx="9">
                  <c:v>3.47</c:v>
                </c:pt>
              </c:numCache>
            </c:numRef>
          </c:val>
          <c:extLst xmlns:c16r2="http://schemas.microsoft.com/office/drawing/2015/06/chart">
            <c:ext xmlns:c16="http://schemas.microsoft.com/office/drawing/2014/chart" uri="{C3380CC4-5D6E-409C-BE32-E72D297353CC}">
              <c16:uniqueId val="{00000006-8F9B-4FBB-AD45-2EEC826FDEF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3.37</c:v>
                </c:pt>
                <c:pt idx="2">
                  <c:v>#N/A</c:v>
                </c:pt>
                <c:pt idx="3">
                  <c:v>3.91</c:v>
                </c:pt>
                <c:pt idx="4">
                  <c:v>#N/A</c:v>
                </c:pt>
                <c:pt idx="5">
                  <c:v>3.74</c:v>
                </c:pt>
                <c:pt idx="6">
                  <c:v>#N/A</c:v>
                </c:pt>
                <c:pt idx="7">
                  <c:v>3.77</c:v>
                </c:pt>
                <c:pt idx="8">
                  <c:v>#N/A</c:v>
                </c:pt>
                <c:pt idx="9">
                  <c:v>3.76</c:v>
                </c:pt>
              </c:numCache>
            </c:numRef>
          </c:val>
          <c:extLst xmlns:c16r2="http://schemas.microsoft.com/office/drawing/2015/06/chart">
            <c:ext xmlns:c16="http://schemas.microsoft.com/office/drawing/2014/chart" uri="{C3380CC4-5D6E-409C-BE32-E72D297353CC}">
              <c16:uniqueId val="{00000007-8F9B-4FBB-AD45-2EEC826FDEF6}"/>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5.12</c:v>
                </c:pt>
                <c:pt idx="2">
                  <c:v>#N/A</c:v>
                </c:pt>
                <c:pt idx="3">
                  <c:v>5.65</c:v>
                </c:pt>
                <c:pt idx="4">
                  <c:v>#N/A</c:v>
                </c:pt>
                <c:pt idx="5">
                  <c:v>5.45</c:v>
                </c:pt>
                <c:pt idx="6">
                  <c:v>#N/A</c:v>
                </c:pt>
                <c:pt idx="7">
                  <c:v>5.75</c:v>
                </c:pt>
                <c:pt idx="8">
                  <c:v>#N/A</c:v>
                </c:pt>
                <c:pt idx="9">
                  <c:v>6.62</c:v>
                </c:pt>
              </c:numCache>
            </c:numRef>
          </c:val>
          <c:extLst xmlns:c16r2="http://schemas.microsoft.com/office/drawing/2015/06/chart">
            <c:ext xmlns:c16="http://schemas.microsoft.com/office/drawing/2014/chart" uri="{C3380CC4-5D6E-409C-BE32-E72D297353CC}">
              <c16:uniqueId val="{00000008-8F9B-4FBB-AD45-2EEC826FDEF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10.83</c:v>
                </c:pt>
                <c:pt idx="2">
                  <c:v>#N/A</c:v>
                </c:pt>
                <c:pt idx="3">
                  <c:v>11.11</c:v>
                </c:pt>
                <c:pt idx="4">
                  <c:v>#N/A</c:v>
                </c:pt>
                <c:pt idx="5">
                  <c:v>11.19</c:v>
                </c:pt>
                <c:pt idx="6">
                  <c:v>#N/A</c:v>
                </c:pt>
                <c:pt idx="7">
                  <c:v>11.6</c:v>
                </c:pt>
                <c:pt idx="8">
                  <c:v>#N/A</c:v>
                </c:pt>
                <c:pt idx="9">
                  <c:v>11.87</c:v>
                </c:pt>
              </c:numCache>
            </c:numRef>
          </c:val>
          <c:extLst xmlns:c16r2="http://schemas.microsoft.com/office/drawing/2015/06/chart">
            <c:ext xmlns:c16="http://schemas.microsoft.com/office/drawing/2014/chart" uri="{C3380CC4-5D6E-409C-BE32-E72D297353CC}">
              <c16:uniqueId val="{00000009-8F9B-4FBB-AD45-2EEC826FDEF6}"/>
            </c:ext>
          </c:extLst>
        </c:ser>
        <c:dLbls>
          <c:showLegendKey val="0"/>
          <c:showVal val="0"/>
          <c:showCatName val="0"/>
          <c:showSerName val="0"/>
          <c:showPercent val="0"/>
          <c:showBubbleSize val="0"/>
        </c:dLbls>
        <c:gapWidth val="150"/>
        <c:overlap val="100"/>
        <c:axId val="487207168"/>
        <c:axId val="487209128"/>
      </c:barChart>
      <c:catAx>
        <c:axId val="48720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209128"/>
        <c:crosses val="autoZero"/>
        <c:auto val="1"/>
        <c:lblAlgn val="ctr"/>
        <c:lblOffset val="100"/>
        <c:tickLblSkip val="1"/>
        <c:tickMarkSkip val="1"/>
        <c:noMultiLvlLbl val="0"/>
      </c:catAx>
      <c:valAx>
        <c:axId val="487209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207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19158</c:v>
                </c:pt>
                <c:pt idx="5">
                  <c:v>19207</c:v>
                </c:pt>
                <c:pt idx="8">
                  <c:v>18307</c:v>
                </c:pt>
                <c:pt idx="11">
                  <c:v>18064</c:v>
                </c:pt>
                <c:pt idx="14">
                  <c:v>17459</c:v>
                </c:pt>
              </c:numCache>
            </c:numRef>
          </c:val>
          <c:extLst xmlns:c16r2="http://schemas.microsoft.com/office/drawing/2015/06/chart">
            <c:ext xmlns:c16="http://schemas.microsoft.com/office/drawing/2014/chart" uri="{C3380CC4-5D6E-409C-BE32-E72D297353CC}">
              <c16:uniqueId val="{00000000-4F79-4725-BA69-C7FA1ACA5A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F79-4725-BA69-C7FA1ACA5A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220</c:v>
                </c:pt>
                <c:pt idx="3">
                  <c:v>209</c:v>
                </c:pt>
                <c:pt idx="6">
                  <c:v>197</c:v>
                </c:pt>
                <c:pt idx="9">
                  <c:v>174</c:v>
                </c:pt>
                <c:pt idx="12">
                  <c:v>158</c:v>
                </c:pt>
              </c:numCache>
            </c:numRef>
          </c:val>
          <c:extLst xmlns:c16r2="http://schemas.microsoft.com/office/drawing/2015/06/chart">
            <c:ext xmlns:c16="http://schemas.microsoft.com/office/drawing/2014/chart" uri="{C3380CC4-5D6E-409C-BE32-E72D297353CC}">
              <c16:uniqueId val="{00000002-4F79-4725-BA69-C7FA1ACA5A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218</c:v>
                </c:pt>
                <c:pt idx="3">
                  <c:v>280</c:v>
                </c:pt>
                <c:pt idx="6">
                  <c:v>356</c:v>
                </c:pt>
                <c:pt idx="9">
                  <c:v>410</c:v>
                </c:pt>
                <c:pt idx="12">
                  <c:v>387</c:v>
                </c:pt>
              </c:numCache>
            </c:numRef>
          </c:val>
          <c:extLst xmlns:c16r2="http://schemas.microsoft.com/office/drawing/2015/06/chart">
            <c:ext xmlns:c16="http://schemas.microsoft.com/office/drawing/2014/chart" uri="{C3380CC4-5D6E-409C-BE32-E72D297353CC}">
              <c16:uniqueId val="{00000003-4F79-4725-BA69-C7FA1ACA5A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4446</c:v>
                </c:pt>
                <c:pt idx="3">
                  <c:v>4186</c:v>
                </c:pt>
                <c:pt idx="6">
                  <c:v>3749</c:v>
                </c:pt>
                <c:pt idx="9">
                  <c:v>3678</c:v>
                </c:pt>
                <c:pt idx="12">
                  <c:v>3574</c:v>
                </c:pt>
              </c:numCache>
            </c:numRef>
          </c:val>
          <c:extLst xmlns:c16r2="http://schemas.microsoft.com/office/drawing/2015/06/chart">
            <c:ext xmlns:c16="http://schemas.microsoft.com/office/drawing/2014/chart" uri="{C3380CC4-5D6E-409C-BE32-E72D297353CC}">
              <c16:uniqueId val="{00000004-4F79-4725-BA69-C7FA1ACA5A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33</c:v>
                </c:pt>
                <c:pt idx="3">
                  <c:v>17</c:v>
                </c:pt>
                <c:pt idx="6">
                  <c:v>0</c:v>
                </c:pt>
                <c:pt idx="9">
                  <c:v>0</c:v>
                </c:pt>
                <c:pt idx="12">
                  <c:v>0</c:v>
                </c:pt>
              </c:numCache>
            </c:numRef>
          </c:val>
          <c:extLst xmlns:c16r2="http://schemas.microsoft.com/office/drawing/2015/06/chart">
            <c:ext xmlns:c16="http://schemas.microsoft.com/office/drawing/2014/chart" uri="{C3380CC4-5D6E-409C-BE32-E72D297353CC}">
              <c16:uniqueId val="{00000005-4F79-4725-BA69-C7FA1ACA5A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F79-4725-BA69-C7FA1ACA5A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17034</c:v>
                </c:pt>
                <c:pt idx="3">
                  <c:v>16468</c:v>
                </c:pt>
                <c:pt idx="6">
                  <c:v>14883</c:v>
                </c:pt>
                <c:pt idx="9">
                  <c:v>14812</c:v>
                </c:pt>
                <c:pt idx="12">
                  <c:v>15150</c:v>
                </c:pt>
              </c:numCache>
            </c:numRef>
          </c:val>
          <c:extLst xmlns:c16r2="http://schemas.microsoft.com/office/drawing/2015/06/chart">
            <c:ext xmlns:c16="http://schemas.microsoft.com/office/drawing/2014/chart" uri="{C3380CC4-5D6E-409C-BE32-E72D297353CC}">
              <c16:uniqueId val="{00000007-4F79-4725-BA69-C7FA1ACA5A7A}"/>
            </c:ext>
          </c:extLst>
        </c:ser>
        <c:dLbls>
          <c:showLegendKey val="0"/>
          <c:showVal val="0"/>
          <c:showCatName val="0"/>
          <c:showSerName val="0"/>
          <c:showPercent val="0"/>
          <c:showBubbleSize val="0"/>
        </c:dLbls>
        <c:gapWidth val="100"/>
        <c:overlap val="100"/>
        <c:axId val="491011936"/>
        <c:axId val="491009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2793</c:v>
                </c:pt>
                <c:pt idx="2">
                  <c:v>#N/A</c:v>
                </c:pt>
                <c:pt idx="3">
                  <c:v>#N/A</c:v>
                </c:pt>
                <c:pt idx="4">
                  <c:v>1953</c:v>
                </c:pt>
                <c:pt idx="5">
                  <c:v>#N/A</c:v>
                </c:pt>
                <c:pt idx="6">
                  <c:v>#N/A</c:v>
                </c:pt>
                <c:pt idx="7">
                  <c:v>878</c:v>
                </c:pt>
                <c:pt idx="8">
                  <c:v>#N/A</c:v>
                </c:pt>
                <c:pt idx="9">
                  <c:v>#N/A</c:v>
                </c:pt>
                <c:pt idx="10">
                  <c:v>1010</c:v>
                </c:pt>
                <c:pt idx="11">
                  <c:v>#N/A</c:v>
                </c:pt>
                <c:pt idx="12">
                  <c:v>#N/A</c:v>
                </c:pt>
                <c:pt idx="13">
                  <c:v>1810</c:v>
                </c:pt>
                <c:pt idx="14">
                  <c:v>#N/A</c:v>
                </c:pt>
              </c:numCache>
            </c:numRef>
          </c:val>
          <c:smooth val="0"/>
          <c:extLst xmlns:c16r2="http://schemas.microsoft.com/office/drawing/2015/06/chart">
            <c:ext xmlns:c16="http://schemas.microsoft.com/office/drawing/2014/chart" uri="{C3380CC4-5D6E-409C-BE32-E72D297353CC}">
              <c16:uniqueId val="{00000008-4F79-4725-BA69-C7FA1ACA5A7A}"/>
            </c:ext>
          </c:extLst>
        </c:ser>
        <c:dLbls>
          <c:showLegendKey val="0"/>
          <c:showVal val="0"/>
          <c:showCatName val="0"/>
          <c:showSerName val="0"/>
          <c:showPercent val="0"/>
          <c:showBubbleSize val="0"/>
        </c:dLbls>
        <c:marker val="1"/>
        <c:smooth val="0"/>
        <c:axId val="491011936"/>
        <c:axId val="491009976"/>
      </c:lineChart>
      <c:catAx>
        <c:axId val="49101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009976"/>
        <c:crosses val="autoZero"/>
        <c:auto val="1"/>
        <c:lblAlgn val="ctr"/>
        <c:lblOffset val="100"/>
        <c:tickLblSkip val="1"/>
        <c:tickMarkSkip val="1"/>
        <c:noMultiLvlLbl val="0"/>
      </c:catAx>
      <c:valAx>
        <c:axId val="491009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01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168054</c:v>
                </c:pt>
                <c:pt idx="5">
                  <c:v>167450</c:v>
                </c:pt>
                <c:pt idx="8">
                  <c:v>168419</c:v>
                </c:pt>
                <c:pt idx="11">
                  <c:v>170992</c:v>
                </c:pt>
                <c:pt idx="14">
                  <c:v>176850</c:v>
                </c:pt>
              </c:numCache>
            </c:numRef>
          </c:val>
          <c:extLst xmlns:c16r2="http://schemas.microsoft.com/office/drawing/2015/06/chart">
            <c:ext xmlns:c16="http://schemas.microsoft.com/office/drawing/2014/chart" uri="{C3380CC4-5D6E-409C-BE32-E72D297353CC}">
              <c16:uniqueId val="{00000000-C9FC-4919-A1D3-41B7E97F4A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49915</c:v>
                </c:pt>
                <c:pt idx="5">
                  <c:v>49446</c:v>
                </c:pt>
                <c:pt idx="8">
                  <c:v>47312</c:v>
                </c:pt>
                <c:pt idx="11">
                  <c:v>43297</c:v>
                </c:pt>
                <c:pt idx="14">
                  <c:v>39961</c:v>
                </c:pt>
              </c:numCache>
            </c:numRef>
          </c:val>
          <c:extLst xmlns:c16r2="http://schemas.microsoft.com/office/drawing/2015/06/chart">
            <c:ext xmlns:c16="http://schemas.microsoft.com/office/drawing/2014/chart" uri="{C3380CC4-5D6E-409C-BE32-E72D297353CC}">
              <c16:uniqueId val="{00000001-C9FC-4919-A1D3-41B7E97F4A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34408</c:v>
                </c:pt>
                <c:pt idx="5">
                  <c:v>37526</c:v>
                </c:pt>
                <c:pt idx="8">
                  <c:v>42049</c:v>
                </c:pt>
                <c:pt idx="11">
                  <c:v>43624</c:v>
                </c:pt>
                <c:pt idx="14">
                  <c:v>43912</c:v>
                </c:pt>
              </c:numCache>
            </c:numRef>
          </c:val>
          <c:extLst xmlns:c16r2="http://schemas.microsoft.com/office/drawing/2015/06/chart">
            <c:ext xmlns:c16="http://schemas.microsoft.com/office/drawing/2014/chart" uri="{C3380CC4-5D6E-409C-BE32-E72D297353CC}">
              <c16:uniqueId val="{00000002-C9FC-4919-A1D3-41B7E97F4A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9FC-4919-A1D3-41B7E97F4A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9FC-4919-A1D3-41B7E97F4A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231</c:v>
                </c:pt>
                <c:pt idx="3">
                  <c:v>187</c:v>
                </c:pt>
                <c:pt idx="6">
                  <c:v>138</c:v>
                </c:pt>
                <c:pt idx="9">
                  <c:v>98</c:v>
                </c:pt>
                <c:pt idx="12">
                  <c:v>64</c:v>
                </c:pt>
              </c:numCache>
            </c:numRef>
          </c:val>
          <c:extLst xmlns:c16r2="http://schemas.microsoft.com/office/drawing/2015/06/chart">
            <c:ext xmlns:c16="http://schemas.microsoft.com/office/drawing/2014/chart" uri="{C3380CC4-5D6E-409C-BE32-E72D297353CC}">
              <c16:uniqueId val="{00000005-C9FC-4919-A1D3-41B7E97F4A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23297</c:v>
                </c:pt>
                <c:pt idx="3">
                  <c:v>21942</c:v>
                </c:pt>
                <c:pt idx="6">
                  <c:v>21795</c:v>
                </c:pt>
                <c:pt idx="9">
                  <c:v>21378</c:v>
                </c:pt>
                <c:pt idx="12">
                  <c:v>21261</c:v>
                </c:pt>
              </c:numCache>
            </c:numRef>
          </c:val>
          <c:extLst xmlns:c16r2="http://schemas.microsoft.com/office/drawing/2015/06/chart">
            <c:ext xmlns:c16="http://schemas.microsoft.com/office/drawing/2014/chart" uri="{C3380CC4-5D6E-409C-BE32-E72D297353CC}">
              <c16:uniqueId val="{00000006-C9FC-4919-A1D3-41B7E97F4A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3549</c:v>
                </c:pt>
                <c:pt idx="3">
                  <c:v>3395</c:v>
                </c:pt>
                <c:pt idx="6">
                  <c:v>3224</c:v>
                </c:pt>
                <c:pt idx="9">
                  <c:v>3407</c:v>
                </c:pt>
                <c:pt idx="12">
                  <c:v>3327</c:v>
                </c:pt>
              </c:numCache>
            </c:numRef>
          </c:val>
          <c:extLst xmlns:c16r2="http://schemas.microsoft.com/office/drawing/2015/06/chart">
            <c:ext xmlns:c16="http://schemas.microsoft.com/office/drawing/2014/chart" uri="{C3380CC4-5D6E-409C-BE32-E72D297353CC}">
              <c16:uniqueId val="{00000007-C9FC-4919-A1D3-41B7E97F4A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62946</c:v>
                </c:pt>
                <c:pt idx="3">
                  <c:v>56100</c:v>
                </c:pt>
                <c:pt idx="6">
                  <c:v>49939</c:v>
                </c:pt>
                <c:pt idx="9">
                  <c:v>44781</c:v>
                </c:pt>
                <c:pt idx="12">
                  <c:v>41324</c:v>
                </c:pt>
              </c:numCache>
            </c:numRef>
          </c:val>
          <c:extLst xmlns:c16r2="http://schemas.microsoft.com/office/drawing/2015/06/chart">
            <c:ext xmlns:c16="http://schemas.microsoft.com/office/drawing/2014/chart" uri="{C3380CC4-5D6E-409C-BE32-E72D297353CC}">
              <c16:uniqueId val="{00000008-C9FC-4919-A1D3-41B7E97F4A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1582</c:v>
                </c:pt>
                <c:pt idx="3">
                  <c:v>1430</c:v>
                </c:pt>
                <c:pt idx="6">
                  <c:v>1306</c:v>
                </c:pt>
                <c:pt idx="9">
                  <c:v>1349</c:v>
                </c:pt>
                <c:pt idx="12">
                  <c:v>1832</c:v>
                </c:pt>
              </c:numCache>
            </c:numRef>
          </c:val>
          <c:extLst xmlns:c16r2="http://schemas.microsoft.com/office/drawing/2015/06/chart">
            <c:ext xmlns:c16="http://schemas.microsoft.com/office/drawing/2014/chart" uri="{C3380CC4-5D6E-409C-BE32-E72D297353CC}">
              <c16:uniqueId val="{00000009-C9FC-4919-A1D3-41B7E97F4A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148096</c:v>
                </c:pt>
                <c:pt idx="3">
                  <c:v>142975</c:v>
                </c:pt>
                <c:pt idx="6">
                  <c:v>141256</c:v>
                </c:pt>
                <c:pt idx="9">
                  <c:v>140730</c:v>
                </c:pt>
                <c:pt idx="12">
                  <c:v>147449</c:v>
                </c:pt>
              </c:numCache>
            </c:numRef>
          </c:val>
          <c:extLst xmlns:c16r2="http://schemas.microsoft.com/office/drawing/2015/06/chart">
            <c:ext xmlns:c16="http://schemas.microsoft.com/office/drawing/2014/chart" uri="{C3380CC4-5D6E-409C-BE32-E72D297353CC}">
              <c16:uniqueId val="{0000000A-C9FC-4919-A1D3-41B7E97F4A1F}"/>
            </c:ext>
          </c:extLst>
        </c:ser>
        <c:dLbls>
          <c:showLegendKey val="0"/>
          <c:showVal val="0"/>
          <c:showCatName val="0"/>
          <c:showSerName val="0"/>
          <c:showPercent val="0"/>
          <c:showBubbleSize val="0"/>
        </c:dLbls>
        <c:gapWidth val="100"/>
        <c:overlap val="100"/>
        <c:axId val="491008408"/>
        <c:axId val="491009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9FC-4919-A1D3-41B7E97F4A1F}"/>
            </c:ext>
          </c:extLst>
        </c:ser>
        <c:dLbls>
          <c:showLegendKey val="0"/>
          <c:showVal val="0"/>
          <c:showCatName val="0"/>
          <c:showSerName val="0"/>
          <c:showPercent val="0"/>
          <c:showBubbleSize val="0"/>
        </c:dLbls>
        <c:marker val="1"/>
        <c:smooth val="0"/>
        <c:axId val="491008408"/>
        <c:axId val="491009192"/>
      </c:lineChart>
      <c:catAx>
        <c:axId val="491008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1009192"/>
        <c:crosses val="autoZero"/>
        <c:auto val="1"/>
        <c:lblAlgn val="ctr"/>
        <c:lblOffset val="100"/>
        <c:tickLblSkip val="1"/>
        <c:tickMarkSkip val="1"/>
        <c:noMultiLvlLbl val="0"/>
      </c:catAx>
      <c:valAx>
        <c:axId val="491009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008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19661</c:v>
                </c:pt>
                <c:pt idx="1">
                  <c:v>20532</c:v>
                </c:pt>
                <c:pt idx="2">
                  <c:v>21973</c:v>
                </c:pt>
              </c:numCache>
            </c:numRef>
          </c:val>
          <c:extLst xmlns:c16r2="http://schemas.microsoft.com/office/drawing/2015/06/chart">
            <c:ext xmlns:c16="http://schemas.microsoft.com/office/drawing/2014/chart" uri="{C3380CC4-5D6E-409C-BE32-E72D297353CC}">
              <c16:uniqueId val="{00000000-5FD3-412C-B601-688450A8507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3473</c:v>
                </c:pt>
                <c:pt idx="1">
                  <c:v>3475</c:v>
                </c:pt>
                <c:pt idx="2">
                  <c:v>3476</c:v>
                </c:pt>
              </c:numCache>
            </c:numRef>
          </c:val>
          <c:extLst xmlns:c16r2="http://schemas.microsoft.com/office/drawing/2015/06/chart">
            <c:ext xmlns:c16="http://schemas.microsoft.com/office/drawing/2014/chart" uri="{C3380CC4-5D6E-409C-BE32-E72D297353CC}">
              <c16:uniqueId val="{00000001-5FD3-412C-B601-688450A8507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17116</c:v>
                </c:pt>
                <c:pt idx="1">
                  <c:v>16560</c:v>
                </c:pt>
                <c:pt idx="2">
                  <c:v>17711</c:v>
                </c:pt>
              </c:numCache>
            </c:numRef>
          </c:val>
          <c:extLst xmlns:c16r2="http://schemas.microsoft.com/office/drawing/2015/06/chart">
            <c:ext xmlns:c16="http://schemas.microsoft.com/office/drawing/2014/chart" uri="{C3380CC4-5D6E-409C-BE32-E72D297353CC}">
              <c16:uniqueId val="{00000002-5FD3-412C-B601-688450A85075}"/>
            </c:ext>
          </c:extLst>
        </c:ser>
        <c:dLbls>
          <c:showLegendKey val="0"/>
          <c:showVal val="0"/>
          <c:showCatName val="0"/>
          <c:showSerName val="0"/>
          <c:showPercent val="0"/>
          <c:showBubbleSize val="0"/>
        </c:dLbls>
        <c:gapWidth val="120"/>
        <c:overlap val="100"/>
        <c:axId val="491004488"/>
        <c:axId val="491004880"/>
      </c:barChart>
      <c:catAx>
        <c:axId val="49100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1004880"/>
        <c:crosses val="autoZero"/>
        <c:auto val="1"/>
        <c:lblAlgn val="ctr"/>
        <c:lblOffset val="100"/>
        <c:tickLblSkip val="1"/>
        <c:tickMarkSkip val="1"/>
        <c:noMultiLvlLbl val="0"/>
      </c:catAx>
      <c:valAx>
        <c:axId val="491004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1004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468,956
458,660
518.14
187,677,527
182,024,428
3,627,561
101,797,875
146,298,460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前年度と同水準となっており，類似団体の平均を上回る０．８２となっている。今後も，市税等の収納率向上に向けた取組を継続することにより，引き続き自主財源の確保に努める。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8" name="直線コネクタ 77"/>
        <xdr:cNvCxnSpPr/>
      </xdr:nvCxnSpPr>
      <xdr:spPr>
        <a:xfrm flipV="1">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前年度より０．４ポイント改善し，８４．８％となっている。</a:t>
          </a:r>
        </a:p>
        <a:p>
          <a:r>
            <a:rPr kumimoji="1" lang="ja-JP" altLang="en-US" sz="1300">
              <a:latin typeface="ＭＳ Ｐゴシック" panose="020B0600070205080204" pitchFamily="50" charset="-128"/>
              <a:ea typeface="ＭＳ Ｐゴシック" panose="020B0600070205080204" pitchFamily="50" charset="-128"/>
            </a:rPr>
            <a:t>　歳出では，扶助費や公債費等の義務的経費の増加などにより経常経費充当一般財源が増加した一方で，歳入においては，市税を始め，地方特例交付金や普通交付税などの経常一般財源が増加している。</a:t>
          </a:r>
        </a:p>
        <a:p>
          <a:r>
            <a:rPr kumimoji="1" lang="ja-JP" altLang="en-US" sz="1300">
              <a:latin typeface="ＭＳ Ｐゴシック" panose="020B0600070205080204" pitchFamily="50" charset="-128"/>
              <a:ea typeface="ＭＳ Ｐゴシック" panose="020B0600070205080204" pitchFamily="50" charset="-128"/>
            </a:rPr>
            <a:t>　比率は類似団体の平均を下回っているが，今後も持続可能な財政の維持・構築に向け，これまでの取組を継続・強化し，義務的経費の抑制に努める。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3302</xdr:rowOff>
    </xdr:to>
    <xdr:cxnSp macro="">
      <xdr:nvCxnSpPr>
        <xdr:cNvPr id="130" name="直線コネクタ 129"/>
        <xdr:cNvCxnSpPr/>
      </xdr:nvCxnSpPr>
      <xdr:spPr>
        <a:xfrm flipV="1">
          <a:off x="4114800" y="107853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3302</xdr:rowOff>
    </xdr:to>
    <xdr:cxnSp macro="">
      <xdr:nvCxnSpPr>
        <xdr:cNvPr id="133" name="直線コネクタ 132"/>
        <xdr:cNvCxnSpPr/>
      </xdr:nvCxnSpPr>
      <xdr:spPr>
        <a:xfrm>
          <a:off x="3225800" y="107467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64</xdr:row>
      <xdr:rowOff>5588</xdr:rowOff>
    </xdr:to>
    <xdr:cxnSp macro="">
      <xdr:nvCxnSpPr>
        <xdr:cNvPr id="136" name="直線コネクタ 135"/>
        <xdr:cNvCxnSpPr/>
      </xdr:nvCxnSpPr>
      <xdr:spPr>
        <a:xfrm flipV="1">
          <a:off x="2336800" y="1074674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64</xdr:row>
      <xdr:rowOff>5588</xdr:rowOff>
    </xdr:to>
    <xdr:cxnSp macro="">
      <xdr:nvCxnSpPr>
        <xdr:cNvPr id="139" name="直線コネクタ 138"/>
        <xdr:cNvCxnSpPr/>
      </xdr:nvCxnSpPr>
      <xdr:spPr>
        <a:xfrm>
          <a:off x="1447800" y="109059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121175</xdr:rowOff>
    </xdr:from>
    <xdr:ext cx="762000" cy="259045"/>
    <xdr:sp macro="" textlink="">
      <xdr:nvSpPr>
        <xdr:cNvPr id="150" name="財政構造の弾力性該当値テキスト"/>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1" name="楕円 150"/>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2" name="テキスト ボックス 151"/>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3" name="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4" name="テキスト ボックス 153"/>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5" name="楕円 154"/>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66565</xdr:rowOff>
    </xdr:from>
    <xdr:ext cx="762000" cy="259045"/>
    <xdr:sp macro="" textlink="">
      <xdr:nvSpPr>
        <xdr:cNvPr id="156" name="テキスト ボックス 155"/>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7" name="楕円 156"/>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165625</xdr:rowOff>
    </xdr:from>
    <xdr:ext cx="762000" cy="259045"/>
    <xdr:sp macro="" textlink="">
      <xdr:nvSpPr>
        <xdr:cNvPr id="158" name="テキスト ボックス 157"/>
        <xdr:cNvSpPr txBox="1"/>
      </xdr:nvSpPr>
      <xdr:spPr>
        <a:xfrm>
          <a:off x="1066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決算額は，類似団体の平均を下回っている。前年度に比べて，物件費は増加し，人件費・維持補修費は減少している。引き続き，定員管理及び給与の適正化による人件費の抑制に努めるとともに，民間委託・民間移管の推進や指定管理者制度の活用などによる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141084</xdr:rowOff>
    </xdr:from>
    <xdr:to>
      <xdr:col>23</xdr:col>
      <xdr:colOff>133350</xdr:colOff>
      <xdr:row>81</xdr:row>
      <xdr:rowOff>167334</xdr:rowOff>
    </xdr:to>
    <xdr:cxnSp macro="">
      <xdr:nvCxnSpPr>
        <xdr:cNvPr id="195" name="直線コネクタ 194"/>
        <xdr:cNvCxnSpPr/>
      </xdr:nvCxnSpPr>
      <xdr:spPr>
        <a:xfrm>
          <a:off x="4114800" y="14028534"/>
          <a:ext cx="838200" cy="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104580</xdr:rowOff>
    </xdr:from>
    <xdr:to>
      <xdr:col>19</xdr:col>
      <xdr:colOff>133350</xdr:colOff>
      <xdr:row>81</xdr:row>
      <xdr:rowOff>141084</xdr:rowOff>
    </xdr:to>
    <xdr:cxnSp macro="">
      <xdr:nvCxnSpPr>
        <xdr:cNvPr id="198" name="直線コネクタ 197"/>
        <xdr:cNvCxnSpPr/>
      </xdr:nvCxnSpPr>
      <xdr:spPr>
        <a:xfrm>
          <a:off x="3225800" y="13992030"/>
          <a:ext cx="889000" cy="3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104580</xdr:rowOff>
    </xdr:from>
    <xdr:to>
      <xdr:col>15</xdr:col>
      <xdr:colOff>82550</xdr:colOff>
      <xdr:row>81</xdr:row>
      <xdr:rowOff>107302</xdr:rowOff>
    </xdr:to>
    <xdr:cxnSp macro="">
      <xdr:nvCxnSpPr>
        <xdr:cNvPr id="201" name="直線コネクタ 200"/>
        <xdr:cNvCxnSpPr/>
      </xdr:nvCxnSpPr>
      <xdr:spPr>
        <a:xfrm flipV="1">
          <a:off x="2336800" y="13992030"/>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107302</xdr:rowOff>
    </xdr:from>
    <xdr:to>
      <xdr:col>11</xdr:col>
      <xdr:colOff>31750</xdr:colOff>
      <xdr:row>81</xdr:row>
      <xdr:rowOff>112852</xdr:rowOff>
    </xdr:to>
    <xdr:cxnSp macro="">
      <xdr:nvCxnSpPr>
        <xdr:cNvPr id="204" name="直線コネクタ 203"/>
        <xdr:cNvCxnSpPr/>
      </xdr:nvCxnSpPr>
      <xdr:spPr>
        <a:xfrm flipV="1">
          <a:off x="1447800" y="13994752"/>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116534</xdr:rowOff>
    </xdr:from>
    <xdr:to>
      <xdr:col>23</xdr:col>
      <xdr:colOff>184150</xdr:colOff>
      <xdr:row>82</xdr:row>
      <xdr:rowOff>46684</xdr:rowOff>
    </xdr:to>
    <xdr:sp macro="" textlink="">
      <xdr:nvSpPr>
        <xdr:cNvPr id="214" name="楕円 213"/>
        <xdr:cNvSpPr/>
      </xdr:nvSpPr>
      <xdr:spPr>
        <a:xfrm>
          <a:off x="4902200" y="140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133061</xdr:rowOff>
    </xdr:from>
    <xdr:ext cx="762000" cy="259045"/>
    <xdr:sp macro="" textlink="">
      <xdr:nvSpPr>
        <xdr:cNvPr id="215" name="人件費・物件費等の状況該当値テキスト"/>
        <xdr:cNvSpPr txBox="1"/>
      </xdr:nvSpPr>
      <xdr:spPr>
        <a:xfrm>
          <a:off x="5041900" y="1384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90284</xdr:rowOff>
    </xdr:from>
    <xdr:to>
      <xdr:col>19</xdr:col>
      <xdr:colOff>184150</xdr:colOff>
      <xdr:row>82</xdr:row>
      <xdr:rowOff>20434</xdr:rowOff>
    </xdr:to>
    <xdr:sp macro="" textlink="">
      <xdr:nvSpPr>
        <xdr:cNvPr id="216" name="楕円 215"/>
        <xdr:cNvSpPr/>
      </xdr:nvSpPr>
      <xdr:spPr>
        <a:xfrm>
          <a:off x="4064000" y="1397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30611</xdr:rowOff>
    </xdr:from>
    <xdr:ext cx="736600" cy="259045"/>
    <xdr:sp macro="" textlink="">
      <xdr:nvSpPr>
        <xdr:cNvPr id="217" name="テキスト ボックス 216"/>
        <xdr:cNvSpPr txBox="1"/>
      </xdr:nvSpPr>
      <xdr:spPr>
        <a:xfrm>
          <a:off x="3733800" y="1374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53780</xdr:rowOff>
    </xdr:from>
    <xdr:to>
      <xdr:col>15</xdr:col>
      <xdr:colOff>133350</xdr:colOff>
      <xdr:row>81</xdr:row>
      <xdr:rowOff>155380</xdr:rowOff>
    </xdr:to>
    <xdr:sp macro="" textlink="">
      <xdr:nvSpPr>
        <xdr:cNvPr id="218" name="楕円 217"/>
        <xdr:cNvSpPr/>
      </xdr:nvSpPr>
      <xdr:spPr>
        <a:xfrm>
          <a:off x="3175000" y="139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165557</xdr:rowOff>
    </xdr:from>
    <xdr:ext cx="762000" cy="259045"/>
    <xdr:sp macro="" textlink="">
      <xdr:nvSpPr>
        <xdr:cNvPr id="219" name="テキスト ボックス 218"/>
        <xdr:cNvSpPr txBox="1"/>
      </xdr:nvSpPr>
      <xdr:spPr>
        <a:xfrm>
          <a:off x="2844800" y="1371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56502</xdr:rowOff>
    </xdr:from>
    <xdr:to>
      <xdr:col>11</xdr:col>
      <xdr:colOff>82550</xdr:colOff>
      <xdr:row>81</xdr:row>
      <xdr:rowOff>158102</xdr:rowOff>
    </xdr:to>
    <xdr:sp macro="" textlink="">
      <xdr:nvSpPr>
        <xdr:cNvPr id="220" name="楕円 219"/>
        <xdr:cNvSpPr/>
      </xdr:nvSpPr>
      <xdr:spPr>
        <a:xfrm>
          <a:off x="2286000" y="1394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168279</xdr:rowOff>
    </xdr:from>
    <xdr:ext cx="762000" cy="259045"/>
    <xdr:sp macro="" textlink="">
      <xdr:nvSpPr>
        <xdr:cNvPr id="221" name="テキスト ボックス 220"/>
        <xdr:cNvSpPr txBox="1"/>
      </xdr:nvSpPr>
      <xdr:spPr>
        <a:xfrm>
          <a:off x="1955800" y="137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62052</xdr:rowOff>
    </xdr:from>
    <xdr:to>
      <xdr:col>7</xdr:col>
      <xdr:colOff>31750</xdr:colOff>
      <xdr:row>81</xdr:row>
      <xdr:rowOff>163652</xdr:rowOff>
    </xdr:to>
    <xdr:sp macro="" textlink="">
      <xdr:nvSpPr>
        <xdr:cNvPr id="222" name="楕円 221"/>
        <xdr:cNvSpPr/>
      </xdr:nvSpPr>
      <xdr:spPr>
        <a:xfrm>
          <a:off x="1397000" y="139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2379</xdr:rowOff>
    </xdr:from>
    <xdr:ext cx="762000" cy="259045"/>
    <xdr:sp macro="" textlink="">
      <xdr:nvSpPr>
        <xdr:cNvPr id="223" name="テキスト ボックス 222"/>
        <xdr:cNvSpPr txBox="1"/>
      </xdr:nvSpPr>
      <xdr:spPr>
        <a:xfrm>
          <a:off x="1066800" y="1371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国の公務員制度改革の動向を見据え，引き続き，情勢に適応した給与の適正化に努める。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81491</xdr:rowOff>
    </xdr:to>
    <xdr:cxnSp macro="">
      <xdr:nvCxnSpPr>
        <xdr:cNvPr id="257" name="直線コネクタ 256"/>
        <xdr:cNvCxnSpPr/>
      </xdr:nvCxnSpPr>
      <xdr:spPr>
        <a:xfrm>
          <a:off x="16179800" y="1478597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121709</xdr:rowOff>
    </xdr:to>
    <xdr:cxnSp macro="">
      <xdr:nvCxnSpPr>
        <xdr:cNvPr id="260" name="直線コネクタ 259"/>
        <xdr:cNvCxnSpPr/>
      </xdr:nvCxnSpPr>
      <xdr:spPr>
        <a:xfrm flipV="1">
          <a:off x="15290800" y="147859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87</xdr:row>
      <xdr:rowOff>10584</xdr:rowOff>
    </xdr:to>
    <xdr:cxnSp macro="">
      <xdr:nvCxnSpPr>
        <xdr:cNvPr id="263" name="直線コネクタ 262"/>
        <xdr:cNvCxnSpPr/>
      </xdr:nvCxnSpPr>
      <xdr:spPr>
        <a:xfrm flipV="1">
          <a:off x="14401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10584</xdr:rowOff>
    </xdr:to>
    <xdr:cxnSp macro="">
      <xdr:nvCxnSpPr>
        <xdr:cNvPr id="266" name="直線コネクタ 265"/>
        <xdr:cNvCxnSpPr/>
      </xdr:nvCxnSpPr>
      <xdr:spPr>
        <a:xfrm>
          <a:off x="13512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6" name="楕円 275"/>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7"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8" name="楕円 277"/>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79" name="テキスト ボックス 278"/>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0" name="楕円 279"/>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1" name="テキスト ボックス 280"/>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3" name="テキスト ボックス 282"/>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4" name="楕円 283"/>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5" name="テキスト ボックス 284"/>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１９９８年度（平成１０年度）からの行財政改革大綱に基づき，８年間で４４９人の職員数の削減を行った。引き続き，「２００６年度（平成１８年度）から５年間（福山市中長期定員適正化計画（第１期計画））で約５％（約２３０人）の削減」を目標に取組を進め，２０１０年（平成２２年）４月１日時点で２４６人の削減を行い，「２０１１年度（平成２３年度）から５年間（福山市中長期定員適正化計画（第２期計画））で約６％（約２００人）の削減」を目標に取組を進め，２０１５年（平成２７年）４月１日時点で３０４人の削減を行った。また，２０１６年（平成２８年）２月に新たに福山市定員適正化計画２０１６を策定し，２０１５年（平成２７年）４月１日の人口１０，０００人当たりの職員数（市民病院を除く。）６９．１人を基準として，これを上回らない職員数を基本に「２０１６年度（平成２８年度）から５年間で約３％（約１００人）の削減」を目標に取り組み，２０２０年（令和２年）４月１日時点７４人を削減したところである。今後も，定員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77681</xdr:rowOff>
    </xdr:from>
    <xdr:to>
      <xdr:col>81</xdr:col>
      <xdr:colOff>44450</xdr:colOff>
      <xdr:row>60</xdr:row>
      <xdr:rowOff>85725</xdr:rowOff>
    </xdr:to>
    <xdr:cxnSp macro="">
      <xdr:nvCxnSpPr>
        <xdr:cNvPr id="320" name="直線コネクタ 319"/>
        <xdr:cNvCxnSpPr/>
      </xdr:nvCxnSpPr>
      <xdr:spPr>
        <a:xfrm>
          <a:off x="16179800" y="1036468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77681</xdr:rowOff>
    </xdr:from>
    <xdr:to>
      <xdr:col>77</xdr:col>
      <xdr:colOff>44450</xdr:colOff>
      <xdr:row>60</xdr:row>
      <xdr:rowOff>77681</xdr:rowOff>
    </xdr:to>
    <xdr:cxnSp macro="">
      <xdr:nvCxnSpPr>
        <xdr:cNvPr id="323" name="直線コネクタ 322"/>
        <xdr:cNvCxnSpPr/>
      </xdr:nvCxnSpPr>
      <xdr:spPr>
        <a:xfrm>
          <a:off x="15290800" y="10364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77681</xdr:rowOff>
    </xdr:to>
    <xdr:cxnSp macro="">
      <xdr:nvCxnSpPr>
        <xdr:cNvPr id="326" name="直線コネクタ 325"/>
        <xdr:cNvCxnSpPr/>
      </xdr:nvCxnSpPr>
      <xdr:spPr>
        <a:xfrm>
          <a:off x="14401800" y="10364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89746</xdr:rowOff>
    </xdr:to>
    <xdr:cxnSp macro="">
      <xdr:nvCxnSpPr>
        <xdr:cNvPr id="329" name="直線コネクタ 328"/>
        <xdr:cNvCxnSpPr/>
      </xdr:nvCxnSpPr>
      <xdr:spPr>
        <a:xfrm flipV="1">
          <a:off x="13512800" y="103646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34925</xdr:rowOff>
    </xdr:from>
    <xdr:to>
      <xdr:col>81</xdr:col>
      <xdr:colOff>95250</xdr:colOff>
      <xdr:row>60</xdr:row>
      <xdr:rowOff>136525</xdr:rowOff>
    </xdr:to>
    <xdr:sp macro="" textlink="">
      <xdr:nvSpPr>
        <xdr:cNvPr id="339" name="楕円 338"/>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51452</xdr:rowOff>
    </xdr:from>
    <xdr:ext cx="762000" cy="259045"/>
    <xdr:sp macro="" textlink="">
      <xdr:nvSpPr>
        <xdr:cNvPr id="340" name="定員管理の状況該当値テキスト"/>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26881</xdr:rowOff>
    </xdr:from>
    <xdr:to>
      <xdr:col>77</xdr:col>
      <xdr:colOff>95250</xdr:colOff>
      <xdr:row>60</xdr:row>
      <xdr:rowOff>128481</xdr:rowOff>
    </xdr:to>
    <xdr:sp macro="" textlink="">
      <xdr:nvSpPr>
        <xdr:cNvPr id="341" name="楕円 340"/>
        <xdr:cNvSpPr/>
      </xdr:nvSpPr>
      <xdr:spPr>
        <a:xfrm>
          <a:off x="16129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138658</xdr:rowOff>
    </xdr:from>
    <xdr:ext cx="736600" cy="259045"/>
    <xdr:sp macro="" textlink="">
      <xdr:nvSpPr>
        <xdr:cNvPr id="342" name="テキスト ボックス 341"/>
        <xdr:cNvSpPr txBox="1"/>
      </xdr:nvSpPr>
      <xdr:spPr>
        <a:xfrm>
          <a:off x="15798800" y="1008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26881</xdr:rowOff>
    </xdr:from>
    <xdr:to>
      <xdr:col>73</xdr:col>
      <xdr:colOff>44450</xdr:colOff>
      <xdr:row>60</xdr:row>
      <xdr:rowOff>128481</xdr:rowOff>
    </xdr:to>
    <xdr:sp macro="" textlink="">
      <xdr:nvSpPr>
        <xdr:cNvPr id="343" name="楕円 342"/>
        <xdr:cNvSpPr/>
      </xdr:nvSpPr>
      <xdr:spPr>
        <a:xfrm>
          <a:off x="15240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138658</xdr:rowOff>
    </xdr:from>
    <xdr:ext cx="762000" cy="259045"/>
    <xdr:sp macro="" textlink="">
      <xdr:nvSpPr>
        <xdr:cNvPr id="344" name="テキスト ボックス 343"/>
        <xdr:cNvSpPr txBox="1"/>
      </xdr:nvSpPr>
      <xdr:spPr>
        <a:xfrm>
          <a:off x="14909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26881</xdr:rowOff>
    </xdr:from>
    <xdr:to>
      <xdr:col>68</xdr:col>
      <xdr:colOff>203200</xdr:colOff>
      <xdr:row>60</xdr:row>
      <xdr:rowOff>128481</xdr:rowOff>
    </xdr:to>
    <xdr:sp macro="" textlink="">
      <xdr:nvSpPr>
        <xdr:cNvPr id="345" name="楕円 344"/>
        <xdr:cNvSpPr/>
      </xdr:nvSpPr>
      <xdr:spPr>
        <a:xfrm>
          <a:off x="14351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138658</xdr:rowOff>
    </xdr:from>
    <xdr:ext cx="762000" cy="259045"/>
    <xdr:sp macro="" textlink="">
      <xdr:nvSpPr>
        <xdr:cNvPr id="346" name="テキスト ボックス 345"/>
        <xdr:cNvSpPr txBox="1"/>
      </xdr:nvSpPr>
      <xdr:spPr>
        <a:xfrm>
          <a:off x="14020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47" name="楕円 346"/>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48" name="テキスト ボックス 347"/>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繰上償還などの計画的な公債費対策の実施等により，類似団体の平均を４．３％下回る１．４％となっている。今後も，引き続き公債費対策に取り組み，比率の改善に努める。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52578</xdr:rowOff>
    </xdr:from>
    <xdr:to>
      <xdr:col>81</xdr:col>
      <xdr:colOff>44450</xdr:colOff>
      <xdr:row>37</xdr:row>
      <xdr:rowOff>52578</xdr:rowOff>
    </xdr:to>
    <xdr:cxnSp macro="">
      <xdr:nvCxnSpPr>
        <xdr:cNvPr id="380" name="直線コネクタ 379"/>
        <xdr:cNvCxnSpPr/>
      </xdr:nvCxnSpPr>
      <xdr:spPr>
        <a:xfrm>
          <a:off x="16179800" y="6396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52578</xdr:rowOff>
    </xdr:from>
    <xdr:to>
      <xdr:col>77</xdr:col>
      <xdr:colOff>44450</xdr:colOff>
      <xdr:row>37</xdr:row>
      <xdr:rowOff>120142</xdr:rowOff>
    </xdr:to>
    <xdr:cxnSp macro="">
      <xdr:nvCxnSpPr>
        <xdr:cNvPr id="383" name="直線コネクタ 382"/>
        <xdr:cNvCxnSpPr/>
      </xdr:nvCxnSpPr>
      <xdr:spPr>
        <a:xfrm flipV="1">
          <a:off x="15290800" y="63962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120142</xdr:rowOff>
    </xdr:from>
    <xdr:to>
      <xdr:col>72</xdr:col>
      <xdr:colOff>203200</xdr:colOff>
      <xdr:row>38</xdr:row>
      <xdr:rowOff>64516</xdr:rowOff>
    </xdr:to>
    <xdr:cxnSp macro="">
      <xdr:nvCxnSpPr>
        <xdr:cNvPr id="386" name="直線コネクタ 385"/>
        <xdr:cNvCxnSpPr/>
      </xdr:nvCxnSpPr>
      <xdr:spPr>
        <a:xfrm flipV="1">
          <a:off x="14401800" y="646379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64516</xdr:rowOff>
    </xdr:from>
    <xdr:to>
      <xdr:col>68</xdr:col>
      <xdr:colOff>152400</xdr:colOff>
      <xdr:row>39</xdr:row>
      <xdr:rowOff>28194</xdr:rowOff>
    </xdr:to>
    <xdr:cxnSp macro="">
      <xdr:nvCxnSpPr>
        <xdr:cNvPr id="389" name="直線コネクタ 388"/>
        <xdr:cNvCxnSpPr/>
      </xdr:nvCxnSpPr>
      <xdr:spPr>
        <a:xfrm flipV="1">
          <a:off x="13512800" y="657961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1778</xdr:rowOff>
    </xdr:from>
    <xdr:to>
      <xdr:col>81</xdr:col>
      <xdr:colOff>95250</xdr:colOff>
      <xdr:row>37</xdr:row>
      <xdr:rowOff>103378</xdr:rowOff>
    </xdr:to>
    <xdr:sp macro="" textlink="">
      <xdr:nvSpPr>
        <xdr:cNvPr id="399" name="楕円 398"/>
        <xdr:cNvSpPr/>
      </xdr:nvSpPr>
      <xdr:spPr>
        <a:xfrm>
          <a:off x="169672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18305</xdr:rowOff>
    </xdr:from>
    <xdr:ext cx="762000" cy="259045"/>
    <xdr:sp macro="" textlink="">
      <xdr:nvSpPr>
        <xdr:cNvPr id="400" name="公債費負担の状況該当値テキスト"/>
        <xdr:cNvSpPr txBox="1"/>
      </xdr:nvSpPr>
      <xdr:spPr>
        <a:xfrm>
          <a:off x="17106900" y="619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1778</xdr:rowOff>
    </xdr:from>
    <xdr:to>
      <xdr:col>77</xdr:col>
      <xdr:colOff>95250</xdr:colOff>
      <xdr:row>37</xdr:row>
      <xdr:rowOff>103378</xdr:rowOff>
    </xdr:to>
    <xdr:sp macro="" textlink="">
      <xdr:nvSpPr>
        <xdr:cNvPr id="401" name="楕円 400"/>
        <xdr:cNvSpPr/>
      </xdr:nvSpPr>
      <xdr:spPr>
        <a:xfrm>
          <a:off x="16129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113555</xdr:rowOff>
    </xdr:from>
    <xdr:ext cx="736600" cy="259045"/>
    <xdr:sp macro="" textlink="">
      <xdr:nvSpPr>
        <xdr:cNvPr id="402" name="テキスト ボックス 401"/>
        <xdr:cNvSpPr txBox="1"/>
      </xdr:nvSpPr>
      <xdr:spPr>
        <a:xfrm>
          <a:off x="15798800" y="611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69342</xdr:rowOff>
    </xdr:from>
    <xdr:to>
      <xdr:col>73</xdr:col>
      <xdr:colOff>44450</xdr:colOff>
      <xdr:row>37</xdr:row>
      <xdr:rowOff>170942</xdr:rowOff>
    </xdr:to>
    <xdr:sp macro="" textlink="">
      <xdr:nvSpPr>
        <xdr:cNvPr id="403" name="楕円 402"/>
        <xdr:cNvSpPr/>
      </xdr:nvSpPr>
      <xdr:spPr>
        <a:xfrm>
          <a:off x="1524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9669</xdr:rowOff>
    </xdr:from>
    <xdr:ext cx="762000" cy="259045"/>
    <xdr:sp macro="" textlink="">
      <xdr:nvSpPr>
        <xdr:cNvPr id="404" name="テキスト ボックス 403"/>
        <xdr:cNvSpPr txBox="1"/>
      </xdr:nvSpPr>
      <xdr:spPr>
        <a:xfrm>
          <a:off x="14909800" y="61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13716</xdr:rowOff>
    </xdr:from>
    <xdr:to>
      <xdr:col>68</xdr:col>
      <xdr:colOff>203200</xdr:colOff>
      <xdr:row>38</xdr:row>
      <xdr:rowOff>115316</xdr:rowOff>
    </xdr:to>
    <xdr:sp macro="" textlink="">
      <xdr:nvSpPr>
        <xdr:cNvPr id="405" name="楕円 404"/>
        <xdr:cNvSpPr/>
      </xdr:nvSpPr>
      <xdr:spPr>
        <a:xfrm>
          <a:off x="14351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125493</xdr:rowOff>
    </xdr:from>
    <xdr:ext cx="762000" cy="259045"/>
    <xdr:sp macro="" textlink="">
      <xdr:nvSpPr>
        <xdr:cNvPr id="406" name="テキスト ボックス 405"/>
        <xdr:cNvSpPr txBox="1"/>
      </xdr:nvSpPr>
      <xdr:spPr>
        <a:xfrm>
          <a:off x="14020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07" name="楕円 406"/>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08" name="テキスト ボックス 407"/>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の減少や，充当可能基金額の増加などから，充当可能財源等が将来負担額を上回ったことにより，前年度と同様に比率が算出されなくなっている。引き続き，健全で安定した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2"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3" name="フローチャート: 判断 442"/>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4" name="フローチャート: 判断 443"/>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5" name="テキスト ボックス 444"/>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6" name="フローチャート: 判断 445"/>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7" name="テキスト ボックス 446"/>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48" name="フローチャート: 判断 447"/>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49" name="テキスト ボックス 448"/>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0" name="フローチャート: 判断 449"/>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1" name="テキスト ボックス 450"/>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468,956
458,660
518.14
187,677,527
182,024,428
3,627,561
101,797,875
146,298,460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50">
              <a:solidFill>
                <a:schemeClr val="dk1"/>
              </a:solidFill>
              <a:effectLst/>
              <a:latin typeface="+mn-lt"/>
              <a:ea typeface="+mn-ea"/>
              <a:cs typeface="+mn-cs"/>
            </a:rPr>
            <a:t>人件費に係る経常収支比率については，前年度より１．</a:t>
          </a:r>
          <a:r>
            <a:rPr kumimoji="1" lang="ja-JP" altLang="en-US" sz="1250">
              <a:solidFill>
                <a:schemeClr val="dk1"/>
              </a:solidFill>
              <a:effectLst/>
              <a:latin typeface="+mn-lt"/>
              <a:ea typeface="+mn-ea"/>
              <a:cs typeface="+mn-cs"/>
            </a:rPr>
            <a:t>０</a:t>
          </a:r>
          <a:endParaRPr lang="ja-JP" altLang="ja-JP" sz="1250">
            <a:effectLst/>
          </a:endParaRPr>
        </a:p>
        <a:p>
          <a:r>
            <a:rPr kumimoji="1" lang="ja-JP" altLang="ja-JP" sz="1250">
              <a:solidFill>
                <a:schemeClr val="dk1"/>
              </a:solidFill>
              <a:effectLst/>
              <a:latin typeface="+mn-lt"/>
              <a:ea typeface="+mn-ea"/>
              <a:cs typeface="+mn-cs"/>
            </a:rPr>
            <a:t>ポイント改善し，類似団体の平均を３．</a:t>
          </a:r>
          <a:r>
            <a:rPr kumimoji="1" lang="ja-JP" altLang="en-US" sz="1250">
              <a:solidFill>
                <a:schemeClr val="dk1"/>
              </a:solidFill>
              <a:effectLst/>
              <a:latin typeface="+mn-lt"/>
              <a:ea typeface="+mn-ea"/>
              <a:cs typeface="+mn-cs"/>
            </a:rPr>
            <a:t>６</a:t>
          </a:r>
          <a:r>
            <a:rPr kumimoji="1" lang="ja-JP" altLang="ja-JP" sz="1250">
              <a:solidFill>
                <a:schemeClr val="dk1"/>
              </a:solidFill>
              <a:effectLst/>
              <a:latin typeface="+mn-lt"/>
              <a:ea typeface="+mn-ea"/>
              <a:cs typeface="+mn-cs"/>
            </a:rPr>
            <a:t>ポイント下回っている。</a:t>
          </a:r>
          <a:endParaRPr lang="ja-JP" altLang="ja-JP" sz="1250">
            <a:effectLst/>
          </a:endParaRPr>
        </a:p>
        <a:p>
          <a:r>
            <a:rPr kumimoji="1" lang="ja-JP" altLang="ja-JP" sz="1250">
              <a:solidFill>
                <a:schemeClr val="dk1"/>
              </a:solidFill>
              <a:effectLst/>
              <a:latin typeface="+mn-lt"/>
              <a:ea typeface="+mn-ea"/>
              <a:cs typeface="+mn-cs"/>
            </a:rPr>
            <a:t>　 今後も引き続き，定員管理及び給与の適正化に努め，</a:t>
          </a:r>
          <a:endParaRPr lang="ja-JP" altLang="ja-JP" sz="1250">
            <a:effectLst/>
          </a:endParaRPr>
        </a:p>
        <a:p>
          <a:r>
            <a:rPr kumimoji="1" lang="ja-JP" altLang="ja-JP" sz="1250">
              <a:solidFill>
                <a:schemeClr val="dk1"/>
              </a:solidFill>
              <a:effectLst/>
              <a:latin typeface="+mn-lt"/>
              <a:ea typeface="+mn-ea"/>
              <a:cs typeface="+mn-cs"/>
            </a:rPr>
            <a:t>人件費の総額抑制を図る。</a:t>
          </a:r>
          <a:endParaRPr lang="ja-JP" altLang="ja-JP" sz="1250">
            <a:effectLst/>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100330</xdr:rowOff>
    </xdr:to>
    <xdr:cxnSp macro="">
      <xdr:nvCxnSpPr>
        <xdr:cNvPr id="66" name="直線コネクタ 65"/>
        <xdr:cNvCxnSpPr/>
      </xdr:nvCxnSpPr>
      <xdr:spPr>
        <a:xfrm flipV="1">
          <a:off x="3987800" y="60248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100330</xdr:rowOff>
    </xdr:to>
    <xdr:cxnSp macro="">
      <xdr:nvCxnSpPr>
        <xdr:cNvPr id="69" name="直線コネクタ 68"/>
        <xdr:cNvCxnSpPr/>
      </xdr:nvCxnSpPr>
      <xdr:spPr>
        <a:xfrm>
          <a:off x="3098800" y="607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36</xdr:row>
      <xdr:rowOff>50800</xdr:rowOff>
    </xdr:to>
    <xdr:cxnSp macro="">
      <xdr:nvCxnSpPr>
        <xdr:cNvPr id="72" name="直線コネクタ 71"/>
        <xdr:cNvCxnSpPr/>
      </xdr:nvCxnSpPr>
      <xdr:spPr>
        <a:xfrm flipV="1">
          <a:off x="2209800" y="6078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50800</xdr:rowOff>
    </xdr:to>
    <xdr:cxnSp macro="">
      <xdr:nvCxnSpPr>
        <xdr:cNvPr id="75" name="直線コネクタ 74"/>
        <xdr:cNvCxnSpPr/>
      </xdr:nvCxnSpPr>
      <xdr:spPr>
        <a:xfrm>
          <a:off x="1320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250">
              <a:solidFill>
                <a:schemeClr val="dk1"/>
              </a:solidFill>
              <a:effectLst/>
              <a:latin typeface="+mn-lt"/>
              <a:ea typeface="+mn-ea"/>
              <a:cs typeface="+mn-cs"/>
            </a:rPr>
            <a:t>物件費に係る経常収支比率については，前年度より０．１ポイント改善し，類似団体の平均より２．</a:t>
          </a:r>
          <a:r>
            <a:rPr kumimoji="1" lang="ja-JP" altLang="en-US" sz="1250">
              <a:solidFill>
                <a:schemeClr val="dk1"/>
              </a:solidFill>
              <a:effectLst/>
              <a:latin typeface="+mn-lt"/>
              <a:ea typeface="+mn-ea"/>
              <a:cs typeface="+mn-cs"/>
            </a:rPr>
            <a:t>５</a:t>
          </a:r>
          <a:r>
            <a:rPr kumimoji="1" lang="ja-JP" altLang="ja-JP" sz="1250">
              <a:solidFill>
                <a:schemeClr val="dk1"/>
              </a:solidFill>
              <a:effectLst/>
              <a:latin typeface="+mn-lt"/>
              <a:ea typeface="+mn-ea"/>
              <a:cs typeface="+mn-cs"/>
            </a:rPr>
            <a:t>ポイント下回っている。</a:t>
          </a:r>
          <a:endParaRPr lang="ja-JP" altLang="ja-JP" sz="12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31750</xdr:rowOff>
    </xdr:to>
    <xdr:cxnSp macro="">
      <xdr:nvCxnSpPr>
        <xdr:cNvPr id="129" name="直線コネクタ 128"/>
        <xdr:cNvCxnSpPr/>
      </xdr:nvCxnSpPr>
      <xdr:spPr>
        <a:xfrm flipV="1">
          <a:off x="15671800" y="2592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31750</xdr:rowOff>
    </xdr:to>
    <xdr:cxnSp macro="">
      <xdr:nvCxnSpPr>
        <xdr:cNvPr id="132" name="直線コネクタ 131"/>
        <xdr:cNvCxnSpPr/>
      </xdr:nvCxnSpPr>
      <xdr:spPr>
        <a:xfrm>
          <a:off x="14782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31750</xdr:rowOff>
    </xdr:to>
    <xdr:cxnSp macro="">
      <xdr:nvCxnSpPr>
        <xdr:cNvPr id="135" name="直線コネクタ 134"/>
        <xdr:cNvCxnSpPr/>
      </xdr:nvCxnSpPr>
      <xdr:spPr>
        <a:xfrm flipV="1">
          <a:off x="13893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31750</xdr:rowOff>
    </xdr:to>
    <xdr:cxnSp macro="">
      <xdr:nvCxnSpPr>
        <xdr:cNvPr id="138" name="直線コネクタ 137"/>
        <xdr:cNvCxnSpPr/>
      </xdr:nvCxnSpPr>
      <xdr:spPr>
        <a:xfrm>
          <a:off x="13004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2" name="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a:t>
          </a:r>
          <a:r>
            <a:rPr kumimoji="1" lang="ja-JP" altLang="ja-JP" sz="1250">
              <a:solidFill>
                <a:schemeClr val="dk1"/>
              </a:solidFill>
              <a:effectLst/>
              <a:latin typeface="+mn-lt"/>
              <a:ea typeface="+mn-ea"/>
              <a:cs typeface="+mn-cs"/>
            </a:rPr>
            <a:t>扶助費に係る経常収支比率については，</a:t>
          </a:r>
          <a:r>
            <a:rPr kumimoji="1" lang="ja-JP" altLang="en-US" sz="1250">
              <a:solidFill>
                <a:schemeClr val="dk1"/>
              </a:solidFill>
              <a:effectLst/>
              <a:latin typeface="+mn-lt"/>
              <a:ea typeface="+mn-ea"/>
              <a:cs typeface="+mn-cs"/>
            </a:rPr>
            <a:t>子ども医療対策費の拡充</a:t>
          </a:r>
          <a:r>
            <a:rPr kumimoji="1" lang="ja-JP" altLang="ja-JP" sz="1250">
              <a:solidFill>
                <a:schemeClr val="dk1"/>
              </a:solidFill>
              <a:effectLst/>
              <a:latin typeface="+mn-lt"/>
              <a:ea typeface="+mn-ea"/>
              <a:cs typeface="+mn-cs"/>
            </a:rPr>
            <a:t>などにより，前年度より０．</a:t>
          </a:r>
          <a:r>
            <a:rPr kumimoji="1" lang="ja-JP" altLang="en-US" sz="1250">
              <a:solidFill>
                <a:schemeClr val="dk1"/>
              </a:solidFill>
              <a:effectLst/>
              <a:latin typeface="+mn-lt"/>
              <a:ea typeface="+mn-ea"/>
              <a:cs typeface="+mn-cs"/>
            </a:rPr>
            <a:t>９</a:t>
          </a:r>
          <a:r>
            <a:rPr kumimoji="1" lang="ja-JP" altLang="ja-JP" sz="1250">
              <a:solidFill>
                <a:schemeClr val="dk1"/>
              </a:solidFill>
              <a:effectLst/>
              <a:latin typeface="+mn-lt"/>
              <a:ea typeface="+mn-ea"/>
              <a:cs typeface="+mn-cs"/>
            </a:rPr>
            <a:t>ポイント上昇している。</a:t>
          </a:r>
          <a:endParaRPr lang="ja-JP" altLang="ja-JP" sz="1250">
            <a:effectLst/>
          </a:endParaRPr>
        </a:p>
        <a:p>
          <a:r>
            <a:rPr kumimoji="1" lang="ja-JP" altLang="ja-JP" sz="1250" baseline="0">
              <a:solidFill>
                <a:schemeClr val="dk1"/>
              </a:solidFill>
              <a:effectLst/>
              <a:latin typeface="+mn-lt"/>
              <a:ea typeface="+mn-ea"/>
              <a:cs typeface="+mn-cs"/>
            </a:rPr>
            <a:t>　 類似団体の平均を</a:t>
          </a:r>
          <a:r>
            <a:rPr kumimoji="1" lang="ja-JP" altLang="en-US" sz="1250" baseline="0">
              <a:solidFill>
                <a:schemeClr val="dk1"/>
              </a:solidFill>
              <a:effectLst/>
              <a:latin typeface="+mn-lt"/>
              <a:ea typeface="+mn-ea"/>
              <a:cs typeface="+mn-cs"/>
            </a:rPr>
            <a:t>１</a:t>
          </a:r>
          <a:r>
            <a:rPr kumimoji="1" lang="ja-JP" altLang="ja-JP" sz="1250" baseline="0">
              <a:solidFill>
                <a:schemeClr val="dk1"/>
              </a:solidFill>
              <a:effectLst/>
              <a:latin typeface="+mn-lt"/>
              <a:ea typeface="+mn-ea"/>
              <a:cs typeface="+mn-cs"/>
            </a:rPr>
            <a:t>．</a:t>
          </a:r>
          <a:r>
            <a:rPr kumimoji="1" lang="ja-JP" altLang="en-US" sz="1250" baseline="0">
              <a:solidFill>
                <a:schemeClr val="dk1"/>
              </a:solidFill>
              <a:effectLst/>
              <a:latin typeface="+mn-lt"/>
              <a:ea typeface="+mn-ea"/>
              <a:cs typeface="+mn-cs"/>
            </a:rPr>
            <a:t>７</a:t>
          </a:r>
          <a:r>
            <a:rPr kumimoji="1" lang="ja-JP" altLang="ja-JP" sz="1250" baseline="0">
              <a:solidFill>
                <a:schemeClr val="dk1"/>
              </a:solidFill>
              <a:effectLst/>
              <a:latin typeface="+mn-lt"/>
              <a:ea typeface="+mn-ea"/>
              <a:cs typeface="+mn-cs"/>
            </a:rPr>
            <a:t>ポイント下回っているが，今後は増加が見込まれる。</a:t>
          </a:r>
          <a:endParaRPr lang="ja-JP" altLang="ja-JP" sz="12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151493</xdr:rowOff>
    </xdr:to>
    <xdr:cxnSp macro="">
      <xdr:nvCxnSpPr>
        <xdr:cNvPr id="192" name="直線コネクタ 191"/>
        <xdr:cNvCxnSpPr/>
      </xdr:nvCxnSpPr>
      <xdr:spPr>
        <a:xfrm>
          <a:off x="3987800" y="94832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53522</xdr:rowOff>
    </xdr:to>
    <xdr:cxnSp macro="">
      <xdr:nvCxnSpPr>
        <xdr:cNvPr id="195" name="直線コネクタ 194"/>
        <xdr:cNvCxnSpPr/>
      </xdr:nvCxnSpPr>
      <xdr:spPr>
        <a:xfrm>
          <a:off x="3098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170543</xdr:rowOff>
    </xdr:to>
    <xdr:cxnSp macro="">
      <xdr:nvCxnSpPr>
        <xdr:cNvPr id="198" name="直線コネクタ 197"/>
        <xdr:cNvCxnSpPr/>
      </xdr:nvCxnSpPr>
      <xdr:spPr>
        <a:xfrm>
          <a:off x="2209800" y="938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54</xdr:row>
      <xdr:rowOff>127000</xdr:rowOff>
    </xdr:to>
    <xdr:cxnSp macro="">
      <xdr:nvCxnSpPr>
        <xdr:cNvPr id="201" name="直線コネクタ 200"/>
        <xdr:cNvCxnSpPr/>
      </xdr:nvCxnSpPr>
      <xdr:spPr>
        <a:xfrm>
          <a:off x="1320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5" name="楕円 214"/>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6" name="テキスト ボックス 21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8" name="テキスト ボックス 21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9" name="楕円 218"/>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20" name="テキスト ボックス 219"/>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aseline="0">
              <a:solidFill>
                <a:schemeClr val="dk1"/>
              </a:solidFill>
              <a:effectLst/>
              <a:latin typeface="+mn-lt"/>
              <a:ea typeface="+mn-ea"/>
              <a:cs typeface="+mn-cs"/>
            </a:rPr>
            <a:t>　その他の経費に係る経常収支比率については</a:t>
          </a:r>
          <a:r>
            <a:rPr kumimoji="1" lang="ja-JP" altLang="en-US" sz="1250" baseline="0">
              <a:solidFill>
                <a:schemeClr val="dk1"/>
              </a:solidFill>
              <a:effectLst/>
              <a:latin typeface="+mn-lt"/>
              <a:ea typeface="+mn-ea"/>
              <a:cs typeface="+mn-cs"/>
            </a:rPr>
            <a:t>，介護保険特別</a:t>
          </a:r>
          <a:r>
            <a:rPr kumimoji="1" lang="ja-JP" altLang="ja-JP" sz="1250" baseline="0">
              <a:solidFill>
                <a:schemeClr val="dk1"/>
              </a:solidFill>
              <a:effectLst/>
              <a:latin typeface="+mn-lt"/>
              <a:ea typeface="+mn-ea"/>
              <a:cs typeface="+mn-cs"/>
            </a:rPr>
            <a:t>会計繰出金などの増加により，前年度より０．</a:t>
          </a:r>
          <a:r>
            <a:rPr kumimoji="1" lang="ja-JP" altLang="en-US" sz="1250" baseline="0">
              <a:solidFill>
                <a:schemeClr val="dk1"/>
              </a:solidFill>
              <a:effectLst/>
              <a:latin typeface="+mn-lt"/>
              <a:ea typeface="+mn-ea"/>
              <a:cs typeface="+mn-cs"/>
            </a:rPr>
            <a:t>１</a:t>
          </a:r>
          <a:r>
            <a:rPr kumimoji="1" lang="ja-JP" altLang="ja-JP" sz="1250" baseline="0">
              <a:solidFill>
                <a:schemeClr val="dk1"/>
              </a:solidFill>
              <a:effectLst/>
              <a:latin typeface="+mn-lt"/>
              <a:ea typeface="+mn-ea"/>
              <a:cs typeface="+mn-cs"/>
            </a:rPr>
            <a:t>ポイント上昇し，類似団体の平均を０．</a:t>
          </a:r>
          <a:r>
            <a:rPr kumimoji="1" lang="ja-JP" altLang="en-US" sz="1250" baseline="0">
              <a:solidFill>
                <a:schemeClr val="dk1"/>
              </a:solidFill>
              <a:effectLst/>
              <a:latin typeface="+mn-lt"/>
              <a:ea typeface="+mn-ea"/>
              <a:cs typeface="+mn-cs"/>
            </a:rPr>
            <a:t>７</a:t>
          </a:r>
          <a:r>
            <a:rPr kumimoji="1" lang="ja-JP" altLang="ja-JP" sz="1250" baseline="0">
              <a:solidFill>
                <a:schemeClr val="dk1"/>
              </a:solidFill>
              <a:effectLst/>
              <a:latin typeface="+mn-lt"/>
              <a:ea typeface="+mn-ea"/>
              <a:cs typeface="+mn-cs"/>
            </a:rPr>
            <a:t>ポイント上回っている。</a:t>
          </a:r>
          <a:endParaRPr lang="ja-JP" altLang="ja-JP" sz="12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58</xdr:row>
      <xdr:rowOff>165100</xdr:rowOff>
    </xdr:to>
    <xdr:cxnSp macro="">
      <xdr:nvCxnSpPr>
        <xdr:cNvPr id="253" name="直線コネクタ 252"/>
        <xdr:cNvCxnSpPr/>
      </xdr:nvCxnSpPr>
      <xdr:spPr>
        <a:xfrm>
          <a:off x="15671800" y="1009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152400</xdr:rowOff>
    </xdr:to>
    <xdr:cxnSp macro="">
      <xdr:nvCxnSpPr>
        <xdr:cNvPr id="256" name="直線コネクタ 255"/>
        <xdr:cNvCxnSpPr/>
      </xdr:nvCxnSpPr>
      <xdr:spPr>
        <a:xfrm>
          <a:off x="14782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58</xdr:row>
      <xdr:rowOff>101600</xdr:rowOff>
    </xdr:to>
    <xdr:cxnSp macro="">
      <xdr:nvCxnSpPr>
        <xdr:cNvPr id="259" name="直線コネクタ 258"/>
        <xdr:cNvCxnSpPr/>
      </xdr:nvCxnSpPr>
      <xdr:spPr>
        <a:xfrm>
          <a:off x="13893800" y="1004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101600</xdr:rowOff>
    </xdr:to>
    <xdr:cxnSp macro="">
      <xdr:nvCxnSpPr>
        <xdr:cNvPr id="262" name="直線コネクタ 261"/>
        <xdr:cNvCxnSpPr/>
      </xdr:nvCxnSpPr>
      <xdr:spPr>
        <a:xfrm>
          <a:off x="13004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2" name="楕円 271"/>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3"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4" name="楕円 273"/>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5" name="テキスト ボックス 274"/>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6" name="楕円 275"/>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77" name="テキスト ボックス 276"/>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8" name="楕円 277"/>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9" name="テキスト ボックス 278"/>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80" name="楕円 279"/>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81" name="テキスト ボックス 280"/>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50" baseline="0">
              <a:solidFill>
                <a:schemeClr val="dk1"/>
              </a:solidFill>
              <a:effectLst/>
              <a:latin typeface="+mn-lt"/>
              <a:ea typeface="+mn-ea"/>
              <a:cs typeface="+mn-cs"/>
            </a:rPr>
            <a:t>　</a:t>
          </a:r>
          <a:r>
            <a:rPr kumimoji="1" lang="ja-JP" altLang="ja-JP" sz="1250" baseline="0">
              <a:solidFill>
                <a:schemeClr val="dk1"/>
              </a:solidFill>
              <a:effectLst/>
              <a:latin typeface="+mn-lt"/>
              <a:ea typeface="+mn-ea"/>
              <a:cs typeface="+mn-cs"/>
            </a:rPr>
            <a:t>補助費等に係る経常収支比率については，前年度より０．</a:t>
          </a:r>
          <a:r>
            <a:rPr kumimoji="1" lang="ja-JP" altLang="en-US" sz="1250" baseline="0">
              <a:solidFill>
                <a:schemeClr val="dk1"/>
              </a:solidFill>
              <a:effectLst/>
              <a:latin typeface="+mn-lt"/>
              <a:ea typeface="+mn-ea"/>
              <a:cs typeface="+mn-cs"/>
            </a:rPr>
            <a:t>３</a:t>
          </a:r>
          <a:r>
            <a:rPr kumimoji="1" lang="ja-JP" altLang="ja-JP" sz="1250" baseline="0">
              <a:solidFill>
                <a:schemeClr val="dk1"/>
              </a:solidFill>
              <a:effectLst/>
              <a:latin typeface="+mn-lt"/>
              <a:ea typeface="+mn-ea"/>
              <a:cs typeface="+mn-cs"/>
            </a:rPr>
            <a:t>ポイント改善しているものの，類似団体の平均を</a:t>
          </a:r>
          <a:r>
            <a:rPr kumimoji="1" lang="ja-JP" altLang="en-US" sz="1250" baseline="0">
              <a:solidFill>
                <a:schemeClr val="dk1"/>
              </a:solidFill>
              <a:effectLst/>
              <a:latin typeface="+mn-lt"/>
              <a:ea typeface="+mn-ea"/>
              <a:cs typeface="+mn-cs"/>
            </a:rPr>
            <a:t>０</a:t>
          </a:r>
          <a:r>
            <a:rPr kumimoji="1" lang="ja-JP" altLang="ja-JP" sz="1250" baseline="0">
              <a:solidFill>
                <a:schemeClr val="dk1"/>
              </a:solidFill>
              <a:effectLst/>
              <a:latin typeface="+mn-lt"/>
              <a:ea typeface="+mn-ea"/>
              <a:cs typeface="+mn-cs"/>
            </a:rPr>
            <a:t>．</a:t>
          </a:r>
          <a:r>
            <a:rPr kumimoji="1" lang="ja-JP" altLang="en-US" sz="1250" baseline="0">
              <a:solidFill>
                <a:schemeClr val="dk1"/>
              </a:solidFill>
              <a:effectLst/>
              <a:latin typeface="+mn-lt"/>
              <a:ea typeface="+mn-ea"/>
              <a:cs typeface="+mn-cs"/>
            </a:rPr>
            <a:t>８</a:t>
          </a:r>
          <a:r>
            <a:rPr kumimoji="1" lang="ja-JP" altLang="ja-JP" sz="1250" baseline="0">
              <a:solidFill>
                <a:schemeClr val="dk1"/>
              </a:solidFill>
              <a:effectLst/>
              <a:latin typeface="+mn-lt"/>
              <a:ea typeface="+mn-ea"/>
              <a:cs typeface="+mn-cs"/>
            </a:rPr>
            <a:t>ポイント上回っている。</a:t>
          </a:r>
          <a:endParaRPr lang="ja-JP" altLang="ja-JP" sz="125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16510</xdr:rowOff>
    </xdr:to>
    <xdr:cxnSp macro="">
      <xdr:nvCxnSpPr>
        <xdr:cNvPr id="314" name="直線コネクタ 313"/>
        <xdr:cNvCxnSpPr/>
      </xdr:nvCxnSpPr>
      <xdr:spPr>
        <a:xfrm flipV="1">
          <a:off x="15671800" y="5994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35</xdr:row>
      <xdr:rowOff>16510</xdr:rowOff>
    </xdr:to>
    <xdr:cxnSp macro="">
      <xdr:nvCxnSpPr>
        <xdr:cNvPr id="317" name="直線コネクタ 316"/>
        <xdr:cNvCxnSpPr/>
      </xdr:nvCxnSpPr>
      <xdr:spPr>
        <a:xfrm>
          <a:off x="14782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35</xdr:row>
      <xdr:rowOff>77470</xdr:rowOff>
    </xdr:to>
    <xdr:cxnSp macro="">
      <xdr:nvCxnSpPr>
        <xdr:cNvPr id="320" name="直線コネクタ 319"/>
        <xdr:cNvCxnSpPr/>
      </xdr:nvCxnSpPr>
      <xdr:spPr>
        <a:xfrm flipV="1">
          <a:off x="13893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77470</xdr:rowOff>
    </xdr:to>
    <xdr:cxnSp macro="">
      <xdr:nvCxnSpPr>
        <xdr:cNvPr id="323" name="直線コネクタ 322"/>
        <xdr:cNvCxnSpPr/>
      </xdr:nvCxnSpPr>
      <xdr:spPr>
        <a:xfrm>
          <a:off x="13004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33" name="楕円 332"/>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86377</xdr:rowOff>
    </xdr:from>
    <xdr:ext cx="762000" cy="259045"/>
    <xdr:sp macro="" textlink="">
      <xdr:nvSpPr>
        <xdr:cNvPr id="334" name="補助費等該当値テキスト"/>
        <xdr:cNvSpPr txBox="1"/>
      </xdr:nvSpPr>
      <xdr:spPr>
        <a:xfrm>
          <a:off x="165989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137160</xdr:rowOff>
    </xdr:from>
    <xdr:to>
      <xdr:col>78</xdr:col>
      <xdr:colOff>120650</xdr:colOff>
      <xdr:row>35</xdr:row>
      <xdr:rowOff>67310</xdr:rowOff>
    </xdr:to>
    <xdr:sp macro="" textlink="">
      <xdr:nvSpPr>
        <xdr:cNvPr id="335" name="楕円 334"/>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36" name="テキスト ボックス 335"/>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7" name="楕円 336"/>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38" name="テキスト ボックス 337"/>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39" name="楕円 338"/>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113047</xdr:rowOff>
    </xdr:from>
    <xdr:ext cx="762000" cy="259045"/>
    <xdr:sp macro="" textlink="">
      <xdr:nvSpPr>
        <xdr:cNvPr id="340" name="テキスト ボックス 339"/>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41" name="楕円 340"/>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42" name="テキスト ボックス 341"/>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a:t>
          </a:r>
          <a:r>
            <a:rPr kumimoji="1" lang="ja-JP" altLang="ja-JP" sz="1250">
              <a:solidFill>
                <a:schemeClr val="dk1"/>
              </a:solidFill>
              <a:effectLst/>
              <a:latin typeface="+mn-lt"/>
              <a:ea typeface="+mn-ea"/>
              <a:cs typeface="+mn-cs"/>
            </a:rPr>
            <a:t>公債費に係る経常収支比率については，前年度</a:t>
          </a:r>
          <a:r>
            <a:rPr kumimoji="1" lang="ja-JP" altLang="en-US" sz="1250">
              <a:solidFill>
                <a:schemeClr val="dk1"/>
              </a:solidFill>
              <a:effectLst/>
              <a:latin typeface="+mn-lt"/>
              <a:ea typeface="+mn-ea"/>
              <a:cs typeface="+mn-cs"/>
            </a:rPr>
            <a:t>と同水準で，</a:t>
          </a:r>
          <a:r>
            <a:rPr kumimoji="1" lang="ja-JP" altLang="ja-JP" sz="1250">
              <a:solidFill>
                <a:schemeClr val="dk1"/>
              </a:solidFill>
              <a:effectLst/>
              <a:latin typeface="+mn-lt"/>
              <a:ea typeface="+mn-ea"/>
              <a:cs typeface="+mn-cs"/>
            </a:rPr>
            <a:t>類似団体の平均を</a:t>
          </a:r>
          <a:r>
            <a:rPr kumimoji="1" lang="ja-JP" altLang="en-US" sz="1250">
              <a:solidFill>
                <a:schemeClr val="dk1"/>
              </a:solidFill>
              <a:effectLst/>
              <a:latin typeface="+mn-lt"/>
              <a:ea typeface="+mn-ea"/>
              <a:cs typeface="+mn-cs"/>
            </a:rPr>
            <a:t>１</a:t>
          </a:r>
          <a:r>
            <a:rPr kumimoji="1" lang="ja-JP" altLang="ja-JP" sz="1250">
              <a:solidFill>
                <a:schemeClr val="dk1"/>
              </a:solidFill>
              <a:effectLst/>
              <a:latin typeface="+mn-lt"/>
              <a:ea typeface="+mn-ea"/>
              <a:cs typeface="+mn-cs"/>
            </a:rPr>
            <a:t>．</a:t>
          </a:r>
          <a:r>
            <a:rPr kumimoji="1" lang="ja-JP" altLang="en-US" sz="1250">
              <a:solidFill>
                <a:schemeClr val="dk1"/>
              </a:solidFill>
              <a:effectLst/>
              <a:latin typeface="+mn-lt"/>
              <a:ea typeface="+mn-ea"/>
              <a:cs typeface="+mn-cs"/>
            </a:rPr>
            <a:t>７</a:t>
          </a:r>
          <a:r>
            <a:rPr kumimoji="1" lang="ja-JP" altLang="ja-JP" sz="1250">
              <a:solidFill>
                <a:schemeClr val="dk1"/>
              </a:solidFill>
              <a:effectLst/>
              <a:latin typeface="+mn-lt"/>
              <a:ea typeface="+mn-ea"/>
              <a:cs typeface="+mn-cs"/>
            </a:rPr>
            <a:t>ポイント下回っている。</a:t>
          </a:r>
          <a:endParaRPr lang="ja-JP" altLang="ja-JP" sz="1250">
            <a:effectLst/>
          </a:endParaRPr>
        </a:p>
        <a:p>
          <a:r>
            <a:rPr kumimoji="1" lang="ja-JP" altLang="ja-JP" sz="1250">
              <a:solidFill>
                <a:schemeClr val="dk1"/>
              </a:solidFill>
              <a:effectLst/>
              <a:latin typeface="+mn-lt"/>
              <a:ea typeface="+mn-ea"/>
              <a:cs typeface="+mn-cs"/>
            </a:rPr>
            <a:t>　</a:t>
          </a:r>
          <a:r>
            <a:rPr kumimoji="1" lang="ja-JP" altLang="ja-JP" sz="1250" baseline="0">
              <a:solidFill>
                <a:schemeClr val="dk1"/>
              </a:solidFill>
              <a:effectLst/>
              <a:latin typeface="+mn-lt"/>
              <a:ea typeface="+mn-ea"/>
              <a:cs typeface="+mn-cs"/>
            </a:rPr>
            <a:t> 繰上償還などの継続的な公債費対策に取り組んでいるが，依然として高水準で推移しており，引き続き，公債費対策に積極的に取り組む。</a:t>
          </a:r>
          <a:endParaRPr lang="ja-JP" altLang="ja-JP" sz="12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16511</xdr:rowOff>
    </xdr:to>
    <xdr:cxnSp macro="">
      <xdr:nvCxnSpPr>
        <xdr:cNvPr id="375" name="直線コネクタ 374"/>
        <xdr:cNvCxnSpPr/>
      </xdr:nvCxnSpPr>
      <xdr:spPr>
        <a:xfrm>
          <a:off x="3987800" y="13218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31750</xdr:rowOff>
    </xdr:to>
    <xdr:cxnSp macro="">
      <xdr:nvCxnSpPr>
        <xdr:cNvPr id="378" name="直線コネクタ 377"/>
        <xdr:cNvCxnSpPr/>
      </xdr:nvCxnSpPr>
      <xdr:spPr>
        <a:xfrm flipV="1">
          <a:off x="3098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78</xdr:row>
      <xdr:rowOff>35561</xdr:rowOff>
    </xdr:to>
    <xdr:cxnSp macro="">
      <xdr:nvCxnSpPr>
        <xdr:cNvPr id="381" name="直線コネクタ 380"/>
        <xdr:cNvCxnSpPr/>
      </xdr:nvCxnSpPr>
      <xdr:spPr>
        <a:xfrm flipV="1">
          <a:off x="2209800" y="132334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43180</xdr:rowOff>
    </xdr:to>
    <xdr:cxnSp macro="">
      <xdr:nvCxnSpPr>
        <xdr:cNvPr id="384" name="直線コネクタ 383"/>
        <xdr:cNvCxnSpPr/>
      </xdr:nvCxnSpPr>
      <xdr:spPr>
        <a:xfrm flipV="1">
          <a:off x="1320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4" name="楕円 393"/>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95" name="公債費該当値テキスト"/>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6" name="楕円 395"/>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97" name="テキスト ボックス 396"/>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8" name="楕円 397"/>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99" name="テキスト ボックス 398"/>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400" name="楕円 399"/>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401" name="テキスト ボックス 400"/>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402" name="楕円 401"/>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403" name="テキスト ボックス 402"/>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50">
              <a:solidFill>
                <a:schemeClr val="dk1"/>
              </a:solidFill>
              <a:effectLst/>
              <a:latin typeface="+mn-lt"/>
              <a:ea typeface="+mn-ea"/>
              <a:cs typeface="+mn-cs"/>
            </a:rPr>
            <a:t> 公債費以外の経費に係る経常収支比率については，前年度より</a:t>
          </a:r>
          <a:r>
            <a:rPr kumimoji="1" lang="ja-JP" altLang="en-US" sz="1250">
              <a:solidFill>
                <a:schemeClr val="dk1"/>
              </a:solidFill>
              <a:effectLst/>
              <a:latin typeface="+mn-lt"/>
              <a:ea typeface="+mn-ea"/>
              <a:cs typeface="+mn-cs"/>
            </a:rPr>
            <a:t>０</a:t>
          </a:r>
          <a:r>
            <a:rPr kumimoji="1" lang="ja-JP" altLang="ja-JP" sz="1250">
              <a:solidFill>
                <a:schemeClr val="dk1"/>
              </a:solidFill>
              <a:effectLst/>
              <a:latin typeface="+mn-lt"/>
              <a:ea typeface="+mn-ea"/>
              <a:cs typeface="+mn-cs"/>
            </a:rPr>
            <a:t>．</a:t>
          </a:r>
          <a:r>
            <a:rPr kumimoji="1" lang="ja-JP" altLang="en-US" sz="1250">
              <a:solidFill>
                <a:schemeClr val="dk1"/>
              </a:solidFill>
              <a:effectLst/>
              <a:latin typeface="+mn-lt"/>
              <a:ea typeface="+mn-ea"/>
              <a:cs typeface="+mn-cs"/>
            </a:rPr>
            <a:t>４</a:t>
          </a:r>
          <a:r>
            <a:rPr kumimoji="1" lang="ja-JP" altLang="ja-JP" sz="1250">
              <a:solidFill>
                <a:schemeClr val="dk1"/>
              </a:solidFill>
              <a:effectLst/>
              <a:latin typeface="+mn-lt"/>
              <a:ea typeface="+mn-ea"/>
              <a:cs typeface="+mn-cs"/>
            </a:rPr>
            <a:t>ポイント改善しており，類似団体の平均より６．</a:t>
          </a:r>
          <a:r>
            <a:rPr kumimoji="1" lang="ja-JP" altLang="en-US" sz="1250">
              <a:solidFill>
                <a:schemeClr val="dk1"/>
              </a:solidFill>
              <a:effectLst/>
              <a:latin typeface="+mn-lt"/>
              <a:ea typeface="+mn-ea"/>
              <a:cs typeface="+mn-cs"/>
            </a:rPr>
            <a:t>３</a:t>
          </a:r>
          <a:r>
            <a:rPr kumimoji="1" lang="ja-JP" altLang="ja-JP" sz="1250">
              <a:solidFill>
                <a:schemeClr val="dk1"/>
              </a:solidFill>
              <a:effectLst/>
              <a:latin typeface="+mn-lt"/>
              <a:ea typeface="+mn-ea"/>
              <a:cs typeface="+mn-cs"/>
            </a:rPr>
            <a:t>ポイント下回っている。</a:t>
          </a:r>
          <a:endParaRPr lang="ja-JP" altLang="ja-JP" sz="12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53848</xdr:rowOff>
    </xdr:to>
    <xdr:cxnSp macro="">
      <xdr:nvCxnSpPr>
        <xdr:cNvPr id="434" name="直線コネクタ 433"/>
        <xdr:cNvCxnSpPr/>
      </xdr:nvCxnSpPr>
      <xdr:spPr>
        <a:xfrm flipV="1">
          <a:off x="15671800" y="130657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53848</xdr:rowOff>
    </xdr:to>
    <xdr:cxnSp macro="">
      <xdr:nvCxnSpPr>
        <xdr:cNvPr id="437" name="直線コネクタ 436"/>
        <xdr:cNvCxnSpPr/>
      </xdr:nvCxnSpPr>
      <xdr:spPr>
        <a:xfrm>
          <a:off x="14782800" y="130200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104139</xdr:rowOff>
    </xdr:to>
    <xdr:cxnSp macro="">
      <xdr:nvCxnSpPr>
        <xdr:cNvPr id="440" name="直線コネクタ 439"/>
        <xdr:cNvCxnSpPr/>
      </xdr:nvCxnSpPr>
      <xdr:spPr>
        <a:xfrm flipV="1">
          <a:off x="13893800" y="130200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104139</xdr:rowOff>
    </xdr:to>
    <xdr:cxnSp macro="">
      <xdr:nvCxnSpPr>
        <xdr:cNvPr id="443" name="直線コネクタ 442"/>
        <xdr:cNvCxnSpPr/>
      </xdr:nvCxnSpPr>
      <xdr:spPr>
        <a:xfrm>
          <a:off x="13004800" y="130611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7" name="テキスト ボックス 446"/>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53" name="楕円 452"/>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54"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55" name="楕円 454"/>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56" name="テキスト ボックス 455"/>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57" name="楕円 456"/>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58" name="テキスト ボックス 457"/>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9" name="楕円 458"/>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60" name="テキスト ボックス 45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61" name="楕円 460"/>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62" name="テキスト ボックス 46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2581</xdr:rowOff>
    </xdr:from>
    <xdr:to>
      <xdr:col>29</xdr:col>
      <xdr:colOff>127000</xdr:colOff>
      <xdr:row>15</xdr:row>
      <xdr:rowOff>7610</xdr:rowOff>
    </xdr:to>
    <xdr:cxnSp macro="">
      <xdr:nvCxnSpPr>
        <xdr:cNvPr id="48" name="直線コネクタ 47"/>
        <xdr:cNvCxnSpPr/>
      </xdr:nvCxnSpPr>
      <xdr:spPr bwMode="auto">
        <a:xfrm flipV="1">
          <a:off x="5003800" y="2621956"/>
          <a:ext cx="6477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7610</xdr:rowOff>
    </xdr:from>
    <xdr:to>
      <xdr:col>26</xdr:col>
      <xdr:colOff>50800</xdr:colOff>
      <xdr:row>15</xdr:row>
      <xdr:rowOff>51684</xdr:rowOff>
    </xdr:to>
    <xdr:cxnSp macro="">
      <xdr:nvCxnSpPr>
        <xdr:cNvPr id="51" name="直線コネクタ 50"/>
        <xdr:cNvCxnSpPr/>
      </xdr:nvCxnSpPr>
      <xdr:spPr bwMode="auto">
        <a:xfrm flipV="1">
          <a:off x="4305300" y="2626985"/>
          <a:ext cx="698500" cy="4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31841</xdr:rowOff>
    </xdr:from>
    <xdr:to>
      <xdr:col>22</xdr:col>
      <xdr:colOff>114300</xdr:colOff>
      <xdr:row>15</xdr:row>
      <xdr:rowOff>51684</xdr:rowOff>
    </xdr:to>
    <xdr:cxnSp macro="">
      <xdr:nvCxnSpPr>
        <xdr:cNvPr id="54" name="直線コネクタ 53"/>
        <xdr:cNvCxnSpPr/>
      </xdr:nvCxnSpPr>
      <xdr:spPr bwMode="auto">
        <a:xfrm>
          <a:off x="3606800" y="2651216"/>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128448</xdr:rowOff>
    </xdr:from>
    <xdr:to>
      <xdr:col>18</xdr:col>
      <xdr:colOff>177800</xdr:colOff>
      <xdr:row>15</xdr:row>
      <xdr:rowOff>31841</xdr:rowOff>
    </xdr:to>
    <xdr:cxnSp macro="">
      <xdr:nvCxnSpPr>
        <xdr:cNvPr id="57" name="直線コネクタ 56"/>
        <xdr:cNvCxnSpPr/>
      </xdr:nvCxnSpPr>
      <xdr:spPr bwMode="auto">
        <a:xfrm>
          <a:off x="2908300" y="2576373"/>
          <a:ext cx="698500" cy="7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123231</xdr:rowOff>
    </xdr:from>
    <xdr:to>
      <xdr:col>29</xdr:col>
      <xdr:colOff>177800</xdr:colOff>
      <xdr:row>15</xdr:row>
      <xdr:rowOff>53381</xdr:rowOff>
    </xdr:to>
    <xdr:sp macro="" textlink="">
      <xdr:nvSpPr>
        <xdr:cNvPr id="67" name="楕円 66"/>
        <xdr:cNvSpPr/>
      </xdr:nvSpPr>
      <xdr:spPr bwMode="auto">
        <a:xfrm>
          <a:off x="5600700" y="257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139758</xdr:rowOff>
    </xdr:from>
    <xdr:ext cx="762000" cy="259045"/>
    <xdr:sp macro="" textlink="">
      <xdr:nvSpPr>
        <xdr:cNvPr id="68" name="人口1人当たり決算額の推移該当値テキスト130"/>
        <xdr:cNvSpPr txBox="1"/>
      </xdr:nvSpPr>
      <xdr:spPr>
        <a:xfrm>
          <a:off x="5740400" y="241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128260</xdr:rowOff>
    </xdr:from>
    <xdr:to>
      <xdr:col>26</xdr:col>
      <xdr:colOff>101600</xdr:colOff>
      <xdr:row>15</xdr:row>
      <xdr:rowOff>58410</xdr:rowOff>
    </xdr:to>
    <xdr:sp macro="" textlink="">
      <xdr:nvSpPr>
        <xdr:cNvPr id="69" name="楕円 68"/>
        <xdr:cNvSpPr/>
      </xdr:nvSpPr>
      <xdr:spPr bwMode="auto">
        <a:xfrm>
          <a:off x="4953000" y="257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68587</xdr:rowOff>
    </xdr:from>
    <xdr:ext cx="736600" cy="259045"/>
    <xdr:sp macro="" textlink="">
      <xdr:nvSpPr>
        <xdr:cNvPr id="70" name="テキスト ボックス 69"/>
        <xdr:cNvSpPr txBox="1"/>
      </xdr:nvSpPr>
      <xdr:spPr>
        <a:xfrm>
          <a:off x="4622800" y="2345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884</xdr:rowOff>
    </xdr:from>
    <xdr:to>
      <xdr:col>22</xdr:col>
      <xdr:colOff>165100</xdr:colOff>
      <xdr:row>15</xdr:row>
      <xdr:rowOff>102484</xdr:rowOff>
    </xdr:to>
    <xdr:sp macro="" textlink="">
      <xdr:nvSpPr>
        <xdr:cNvPr id="71" name="楕円 70"/>
        <xdr:cNvSpPr/>
      </xdr:nvSpPr>
      <xdr:spPr bwMode="auto">
        <a:xfrm>
          <a:off x="4254500" y="262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112661</xdr:rowOff>
    </xdr:from>
    <xdr:ext cx="762000" cy="259045"/>
    <xdr:sp macro="" textlink="">
      <xdr:nvSpPr>
        <xdr:cNvPr id="72" name="テキスト ボックス 71"/>
        <xdr:cNvSpPr txBox="1"/>
      </xdr:nvSpPr>
      <xdr:spPr>
        <a:xfrm>
          <a:off x="3924300" y="238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152491</xdr:rowOff>
    </xdr:from>
    <xdr:to>
      <xdr:col>19</xdr:col>
      <xdr:colOff>38100</xdr:colOff>
      <xdr:row>15</xdr:row>
      <xdr:rowOff>82641</xdr:rowOff>
    </xdr:to>
    <xdr:sp macro="" textlink="">
      <xdr:nvSpPr>
        <xdr:cNvPr id="73" name="楕円 72"/>
        <xdr:cNvSpPr/>
      </xdr:nvSpPr>
      <xdr:spPr bwMode="auto">
        <a:xfrm>
          <a:off x="3556000" y="260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92818</xdr:rowOff>
    </xdr:from>
    <xdr:ext cx="762000" cy="259045"/>
    <xdr:sp macro="" textlink="">
      <xdr:nvSpPr>
        <xdr:cNvPr id="74" name="テキスト ボックス 73"/>
        <xdr:cNvSpPr txBox="1"/>
      </xdr:nvSpPr>
      <xdr:spPr>
        <a:xfrm>
          <a:off x="3225800" y="236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77648</xdr:rowOff>
    </xdr:from>
    <xdr:to>
      <xdr:col>15</xdr:col>
      <xdr:colOff>101600</xdr:colOff>
      <xdr:row>15</xdr:row>
      <xdr:rowOff>7798</xdr:rowOff>
    </xdr:to>
    <xdr:sp macro="" textlink="">
      <xdr:nvSpPr>
        <xdr:cNvPr id="75" name="楕円 74"/>
        <xdr:cNvSpPr/>
      </xdr:nvSpPr>
      <xdr:spPr bwMode="auto">
        <a:xfrm>
          <a:off x="2857500" y="252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17975</xdr:rowOff>
    </xdr:from>
    <xdr:ext cx="762000" cy="259045"/>
    <xdr:sp macro="" textlink="">
      <xdr:nvSpPr>
        <xdr:cNvPr id="76" name="テキスト ボックス 75"/>
        <xdr:cNvSpPr txBox="1"/>
      </xdr:nvSpPr>
      <xdr:spPr>
        <a:xfrm>
          <a:off x="2527300" y="229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179212</xdr:rowOff>
    </xdr:from>
    <xdr:to>
      <xdr:col>29</xdr:col>
      <xdr:colOff>127000</xdr:colOff>
      <xdr:row>37</xdr:row>
      <xdr:rowOff>257256</xdr:rowOff>
    </xdr:to>
    <xdr:cxnSp macro="">
      <xdr:nvCxnSpPr>
        <xdr:cNvPr id="108" name="直線コネクタ 107"/>
        <xdr:cNvCxnSpPr/>
      </xdr:nvCxnSpPr>
      <xdr:spPr bwMode="auto">
        <a:xfrm flipV="1">
          <a:off x="5003800" y="7303912"/>
          <a:ext cx="647700" cy="7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257256</xdr:rowOff>
    </xdr:from>
    <xdr:to>
      <xdr:col>26</xdr:col>
      <xdr:colOff>50800</xdr:colOff>
      <xdr:row>37</xdr:row>
      <xdr:rowOff>270104</xdr:rowOff>
    </xdr:to>
    <xdr:cxnSp macro="">
      <xdr:nvCxnSpPr>
        <xdr:cNvPr id="111" name="直線コネクタ 110"/>
        <xdr:cNvCxnSpPr/>
      </xdr:nvCxnSpPr>
      <xdr:spPr bwMode="auto">
        <a:xfrm flipV="1">
          <a:off x="4305300" y="7381956"/>
          <a:ext cx="698500" cy="12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166136</xdr:rowOff>
    </xdr:from>
    <xdr:to>
      <xdr:col>22</xdr:col>
      <xdr:colOff>114300</xdr:colOff>
      <xdr:row>37</xdr:row>
      <xdr:rowOff>270104</xdr:rowOff>
    </xdr:to>
    <xdr:cxnSp macro="">
      <xdr:nvCxnSpPr>
        <xdr:cNvPr id="114" name="直線コネクタ 113"/>
        <xdr:cNvCxnSpPr/>
      </xdr:nvCxnSpPr>
      <xdr:spPr bwMode="auto">
        <a:xfrm>
          <a:off x="3606800" y="7290836"/>
          <a:ext cx="698500" cy="10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85075</xdr:rowOff>
    </xdr:from>
    <xdr:to>
      <xdr:col>18</xdr:col>
      <xdr:colOff>177800</xdr:colOff>
      <xdr:row>37</xdr:row>
      <xdr:rowOff>166136</xdr:rowOff>
    </xdr:to>
    <xdr:cxnSp macro="">
      <xdr:nvCxnSpPr>
        <xdr:cNvPr id="117" name="直線コネクタ 116"/>
        <xdr:cNvCxnSpPr/>
      </xdr:nvCxnSpPr>
      <xdr:spPr bwMode="auto">
        <a:xfrm>
          <a:off x="2908300" y="7209775"/>
          <a:ext cx="698500" cy="8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128412</xdr:rowOff>
    </xdr:from>
    <xdr:to>
      <xdr:col>29</xdr:col>
      <xdr:colOff>177800</xdr:colOff>
      <xdr:row>37</xdr:row>
      <xdr:rowOff>230012</xdr:rowOff>
    </xdr:to>
    <xdr:sp macro="" textlink="">
      <xdr:nvSpPr>
        <xdr:cNvPr id="127" name="楕円 126"/>
        <xdr:cNvSpPr/>
      </xdr:nvSpPr>
      <xdr:spPr bwMode="auto">
        <a:xfrm>
          <a:off x="5600700" y="725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100489</xdr:rowOff>
    </xdr:from>
    <xdr:ext cx="762000" cy="259045"/>
    <xdr:sp macro="" textlink="">
      <xdr:nvSpPr>
        <xdr:cNvPr id="128" name="人口1人当たり決算額の推移該当値テキスト445"/>
        <xdr:cNvSpPr txBox="1"/>
      </xdr:nvSpPr>
      <xdr:spPr>
        <a:xfrm>
          <a:off x="5740400" y="72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206456</xdr:rowOff>
    </xdr:from>
    <xdr:to>
      <xdr:col>26</xdr:col>
      <xdr:colOff>101600</xdr:colOff>
      <xdr:row>37</xdr:row>
      <xdr:rowOff>308056</xdr:rowOff>
    </xdr:to>
    <xdr:sp macro="" textlink="">
      <xdr:nvSpPr>
        <xdr:cNvPr id="129" name="楕円 128"/>
        <xdr:cNvSpPr/>
      </xdr:nvSpPr>
      <xdr:spPr bwMode="auto">
        <a:xfrm>
          <a:off x="4953000" y="733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292833</xdr:rowOff>
    </xdr:from>
    <xdr:ext cx="736600" cy="259045"/>
    <xdr:sp macro="" textlink="">
      <xdr:nvSpPr>
        <xdr:cNvPr id="130" name="テキスト ボックス 129"/>
        <xdr:cNvSpPr txBox="1"/>
      </xdr:nvSpPr>
      <xdr:spPr>
        <a:xfrm>
          <a:off x="4622800" y="741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219304</xdr:rowOff>
    </xdr:from>
    <xdr:to>
      <xdr:col>22</xdr:col>
      <xdr:colOff>165100</xdr:colOff>
      <xdr:row>37</xdr:row>
      <xdr:rowOff>320904</xdr:rowOff>
    </xdr:to>
    <xdr:sp macro="" textlink="">
      <xdr:nvSpPr>
        <xdr:cNvPr id="131" name="楕円 130"/>
        <xdr:cNvSpPr/>
      </xdr:nvSpPr>
      <xdr:spPr bwMode="auto">
        <a:xfrm>
          <a:off x="4254500" y="7344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305681</xdr:rowOff>
    </xdr:from>
    <xdr:ext cx="762000" cy="259045"/>
    <xdr:sp macro="" textlink="">
      <xdr:nvSpPr>
        <xdr:cNvPr id="132" name="テキスト ボックス 131"/>
        <xdr:cNvSpPr txBox="1"/>
      </xdr:nvSpPr>
      <xdr:spPr>
        <a:xfrm>
          <a:off x="3924300" y="743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115336</xdr:rowOff>
    </xdr:from>
    <xdr:to>
      <xdr:col>19</xdr:col>
      <xdr:colOff>38100</xdr:colOff>
      <xdr:row>37</xdr:row>
      <xdr:rowOff>216936</xdr:rowOff>
    </xdr:to>
    <xdr:sp macro="" textlink="">
      <xdr:nvSpPr>
        <xdr:cNvPr id="133" name="楕円 132"/>
        <xdr:cNvSpPr/>
      </xdr:nvSpPr>
      <xdr:spPr bwMode="auto">
        <a:xfrm>
          <a:off x="3556000" y="724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201713</xdr:rowOff>
    </xdr:from>
    <xdr:ext cx="762000" cy="259045"/>
    <xdr:sp macro="" textlink="">
      <xdr:nvSpPr>
        <xdr:cNvPr id="134" name="テキスト ボックス 133"/>
        <xdr:cNvSpPr txBox="1"/>
      </xdr:nvSpPr>
      <xdr:spPr>
        <a:xfrm>
          <a:off x="3225800" y="732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34275</xdr:rowOff>
    </xdr:from>
    <xdr:to>
      <xdr:col>15</xdr:col>
      <xdr:colOff>101600</xdr:colOff>
      <xdr:row>37</xdr:row>
      <xdr:rowOff>135875</xdr:rowOff>
    </xdr:to>
    <xdr:sp macro="" textlink="">
      <xdr:nvSpPr>
        <xdr:cNvPr id="135" name="楕円 134"/>
        <xdr:cNvSpPr/>
      </xdr:nvSpPr>
      <xdr:spPr bwMode="auto">
        <a:xfrm>
          <a:off x="2857500" y="7158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120652</xdr:rowOff>
    </xdr:from>
    <xdr:ext cx="762000" cy="259045"/>
    <xdr:sp macro="" textlink="">
      <xdr:nvSpPr>
        <xdr:cNvPr id="136" name="テキスト ボックス 135"/>
        <xdr:cNvSpPr txBox="1"/>
      </xdr:nvSpPr>
      <xdr:spPr>
        <a:xfrm>
          <a:off x="2527300" y="72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468,956
458,660
518.14
187,677,527
182,024,428
3,627,561
101,797,875
146,298,460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54775</xdr:rowOff>
    </xdr:from>
    <xdr:to>
      <xdr:col>24</xdr:col>
      <xdr:colOff>63500</xdr:colOff>
      <xdr:row>36</xdr:row>
      <xdr:rowOff>130708</xdr:rowOff>
    </xdr:to>
    <xdr:cxnSp macro="">
      <xdr:nvCxnSpPr>
        <xdr:cNvPr id="61" name="直線コネクタ 60"/>
        <xdr:cNvCxnSpPr/>
      </xdr:nvCxnSpPr>
      <xdr:spPr>
        <a:xfrm>
          <a:off x="3797300" y="6226975"/>
          <a:ext cx="838200" cy="7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54775</xdr:rowOff>
    </xdr:from>
    <xdr:to>
      <xdr:col>19</xdr:col>
      <xdr:colOff>177800</xdr:colOff>
      <xdr:row>36</xdr:row>
      <xdr:rowOff>88570</xdr:rowOff>
    </xdr:to>
    <xdr:cxnSp macro="">
      <xdr:nvCxnSpPr>
        <xdr:cNvPr id="64" name="直線コネクタ 63"/>
        <xdr:cNvCxnSpPr/>
      </xdr:nvCxnSpPr>
      <xdr:spPr>
        <a:xfrm flipV="1">
          <a:off x="2908300" y="6226975"/>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138062</xdr:rowOff>
    </xdr:from>
    <xdr:to>
      <xdr:col>15</xdr:col>
      <xdr:colOff>50800</xdr:colOff>
      <xdr:row>36</xdr:row>
      <xdr:rowOff>88570</xdr:rowOff>
    </xdr:to>
    <xdr:cxnSp macro="">
      <xdr:nvCxnSpPr>
        <xdr:cNvPr id="67" name="直線コネクタ 66"/>
        <xdr:cNvCxnSpPr/>
      </xdr:nvCxnSpPr>
      <xdr:spPr>
        <a:xfrm>
          <a:off x="2019300" y="6138812"/>
          <a:ext cx="8890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65557</xdr:rowOff>
    </xdr:from>
    <xdr:to>
      <xdr:col>10</xdr:col>
      <xdr:colOff>114300</xdr:colOff>
      <xdr:row>35</xdr:row>
      <xdr:rowOff>138062</xdr:rowOff>
    </xdr:to>
    <xdr:cxnSp macro="">
      <xdr:nvCxnSpPr>
        <xdr:cNvPr id="70" name="直線コネクタ 69"/>
        <xdr:cNvCxnSpPr/>
      </xdr:nvCxnSpPr>
      <xdr:spPr>
        <a:xfrm>
          <a:off x="1130300" y="6066307"/>
          <a:ext cx="889000" cy="7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79908</xdr:rowOff>
    </xdr:from>
    <xdr:to>
      <xdr:col>24</xdr:col>
      <xdr:colOff>114300</xdr:colOff>
      <xdr:row>37</xdr:row>
      <xdr:rowOff>10058</xdr:rowOff>
    </xdr:to>
    <xdr:sp macro="" textlink="">
      <xdr:nvSpPr>
        <xdr:cNvPr id="80" name="楕円 79"/>
        <xdr:cNvSpPr/>
      </xdr:nvSpPr>
      <xdr:spPr>
        <a:xfrm>
          <a:off x="4584700" y="62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58335</xdr:rowOff>
    </xdr:from>
    <xdr:ext cx="534377" cy="259045"/>
    <xdr:sp macro="" textlink="">
      <xdr:nvSpPr>
        <xdr:cNvPr id="81" name="人件費該当値テキスト"/>
        <xdr:cNvSpPr txBox="1"/>
      </xdr:nvSpPr>
      <xdr:spPr>
        <a:xfrm>
          <a:off x="4686300" y="623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3975</xdr:rowOff>
    </xdr:from>
    <xdr:to>
      <xdr:col>20</xdr:col>
      <xdr:colOff>38100</xdr:colOff>
      <xdr:row>36</xdr:row>
      <xdr:rowOff>105575</xdr:rowOff>
    </xdr:to>
    <xdr:sp macro="" textlink="">
      <xdr:nvSpPr>
        <xdr:cNvPr id="82" name="楕円 81"/>
        <xdr:cNvSpPr/>
      </xdr:nvSpPr>
      <xdr:spPr>
        <a:xfrm>
          <a:off x="3746500" y="617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96702</xdr:rowOff>
    </xdr:from>
    <xdr:ext cx="534377" cy="259045"/>
    <xdr:sp macro="" textlink="">
      <xdr:nvSpPr>
        <xdr:cNvPr id="83" name="テキスト ボックス 82"/>
        <xdr:cNvSpPr txBox="1"/>
      </xdr:nvSpPr>
      <xdr:spPr>
        <a:xfrm>
          <a:off x="3530111" y="626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37770</xdr:rowOff>
    </xdr:from>
    <xdr:to>
      <xdr:col>15</xdr:col>
      <xdr:colOff>101600</xdr:colOff>
      <xdr:row>36</xdr:row>
      <xdr:rowOff>139370</xdr:rowOff>
    </xdr:to>
    <xdr:sp macro="" textlink="">
      <xdr:nvSpPr>
        <xdr:cNvPr id="84" name="楕円 83"/>
        <xdr:cNvSpPr/>
      </xdr:nvSpPr>
      <xdr:spPr>
        <a:xfrm>
          <a:off x="2857500" y="62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130497</xdr:rowOff>
    </xdr:from>
    <xdr:ext cx="534377" cy="259045"/>
    <xdr:sp macro="" textlink="">
      <xdr:nvSpPr>
        <xdr:cNvPr id="85" name="テキスト ボックス 84"/>
        <xdr:cNvSpPr txBox="1"/>
      </xdr:nvSpPr>
      <xdr:spPr>
        <a:xfrm>
          <a:off x="2641111" y="63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87262</xdr:rowOff>
    </xdr:from>
    <xdr:to>
      <xdr:col>10</xdr:col>
      <xdr:colOff>165100</xdr:colOff>
      <xdr:row>36</xdr:row>
      <xdr:rowOff>17412</xdr:rowOff>
    </xdr:to>
    <xdr:sp macro="" textlink="">
      <xdr:nvSpPr>
        <xdr:cNvPr id="86" name="楕円 85"/>
        <xdr:cNvSpPr/>
      </xdr:nvSpPr>
      <xdr:spPr>
        <a:xfrm>
          <a:off x="1968500" y="608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8539</xdr:rowOff>
    </xdr:from>
    <xdr:ext cx="534377" cy="259045"/>
    <xdr:sp macro="" textlink="">
      <xdr:nvSpPr>
        <xdr:cNvPr id="87" name="テキスト ボックス 86"/>
        <xdr:cNvSpPr txBox="1"/>
      </xdr:nvSpPr>
      <xdr:spPr>
        <a:xfrm>
          <a:off x="1752111" y="61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14757</xdr:rowOff>
    </xdr:from>
    <xdr:to>
      <xdr:col>6</xdr:col>
      <xdr:colOff>38100</xdr:colOff>
      <xdr:row>35</xdr:row>
      <xdr:rowOff>116357</xdr:rowOff>
    </xdr:to>
    <xdr:sp macro="" textlink="">
      <xdr:nvSpPr>
        <xdr:cNvPr id="88" name="楕円 87"/>
        <xdr:cNvSpPr/>
      </xdr:nvSpPr>
      <xdr:spPr>
        <a:xfrm>
          <a:off x="1079500" y="60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107484</xdr:rowOff>
    </xdr:from>
    <xdr:ext cx="534377" cy="259045"/>
    <xdr:sp macro="" textlink="">
      <xdr:nvSpPr>
        <xdr:cNvPr id="89" name="テキスト ボックス 88"/>
        <xdr:cNvSpPr txBox="1"/>
      </xdr:nvSpPr>
      <xdr:spPr>
        <a:xfrm>
          <a:off x="863111" y="61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92761</xdr:rowOff>
    </xdr:from>
    <xdr:to>
      <xdr:col>24</xdr:col>
      <xdr:colOff>63500</xdr:colOff>
      <xdr:row>56</xdr:row>
      <xdr:rowOff>126003</xdr:rowOff>
    </xdr:to>
    <xdr:cxnSp macro="">
      <xdr:nvCxnSpPr>
        <xdr:cNvPr id="119" name="直線コネクタ 118"/>
        <xdr:cNvCxnSpPr/>
      </xdr:nvCxnSpPr>
      <xdr:spPr>
        <a:xfrm flipV="1">
          <a:off x="3797300" y="9693961"/>
          <a:ext cx="838200" cy="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126003</xdr:rowOff>
    </xdr:from>
    <xdr:to>
      <xdr:col>19</xdr:col>
      <xdr:colOff>177800</xdr:colOff>
      <xdr:row>56</xdr:row>
      <xdr:rowOff>148825</xdr:rowOff>
    </xdr:to>
    <xdr:cxnSp macro="">
      <xdr:nvCxnSpPr>
        <xdr:cNvPr id="122" name="直線コネクタ 121"/>
        <xdr:cNvCxnSpPr/>
      </xdr:nvCxnSpPr>
      <xdr:spPr>
        <a:xfrm flipV="1">
          <a:off x="2908300" y="9727203"/>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148825</xdr:rowOff>
    </xdr:from>
    <xdr:to>
      <xdr:col>15</xdr:col>
      <xdr:colOff>50800</xdr:colOff>
      <xdr:row>56</xdr:row>
      <xdr:rowOff>151397</xdr:rowOff>
    </xdr:to>
    <xdr:cxnSp macro="">
      <xdr:nvCxnSpPr>
        <xdr:cNvPr id="125" name="直線コネクタ 124"/>
        <xdr:cNvCxnSpPr/>
      </xdr:nvCxnSpPr>
      <xdr:spPr>
        <a:xfrm flipV="1">
          <a:off x="2019300" y="9750025"/>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151397</xdr:rowOff>
    </xdr:from>
    <xdr:to>
      <xdr:col>10</xdr:col>
      <xdr:colOff>114300</xdr:colOff>
      <xdr:row>57</xdr:row>
      <xdr:rowOff>9951</xdr:rowOff>
    </xdr:to>
    <xdr:cxnSp macro="">
      <xdr:nvCxnSpPr>
        <xdr:cNvPr id="128" name="直線コネクタ 127"/>
        <xdr:cNvCxnSpPr/>
      </xdr:nvCxnSpPr>
      <xdr:spPr>
        <a:xfrm flipV="1">
          <a:off x="1130300" y="9752597"/>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38" name="楕円 137"/>
        <xdr:cNvSpPr/>
      </xdr:nvSpPr>
      <xdr:spPr>
        <a:xfrm>
          <a:off x="4584700" y="96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20388</xdr:rowOff>
    </xdr:from>
    <xdr:ext cx="534377" cy="259045"/>
    <xdr:sp macro="" textlink="">
      <xdr:nvSpPr>
        <xdr:cNvPr id="139" name="物件費該当値テキスト"/>
        <xdr:cNvSpPr txBox="1"/>
      </xdr:nvSpPr>
      <xdr:spPr>
        <a:xfrm>
          <a:off x="4686300" y="9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75203</xdr:rowOff>
    </xdr:from>
    <xdr:to>
      <xdr:col>20</xdr:col>
      <xdr:colOff>38100</xdr:colOff>
      <xdr:row>57</xdr:row>
      <xdr:rowOff>5353</xdr:rowOff>
    </xdr:to>
    <xdr:sp macro="" textlink="">
      <xdr:nvSpPr>
        <xdr:cNvPr id="140" name="楕円 139"/>
        <xdr:cNvSpPr/>
      </xdr:nvSpPr>
      <xdr:spPr>
        <a:xfrm>
          <a:off x="3746500" y="96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167930</xdr:rowOff>
    </xdr:from>
    <xdr:ext cx="534377" cy="259045"/>
    <xdr:sp macro="" textlink="">
      <xdr:nvSpPr>
        <xdr:cNvPr id="141" name="テキスト ボックス 140"/>
        <xdr:cNvSpPr txBox="1"/>
      </xdr:nvSpPr>
      <xdr:spPr>
        <a:xfrm>
          <a:off x="3530111" y="97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98025</xdr:rowOff>
    </xdr:from>
    <xdr:to>
      <xdr:col>15</xdr:col>
      <xdr:colOff>101600</xdr:colOff>
      <xdr:row>57</xdr:row>
      <xdr:rowOff>28175</xdr:rowOff>
    </xdr:to>
    <xdr:sp macro="" textlink="">
      <xdr:nvSpPr>
        <xdr:cNvPr id="142" name="楕円 141"/>
        <xdr:cNvSpPr/>
      </xdr:nvSpPr>
      <xdr:spPr>
        <a:xfrm>
          <a:off x="2857500" y="96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19302</xdr:rowOff>
    </xdr:from>
    <xdr:ext cx="534377" cy="259045"/>
    <xdr:sp macro="" textlink="">
      <xdr:nvSpPr>
        <xdr:cNvPr id="143" name="テキスト ボックス 142"/>
        <xdr:cNvSpPr txBox="1"/>
      </xdr:nvSpPr>
      <xdr:spPr>
        <a:xfrm>
          <a:off x="2641111" y="97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100597</xdr:rowOff>
    </xdr:from>
    <xdr:to>
      <xdr:col>10</xdr:col>
      <xdr:colOff>165100</xdr:colOff>
      <xdr:row>57</xdr:row>
      <xdr:rowOff>30747</xdr:rowOff>
    </xdr:to>
    <xdr:sp macro="" textlink="">
      <xdr:nvSpPr>
        <xdr:cNvPr id="144" name="楕円 143"/>
        <xdr:cNvSpPr/>
      </xdr:nvSpPr>
      <xdr:spPr>
        <a:xfrm>
          <a:off x="1968500" y="97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21874</xdr:rowOff>
    </xdr:from>
    <xdr:ext cx="534377" cy="259045"/>
    <xdr:sp macro="" textlink="">
      <xdr:nvSpPr>
        <xdr:cNvPr id="145" name="テキスト ボックス 144"/>
        <xdr:cNvSpPr txBox="1"/>
      </xdr:nvSpPr>
      <xdr:spPr>
        <a:xfrm>
          <a:off x="1752111" y="979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130601</xdr:rowOff>
    </xdr:from>
    <xdr:to>
      <xdr:col>6</xdr:col>
      <xdr:colOff>38100</xdr:colOff>
      <xdr:row>57</xdr:row>
      <xdr:rowOff>60751</xdr:rowOff>
    </xdr:to>
    <xdr:sp macro="" textlink="">
      <xdr:nvSpPr>
        <xdr:cNvPr id="146" name="楕円 145"/>
        <xdr:cNvSpPr/>
      </xdr:nvSpPr>
      <xdr:spPr>
        <a:xfrm>
          <a:off x="1079500" y="97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51878</xdr:rowOff>
    </xdr:from>
    <xdr:ext cx="534377" cy="259045"/>
    <xdr:sp macro="" textlink="">
      <xdr:nvSpPr>
        <xdr:cNvPr id="147" name="テキスト ボックス 146"/>
        <xdr:cNvSpPr txBox="1"/>
      </xdr:nvSpPr>
      <xdr:spPr>
        <a:xfrm>
          <a:off x="863111" y="9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2412</xdr:rowOff>
    </xdr:from>
    <xdr:to>
      <xdr:col>24</xdr:col>
      <xdr:colOff>63500</xdr:colOff>
      <xdr:row>77</xdr:row>
      <xdr:rowOff>22606</xdr:rowOff>
    </xdr:to>
    <xdr:cxnSp macro="">
      <xdr:nvCxnSpPr>
        <xdr:cNvPr id="176" name="直線コネクタ 175"/>
        <xdr:cNvCxnSpPr/>
      </xdr:nvCxnSpPr>
      <xdr:spPr>
        <a:xfrm>
          <a:off x="3797300" y="13204062"/>
          <a:ext cx="8382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170435</xdr:rowOff>
    </xdr:from>
    <xdr:to>
      <xdr:col>19</xdr:col>
      <xdr:colOff>177800</xdr:colOff>
      <xdr:row>77</xdr:row>
      <xdr:rowOff>2412</xdr:rowOff>
    </xdr:to>
    <xdr:cxnSp macro="">
      <xdr:nvCxnSpPr>
        <xdr:cNvPr id="179" name="直線コネクタ 178"/>
        <xdr:cNvCxnSpPr/>
      </xdr:nvCxnSpPr>
      <xdr:spPr>
        <a:xfrm>
          <a:off x="2908300" y="13200635"/>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164464</xdr:rowOff>
    </xdr:from>
    <xdr:to>
      <xdr:col>15</xdr:col>
      <xdr:colOff>50800</xdr:colOff>
      <xdr:row>76</xdr:row>
      <xdr:rowOff>170435</xdr:rowOff>
    </xdr:to>
    <xdr:cxnSp macro="">
      <xdr:nvCxnSpPr>
        <xdr:cNvPr id="182" name="直線コネクタ 181"/>
        <xdr:cNvCxnSpPr/>
      </xdr:nvCxnSpPr>
      <xdr:spPr>
        <a:xfrm>
          <a:off x="2019300" y="13194664"/>
          <a:ext cx="8890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161162</xdr:rowOff>
    </xdr:from>
    <xdr:to>
      <xdr:col>10</xdr:col>
      <xdr:colOff>114300</xdr:colOff>
      <xdr:row>76</xdr:row>
      <xdr:rowOff>164464</xdr:rowOff>
    </xdr:to>
    <xdr:cxnSp macro="">
      <xdr:nvCxnSpPr>
        <xdr:cNvPr id="185" name="直線コネクタ 184"/>
        <xdr:cNvCxnSpPr/>
      </xdr:nvCxnSpPr>
      <xdr:spPr>
        <a:xfrm>
          <a:off x="1130300" y="13191362"/>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143256</xdr:rowOff>
    </xdr:from>
    <xdr:to>
      <xdr:col>24</xdr:col>
      <xdr:colOff>114300</xdr:colOff>
      <xdr:row>77</xdr:row>
      <xdr:rowOff>73406</xdr:rowOff>
    </xdr:to>
    <xdr:sp macro="" textlink="">
      <xdr:nvSpPr>
        <xdr:cNvPr id="195" name="楕円 194"/>
        <xdr:cNvSpPr/>
      </xdr:nvSpPr>
      <xdr:spPr>
        <a:xfrm>
          <a:off x="4584700" y="131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121683</xdr:rowOff>
    </xdr:from>
    <xdr:ext cx="469744" cy="259045"/>
    <xdr:sp macro="" textlink="">
      <xdr:nvSpPr>
        <xdr:cNvPr id="196" name="維持補修費該当値テキスト"/>
        <xdr:cNvSpPr txBox="1"/>
      </xdr:nvSpPr>
      <xdr:spPr>
        <a:xfrm>
          <a:off x="4686300" y="131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123062</xdr:rowOff>
    </xdr:from>
    <xdr:to>
      <xdr:col>20</xdr:col>
      <xdr:colOff>38100</xdr:colOff>
      <xdr:row>77</xdr:row>
      <xdr:rowOff>53212</xdr:rowOff>
    </xdr:to>
    <xdr:sp macro="" textlink="">
      <xdr:nvSpPr>
        <xdr:cNvPr id="197" name="楕円 196"/>
        <xdr:cNvSpPr/>
      </xdr:nvSpPr>
      <xdr:spPr>
        <a:xfrm>
          <a:off x="3746500" y="131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44339</xdr:rowOff>
    </xdr:from>
    <xdr:ext cx="469744" cy="259045"/>
    <xdr:sp macro="" textlink="">
      <xdr:nvSpPr>
        <xdr:cNvPr id="198" name="テキスト ボックス 197"/>
        <xdr:cNvSpPr txBox="1"/>
      </xdr:nvSpPr>
      <xdr:spPr>
        <a:xfrm>
          <a:off x="3562428" y="132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119635</xdr:rowOff>
    </xdr:from>
    <xdr:to>
      <xdr:col>15</xdr:col>
      <xdr:colOff>101600</xdr:colOff>
      <xdr:row>77</xdr:row>
      <xdr:rowOff>49785</xdr:rowOff>
    </xdr:to>
    <xdr:sp macro="" textlink="">
      <xdr:nvSpPr>
        <xdr:cNvPr id="199" name="楕円 198"/>
        <xdr:cNvSpPr/>
      </xdr:nvSpPr>
      <xdr:spPr>
        <a:xfrm>
          <a:off x="2857500" y="131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40912</xdr:rowOff>
    </xdr:from>
    <xdr:ext cx="469744" cy="259045"/>
    <xdr:sp macro="" textlink="">
      <xdr:nvSpPr>
        <xdr:cNvPr id="200" name="テキスト ボックス 199"/>
        <xdr:cNvSpPr txBox="1"/>
      </xdr:nvSpPr>
      <xdr:spPr>
        <a:xfrm>
          <a:off x="2673428" y="1324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113664</xdr:rowOff>
    </xdr:from>
    <xdr:to>
      <xdr:col>10</xdr:col>
      <xdr:colOff>165100</xdr:colOff>
      <xdr:row>77</xdr:row>
      <xdr:rowOff>43814</xdr:rowOff>
    </xdr:to>
    <xdr:sp macro="" textlink="">
      <xdr:nvSpPr>
        <xdr:cNvPr id="201" name="楕円 200"/>
        <xdr:cNvSpPr/>
      </xdr:nvSpPr>
      <xdr:spPr>
        <a:xfrm>
          <a:off x="1968500" y="131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34941</xdr:rowOff>
    </xdr:from>
    <xdr:ext cx="469744" cy="259045"/>
    <xdr:sp macro="" textlink="">
      <xdr:nvSpPr>
        <xdr:cNvPr id="202" name="テキスト ボックス 201"/>
        <xdr:cNvSpPr txBox="1"/>
      </xdr:nvSpPr>
      <xdr:spPr>
        <a:xfrm>
          <a:off x="1784428" y="1323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110362</xdr:rowOff>
    </xdr:from>
    <xdr:to>
      <xdr:col>6</xdr:col>
      <xdr:colOff>38100</xdr:colOff>
      <xdr:row>77</xdr:row>
      <xdr:rowOff>40512</xdr:rowOff>
    </xdr:to>
    <xdr:sp macro="" textlink="">
      <xdr:nvSpPr>
        <xdr:cNvPr id="203" name="楕円 202"/>
        <xdr:cNvSpPr/>
      </xdr:nvSpPr>
      <xdr:spPr>
        <a:xfrm>
          <a:off x="1079500" y="1314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31639</xdr:rowOff>
    </xdr:from>
    <xdr:ext cx="469744" cy="259045"/>
    <xdr:sp macro="" textlink="">
      <xdr:nvSpPr>
        <xdr:cNvPr id="204" name="テキスト ボックス 203"/>
        <xdr:cNvSpPr txBox="1"/>
      </xdr:nvSpPr>
      <xdr:spPr>
        <a:xfrm>
          <a:off x="895428" y="132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165049</xdr:rowOff>
    </xdr:from>
    <xdr:to>
      <xdr:col>24</xdr:col>
      <xdr:colOff>63500</xdr:colOff>
      <xdr:row>96</xdr:row>
      <xdr:rowOff>66700</xdr:rowOff>
    </xdr:to>
    <xdr:cxnSp macro="">
      <xdr:nvCxnSpPr>
        <xdr:cNvPr id="234" name="直線コネクタ 233"/>
        <xdr:cNvCxnSpPr/>
      </xdr:nvCxnSpPr>
      <xdr:spPr>
        <a:xfrm flipV="1">
          <a:off x="3797300" y="16452799"/>
          <a:ext cx="8382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66611</xdr:rowOff>
    </xdr:from>
    <xdr:to>
      <xdr:col>19</xdr:col>
      <xdr:colOff>177800</xdr:colOff>
      <xdr:row>96</xdr:row>
      <xdr:rowOff>66700</xdr:rowOff>
    </xdr:to>
    <xdr:cxnSp macro="">
      <xdr:nvCxnSpPr>
        <xdr:cNvPr id="237" name="直線コネクタ 236"/>
        <xdr:cNvCxnSpPr/>
      </xdr:nvCxnSpPr>
      <xdr:spPr>
        <a:xfrm>
          <a:off x="2908300" y="16525811"/>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66611</xdr:rowOff>
    </xdr:from>
    <xdr:to>
      <xdr:col>15</xdr:col>
      <xdr:colOff>50800</xdr:colOff>
      <xdr:row>96</xdr:row>
      <xdr:rowOff>80696</xdr:rowOff>
    </xdr:to>
    <xdr:cxnSp macro="">
      <xdr:nvCxnSpPr>
        <xdr:cNvPr id="240" name="直線コネクタ 239"/>
        <xdr:cNvCxnSpPr/>
      </xdr:nvCxnSpPr>
      <xdr:spPr>
        <a:xfrm flipV="1">
          <a:off x="2019300" y="16525811"/>
          <a:ext cx="88900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80696</xdr:rowOff>
    </xdr:from>
    <xdr:to>
      <xdr:col>10</xdr:col>
      <xdr:colOff>114300</xdr:colOff>
      <xdr:row>96</xdr:row>
      <xdr:rowOff>123940</xdr:rowOff>
    </xdr:to>
    <xdr:cxnSp macro="">
      <xdr:nvCxnSpPr>
        <xdr:cNvPr id="243" name="直線コネクタ 242"/>
        <xdr:cNvCxnSpPr/>
      </xdr:nvCxnSpPr>
      <xdr:spPr>
        <a:xfrm flipV="1">
          <a:off x="1130300" y="16539896"/>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114249</xdr:rowOff>
    </xdr:from>
    <xdr:to>
      <xdr:col>24</xdr:col>
      <xdr:colOff>114300</xdr:colOff>
      <xdr:row>96</xdr:row>
      <xdr:rowOff>44399</xdr:rowOff>
    </xdr:to>
    <xdr:sp macro="" textlink="">
      <xdr:nvSpPr>
        <xdr:cNvPr id="253" name="楕円 252"/>
        <xdr:cNvSpPr/>
      </xdr:nvSpPr>
      <xdr:spPr>
        <a:xfrm>
          <a:off x="4584700" y="164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92676</xdr:rowOff>
    </xdr:from>
    <xdr:ext cx="599010" cy="259045"/>
    <xdr:sp macro="" textlink="">
      <xdr:nvSpPr>
        <xdr:cNvPr id="254" name="扶助費該当値テキスト"/>
        <xdr:cNvSpPr txBox="1"/>
      </xdr:nvSpPr>
      <xdr:spPr>
        <a:xfrm>
          <a:off x="4686300" y="1638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15900</xdr:rowOff>
    </xdr:from>
    <xdr:to>
      <xdr:col>20</xdr:col>
      <xdr:colOff>38100</xdr:colOff>
      <xdr:row>96</xdr:row>
      <xdr:rowOff>117500</xdr:rowOff>
    </xdr:to>
    <xdr:sp macro="" textlink="">
      <xdr:nvSpPr>
        <xdr:cNvPr id="255" name="楕円 254"/>
        <xdr:cNvSpPr/>
      </xdr:nvSpPr>
      <xdr:spPr>
        <a:xfrm>
          <a:off x="3746500" y="164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108627</xdr:rowOff>
    </xdr:from>
    <xdr:ext cx="534377" cy="259045"/>
    <xdr:sp macro="" textlink="">
      <xdr:nvSpPr>
        <xdr:cNvPr id="256" name="テキスト ボックス 255"/>
        <xdr:cNvSpPr txBox="1"/>
      </xdr:nvSpPr>
      <xdr:spPr>
        <a:xfrm>
          <a:off x="3530111" y="1656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15811</xdr:rowOff>
    </xdr:from>
    <xdr:to>
      <xdr:col>15</xdr:col>
      <xdr:colOff>101600</xdr:colOff>
      <xdr:row>96</xdr:row>
      <xdr:rowOff>117411</xdr:rowOff>
    </xdr:to>
    <xdr:sp macro="" textlink="">
      <xdr:nvSpPr>
        <xdr:cNvPr id="257" name="楕円 256"/>
        <xdr:cNvSpPr/>
      </xdr:nvSpPr>
      <xdr:spPr>
        <a:xfrm>
          <a:off x="2857500" y="164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108538</xdr:rowOff>
    </xdr:from>
    <xdr:ext cx="534377" cy="259045"/>
    <xdr:sp macro="" textlink="">
      <xdr:nvSpPr>
        <xdr:cNvPr id="258" name="テキスト ボックス 257"/>
        <xdr:cNvSpPr txBox="1"/>
      </xdr:nvSpPr>
      <xdr:spPr>
        <a:xfrm>
          <a:off x="2641111" y="165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29896</xdr:rowOff>
    </xdr:from>
    <xdr:to>
      <xdr:col>10</xdr:col>
      <xdr:colOff>165100</xdr:colOff>
      <xdr:row>96</xdr:row>
      <xdr:rowOff>131496</xdr:rowOff>
    </xdr:to>
    <xdr:sp macro="" textlink="">
      <xdr:nvSpPr>
        <xdr:cNvPr id="259" name="楕円 258"/>
        <xdr:cNvSpPr/>
      </xdr:nvSpPr>
      <xdr:spPr>
        <a:xfrm>
          <a:off x="1968500" y="164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122623</xdr:rowOff>
    </xdr:from>
    <xdr:ext cx="534377" cy="259045"/>
    <xdr:sp macro="" textlink="">
      <xdr:nvSpPr>
        <xdr:cNvPr id="260" name="テキスト ボックス 259"/>
        <xdr:cNvSpPr txBox="1"/>
      </xdr:nvSpPr>
      <xdr:spPr>
        <a:xfrm>
          <a:off x="1752111" y="165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73140</xdr:rowOff>
    </xdr:from>
    <xdr:to>
      <xdr:col>6</xdr:col>
      <xdr:colOff>38100</xdr:colOff>
      <xdr:row>97</xdr:row>
      <xdr:rowOff>3290</xdr:rowOff>
    </xdr:to>
    <xdr:sp macro="" textlink="">
      <xdr:nvSpPr>
        <xdr:cNvPr id="261" name="楕円 260"/>
        <xdr:cNvSpPr/>
      </xdr:nvSpPr>
      <xdr:spPr>
        <a:xfrm>
          <a:off x="1079500" y="165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165867</xdr:rowOff>
    </xdr:from>
    <xdr:ext cx="534377" cy="259045"/>
    <xdr:sp macro="" textlink="">
      <xdr:nvSpPr>
        <xdr:cNvPr id="262" name="テキスト ボックス 261"/>
        <xdr:cNvSpPr txBox="1"/>
      </xdr:nvSpPr>
      <xdr:spPr>
        <a:xfrm>
          <a:off x="863111" y="166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23366</xdr:rowOff>
    </xdr:from>
    <xdr:to>
      <xdr:col>55</xdr:col>
      <xdr:colOff>0</xdr:colOff>
      <xdr:row>37</xdr:row>
      <xdr:rowOff>30978</xdr:rowOff>
    </xdr:to>
    <xdr:cxnSp macro="">
      <xdr:nvCxnSpPr>
        <xdr:cNvPr id="290" name="直線コネクタ 289"/>
        <xdr:cNvCxnSpPr/>
      </xdr:nvCxnSpPr>
      <xdr:spPr>
        <a:xfrm>
          <a:off x="9639300" y="6367016"/>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23366</xdr:rowOff>
    </xdr:from>
    <xdr:to>
      <xdr:col>50</xdr:col>
      <xdr:colOff>114300</xdr:colOff>
      <xdr:row>37</xdr:row>
      <xdr:rowOff>50478</xdr:rowOff>
    </xdr:to>
    <xdr:cxnSp macro="">
      <xdr:nvCxnSpPr>
        <xdr:cNvPr id="293" name="直線コネクタ 292"/>
        <xdr:cNvCxnSpPr/>
      </xdr:nvCxnSpPr>
      <xdr:spPr>
        <a:xfrm flipV="1">
          <a:off x="8750300" y="6367016"/>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26497</xdr:rowOff>
    </xdr:from>
    <xdr:to>
      <xdr:col>45</xdr:col>
      <xdr:colOff>177800</xdr:colOff>
      <xdr:row>37</xdr:row>
      <xdr:rowOff>50478</xdr:rowOff>
    </xdr:to>
    <xdr:cxnSp macro="">
      <xdr:nvCxnSpPr>
        <xdr:cNvPr id="296" name="直線コネクタ 295"/>
        <xdr:cNvCxnSpPr/>
      </xdr:nvCxnSpPr>
      <xdr:spPr>
        <a:xfrm>
          <a:off x="7861300" y="6370147"/>
          <a:ext cx="889000" cy="2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7592</xdr:rowOff>
    </xdr:from>
    <xdr:to>
      <xdr:col>41</xdr:col>
      <xdr:colOff>50800</xdr:colOff>
      <xdr:row>37</xdr:row>
      <xdr:rowOff>26497</xdr:rowOff>
    </xdr:to>
    <xdr:cxnSp macro="">
      <xdr:nvCxnSpPr>
        <xdr:cNvPr id="299" name="直線コネクタ 298"/>
        <xdr:cNvCxnSpPr/>
      </xdr:nvCxnSpPr>
      <xdr:spPr>
        <a:xfrm>
          <a:off x="6972300" y="6351242"/>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151628</xdr:rowOff>
    </xdr:from>
    <xdr:to>
      <xdr:col>55</xdr:col>
      <xdr:colOff>50800</xdr:colOff>
      <xdr:row>37</xdr:row>
      <xdr:rowOff>81778</xdr:rowOff>
    </xdr:to>
    <xdr:sp macro="" textlink="">
      <xdr:nvSpPr>
        <xdr:cNvPr id="309" name="楕円 308"/>
        <xdr:cNvSpPr/>
      </xdr:nvSpPr>
      <xdr:spPr>
        <a:xfrm>
          <a:off x="10426700" y="632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3055</xdr:rowOff>
    </xdr:from>
    <xdr:ext cx="534377" cy="259045"/>
    <xdr:sp macro="" textlink="">
      <xdr:nvSpPr>
        <xdr:cNvPr id="310" name="補助費等該当値テキスト"/>
        <xdr:cNvSpPr txBox="1"/>
      </xdr:nvSpPr>
      <xdr:spPr>
        <a:xfrm>
          <a:off x="10528300" y="617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144016</xdr:rowOff>
    </xdr:from>
    <xdr:to>
      <xdr:col>50</xdr:col>
      <xdr:colOff>165100</xdr:colOff>
      <xdr:row>37</xdr:row>
      <xdr:rowOff>74166</xdr:rowOff>
    </xdr:to>
    <xdr:sp macro="" textlink="">
      <xdr:nvSpPr>
        <xdr:cNvPr id="311" name="楕円 310"/>
        <xdr:cNvSpPr/>
      </xdr:nvSpPr>
      <xdr:spPr>
        <a:xfrm>
          <a:off x="9588500" y="631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90693</xdr:rowOff>
    </xdr:from>
    <xdr:ext cx="534377" cy="259045"/>
    <xdr:sp macro="" textlink="">
      <xdr:nvSpPr>
        <xdr:cNvPr id="312" name="テキスト ボックス 311"/>
        <xdr:cNvSpPr txBox="1"/>
      </xdr:nvSpPr>
      <xdr:spPr>
        <a:xfrm>
          <a:off x="9372111" y="609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171128</xdr:rowOff>
    </xdr:from>
    <xdr:to>
      <xdr:col>46</xdr:col>
      <xdr:colOff>38100</xdr:colOff>
      <xdr:row>37</xdr:row>
      <xdr:rowOff>101278</xdr:rowOff>
    </xdr:to>
    <xdr:sp macro="" textlink="">
      <xdr:nvSpPr>
        <xdr:cNvPr id="313" name="楕円 312"/>
        <xdr:cNvSpPr/>
      </xdr:nvSpPr>
      <xdr:spPr>
        <a:xfrm>
          <a:off x="8699500" y="634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117805</xdr:rowOff>
    </xdr:from>
    <xdr:ext cx="534377" cy="259045"/>
    <xdr:sp macro="" textlink="">
      <xdr:nvSpPr>
        <xdr:cNvPr id="314" name="テキスト ボックス 313"/>
        <xdr:cNvSpPr txBox="1"/>
      </xdr:nvSpPr>
      <xdr:spPr>
        <a:xfrm>
          <a:off x="8483111" y="61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147147</xdr:rowOff>
    </xdr:from>
    <xdr:to>
      <xdr:col>41</xdr:col>
      <xdr:colOff>101600</xdr:colOff>
      <xdr:row>37</xdr:row>
      <xdr:rowOff>77297</xdr:rowOff>
    </xdr:to>
    <xdr:sp macro="" textlink="">
      <xdr:nvSpPr>
        <xdr:cNvPr id="315" name="楕円 314"/>
        <xdr:cNvSpPr/>
      </xdr:nvSpPr>
      <xdr:spPr>
        <a:xfrm>
          <a:off x="7810500" y="63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93824</xdr:rowOff>
    </xdr:from>
    <xdr:ext cx="534377" cy="259045"/>
    <xdr:sp macro="" textlink="">
      <xdr:nvSpPr>
        <xdr:cNvPr id="316" name="テキスト ボックス 315"/>
        <xdr:cNvSpPr txBox="1"/>
      </xdr:nvSpPr>
      <xdr:spPr>
        <a:xfrm>
          <a:off x="7594111" y="60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128242</xdr:rowOff>
    </xdr:from>
    <xdr:to>
      <xdr:col>36</xdr:col>
      <xdr:colOff>165100</xdr:colOff>
      <xdr:row>37</xdr:row>
      <xdr:rowOff>58392</xdr:rowOff>
    </xdr:to>
    <xdr:sp macro="" textlink="">
      <xdr:nvSpPr>
        <xdr:cNvPr id="317" name="楕円 316"/>
        <xdr:cNvSpPr/>
      </xdr:nvSpPr>
      <xdr:spPr>
        <a:xfrm>
          <a:off x="6921500" y="63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74919</xdr:rowOff>
    </xdr:from>
    <xdr:ext cx="534377" cy="259045"/>
    <xdr:sp macro="" textlink="">
      <xdr:nvSpPr>
        <xdr:cNvPr id="318" name="テキスト ボックス 317"/>
        <xdr:cNvSpPr txBox="1"/>
      </xdr:nvSpPr>
      <xdr:spPr>
        <a:xfrm>
          <a:off x="6705111" y="607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32748</xdr:rowOff>
    </xdr:from>
    <xdr:to>
      <xdr:col>55</xdr:col>
      <xdr:colOff>0</xdr:colOff>
      <xdr:row>57</xdr:row>
      <xdr:rowOff>125984</xdr:rowOff>
    </xdr:to>
    <xdr:cxnSp macro="">
      <xdr:nvCxnSpPr>
        <xdr:cNvPr id="350" name="直線コネクタ 349"/>
        <xdr:cNvCxnSpPr/>
      </xdr:nvCxnSpPr>
      <xdr:spPr>
        <a:xfrm flipV="1">
          <a:off x="9639300" y="9462498"/>
          <a:ext cx="838200" cy="4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108986</xdr:rowOff>
    </xdr:from>
    <xdr:to>
      <xdr:col>50</xdr:col>
      <xdr:colOff>114300</xdr:colOff>
      <xdr:row>57</xdr:row>
      <xdr:rowOff>125984</xdr:rowOff>
    </xdr:to>
    <xdr:cxnSp macro="">
      <xdr:nvCxnSpPr>
        <xdr:cNvPr id="353" name="直線コネクタ 352"/>
        <xdr:cNvCxnSpPr/>
      </xdr:nvCxnSpPr>
      <xdr:spPr>
        <a:xfrm>
          <a:off x="8750300" y="9881636"/>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108986</xdr:rowOff>
    </xdr:from>
    <xdr:to>
      <xdr:col>45</xdr:col>
      <xdr:colOff>177800</xdr:colOff>
      <xdr:row>58</xdr:row>
      <xdr:rowOff>65552</xdr:rowOff>
    </xdr:to>
    <xdr:cxnSp macro="">
      <xdr:nvCxnSpPr>
        <xdr:cNvPr id="356" name="直線コネクタ 355"/>
        <xdr:cNvCxnSpPr/>
      </xdr:nvCxnSpPr>
      <xdr:spPr>
        <a:xfrm flipV="1">
          <a:off x="7861300" y="98816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65552</xdr:rowOff>
    </xdr:from>
    <xdr:to>
      <xdr:col>41</xdr:col>
      <xdr:colOff>50800</xdr:colOff>
      <xdr:row>58</xdr:row>
      <xdr:rowOff>108072</xdr:rowOff>
    </xdr:to>
    <xdr:cxnSp macro="">
      <xdr:nvCxnSpPr>
        <xdr:cNvPr id="359" name="直線コネクタ 358"/>
        <xdr:cNvCxnSpPr/>
      </xdr:nvCxnSpPr>
      <xdr:spPr>
        <a:xfrm flipV="1">
          <a:off x="6972300" y="10009652"/>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153398</xdr:rowOff>
    </xdr:from>
    <xdr:to>
      <xdr:col>55</xdr:col>
      <xdr:colOff>50800</xdr:colOff>
      <xdr:row>55</xdr:row>
      <xdr:rowOff>83548</xdr:rowOff>
    </xdr:to>
    <xdr:sp macro="" textlink="">
      <xdr:nvSpPr>
        <xdr:cNvPr id="369" name="楕円 368"/>
        <xdr:cNvSpPr/>
      </xdr:nvSpPr>
      <xdr:spPr>
        <a:xfrm>
          <a:off x="10426700" y="9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4825</xdr:rowOff>
    </xdr:from>
    <xdr:ext cx="534377" cy="259045"/>
    <xdr:sp macro="" textlink="">
      <xdr:nvSpPr>
        <xdr:cNvPr id="370" name="普通建設事業費該当値テキスト"/>
        <xdr:cNvSpPr txBox="1"/>
      </xdr:nvSpPr>
      <xdr:spPr>
        <a:xfrm>
          <a:off x="10528300" y="926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75184</xdr:rowOff>
    </xdr:from>
    <xdr:to>
      <xdr:col>50</xdr:col>
      <xdr:colOff>165100</xdr:colOff>
      <xdr:row>58</xdr:row>
      <xdr:rowOff>5334</xdr:rowOff>
    </xdr:to>
    <xdr:sp macro="" textlink="">
      <xdr:nvSpPr>
        <xdr:cNvPr id="371" name="楕円 370"/>
        <xdr:cNvSpPr/>
      </xdr:nvSpPr>
      <xdr:spPr>
        <a:xfrm>
          <a:off x="9588500" y="98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167911</xdr:rowOff>
    </xdr:from>
    <xdr:ext cx="534377" cy="259045"/>
    <xdr:sp macro="" textlink="">
      <xdr:nvSpPr>
        <xdr:cNvPr id="372" name="テキスト ボックス 371"/>
        <xdr:cNvSpPr txBox="1"/>
      </xdr:nvSpPr>
      <xdr:spPr>
        <a:xfrm>
          <a:off x="9372111" y="994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58186</xdr:rowOff>
    </xdr:from>
    <xdr:to>
      <xdr:col>46</xdr:col>
      <xdr:colOff>38100</xdr:colOff>
      <xdr:row>57</xdr:row>
      <xdr:rowOff>159786</xdr:rowOff>
    </xdr:to>
    <xdr:sp macro="" textlink="">
      <xdr:nvSpPr>
        <xdr:cNvPr id="373" name="楕円 372"/>
        <xdr:cNvSpPr/>
      </xdr:nvSpPr>
      <xdr:spPr>
        <a:xfrm>
          <a:off x="8699500" y="98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150913</xdr:rowOff>
    </xdr:from>
    <xdr:ext cx="534377" cy="259045"/>
    <xdr:sp macro="" textlink="">
      <xdr:nvSpPr>
        <xdr:cNvPr id="374" name="テキスト ボックス 373"/>
        <xdr:cNvSpPr txBox="1"/>
      </xdr:nvSpPr>
      <xdr:spPr>
        <a:xfrm>
          <a:off x="8483111" y="99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14752</xdr:rowOff>
    </xdr:from>
    <xdr:to>
      <xdr:col>41</xdr:col>
      <xdr:colOff>101600</xdr:colOff>
      <xdr:row>58</xdr:row>
      <xdr:rowOff>116352</xdr:rowOff>
    </xdr:to>
    <xdr:sp macro="" textlink="">
      <xdr:nvSpPr>
        <xdr:cNvPr id="375" name="楕円 374"/>
        <xdr:cNvSpPr/>
      </xdr:nvSpPr>
      <xdr:spPr>
        <a:xfrm>
          <a:off x="7810500" y="99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107479</xdr:rowOff>
    </xdr:from>
    <xdr:ext cx="534377" cy="259045"/>
    <xdr:sp macro="" textlink="">
      <xdr:nvSpPr>
        <xdr:cNvPr id="376" name="テキスト ボックス 375"/>
        <xdr:cNvSpPr txBox="1"/>
      </xdr:nvSpPr>
      <xdr:spPr>
        <a:xfrm>
          <a:off x="7594111" y="100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57272</xdr:rowOff>
    </xdr:from>
    <xdr:to>
      <xdr:col>36</xdr:col>
      <xdr:colOff>165100</xdr:colOff>
      <xdr:row>58</xdr:row>
      <xdr:rowOff>158872</xdr:rowOff>
    </xdr:to>
    <xdr:sp macro="" textlink="">
      <xdr:nvSpPr>
        <xdr:cNvPr id="377" name="楕円 376"/>
        <xdr:cNvSpPr/>
      </xdr:nvSpPr>
      <xdr:spPr>
        <a:xfrm>
          <a:off x="6921500" y="100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149999</xdr:rowOff>
    </xdr:from>
    <xdr:ext cx="534377" cy="259045"/>
    <xdr:sp macro="" textlink="">
      <xdr:nvSpPr>
        <xdr:cNvPr id="378" name="テキスト ボックス 377"/>
        <xdr:cNvSpPr txBox="1"/>
      </xdr:nvSpPr>
      <xdr:spPr>
        <a:xfrm>
          <a:off x="6705111" y="1009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96364</xdr:rowOff>
    </xdr:from>
    <xdr:to>
      <xdr:col>55</xdr:col>
      <xdr:colOff>0</xdr:colOff>
      <xdr:row>78</xdr:row>
      <xdr:rowOff>40160</xdr:rowOff>
    </xdr:to>
    <xdr:cxnSp macro="">
      <xdr:nvCxnSpPr>
        <xdr:cNvPr id="409" name="直線コネクタ 408"/>
        <xdr:cNvCxnSpPr/>
      </xdr:nvCxnSpPr>
      <xdr:spPr>
        <a:xfrm flipV="1">
          <a:off x="9639300" y="12612214"/>
          <a:ext cx="838200" cy="80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40160</xdr:rowOff>
    </xdr:from>
    <xdr:to>
      <xdr:col>50</xdr:col>
      <xdr:colOff>114300</xdr:colOff>
      <xdr:row>79</xdr:row>
      <xdr:rowOff>61584</xdr:rowOff>
    </xdr:to>
    <xdr:cxnSp macro="">
      <xdr:nvCxnSpPr>
        <xdr:cNvPr id="412" name="直線コネクタ 411"/>
        <xdr:cNvCxnSpPr/>
      </xdr:nvCxnSpPr>
      <xdr:spPr>
        <a:xfrm flipV="1">
          <a:off x="8750300" y="13413260"/>
          <a:ext cx="889000" cy="19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165695</xdr:rowOff>
    </xdr:from>
    <xdr:to>
      <xdr:col>45</xdr:col>
      <xdr:colOff>177800</xdr:colOff>
      <xdr:row>79</xdr:row>
      <xdr:rowOff>61584</xdr:rowOff>
    </xdr:to>
    <xdr:cxnSp macro="">
      <xdr:nvCxnSpPr>
        <xdr:cNvPr id="415" name="直線コネクタ 414"/>
        <xdr:cNvCxnSpPr/>
      </xdr:nvCxnSpPr>
      <xdr:spPr>
        <a:xfrm>
          <a:off x="7861300" y="13538795"/>
          <a:ext cx="889000" cy="6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115370</xdr:rowOff>
    </xdr:from>
    <xdr:to>
      <xdr:col>41</xdr:col>
      <xdr:colOff>50800</xdr:colOff>
      <xdr:row>78</xdr:row>
      <xdr:rowOff>165695</xdr:rowOff>
    </xdr:to>
    <xdr:cxnSp macro="">
      <xdr:nvCxnSpPr>
        <xdr:cNvPr id="418" name="直線コネクタ 417"/>
        <xdr:cNvCxnSpPr/>
      </xdr:nvCxnSpPr>
      <xdr:spPr>
        <a:xfrm>
          <a:off x="6972300" y="13317020"/>
          <a:ext cx="889000" cy="2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45564</xdr:rowOff>
    </xdr:from>
    <xdr:to>
      <xdr:col>55</xdr:col>
      <xdr:colOff>50800</xdr:colOff>
      <xdr:row>73</xdr:row>
      <xdr:rowOff>147164</xdr:rowOff>
    </xdr:to>
    <xdr:sp macro="" textlink="">
      <xdr:nvSpPr>
        <xdr:cNvPr id="428" name="楕円 427"/>
        <xdr:cNvSpPr/>
      </xdr:nvSpPr>
      <xdr:spPr>
        <a:xfrm>
          <a:off x="10426700" y="125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68441</xdr:rowOff>
    </xdr:from>
    <xdr:ext cx="534377" cy="259045"/>
    <xdr:sp macro="" textlink="">
      <xdr:nvSpPr>
        <xdr:cNvPr id="429" name="普通建設事業費 （ うち新規整備　）該当値テキスト"/>
        <xdr:cNvSpPr txBox="1"/>
      </xdr:nvSpPr>
      <xdr:spPr>
        <a:xfrm>
          <a:off x="10528300" y="124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160810</xdr:rowOff>
    </xdr:from>
    <xdr:to>
      <xdr:col>50</xdr:col>
      <xdr:colOff>165100</xdr:colOff>
      <xdr:row>78</xdr:row>
      <xdr:rowOff>90960</xdr:rowOff>
    </xdr:to>
    <xdr:sp macro="" textlink="">
      <xdr:nvSpPr>
        <xdr:cNvPr id="430" name="楕円 429"/>
        <xdr:cNvSpPr/>
      </xdr:nvSpPr>
      <xdr:spPr>
        <a:xfrm>
          <a:off x="9588500" y="133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82087</xdr:rowOff>
    </xdr:from>
    <xdr:ext cx="469744" cy="259045"/>
    <xdr:sp macro="" textlink="">
      <xdr:nvSpPr>
        <xdr:cNvPr id="431" name="テキスト ボックス 430"/>
        <xdr:cNvSpPr txBox="1"/>
      </xdr:nvSpPr>
      <xdr:spPr>
        <a:xfrm>
          <a:off x="9404428" y="1345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10784</xdr:rowOff>
    </xdr:from>
    <xdr:to>
      <xdr:col>46</xdr:col>
      <xdr:colOff>38100</xdr:colOff>
      <xdr:row>79</xdr:row>
      <xdr:rowOff>112384</xdr:rowOff>
    </xdr:to>
    <xdr:sp macro="" textlink="">
      <xdr:nvSpPr>
        <xdr:cNvPr id="432" name="楕円 431"/>
        <xdr:cNvSpPr/>
      </xdr:nvSpPr>
      <xdr:spPr>
        <a:xfrm>
          <a:off x="8699500" y="135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103511</xdr:rowOff>
    </xdr:from>
    <xdr:ext cx="469744" cy="259045"/>
    <xdr:sp macro="" textlink="">
      <xdr:nvSpPr>
        <xdr:cNvPr id="433" name="テキスト ボックス 432"/>
        <xdr:cNvSpPr txBox="1"/>
      </xdr:nvSpPr>
      <xdr:spPr>
        <a:xfrm>
          <a:off x="8515428" y="136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114895</xdr:rowOff>
    </xdr:from>
    <xdr:to>
      <xdr:col>41</xdr:col>
      <xdr:colOff>101600</xdr:colOff>
      <xdr:row>79</xdr:row>
      <xdr:rowOff>45045</xdr:rowOff>
    </xdr:to>
    <xdr:sp macro="" textlink="">
      <xdr:nvSpPr>
        <xdr:cNvPr id="434" name="楕円 433"/>
        <xdr:cNvSpPr/>
      </xdr:nvSpPr>
      <xdr:spPr>
        <a:xfrm>
          <a:off x="7810500" y="134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36172</xdr:rowOff>
    </xdr:from>
    <xdr:ext cx="469744" cy="259045"/>
    <xdr:sp macro="" textlink="">
      <xdr:nvSpPr>
        <xdr:cNvPr id="435" name="テキスト ボックス 434"/>
        <xdr:cNvSpPr txBox="1"/>
      </xdr:nvSpPr>
      <xdr:spPr>
        <a:xfrm>
          <a:off x="7626428" y="1358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64570</xdr:rowOff>
    </xdr:from>
    <xdr:to>
      <xdr:col>36</xdr:col>
      <xdr:colOff>165100</xdr:colOff>
      <xdr:row>77</xdr:row>
      <xdr:rowOff>166170</xdr:rowOff>
    </xdr:to>
    <xdr:sp macro="" textlink="">
      <xdr:nvSpPr>
        <xdr:cNvPr id="436" name="楕円 435"/>
        <xdr:cNvSpPr/>
      </xdr:nvSpPr>
      <xdr:spPr>
        <a:xfrm>
          <a:off x="6921500" y="1326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157297</xdr:rowOff>
    </xdr:from>
    <xdr:ext cx="469744" cy="259045"/>
    <xdr:sp macro="" textlink="">
      <xdr:nvSpPr>
        <xdr:cNvPr id="437" name="テキスト ボックス 436"/>
        <xdr:cNvSpPr txBox="1"/>
      </xdr:nvSpPr>
      <xdr:spPr>
        <a:xfrm>
          <a:off x="6737428" y="1335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13932</xdr:rowOff>
    </xdr:from>
    <xdr:to>
      <xdr:col>55</xdr:col>
      <xdr:colOff>0</xdr:colOff>
      <xdr:row>96</xdr:row>
      <xdr:rowOff>62661</xdr:rowOff>
    </xdr:to>
    <xdr:cxnSp macro="">
      <xdr:nvCxnSpPr>
        <xdr:cNvPr id="466" name="直線コネクタ 465"/>
        <xdr:cNvCxnSpPr/>
      </xdr:nvCxnSpPr>
      <xdr:spPr>
        <a:xfrm flipV="1">
          <a:off x="9639300" y="16473132"/>
          <a:ext cx="8382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88912</xdr:rowOff>
    </xdr:from>
    <xdr:to>
      <xdr:col>50</xdr:col>
      <xdr:colOff>114300</xdr:colOff>
      <xdr:row>96</xdr:row>
      <xdr:rowOff>62661</xdr:rowOff>
    </xdr:to>
    <xdr:cxnSp macro="">
      <xdr:nvCxnSpPr>
        <xdr:cNvPr id="469" name="直線コネクタ 468"/>
        <xdr:cNvCxnSpPr/>
      </xdr:nvCxnSpPr>
      <xdr:spPr>
        <a:xfrm>
          <a:off x="8750300" y="16376662"/>
          <a:ext cx="889000" cy="1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88912</xdr:rowOff>
    </xdr:from>
    <xdr:to>
      <xdr:col>45</xdr:col>
      <xdr:colOff>177800</xdr:colOff>
      <xdr:row>96</xdr:row>
      <xdr:rowOff>95638</xdr:rowOff>
    </xdr:to>
    <xdr:cxnSp macro="">
      <xdr:nvCxnSpPr>
        <xdr:cNvPr id="472" name="直線コネクタ 471"/>
        <xdr:cNvCxnSpPr/>
      </xdr:nvCxnSpPr>
      <xdr:spPr>
        <a:xfrm flipV="1">
          <a:off x="7861300" y="16376662"/>
          <a:ext cx="889000" cy="17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95638</xdr:rowOff>
    </xdr:from>
    <xdr:to>
      <xdr:col>41</xdr:col>
      <xdr:colOff>50800</xdr:colOff>
      <xdr:row>97</xdr:row>
      <xdr:rowOff>106744</xdr:rowOff>
    </xdr:to>
    <xdr:cxnSp macro="">
      <xdr:nvCxnSpPr>
        <xdr:cNvPr id="475" name="直線コネクタ 474"/>
        <xdr:cNvCxnSpPr/>
      </xdr:nvCxnSpPr>
      <xdr:spPr>
        <a:xfrm flipV="1">
          <a:off x="6972300" y="16554838"/>
          <a:ext cx="889000" cy="18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134582</xdr:rowOff>
    </xdr:from>
    <xdr:to>
      <xdr:col>55</xdr:col>
      <xdr:colOff>50800</xdr:colOff>
      <xdr:row>96</xdr:row>
      <xdr:rowOff>64732</xdr:rowOff>
    </xdr:to>
    <xdr:sp macro="" textlink="">
      <xdr:nvSpPr>
        <xdr:cNvPr id="485" name="楕円 484"/>
        <xdr:cNvSpPr/>
      </xdr:nvSpPr>
      <xdr:spPr>
        <a:xfrm>
          <a:off x="10426700" y="164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157459</xdr:rowOff>
    </xdr:from>
    <xdr:ext cx="534377" cy="259045"/>
    <xdr:sp macro="" textlink="">
      <xdr:nvSpPr>
        <xdr:cNvPr id="486" name="普通建設事業費 （ うち更新整備　）該当値テキスト"/>
        <xdr:cNvSpPr txBox="1"/>
      </xdr:nvSpPr>
      <xdr:spPr>
        <a:xfrm>
          <a:off x="10528300" y="1627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11861</xdr:rowOff>
    </xdr:from>
    <xdr:to>
      <xdr:col>50</xdr:col>
      <xdr:colOff>165100</xdr:colOff>
      <xdr:row>96</xdr:row>
      <xdr:rowOff>113461</xdr:rowOff>
    </xdr:to>
    <xdr:sp macro="" textlink="">
      <xdr:nvSpPr>
        <xdr:cNvPr id="487" name="楕円 486"/>
        <xdr:cNvSpPr/>
      </xdr:nvSpPr>
      <xdr:spPr>
        <a:xfrm>
          <a:off x="9588500" y="164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129988</xdr:rowOff>
    </xdr:from>
    <xdr:ext cx="534377" cy="259045"/>
    <xdr:sp macro="" textlink="">
      <xdr:nvSpPr>
        <xdr:cNvPr id="488" name="テキスト ボックス 487"/>
        <xdr:cNvSpPr txBox="1"/>
      </xdr:nvSpPr>
      <xdr:spPr>
        <a:xfrm>
          <a:off x="9372111" y="162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38112</xdr:rowOff>
    </xdr:from>
    <xdr:to>
      <xdr:col>46</xdr:col>
      <xdr:colOff>38100</xdr:colOff>
      <xdr:row>95</xdr:row>
      <xdr:rowOff>139712</xdr:rowOff>
    </xdr:to>
    <xdr:sp macro="" textlink="">
      <xdr:nvSpPr>
        <xdr:cNvPr id="489" name="楕円 488"/>
        <xdr:cNvSpPr/>
      </xdr:nvSpPr>
      <xdr:spPr>
        <a:xfrm>
          <a:off x="8699500" y="1632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156239</xdr:rowOff>
    </xdr:from>
    <xdr:ext cx="534377" cy="259045"/>
    <xdr:sp macro="" textlink="">
      <xdr:nvSpPr>
        <xdr:cNvPr id="490" name="テキスト ボックス 489"/>
        <xdr:cNvSpPr txBox="1"/>
      </xdr:nvSpPr>
      <xdr:spPr>
        <a:xfrm>
          <a:off x="8483111" y="1610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44838</xdr:rowOff>
    </xdr:from>
    <xdr:to>
      <xdr:col>41</xdr:col>
      <xdr:colOff>101600</xdr:colOff>
      <xdr:row>96</xdr:row>
      <xdr:rowOff>146438</xdr:rowOff>
    </xdr:to>
    <xdr:sp macro="" textlink="">
      <xdr:nvSpPr>
        <xdr:cNvPr id="491" name="楕円 490"/>
        <xdr:cNvSpPr/>
      </xdr:nvSpPr>
      <xdr:spPr>
        <a:xfrm>
          <a:off x="7810500" y="165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162965</xdr:rowOff>
    </xdr:from>
    <xdr:ext cx="534377" cy="259045"/>
    <xdr:sp macro="" textlink="">
      <xdr:nvSpPr>
        <xdr:cNvPr id="492" name="テキスト ボックス 491"/>
        <xdr:cNvSpPr txBox="1"/>
      </xdr:nvSpPr>
      <xdr:spPr>
        <a:xfrm>
          <a:off x="7594111" y="16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55944</xdr:rowOff>
    </xdr:from>
    <xdr:to>
      <xdr:col>36</xdr:col>
      <xdr:colOff>165100</xdr:colOff>
      <xdr:row>97</xdr:row>
      <xdr:rowOff>157544</xdr:rowOff>
    </xdr:to>
    <xdr:sp macro="" textlink="">
      <xdr:nvSpPr>
        <xdr:cNvPr id="493" name="楕円 492"/>
        <xdr:cNvSpPr/>
      </xdr:nvSpPr>
      <xdr:spPr>
        <a:xfrm>
          <a:off x="6921500" y="166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148671</xdr:rowOff>
    </xdr:from>
    <xdr:ext cx="534377" cy="259045"/>
    <xdr:sp macro="" textlink="">
      <xdr:nvSpPr>
        <xdr:cNvPr id="494" name="テキスト ボックス 493"/>
        <xdr:cNvSpPr txBox="1"/>
      </xdr:nvSpPr>
      <xdr:spPr>
        <a:xfrm>
          <a:off x="6705111" y="167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97703</xdr:rowOff>
    </xdr:from>
    <xdr:to>
      <xdr:col>85</xdr:col>
      <xdr:colOff>127000</xdr:colOff>
      <xdr:row>38</xdr:row>
      <xdr:rowOff>122784</xdr:rowOff>
    </xdr:to>
    <xdr:cxnSp macro="">
      <xdr:nvCxnSpPr>
        <xdr:cNvPr id="525" name="直線コネクタ 524"/>
        <xdr:cNvCxnSpPr/>
      </xdr:nvCxnSpPr>
      <xdr:spPr>
        <a:xfrm>
          <a:off x="15481300" y="6612803"/>
          <a:ext cx="8382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113733</xdr:rowOff>
    </xdr:from>
    <xdr:ext cx="469744" cy="259045"/>
    <xdr:sp macro="" textlink="">
      <xdr:nvSpPr>
        <xdr:cNvPr id="526" name="災害復旧事業費平均値テキスト"/>
        <xdr:cNvSpPr txBox="1"/>
      </xdr:nvSpPr>
      <xdr:spPr>
        <a:xfrm>
          <a:off x="16370300" y="66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97703</xdr:rowOff>
    </xdr:from>
    <xdr:to>
      <xdr:col>81</xdr:col>
      <xdr:colOff>50800</xdr:colOff>
      <xdr:row>39</xdr:row>
      <xdr:rowOff>50122</xdr:rowOff>
    </xdr:to>
    <xdr:cxnSp macro="">
      <xdr:nvCxnSpPr>
        <xdr:cNvPr id="528" name="直線コネクタ 527"/>
        <xdr:cNvCxnSpPr/>
      </xdr:nvCxnSpPr>
      <xdr:spPr>
        <a:xfrm flipV="1">
          <a:off x="14592300" y="6612803"/>
          <a:ext cx="889000" cy="1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70789</xdr:rowOff>
    </xdr:from>
    <xdr:ext cx="469744" cy="259045"/>
    <xdr:sp macro="" textlink="">
      <xdr:nvSpPr>
        <xdr:cNvPr id="530" name="テキスト ボックス 529"/>
        <xdr:cNvSpPr txBox="1"/>
      </xdr:nvSpPr>
      <xdr:spPr>
        <a:xfrm>
          <a:off x="15246428" y="67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22527</xdr:rowOff>
    </xdr:from>
    <xdr:to>
      <xdr:col>76</xdr:col>
      <xdr:colOff>114300</xdr:colOff>
      <xdr:row>39</xdr:row>
      <xdr:rowOff>50122</xdr:rowOff>
    </xdr:to>
    <xdr:cxnSp macro="">
      <xdr:nvCxnSpPr>
        <xdr:cNvPr id="531" name="直線コネクタ 530"/>
        <xdr:cNvCxnSpPr/>
      </xdr:nvCxnSpPr>
      <xdr:spPr>
        <a:xfrm>
          <a:off x="13703300" y="6709077"/>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95771</xdr:rowOff>
    </xdr:from>
    <xdr:ext cx="469744" cy="259045"/>
    <xdr:sp macro="" textlink="">
      <xdr:nvSpPr>
        <xdr:cNvPr id="533" name="テキスト ボックス 532"/>
        <xdr:cNvSpPr txBox="1"/>
      </xdr:nvSpPr>
      <xdr:spPr>
        <a:xfrm>
          <a:off x="14357428" y="67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22527</xdr:rowOff>
    </xdr:from>
    <xdr:to>
      <xdr:col>71</xdr:col>
      <xdr:colOff>177800</xdr:colOff>
      <xdr:row>39</xdr:row>
      <xdr:rowOff>98258</xdr:rowOff>
    </xdr:to>
    <xdr:cxnSp macro="">
      <xdr:nvCxnSpPr>
        <xdr:cNvPr id="534" name="直線コネクタ 533"/>
        <xdr:cNvCxnSpPr/>
      </xdr:nvCxnSpPr>
      <xdr:spPr>
        <a:xfrm flipV="1">
          <a:off x="12814300" y="6709077"/>
          <a:ext cx="889000" cy="7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96163</xdr:rowOff>
    </xdr:from>
    <xdr:ext cx="469744" cy="259045"/>
    <xdr:sp macro="" textlink="">
      <xdr:nvSpPr>
        <xdr:cNvPr id="536" name="テキスト ボックス 535"/>
        <xdr:cNvSpPr txBox="1"/>
      </xdr:nvSpPr>
      <xdr:spPr>
        <a:xfrm>
          <a:off x="13468428" y="67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71984</xdr:rowOff>
    </xdr:from>
    <xdr:to>
      <xdr:col>85</xdr:col>
      <xdr:colOff>177800</xdr:colOff>
      <xdr:row>39</xdr:row>
      <xdr:rowOff>2134</xdr:rowOff>
    </xdr:to>
    <xdr:sp macro="" textlink="">
      <xdr:nvSpPr>
        <xdr:cNvPr id="544" name="楕円 543"/>
        <xdr:cNvSpPr/>
      </xdr:nvSpPr>
      <xdr:spPr>
        <a:xfrm>
          <a:off x="162687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94861</xdr:rowOff>
    </xdr:from>
    <xdr:ext cx="469744" cy="259045"/>
    <xdr:sp macro="" textlink="">
      <xdr:nvSpPr>
        <xdr:cNvPr id="545" name="災害復旧事業費該当値テキスト"/>
        <xdr:cNvSpPr txBox="1"/>
      </xdr:nvSpPr>
      <xdr:spPr>
        <a:xfrm>
          <a:off x="16370300" y="643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46903</xdr:rowOff>
    </xdr:from>
    <xdr:to>
      <xdr:col>81</xdr:col>
      <xdr:colOff>101600</xdr:colOff>
      <xdr:row>38</xdr:row>
      <xdr:rowOff>148503</xdr:rowOff>
    </xdr:to>
    <xdr:sp macro="" textlink="">
      <xdr:nvSpPr>
        <xdr:cNvPr id="546" name="楕円 545"/>
        <xdr:cNvSpPr/>
      </xdr:nvSpPr>
      <xdr:spPr>
        <a:xfrm>
          <a:off x="15430500" y="65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165030</xdr:rowOff>
    </xdr:from>
    <xdr:ext cx="469744" cy="259045"/>
    <xdr:sp macro="" textlink="">
      <xdr:nvSpPr>
        <xdr:cNvPr id="547" name="テキスト ボックス 546"/>
        <xdr:cNvSpPr txBox="1"/>
      </xdr:nvSpPr>
      <xdr:spPr>
        <a:xfrm>
          <a:off x="15246428" y="633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170772</xdr:rowOff>
    </xdr:from>
    <xdr:to>
      <xdr:col>76</xdr:col>
      <xdr:colOff>165100</xdr:colOff>
      <xdr:row>39</xdr:row>
      <xdr:rowOff>100922</xdr:rowOff>
    </xdr:to>
    <xdr:sp macro="" textlink="">
      <xdr:nvSpPr>
        <xdr:cNvPr id="548" name="楕円 547"/>
        <xdr:cNvSpPr/>
      </xdr:nvSpPr>
      <xdr:spPr>
        <a:xfrm>
          <a:off x="14541500" y="668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117448</xdr:rowOff>
    </xdr:from>
    <xdr:ext cx="469744" cy="259045"/>
    <xdr:sp macro="" textlink="">
      <xdr:nvSpPr>
        <xdr:cNvPr id="549" name="テキスト ボックス 548"/>
        <xdr:cNvSpPr txBox="1"/>
      </xdr:nvSpPr>
      <xdr:spPr>
        <a:xfrm>
          <a:off x="14357428" y="646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143177</xdr:rowOff>
    </xdr:from>
    <xdr:to>
      <xdr:col>72</xdr:col>
      <xdr:colOff>38100</xdr:colOff>
      <xdr:row>39</xdr:row>
      <xdr:rowOff>73327</xdr:rowOff>
    </xdr:to>
    <xdr:sp macro="" textlink="">
      <xdr:nvSpPr>
        <xdr:cNvPr id="550" name="楕円 549"/>
        <xdr:cNvSpPr/>
      </xdr:nvSpPr>
      <xdr:spPr>
        <a:xfrm>
          <a:off x="13652500" y="6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89853</xdr:rowOff>
    </xdr:from>
    <xdr:ext cx="469744" cy="259045"/>
    <xdr:sp macro="" textlink="">
      <xdr:nvSpPr>
        <xdr:cNvPr id="551" name="テキスト ボックス 550"/>
        <xdr:cNvSpPr txBox="1"/>
      </xdr:nvSpPr>
      <xdr:spPr>
        <a:xfrm>
          <a:off x="13468428" y="643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47458</xdr:rowOff>
    </xdr:from>
    <xdr:to>
      <xdr:col>67</xdr:col>
      <xdr:colOff>101600</xdr:colOff>
      <xdr:row>39</xdr:row>
      <xdr:rowOff>149058</xdr:rowOff>
    </xdr:to>
    <xdr:sp macro="" textlink="">
      <xdr:nvSpPr>
        <xdr:cNvPr id="552" name="楕円 551"/>
        <xdr:cNvSpPr/>
      </xdr:nvSpPr>
      <xdr:spPr>
        <a:xfrm>
          <a:off x="12763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140185</xdr:rowOff>
    </xdr:from>
    <xdr:ext cx="313932" cy="259045"/>
    <xdr:sp macro="" textlink="">
      <xdr:nvSpPr>
        <xdr:cNvPr id="553" name="テキスト ボックス 552"/>
        <xdr:cNvSpPr txBox="1"/>
      </xdr:nvSpPr>
      <xdr:spPr>
        <a:xfrm>
          <a:off x="12657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128470</xdr:rowOff>
    </xdr:from>
    <xdr:to>
      <xdr:col>85</xdr:col>
      <xdr:colOff>127000</xdr:colOff>
      <xdr:row>75</xdr:row>
      <xdr:rowOff>134071</xdr:rowOff>
    </xdr:to>
    <xdr:cxnSp macro="">
      <xdr:nvCxnSpPr>
        <xdr:cNvPr id="636" name="直線コネクタ 635"/>
        <xdr:cNvCxnSpPr/>
      </xdr:nvCxnSpPr>
      <xdr:spPr>
        <a:xfrm flipV="1">
          <a:off x="15481300" y="12987220"/>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134071</xdr:rowOff>
    </xdr:from>
    <xdr:to>
      <xdr:col>81</xdr:col>
      <xdr:colOff>50800</xdr:colOff>
      <xdr:row>75</xdr:row>
      <xdr:rowOff>143301</xdr:rowOff>
    </xdr:to>
    <xdr:cxnSp macro="">
      <xdr:nvCxnSpPr>
        <xdr:cNvPr id="639" name="直線コネクタ 638"/>
        <xdr:cNvCxnSpPr/>
      </xdr:nvCxnSpPr>
      <xdr:spPr>
        <a:xfrm flipV="1">
          <a:off x="14592300" y="12992821"/>
          <a:ext cx="8890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13456</xdr:rowOff>
    </xdr:from>
    <xdr:to>
      <xdr:col>76</xdr:col>
      <xdr:colOff>114300</xdr:colOff>
      <xdr:row>75</xdr:row>
      <xdr:rowOff>143301</xdr:rowOff>
    </xdr:to>
    <xdr:cxnSp macro="">
      <xdr:nvCxnSpPr>
        <xdr:cNvPr id="642" name="直線コネクタ 641"/>
        <xdr:cNvCxnSpPr/>
      </xdr:nvCxnSpPr>
      <xdr:spPr>
        <a:xfrm>
          <a:off x="13703300" y="12872206"/>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150358</xdr:rowOff>
    </xdr:from>
    <xdr:to>
      <xdr:col>71</xdr:col>
      <xdr:colOff>177800</xdr:colOff>
      <xdr:row>75</xdr:row>
      <xdr:rowOff>13456</xdr:rowOff>
    </xdr:to>
    <xdr:cxnSp macro="">
      <xdr:nvCxnSpPr>
        <xdr:cNvPr id="645" name="直線コネクタ 644"/>
        <xdr:cNvCxnSpPr/>
      </xdr:nvCxnSpPr>
      <xdr:spPr>
        <a:xfrm>
          <a:off x="12814300" y="12837658"/>
          <a:ext cx="889000" cy="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77670</xdr:rowOff>
    </xdr:from>
    <xdr:to>
      <xdr:col>85</xdr:col>
      <xdr:colOff>177800</xdr:colOff>
      <xdr:row>76</xdr:row>
      <xdr:rowOff>7820</xdr:rowOff>
    </xdr:to>
    <xdr:sp macro="" textlink="">
      <xdr:nvSpPr>
        <xdr:cNvPr id="655" name="楕円 654"/>
        <xdr:cNvSpPr/>
      </xdr:nvSpPr>
      <xdr:spPr>
        <a:xfrm>
          <a:off x="16268700" y="129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56097</xdr:rowOff>
    </xdr:from>
    <xdr:ext cx="534377" cy="259045"/>
    <xdr:sp macro="" textlink="">
      <xdr:nvSpPr>
        <xdr:cNvPr id="656" name="公債費該当値テキスト"/>
        <xdr:cNvSpPr txBox="1"/>
      </xdr:nvSpPr>
      <xdr:spPr>
        <a:xfrm>
          <a:off x="16370300" y="129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83271</xdr:rowOff>
    </xdr:from>
    <xdr:to>
      <xdr:col>81</xdr:col>
      <xdr:colOff>101600</xdr:colOff>
      <xdr:row>76</xdr:row>
      <xdr:rowOff>13421</xdr:rowOff>
    </xdr:to>
    <xdr:sp macro="" textlink="">
      <xdr:nvSpPr>
        <xdr:cNvPr id="657" name="楕円 656"/>
        <xdr:cNvSpPr/>
      </xdr:nvSpPr>
      <xdr:spPr>
        <a:xfrm>
          <a:off x="15430500" y="129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4548</xdr:rowOff>
    </xdr:from>
    <xdr:ext cx="534377" cy="259045"/>
    <xdr:sp macro="" textlink="">
      <xdr:nvSpPr>
        <xdr:cNvPr id="658" name="テキスト ボックス 657"/>
        <xdr:cNvSpPr txBox="1"/>
      </xdr:nvSpPr>
      <xdr:spPr>
        <a:xfrm>
          <a:off x="15214111" y="1303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92501</xdr:rowOff>
    </xdr:from>
    <xdr:to>
      <xdr:col>76</xdr:col>
      <xdr:colOff>165100</xdr:colOff>
      <xdr:row>76</xdr:row>
      <xdr:rowOff>22650</xdr:rowOff>
    </xdr:to>
    <xdr:sp macro="" textlink="">
      <xdr:nvSpPr>
        <xdr:cNvPr id="659" name="楕円 658"/>
        <xdr:cNvSpPr/>
      </xdr:nvSpPr>
      <xdr:spPr>
        <a:xfrm>
          <a:off x="14541500" y="12951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13777</xdr:rowOff>
    </xdr:from>
    <xdr:ext cx="534377" cy="259045"/>
    <xdr:sp macro="" textlink="">
      <xdr:nvSpPr>
        <xdr:cNvPr id="660" name="テキスト ボックス 659"/>
        <xdr:cNvSpPr txBox="1"/>
      </xdr:nvSpPr>
      <xdr:spPr>
        <a:xfrm>
          <a:off x="14325111" y="130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134106</xdr:rowOff>
    </xdr:from>
    <xdr:to>
      <xdr:col>72</xdr:col>
      <xdr:colOff>38100</xdr:colOff>
      <xdr:row>75</xdr:row>
      <xdr:rowOff>64256</xdr:rowOff>
    </xdr:to>
    <xdr:sp macro="" textlink="">
      <xdr:nvSpPr>
        <xdr:cNvPr id="661" name="楕円 660"/>
        <xdr:cNvSpPr/>
      </xdr:nvSpPr>
      <xdr:spPr>
        <a:xfrm>
          <a:off x="13652500" y="128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55383</xdr:rowOff>
    </xdr:from>
    <xdr:ext cx="534377" cy="259045"/>
    <xdr:sp macro="" textlink="">
      <xdr:nvSpPr>
        <xdr:cNvPr id="662" name="テキスト ボックス 661"/>
        <xdr:cNvSpPr txBox="1"/>
      </xdr:nvSpPr>
      <xdr:spPr>
        <a:xfrm>
          <a:off x="13436111" y="129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99558</xdr:rowOff>
    </xdr:from>
    <xdr:to>
      <xdr:col>67</xdr:col>
      <xdr:colOff>101600</xdr:colOff>
      <xdr:row>75</xdr:row>
      <xdr:rowOff>29708</xdr:rowOff>
    </xdr:to>
    <xdr:sp macro="" textlink="">
      <xdr:nvSpPr>
        <xdr:cNvPr id="663" name="楕円 662"/>
        <xdr:cNvSpPr/>
      </xdr:nvSpPr>
      <xdr:spPr>
        <a:xfrm>
          <a:off x="12763500" y="127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46235</xdr:rowOff>
    </xdr:from>
    <xdr:ext cx="534377" cy="259045"/>
    <xdr:sp macro="" textlink="">
      <xdr:nvSpPr>
        <xdr:cNvPr id="664" name="テキスト ボックス 663"/>
        <xdr:cNvSpPr txBox="1"/>
      </xdr:nvSpPr>
      <xdr:spPr>
        <a:xfrm>
          <a:off x="12547111" y="125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125664</xdr:rowOff>
    </xdr:from>
    <xdr:to>
      <xdr:col>85</xdr:col>
      <xdr:colOff>127000</xdr:colOff>
      <xdr:row>97</xdr:row>
      <xdr:rowOff>102622</xdr:rowOff>
    </xdr:to>
    <xdr:cxnSp macro="">
      <xdr:nvCxnSpPr>
        <xdr:cNvPr id="691" name="直線コネクタ 690"/>
        <xdr:cNvCxnSpPr/>
      </xdr:nvCxnSpPr>
      <xdr:spPr>
        <a:xfrm flipV="1">
          <a:off x="15481300" y="16584864"/>
          <a:ext cx="838200" cy="14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92" name="積立金平均値テキスト"/>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100426</xdr:rowOff>
    </xdr:from>
    <xdr:to>
      <xdr:col>81</xdr:col>
      <xdr:colOff>50800</xdr:colOff>
      <xdr:row>97</xdr:row>
      <xdr:rowOff>102622</xdr:rowOff>
    </xdr:to>
    <xdr:cxnSp macro="">
      <xdr:nvCxnSpPr>
        <xdr:cNvPr id="694" name="直線コネクタ 693"/>
        <xdr:cNvCxnSpPr/>
      </xdr:nvCxnSpPr>
      <xdr:spPr>
        <a:xfrm>
          <a:off x="14592300" y="16559626"/>
          <a:ext cx="889000" cy="17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100426</xdr:rowOff>
    </xdr:from>
    <xdr:to>
      <xdr:col>76</xdr:col>
      <xdr:colOff>114300</xdr:colOff>
      <xdr:row>96</xdr:row>
      <xdr:rowOff>138192</xdr:rowOff>
    </xdr:to>
    <xdr:cxnSp macro="">
      <xdr:nvCxnSpPr>
        <xdr:cNvPr id="697" name="直線コネクタ 696"/>
        <xdr:cNvCxnSpPr/>
      </xdr:nvCxnSpPr>
      <xdr:spPr>
        <a:xfrm flipV="1">
          <a:off x="13703300" y="16559626"/>
          <a:ext cx="8890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170196</xdr:rowOff>
    </xdr:from>
    <xdr:to>
      <xdr:col>71</xdr:col>
      <xdr:colOff>177800</xdr:colOff>
      <xdr:row>96</xdr:row>
      <xdr:rowOff>138192</xdr:rowOff>
    </xdr:to>
    <xdr:cxnSp macro="">
      <xdr:nvCxnSpPr>
        <xdr:cNvPr id="700" name="直線コネクタ 699"/>
        <xdr:cNvCxnSpPr/>
      </xdr:nvCxnSpPr>
      <xdr:spPr>
        <a:xfrm>
          <a:off x="12814300" y="1645794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2" name="テキスト ボックス 701"/>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4" name="テキスト ボックス 703"/>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74864</xdr:rowOff>
    </xdr:from>
    <xdr:to>
      <xdr:col>85</xdr:col>
      <xdr:colOff>177800</xdr:colOff>
      <xdr:row>97</xdr:row>
      <xdr:rowOff>5014</xdr:rowOff>
    </xdr:to>
    <xdr:sp macro="" textlink="">
      <xdr:nvSpPr>
        <xdr:cNvPr id="710" name="楕円 709"/>
        <xdr:cNvSpPr/>
      </xdr:nvSpPr>
      <xdr:spPr>
        <a:xfrm>
          <a:off x="16268700" y="165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97741</xdr:rowOff>
    </xdr:from>
    <xdr:ext cx="469744" cy="259045"/>
    <xdr:sp macro="" textlink="">
      <xdr:nvSpPr>
        <xdr:cNvPr id="711" name="積立金該当値テキスト"/>
        <xdr:cNvSpPr txBox="1"/>
      </xdr:nvSpPr>
      <xdr:spPr>
        <a:xfrm>
          <a:off x="16370300" y="163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51822</xdr:rowOff>
    </xdr:from>
    <xdr:to>
      <xdr:col>81</xdr:col>
      <xdr:colOff>101600</xdr:colOff>
      <xdr:row>97</xdr:row>
      <xdr:rowOff>153422</xdr:rowOff>
    </xdr:to>
    <xdr:sp macro="" textlink="">
      <xdr:nvSpPr>
        <xdr:cNvPr id="712" name="楕円 711"/>
        <xdr:cNvSpPr/>
      </xdr:nvSpPr>
      <xdr:spPr>
        <a:xfrm>
          <a:off x="15430500" y="16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144549</xdr:rowOff>
    </xdr:from>
    <xdr:ext cx="469744" cy="259045"/>
    <xdr:sp macro="" textlink="">
      <xdr:nvSpPr>
        <xdr:cNvPr id="713" name="テキスト ボックス 712"/>
        <xdr:cNvSpPr txBox="1"/>
      </xdr:nvSpPr>
      <xdr:spPr>
        <a:xfrm>
          <a:off x="15246428" y="1677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49626</xdr:rowOff>
    </xdr:from>
    <xdr:to>
      <xdr:col>76</xdr:col>
      <xdr:colOff>165100</xdr:colOff>
      <xdr:row>96</xdr:row>
      <xdr:rowOff>151226</xdr:rowOff>
    </xdr:to>
    <xdr:sp macro="" textlink="">
      <xdr:nvSpPr>
        <xdr:cNvPr id="714" name="楕円 713"/>
        <xdr:cNvSpPr/>
      </xdr:nvSpPr>
      <xdr:spPr>
        <a:xfrm>
          <a:off x="14541500" y="165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167753</xdr:rowOff>
    </xdr:from>
    <xdr:ext cx="469744" cy="259045"/>
    <xdr:sp macro="" textlink="">
      <xdr:nvSpPr>
        <xdr:cNvPr id="715" name="テキスト ボックス 714"/>
        <xdr:cNvSpPr txBox="1"/>
      </xdr:nvSpPr>
      <xdr:spPr>
        <a:xfrm>
          <a:off x="14357428" y="1628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87392</xdr:rowOff>
    </xdr:from>
    <xdr:to>
      <xdr:col>72</xdr:col>
      <xdr:colOff>38100</xdr:colOff>
      <xdr:row>97</xdr:row>
      <xdr:rowOff>17542</xdr:rowOff>
    </xdr:to>
    <xdr:sp macro="" textlink="">
      <xdr:nvSpPr>
        <xdr:cNvPr id="716" name="楕円 715"/>
        <xdr:cNvSpPr/>
      </xdr:nvSpPr>
      <xdr:spPr>
        <a:xfrm>
          <a:off x="13652500" y="165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34069</xdr:rowOff>
    </xdr:from>
    <xdr:ext cx="469744" cy="259045"/>
    <xdr:sp macro="" textlink="">
      <xdr:nvSpPr>
        <xdr:cNvPr id="717" name="テキスト ボックス 716"/>
        <xdr:cNvSpPr txBox="1"/>
      </xdr:nvSpPr>
      <xdr:spPr>
        <a:xfrm>
          <a:off x="13468428" y="1632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119396</xdr:rowOff>
    </xdr:from>
    <xdr:to>
      <xdr:col>67</xdr:col>
      <xdr:colOff>101600</xdr:colOff>
      <xdr:row>96</xdr:row>
      <xdr:rowOff>49546</xdr:rowOff>
    </xdr:to>
    <xdr:sp macro="" textlink="">
      <xdr:nvSpPr>
        <xdr:cNvPr id="718" name="楕円 717"/>
        <xdr:cNvSpPr/>
      </xdr:nvSpPr>
      <xdr:spPr>
        <a:xfrm>
          <a:off x="12763500" y="164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66073</xdr:rowOff>
    </xdr:from>
    <xdr:ext cx="534377" cy="259045"/>
    <xdr:sp macro="" textlink="">
      <xdr:nvSpPr>
        <xdr:cNvPr id="719" name="テキスト ボックス 718"/>
        <xdr:cNvSpPr txBox="1"/>
      </xdr:nvSpPr>
      <xdr:spPr>
        <a:xfrm>
          <a:off x="12547111" y="161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160528</xdr:rowOff>
    </xdr:from>
    <xdr:to>
      <xdr:col>116</xdr:col>
      <xdr:colOff>63500</xdr:colOff>
      <xdr:row>37</xdr:row>
      <xdr:rowOff>166116</xdr:rowOff>
    </xdr:to>
    <xdr:cxnSp macro="">
      <xdr:nvCxnSpPr>
        <xdr:cNvPr id="748" name="直線コネクタ 747"/>
        <xdr:cNvCxnSpPr/>
      </xdr:nvCxnSpPr>
      <xdr:spPr>
        <a:xfrm flipV="1">
          <a:off x="21323300" y="6504178"/>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166116</xdr:rowOff>
    </xdr:from>
    <xdr:to>
      <xdr:col>111</xdr:col>
      <xdr:colOff>177800</xdr:colOff>
      <xdr:row>38</xdr:row>
      <xdr:rowOff>9144</xdr:rowOff>
    </xdr:to>
    <xdr:cxnSp macro="">
      <xdr:nvCxnSpPr>
        <xdr:cNvPr id="751" name="直線コネクタ 750"/>
        <xdr:cNvCxnSpPr/>
      </xdr:nvCxnSpPr>
      <xdr:spPr>
        <a:xfrm flipV="1">
          <a:off x="20434300" y="65097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9144</xdr:rowOff>
    </xdr:from>
    <xdr:to>
      <xdr:col>107</xdr:col>
      <xdr:colOff>50800</xdr:colOff>
      <xdr:row>38</xdr:row>
      <xdr:rowOff>11938</xdr:rowOff>
    </xdr:to>
    <xdr:cxnSp macro="">
      <xdr:nvCxnSpPr>
        <xdr:cNvPr id="754" name="直線コネクタ 753"/>
        <xdr:cNvCxnSpPr/>
      </xdr:nvCxnSpPr>
      <xdr:spPr>
        <a:xfrm flipV="1">
          <a:off x="19545300" y="652424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11938</xdr:rowOff>
    </xdr:from>
    <xdr:to>
      <xdr:col>102</xdr:col>
      <xdr:colOff>114300</xdr:colOff>
      <xdr:row>38</xdr:row>
      <xdr:rowOff>18034</xdr:rowOff>
    </xdr:to>
    <xdr:cxnSp macro="">
      <xdr:nvCxnSpPr>
        <xdr:cNvPr id="757" name="直線コネクタ 756"/>
        <xdr:cNvCxnSpPr/>
      </xdr:nvCxnSpPr>
      <xdr:spPr>
        <a:xfrm flipV="1">
          <a:off x="18656300" y="652703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109728</xdr:rowOff>
    </xdr:from>
    <xdr:to>
      <xdr:col>116</xdr:col>
      <xdr:colOff>114300</xdr:colOff>
      <xdr:row>38</xdr:row>
      <xdr:rowOff>39878</xdr:rowOff>
    </xdr:to>
    <xdr:sp macro="" textlink="">
      <xdr:nvSpPr>
        <xdr:cNvPr id="767" name="楕円 766"/>
        <xdr:cNvSpPr/>
      </xdr:nvSpPr>
      <xdr:spPr>
        <a:xfrm>
          <a:off x="22110700" y="64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88155</xdr:rowOff>
    </xdr:from>
    <xdr:ext cx="469744" cy="259045"/>
    <xdr:sp macro="" textlink="">
      <xdr:nvSpPr>
        <xdr:cNvPr id="768" name="投資及び出資金該当値テキスト"/>
        <xdr:cNvSpPr txBox="1"/>
      </xdr:nvSpPr>
      <xdr:spPr>
        <a:xfrm>
          <a:off x="22212300" y="643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115316</xdr:rowOff>
    </xdr:from>
    <xdr:to>
      <xdr:col>112</xdr:col>
      <xdr:colOff>38100</xdr:colOff>
      <xdr:row>38</xdr:row>
      <xdr:rowOff>45465</xdr:rowOff>
    </xdr:to>
    <xdr:sp macro="" textlink="">
      <xdr:nvSpPr>
        <xdr:cNvPr id="769" name="楕円 768"/>
        <xdr:cNvSpPr/>
      </xdr:nvSpPr>
      <xdr:spPr>
        <a:xfrm>
          <a:off x="21272500" y="64589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36593</xdr:rowOff>
    </xdr:from>
    <xdr:ext cx="469744" cy="259045"/>
    <xdr:sp macro="" textlink="">
      <xdr:nvSpPr>
        <xdr:cNvPr id="770" name="テキスト ボックス 769"/>
        <xdr:cNvSpPr txBox="1"/>
      </xdr:nvSpPr>
      <xdr:spPr>
        <a:xfrm>
          <a:off x="21088428" y="655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129794</xdr:rowOff>
    </xdr:from>
    <xdr:to>
      <xdr:col>107</xdr:col>
      <xdr:colOff>101600</xdr:colOff>
      <xdr:row>38</xdr:row>
      <xdr:rowOff>59944</xdr:rowOff>
    </xdr:to>
    <xdr:sp macro="" textlink="">
      <xdr:nvSpPr>
        <xdr:cNvPr id="771" name="楕円 770"/>
        <xdr:cNvSpPr/>
      </xdr:nvSpPr>
      <xdr:spPr>
        <a:xfrm>
          <a:off x="20383500" y="64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51071</xdr:rowOff>
    </xdr:from>
    <xdr:ext cx="469744" cy="259045"/>
    <xdr:sp macro="" textlink="">
      <xdr:nvSpPr>
        <xdr:cNvPr id="772" name="テキスト ボックス 771"/>
        <xdr:cNvSpPr txBox="1"/>
      </xdr:nvSpPr>
      <xdr:spPr>
        <a:xfrm>
          <a:off x="20199428" y="656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132588</xdr:rowOff>
    </xdr:from>
    <xdr:to>
      <xdr:col>102</xdr:col>
      <xdr:colOff>165100</xdr:colOff>
      <xdr:row>38</xdr:row>
      <xdr:rowOff>62738</xdr:rowOff>
    </xdr:to>
    <xdr:sp macro="" textlink="">
      <xdr:nvSpPr>
        <xdr:cNvPr id="773" name="楕円 772"/>
        <xdr:cNvSpPr/>
      </xdr:nvSpPr>
      <xdr:spPr>
        <a:xfrm>
          <a:off x="19494500" y="64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53865</xdr:rowOff>
    </xdr:from>
    <xdr:ext cx="469744" cy="259045"/>
    <xdr:sp macro="" textlink="">
      <xdr:nvSpPr>
        <xdr:cNvPr id="774" name="テキスト ボックス 773"/>
        <xdr:cNvSpPr txBox="1"/>
      </xdr:nvSpPr>
      <xdr:spPr>
        <a:xfrm>
          <a:off x="19310428" y="656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138684</xdr:rowOff>
    </xdr:from>
    <xdr:to>
      <xdr:col>98</xdr:col>
      <xdr:colOff>38100</xdr:colOff>
      <xdr:row>38</xdr:row>
      <xdr:rowOff>68835</xdr:rowOff>
    </xdr:to>
    <xdr:sp macro="" textlink="">
      <xdr:nvSpPr>
        <xdr:cNvPr id="775" name="楕円 774"/>
        <xdr:cNvSpPr/>
      </xdr:nvSpPr>
      <xdr:spPr>
        <a:xfrm>
          <a:off x="18605500" y="64823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59961</xdr:rowOff>
    </xdr:from>
    <xdr:ext cx="469744" cy="259045"/>
    <xdr:sp macro="" textlink="">
      <xdr:nvSpPr>
        <xdr:cNvPr id="776" name="テキスト ボックス 775"/>
        <xdr:cNvSpPr txBox="1"/>
      </xdr:nvSpPr>
      <xdr:spPr>
        <a:xfrm>
          <a:off x="18421428" y="65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94323</xdr:rowOff>
    </xdr:from>
    <xdr:to>
      <xdr:col>116</xdr:col>
      <xdr:colOff>63500</xdr:colOff>
      <xdr:row>58</xdr:row>
      <xdr:rowOff>110477</xdr:rowOff>
    </xdr:to>
    <xdr:cxnSp macro="">
      <xdr:nvCxnSpPr>
        <xdr:cNvPr id="805" name="直線コネクタ 804"/>
        <xdr:cNvCxnSpPr/>
      </xdr:nvCxnSpPr>
      <xdr:spPr>
        <a:xfrm>
          <a:off x="21323300" y="10038423"/>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78931</xdr:rowOff>
    </xdr:from>
    <xdr:to>
      <xdr:col>111</xdr:col>
      <xdr:colOff>177800</xdr:colOff>
      <xdr:row>58</xdr:row>
      <xdr:rowOff>94323</xdr:rowOff>
    </xdr:to>
    <xdr:cxnSp macro="">
      <xdr:nvCxnSpPr>
        <xdr:cNvPr id="808" name="直線コネクタ 807"/>
        <xdr:cNvCxnSpPr/>
      </xdr:nvCxnSpPr>
      <xdr:spPr>
        <a:xfrm>
          <a:off x="20434300" y="10023031"/>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97790</xdr:rowOff>
    </xdr:from>
    <xdr:to>
      <xdr:col>107</xdr:col>
      <xdr:colOff>50800</xdr:colOff>
      <xdr:row>58</xdr:row>
      <xdr:rowOff>78931</xdr:rowOff>
    </xdr:to>
    <xdr:cxnSp macro="">
      <xdr:nvCxnSpPr>
        <xdr:cNvPr id="811" name="直線コネクタ 810"/>
        <xdr:cNvCxnSpPr/>
      </xdr:nvCxnSpPr>
      <xdr:spPr>
        <a:xfrm>
          <a:off x="19545300" y="9870440"/>
          <a:ext cx="889000" cy="15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138100</xdr:rowOff>
    </xdr:from>
    <xdr:to>
      <xdr:col>102</xdr:col>
      <xdr:colOff>114300</xdr:colOff>
      <xdr:row>57</xdr:row>
      <xdr:rowOff>97790</xdr:rowOff>
    </xdr:to>
    <xdr:cxnSp macro="">
      <xdr:nvCxnSpPr>
        <xdr:cNvPr id="814" name="直線コネクタ 813"/>
        <xdr:cNvCxnSpPr/>
      </xdr:nvCxnSpPr>
      <xdr:spPr>
        <a:xfrm>
          <a:off x="18656300" y="9739300"/>
          <a:ext cx="889000" cy="1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126801</xdr:rowOff>
    </xdr:from>
    <xdr:ext cx="469744" cy="259045"/>
    <xdr:sp macro="" textlink="">
      <xdr:nvSpPr>
        <xdr:cNvPr id="818" name="テキスト ボックス 817"/>
        <xdr:cNvSpPr txBox="1"/>
      </xdr:nvSpPr>
      <xdr:spPr>
        <a:xfrm>
          <a:off x="18421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59677</xdr:rowOff>
    </xdr:from>
    <xdr:to>
      <xdr:col>116</xdr:col>
      <xdr:colOff>114300</xdr:colOff>
      <xdr:row>58</xdr:row>
      <xdr:rowOff>161277</xdr:rowOff>
    </xdr:to>
    <xdr:sp macro="" textlink="">
      <xdr:nvSpPr>
        <xdr:cNvPr id="824" name="楕円 823"/>
        <xdr:cNvSpPr/>
      </xdr:nvSpPr>
      <xdr:spPr>
        <a:xfrm>
          <a:off x="22110700" y="100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146054</xdr:rowOff>
    </xdr:from>
    <xdr:ext cx="469744" cy="259045"/>
    <xdr:sp macro="" textlink="">
      <xdr:nvSpPr>
        <xdr:cNvPr id="825" name="貸付金該当値テキスト"/>
        <xdr:cNvSpPr txBox="1"/>
      </xdr:nvSpPr>
      <xdr:spPr>
        <a:xfrm>
          <a:off x="22212300" y="991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43523</xdr:rowOff>
    </xdr:from>
    <xdr:to>
      <xdr:col>112</xdr:col>
      <xdr:colOff>38100</xdr:colOff>
      <xdr:row>58</xdr:row>
      <xdr:rowOff>145123</xdr:rowOff>
    </xdr:to>
    <xdr:sp macro="" textlink="">
      <xdr:nvSpPr>
        <xdr:cNvPr id="826" name="楕円 825"/>
        <xdr:cNvSpPr/>
      </xdr:nvSpPr>
      <xdr:spPr>
        <a:xfrm>
          <a:off x="21272500" y="99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136250</xdr:rowOff>
    </xdr:from>
    <xdr:ext cx="469744" cy="259045"/>
    <xdr:sp macro="" textlink="">
      <xdr:nvSpPr>
        <xdr:cNvPr id="827" name="テキスト ボックス 826"/>
        <xdr:cNvSpPr txBox="1"/>
      </xdr:nvSpPr>
      <xdr:spPr>
        <a:xfrm>
          <a:off x="21088428" y="1008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28131</xdr:rowOff>
    </xdr:from>
    <xdr:to>
      <xdr:col>107</xdr:col>
      <xdr:colOff>101600</xdr:colOff>
      <xdr:row>58</xdr:row>
      <xdr:rowOff>129731</xdr:rowOff>
    </xdr:to>
    <xdr:sp macro="" textlink="">
      <xdr:nvSpPr>
        <xdr:cNvPr id="828" name="楕円 827"/>
        <xdr:cNvSpPr/>
      </xdr:nvSpPr>
      <xdr:spPr>
        <a:xfrm>
          <a:off x="20383500" y="99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120858</xdr:rowOff>
    </xdr:from>
    <xdr:ext cx="469744" cy="259045"/>
    <xdr:sp macro="" textlink="">
      <xdr:nvSpPr>
        <xdr:cNvPr id="829" name="テキスト ボックス 828"/>
        <xdr:cNvSpPr txBox="1"/>
      </xdr:nvSpPr>
      <xdr:spPr>
        <a:xfrm>
          <a:off x="20199428" y="1006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46990</xdr:rowOff>
    </xdr:from>
    <xdr:to>
      <xdr:col>102</xdr:col>
      <xdr:colOff>165100</xdr:colOff>
      <xdr:row>57</xdr:row>
      <xdr:rowOff>148590</xdr:rowOff>
    </xdr:to>
    <xdr:sp macro="" textlink="">
      <xdr:nvSpPr>
        <xdr:cNvPr id="830" name="楕円 829"/>
        <xdr:cNvSpPr/>
      </xdr:nvSpPr>
      <xdr:spPr>
        <a:xfrm>
          <a:off x="19494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139717</xdr:rowOff>
    </xdr:from>
    <xdr:ext cx="469744" cy="259045"/>
    <xdr:sp macro="" textlink="">
      <xdr:nvSpPr>
        <xdr:cNvPr id="831" name="テキスト ボックス 830"/>
        <xdr:cNvSpPr txBox="1"/>
      </xdr:nvSpPr>
      <xdr:spPr>
        <a:xfrm>
          <a:off x="19310428"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87300</xdr:rowOff>
    </xdr:from>
    <xdr:to>
      <xdr:col>98</xdr:col>
      <xdr:colOff>38100</xdr:colOff>
      <xdr:row>57</xdr:row>
      <xdr:rowOff>17450</xdr:rowOff>
    </xdr:to>
    <xdr:sp macro="" textlink="">
      <xdr:nvSpPr>
        <xdr:cNvPr id="832" name="楕円 831"/>
        <xdr:cNvSpPr/>
      </xdr:nvSpPr>
      <xdr:spPr>
        <a:xfrm>
          <a:off x="18605500" y="96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33977</xdr:rowOff>
    </xdr:from>
    <xdr:ext cx="534377" cy="259045"/>
    <xdr:sp macro="" textlink="">
      <xdr:nvSpPr>
        <xdr:cNvPr id="833" name="テキスト ボックス 832"/>
        <xdr:cNvSpPr txBox="1"/>
      </xdr:nvSpPr>
      <xdr:spPr>
        <a:xfrm>
          <a:off x="18389111" y="94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117069</xdr:rowOff>
    </xdr:from>
    <xdr:to>
      <xdr:col>116</xdr:col>
      <xdr:colOff>63500</xdr:colOff>
      <xdr:row>74</xdr:row>
      <xdr:rowOff>165715</xdr:rowOff>
    </xdr:to>
    <xdr:cxnSp macro="">
      <xdr:nvCxnSpPr>
        <xdr:cNvPr id="861" name="直線コネクタ 860"/>
        <xdr:cNvCxnSpPr/>
      </xdr:nvCxnSpPr>
      <xdr:spPr>
        <a:xfrm flipV="1">
          <a:off x="21323300" y="12804369"/>
          <a:ext cx="838200" cy="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165715</xdr:rowOff>
    </xdr:from>
    <xdr:to>
      <xdr:col>111</xdr:col>
      <xdr:colOff>177800</xdr:colOff>
      <xdr:row>75</xdr:row>
      <xdr:rowOff>22657</xdr:rowOff>
    </xdr:to>
    <xdr:cxnSp macro="">
      <xdr:nvCxnSpPr>
        <xdr:cNvPr id="864" name="直線コネクタ 863"/>
        <xdr:cNvCxnSpPr/>
      </xdr:nvCxnSpPr>
      <xdr:spPr>
        <a:xfrm flipV="1">
          <a:off x="20434300" y="12853015"/>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22657</xdr:rowOff>
    </xdr:from>
    <xdr:to>
      <xdr:col>107</xdr:col>
      <xdr:colOff>50800</xdr:colOff>
      <xdr:row>75</xdr:row>
      <xdr:rowOff>55256</xdr:rowOff>
    </xdr:to>
    <xdr:cxnSp macro="">
      <xdr:nvCxnSpPr>
        <xdr:cNvPr id="867" name="直線コネクタ 866"/>
        <xdr:cNvCxnSpPr/>
      </xdr:nvCxnSpPr>
      <xdr:spPr>
        <a:xfrm flipV="1">
          <a:off x="19545300" y="12881407"/>
          <a:ext cx="889000" cy="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55256</xdr:rowOff>
    </xdr:from>
    <xdr:to>
      <xdr:col>102</xdr:col>
      <xdr:colOff>114300</xdr:colOff>
      <xdr:row>75</xdr:row>
      <xdr:rowOff>107421</xdr:rowOff>
    </xdr:to>
    <xdr:cxnSp macro="">
      <xdr:nvCxnSpPr>
        <xdr:cNvPr id="870" name="直線コネクタ 869"/>
        <xdr:cNvCxnSpPr/>
      </xdr:nvCxnSpPr>
      <xdr:spPr>
        <a:xfrm flipV="1">
          <a:off x="18656300" y="12914006"/>
          <a:ext cx="889000" cy="5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66269</xdr:rowOff>
    </xdr:from>
    <xdr:to>
      <xdr:col>116</xdr:col>
      <xdr:colOff>114300</xdr:colOff>
      <xdr:row>74</xdr:row>
      <xdr:rowOff>167869</xdr:rowOff>
    </xdr:to>
    <xdr:sp macro="" textlink="">
      <xdr:nvSpPr>
        <xdr:cNvPr id="880" name="楕円 879"/>
        <xdr:cNvSpPr/>
      </xdr:nvSpPr>
      <xdr:spPr>
        <a:xfrm>
          <a:off x="22110700" y="127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44696</xdr:rowOff>
    </xdr:from>
    <xdr:ext cx="534377" cy="259045"/>
    <xdr:sp macro="" textlink="">
      <xdr:nvSpPr>
        <xdr:cNvPr id="881" name="繰出金該当値テキスト"/>
        <xdr:cNvSpPr txBox="1"/>
      </xdr:nvSpPr>
      <xdr:spPr>
        <a:xfrm>
          <a:off x="22212300" y="1273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114915</xdr:rowOff>
    </xdr:from>
    <xdr:to>
      <xdr:col>112</xdr:col>
      <xdr:colOff>38100</xdr:colOff>
      <xdr:row>75</xdr:row>
      <xdr:rowOff>45065</xdr:rowOff>
    </xdr:to>
    <xdr:sp macro="" textlink="">
      <xdr:nvSpPr>
        <xdr:cNvPr id="882" name="楕円 881"/>
        <xdr:cNvSpPr/>
      </xdr:nvSpPr>
      <xdr:spPr>
        <a:xfrm>
          <a:off x="21272500" y="128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36192</xdr:rowOff>
    </xdr:from>
    <xdr:ext cx="534377" cy="259045"/>
    <xdr:sp macro="" textlink="">
      <xdr:nvSpPr>
        <xdr:cNvPr id="883" name="テキスト ボックス 882"/>
        <xdr:cNvSpPr txBox="1"/>
      </xdr:nvSpPr>
      <xdr:spPr>
        <a:xfrm>
          <a:off x="21056111" y="128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143307</xdr:rowOff>
    </xdr:from>
    <xdr:to>
      <xdr:col>107</xdr:col>
      <xdr:colOff>101600</xdr:colOff>
      <xdr:row>75</xdr:row>
      <xdr:rowOff>73457</xdr:rowOff>
    </xdr:to>
    <xdr:sp macro="" textlink="">
      <xdr:nvSpPr>
        <xdr:cNvPr id="884" name="楕円 883"/>
        <xdr:cNvSpPr/>
      </xdr:nvSpPr>
      <xdr:spPr>
        <a:xfrm>
          <a:off x="20383500" y="128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64584</xdr:rowOff>
    </xdr:from>
    <xdr:ext cx="534377" cy="259045"/>
    <xdr:sp macro="" textlink="">
      <xdr:nvSpPr>
        <xdr:cNvPr id="885" name="テキスト ボックス 884"/>
        <xdr:cNvSpPr txBox="1"/>
      </xdr:nvSpPr>
      <xdr:spPr>
        <a:xfrm>
          <a:off x="20167111" y="12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4456</xdr:rowOff>
    </xdr:from>
    <xdr:to>
      <xdr:col>102</xdr:col>
      <xdr:colOff>165100</xdr:colOff>
      <xdr:row>75</xdr:row>
      <xdr:rowOff>106056</xdr:rowOff>
    </xdr:to>
    <xdr:sp macro="" textlink="">
      <xdr:nvSpPr>
        <xdr:cNvPr id="886" name="楕円 885"/>
        <xdr:cNvSpPr/>
      </xdr:nvSpPr>
      <xdr:spPr>
        <a:xfrm>
          <a:off x="19494500" y="1286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97183</xdr:rowOff>
    </xdr:from>
    <xdr:ext cx="534377" cy="259045"/>
    <xdr:sp macro="" textlink="">
      <xdr:nvSpPr>
        <xdr:cNvPr id="887" name="テキスト ボックス 886"/>
        <xdr:cNvSpPr txBox="1"/>
      </xdr:nvSpPr>
      <xdr:spPr>
        <a:xfrm>
          <a:off x="19278111" y="1295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56621</xdr:rowOff>
    </xdr:from>
    <xdr:to>
      <xdr:col>98</xdr:col>
      <xdr:colOff>38100</xdr:colOff>
      <xdr:row>75</xdr:row>
      <xdr:rowOff>158221</xdr:rowOff>
    </xdr:to>
    <xdr:sp macro="" textlink="">
      <xdr:nvSpPr>
        <xdr:cNvPr id="888" name="楕円 887"/>
        <xdr:cNvSpPr/>
      </xdr:nvSpPr>
      <xdr:spPr>
        <a:xfrm>
          <a:off x="18605500" y="129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149348</xdr:rowOff>
    </xdr:from>
    <xdr:ext cx="534377" cy="259045"/>
    <xdr:sp macro="" textlink="">
      <xdr:nvSpPr>
        <xdr:cNvPr id="889" name="テキスト ボックス 888"/>
        <xdr:cNvSpPr txBox="1"/>
      </xdr:nvSpPr>
      <xdr:spPr>
        <a:xfrm>
          <a:off x="18389111" y="1300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250" baseline="0">
              <a:solidFill>
                <a:schemeClr val="dk1"/>
              </a:solidFill>
              <a:effectLst/>
              <a:latin typeface="+mn-lt"/>
              <a:ea typeface="+mn-ea"/>
              <a:cs typeface="+mn-cs"/>
            </a:rPr>
            <a:t>歳出決算総額は，住民一人当たり</a:t>
          </a:r>
          <a:r>
            <a:rPr kumimoji="1" lang="en-US" altLang="ja-JP" sz="1250" baseline="0">
              <a:solidFill>
                <a:schemeClr val="dk1"/>
              </a:solidFill>
              <a:effectLst/>
              <a:latin typeface="+mn-lt"/>
              <a:ea typeface="+mn-ea"/>
              <a:cs typeface="+mn-cs"/>
            </a:rPr>
            <a:t>388,148</a:t>
          </a:r>
          <a:r>
            <a:rPr kumimoji="1" lang="ja-JP" altLang="ja-JP" sz="1250" baseline="0">
              <a:solidFill>
                <a:schemeClr val="dk1"/>
              </a:solidFill>
              <a:effectLst/>
              <a:latin typeface="+mn-lt"/>
              <a:ea typeface="+mn-ea"/>
              <a:cs typeface="+mn-cs"/>
            </a:rPr>
            <a:t>円となっている。</a:t>
          </a:r>
          <a:endParaRPr lang="ja-JP" altLang="ja-JP" sz="1250">
            <a:effectLst/>
          </a:endParaRPr>
        </a:p>
        <a:p>
          <a:r>
            <a:rPr lang="ja-JP" altLang="ja-JP" sz="1250" baseline="0">
              <a:solidFill>
                <a:schemeClr val="dk1"/>
              </a:solidFill>
              <a:effectLst/>
              <a:latin typeface="+mn-lt"/>
              <a:ea typeface="+mn-ea"/>
              <a:cs typeface="+mn-cs"/>
            </a:rPr>
            <a:t>　</a:t>
          </a:r>
          <a:r>
            <a:rPr kumimoji="1" lang="ja-JP" altLang="ja-JP" sz="1250" baseline="0">
              <a:solidFill>
                <a:schemeClr val="dk1"/>
              </a:solidFill>
              <a:effectLst/>
              <a:latin typeface="+mn-lt"/>
              <a:ea typeface="+mn-ea"/>
              <a:cs typeface="+mn-cs"/>
            </a:rPr>
            <a:t>主な構成項目である扶助費は，</a:t>
          </a:r>
          <a:r>
            <a:rPr kumimoji="1" lang="ja-JP" altLang="en-US" sz="1250" baseline="0">
              <a:solidFill>
                <a:schemeClr val="dk1"/>
              </a:solidFill>
              <a:effectLst/>
              <a:latin typeface="+mn-lt"/>
              <a:ea typeface="+mn-ea"/>
              <a:cs typeface="+mn-cs"/>
            </a:rPr>
            <a:t>児童手当が</a:t>
          </a:r>
          <a:r>
            <a:rPr kumimoji="1" lang="ja-JP" altLang="ja-JP" sz="1250" baseline="0">
              <a:solidFill>
                <a:schemeClr val="dk1"/>
              </a:solidFill>
              <a:effectLst/>
              <a:latin typeface="+mn-lt"/>
              <a:ea typeface="+mn-ea"/>
              <a:cs typeface="+mn-cs"/>
            </a:rPr>
            <a:t>減少したものの，</a:t>
          </a:r>
          <a:r>
            <a:rPr kumimoji="1" lang="ja-JP" altLang="en-US" sz="1250" baseline="0">
              <a:solidFill>
                <a:schemeClr val="dk1"/>
              </a:solidFill>
              <a:effectLst/>
              <a:latin typeface="+mn-lt"/>
              <a:ea typeface="+mn-ea"/>
              <a:cs typeface="+mn-cs"/>
            </a:rPr>
            <a:t>保育所等給付費や</a:t>
          </a:r>
          <a:r>
            <a:rPr kumimoji="1" lang="ja-JP" altLang="ja-JP" sz="1250" baseline="0">
              <a:solidFill>
                <a:schemeClr val="dk1"/>
              </a:solidFill>
              <a:effectLst/>
              <a:latin typeface="+mn-lt"/>
              <a:ea typeface="+mn-ea"/>
              <a:cs typeface="+mn-cs"/>
            </a:rPr>
            <a:t>障がい福祉サービス事業費の増加などにより，住民一人当たり</a:t>
          </a:r>
          <a:r>
            <a:rPr kumimoji="1" lang="en-US" altLang="ja-JP" sz="1250" baseline="0">
              <a:solidFill>
                <a:schemeClr val="dk1"/>
              </a:solidFill>
              <a:effectLst/>
              <a:latin typeface="+mn-lt"/>
              <a:ea typeface="+mn-ea"/>
              <a:cs typeface="+mn-cs"/>
            </a:rPr>
            <a:t>104,504</a:t>
          </a:r>
          <a:r>
            <a:rPr kumimoji="1" lang="ja-JP" altLang="ja-JP" sz="1250" baseline="0">
              <a:solidFill>
                <a:schemeClr val="dk1"/>
              </a:solidFill>
              <a:effectLst/>
              <a:latin typeface="+mn-lt"/>
              <a:ea typeface="+mn-ea"/>
              <a:cs typeface="+mn-cs"/>
            </a:rPr>
            <a:t>円となっており，平成</a:t>
          </a:r>
          <a:r>
            <a:rPr kumimoji="1" lang="en-US" altLang="ja-JP" sz="1250" baseline="0">
              <a:solidFill>
                <a:schemeClr val="dk1"/>
              </a:solidFill>
              <a:effectLst/>
              <a:latin typeface="+mn-lt"/>
              <a:ea typeface="+mn-ea"/>
              <a:cs typeface="+mn-cs"/>
            </a:rPr>
            <a:t>27</a:t>
          </a:r>
          <a:r>
            <a:rPr kumimoji="1" lang="ja-JP" altLang="ja-JP" sz="1250" baseline="0">
              <a:solidFill>
                <a:schemeClr val="dk1"/>
              </a:solidFill>
              <a:effectLst/>
              <a:latin typeface="+mn-lt"/>
              <a:ea typeface="+mn-ea"/>
              <a:cs typeface="+mn-cs"/>
            </a:rPr>
            <a:t>年度から比較すると</a:t>
          </a:r>
          <a:r>
            <a:rPr kumimoji="1" lang="en-US" altLang="ja-JP" sz="1250" baseline="0">
              <a:solidFill>
                <a:schemeClr val="dk1"/>
              </a:solidFill>
              <a:effectLst/>
              <a:latin typeface="+mn-lt"/>
              <a:ea typeface="+mn-ea"/>
              <a:cs typeface="+mn-cs"/>
            </a:rPr>
            <a:t>10.9</a:t>
          </a:r>
          <a:r>
            <a:rPr kumimoji="1" lang="ja-JP" altLang="ja-JP" sz="1250" baseline="0">
              <a:solidFill>
                <a:schemeClr val="dk1"/>
              </a:solidFill>
              <a:effectLst/>
              <a:latin typeface="+mn-lt"/>
              <a:ea typeface="+mn-ea"/>
              <a:cs typeface="+mn-cs"/>
            </a:rPr>
            <a:t>％増加している。</a:t>
          </a:r>
          <a:endParaRPr lang="ja-JP" altLang="ja-JP" sz="1250">
            <a:effectLst/>
          </a:endParaRPr>
        </a:p>
        <a:p>
          <a:r>
            <a:rPr kumimoji="1" lang="ja-JP" altLang="ja-JP" sz="1250" baseline="0">
              <a:solidFill>
                <a:schemeClr val="dk1"/>
              </a:solidFill>
              <a:effectLst/>
              <a:latin typeface="+mn-lt"/>
              <a:ea typeface="+mn-ea"/>
              <a:cs typeface="+mn-cs"/>
            </a:rPr>
            <a:t>　一方で，人件費は，住民一人当たり</a:t>
          </a:r>
          <a:r>
            <a:rPr kumimoji="1" lang="en-US" altLang="ja-JP" sz="1250" baseline="0">
              <a:solidFill>
                <a:schemeClr val="dk1"/>
              </a:solidFill>
              <a:effectLst/>
              <a:latin typeface="+mn-lt"/>
              <a:ea typeface="+mn-ea"/>
              <a:cs typeface="+mn-cs"/>
            </a:rPr>
            <a:t>51,236</a:t>
          </a:r>
          <a:r>
            <a:rPr kumimoji="1" lang="ja-JP" altLang="ja-JP" sz="1250" baseline="0">
              <a:solidFill>
                <a:schemeClr val="dk1"/>
              </a:solidFill>
              <a:effectLst/>
              <a:latin typeface="+mn-lt"/>
              <a:ea typeface="+mn-ea"/>
              <a:cs typeface="+mn-cs"/>
            </a:rPr>
            <a:t>円となって</a:t>
          </a:r>
          <a:r>
            <a:rPr kumimoji="1" lang="ja-JP" altLang="en-US" sz="1250" baseline="0">
              <a:solidFill>
                <a:schemeClr val="dk1"/>
              </a:solidFill>
              <a:effectLst/>
              <a:latin typeface="+mn-lt"/>
              <a:ea typeface="+mn-ea"/>
              <a:cs typeface="+mn-cs"/>
            </a:rPr>
            <a:t>おり</a:t>
          </a:r>
          <a:r>
            <a:rPr kumimoji="1" lang="ja-JP" altLang="ja-JP" sz="1250" baseline="0">
              <a:solidFill>
                <a:schemeClr val="dk1"/>
              </a:solidFill>
              <a:effectLst/>
              <a:latin typeface="+mn-lt"/>
              <a:ea typeface="+mn-ea"/>
              <a:cs typeface="+mn-cs"/>
            </a:rPr>
            <a:t>，平成</a:t>
          </a:r>
          <a:r>
            <a:rPr kumimoji="1" lang="en-US" altLang="ja-JP" sz="1250" baseline="0">
              <a:solidFill>
                <a:schemeClr val="dk1"/>
              </a:solidFill>
              <a:effectLst/>
              <a:latin typeface="+mn-lt"/>
              <a:ea typeface="+mn-ea"/>
              <a:cs typeface="+mn-cs"/>
            </a:rPr>
            <a:t>27</a:t>
          </a:r>
          <a:r>
            <a:rPr kumimoji="1" lang="ja-JP" altLang="ja-JP" sz="1250" baseline="0">
              <a:solidFill>
                <a:schemeClr val="dk1"/>
              </a:solidFill>
              <a:effectLst/>
              <a:latin typeface="+mn-lt"/>
              <a:ea typeface="+mn-ea"/>
              <a:cs typeface="+mn-cs"/>
            </a:rPr>
            <a:t>年度から比較すると</a:t>
          </a:r>
          <a:r>
            <a:rPr kumimoji="1" lang="en-US" altLang="ja-JP" sz="1250" baseline="0">
              <a:solidFill>
                <a:schemeClr val="dk1"/>
              </a:solidFill>
              <a:effectLst/>
              <a:latin typeface="+mn-lt"/>
              <a:ea typeface="+mn-ea"/>
              <a:cs typeface="+mn-cs"/>
            </a:rPr>
            <a:t>10.8</a:t>
          </a:r>
          <a:r>
            <a:rPr kumimoji="1" lang="ja-JP" altLang="ja-JP" sz="1250" baseline="0">
              <a:solidFill>
                <a:schemeClr val="dk1"/>
              </a:solidFill>
              <a:effectLst/>
              <a:latin typeface="+mn-lt"/>
              <a:ea typeface="+mn-ea"/>
              <a:cs typeface="+mn-cs"/>
            </a:rPr>
            <a:t>％減少し，類似団体を下回っている。これは退職者数の減による退職手当の減少と，平成</a:t>
          </a:r>
          <a:r>
            <a:rPr kumimoji="1" lang="en-US" altLang="ja-JP" sz="1250" baseline="0">
              <a:solidFill>
                <a:schemeClr val="dk1"/>
              </a:solidFill>
              <a:effectLst/>
              <a:latin typeface="+mn-lt"/>
              <a:ea typeface="+mn-ea"/>
              <a:cs typeface="+mn-cs"/>
            </a:rPr>
            <a:t>10</a:t>
          </a:r>
          <a:r>
            <a:rPr kumimoji="1" lang="ja-JP" altLang="ja-JP" sz="1250" baseline="0">
              <a:solidFill>
                <a:schemeClr val="dk1"/>
              </a:solidFill>
              <a:effectLst/>
              <a:latin typeface="+mn-lt"/>
              <a:ea typeface="+mn-ea"/>
              <a:cs typeface="+mn-cs"/>
            </a:rPr>
            <a:t>年度から継続して取り組んでいる定員管理適正化による職員数の削減が主な要因である。</a:t>
          </a:r>
          <a:endParaRPr lang="ja-JP" altLang="ja-JP" sz="1250">
            <a:effectLst/>
          </a:endParaRPr>
        </a:p>
        <a:p>
          <a:r>
            <a:rPr kumimoji="1" lang="ja-JP" altLang="ja-JP" sz="1250" baseline="0">
              <a:solidFill>
                <a:schemeClr val="dk1"/>
              </a:solidFill>
              <a:effectLst/>
              <a:latin typeface="+mn-lt"/>
              <a:ea typeface="+mn-ea"/>
              <a:cs typeface="+mn-cs"/>
            </a:rPr>
            <a:t>　また，普通建設事業費は</a:t>
          </a:r>
          <a:r>
            <a:rPr kumimoji="1" lang="ja-JP" altLang="en-US" sz="1250" baseline="0">
              <a:solidFill>
                <a:schemeClr val="dk1"/>
              </a:solidFill>
              <a:effectLst/>
              <a:latin typeface="+mn-lt"/>
              <a:ea typeface="+mn-ea"/>
              <a:cs typeface="+mn-cs"/>
            </a:rPr>
            <a:t>，小中学校空調設備整備事業費や総合体育館整備費の増などにより，</a:t>
          </a:r>
          <a:r>
            <a:rPr kumimoji="1" lang="ja-JP" altLang="ja-JP" sz="1250" baseline="0">
              <a:solidFill>
                <a:schemeClr val="dk1"/>
              </a:solidFill>
              <a:effectLst/>
              <a:latin typeface="+mn-lt"/>
              <a:ea typeface="+mn-ea"/>
              <a:cs typeface="+mn-cs"/>
            </a:rPr>
            <a:t>住民一人当たり</a:t>
          </a:r>
          <a:r>
            <a:rPr kumimoji="1" lang="en-US" altLang="ja-JP" sz="1250" baseline="0">
              <a:solidFill>
                <a:schemeClr val="dk1"/>
              </a:solidFill>
              <a:effectLst/>
              <a:latin typeface="+mn-lt"/>
              <a:ea typeface="+mn-ea"/>
              <a:cs typeface="+mn-cs"/>
            </a:rPr>
            <a:t>66,050</a:t>
          </a:r>
          <a:r>
            <a:rPr kumimoji="1" lang="ja-JP" altLang="ja-JP" sz="1250" baseline="0">
              <a:solidFill>
                <a:schemeClr val="dk1"/>
              </a:solidFill>
              <a:effectLst/>
              <a:latin typeface="+mn-lt"/>
              <a:ea typeface="+mn-ea"/>
              <a:cs typeface="+mn-cs"/>
            </a:rPr>
            <a:t>円となっており，類似団体と比較して一人当たりコストが</a:t>
          </a:r>
          <a:r>
            <a:rPr kumimoji="1" lang="ja-JP" altLang="en-US" sz="1250" baseline="0">
              <a:solidFill>
                <a:schemeClr val="dk1"/>
              </a:solidFill>
              <a:effectLst/>
              <a:latin typeface="+mn-lt"/>
              <a:ea typeface="+mn-ea"/>
              <a:cs typeface="+mn-cs"/>
            </a:rPr>
            <a:t>高</a:t>
          </a:r>
          <a:r>
            <a:rPr kumimoji="1" lang="ja-JP" altLang="ja-JP" sz="1250" baseline="0">
              <a:solidFill>
                <a:schemeClr val="dk1"/>
              </a:solidFill>
              <a:effectLst/>
              <a:latin typeface="+mn-lt"/>
              <a:ea typeface="+mn-ea"/>
              <a:cs typeface="+mn-cs"/>
            </a:rPr>
            <a:t>い状況となっている。</a:t>
          </a:r>
          <a:endParaRPr lang="ja-JP" altLang="ja-JP" sz="1250">
            <a:effectLst/>
          </a:endParaRPr>
        </a:p>
        <a:p>
          <a:r>
            <a:rPr kumimoji="1" lang="ja-JP" altLang="ja-JP" sz="1250" baseline="0">
              <a:solidFill>
                <a:schemeClr val="dk1"/>
              </a:solidFill>
              <a:effectLst/>
              <a:latin typeface="+mn-lt"/>
              <a:ea typeface="+mn-ea"/>
              <a:cs typeface="+mn-cs"/>
            </a:rPr>
            <a:t>　 </a:t>
          </a:r>
          <a:endParaRPr lang="ja-JP" altLang="ja-JP" sz="1250">
            <a:effectLst/>
          </a:endParaRP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468,956
458,660
518.14
187,677,527
182,024,428
3,627,561
101,797,875
146,298,460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69596</xdr:rowOff>
    </xdr:from>
    <xdr:to>
      <xdr:col>24</xdr:col>
      <xdr:colOff>63500</xdr:colOff>
      <xdr:row>36</xdr:row>
      <xdr:rowOff>99314</xdr:rowOff>
    </xdr:to>
    <xdr:cxnSp macro="">
      <xdr:nvCxnSpPr>
        <xdr:cNvPr id="61" name="直線コネクタ 60"/>
        <xdr:cNvCxnSpPr/>
      </xdr:nvCxnSpPr>
      <xdr:spPr>
        <a:xfrm>
          <a:off x="3797300" y="624179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41402</xdr:rowOff>
    </xdr:from>
    <xdr:to>
      <xdr:col>19</xdr:col>
      <xdr:colOff>177800</xdr:colOff>
      <xdr:row>36</xdr:row>
      <xdr:rowOff>69596</xdr:rowOff>
    </xdr:to>
    <xdr:cxnSp macro="">
      <xdr:nvCxnSpPr>
        <xdr:cNvPr id="64" name="直線コネクタ 63"/>
        <xdr:cNvCxnSpPr/>
      </xdr:nvCxnSpPr>
      <xdr:spPr>
        <a:xfrm>
          <a:off x="2908300" y="621360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41402</xdr:rowOff>
    </xdr:from>
    <xdr:to>
      <xdr:col>15</xdr:col>
      <xdr:colOff>50800</xdr:colOff>
      <xdr:row>36</xdr:row>
      <xdr:rowOff>49022</xdr:rowOff>
    </xdr:to>
    <xdr:cxnSp macro="">
      <xdr:nvCxnSpPr>
        <xdr:cNvPr id="67" name="直線コネクタ 66"/>
        <xdr:cNvCxnSpPr/>
      </xdr:nvCxnSpPr>
      <xdr:spPr>
        <a:xfrm flipV="1">
          <a:off x="2019300" y="62136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93218</xdr:rowOff>
    </xdr:from>
    <xdr:to>
      <xdr:col>10</xdr:col>
      <xdr:colOff>114300</xdr:colOff>
      <xdr:row>36</xdr:row>
      <xdr:rowOff>49022</xdr:rowOff>
    </xdr:to>
    <xdr:cxnSp macro="">
      <xdr:nvCxnSpPr>
        <xdr:cNvPr id="70" name="直線コネクタ 69"/>
        <xdr:cNvCxnSpPr/>
      </xdr:nvCxnSpPr>
      <xdr:spPr>
        <a:xfrm>
          <a:off x="1130300" y="6093968"/>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48514</xdr:rowOff>
    </xdr:from>
    <xdr:to>
      <xdr:col>24</xdr:col>
      <xdr:colOff>114300</xdr:colOff>
      <xdr:row>36</xdr:row>
      <xdr:rowOff>150114</xdr:rowOff>
    </xdr:to>
    <xdr:sp macro="" textlink="">
      <xdr:nvSpPr>
        <xdr:cNvPr id="80" name="楕円 79"/>
        <xdr:cNvSpPr/>
      </xdr:nvSpPr>
      <xdr:spPr>
        <a:xfrm>
          <a:off x="45847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26941</xdr:rowOff>
    </xdr:from>
    <xdr:ext cx="469744" cy="259045"/>
    <xdr:sp macro="" textlink="">
      <xdr:nvSpPr>
        <xdr:cNvPr id="81" name="議会費該当値テキスト"/>
        <xdr:cNvSpPr txBox="1"/>
      </xdr:nvSpPr>
      <xdr:spPr>
        <a:xfrm>
          <a:off x="4686300"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18796</xdr:rowOff>
    </xdr:from>
    <xdr:to>
      <xdr:col>20</xdr:col>
      <xdr:colOff>38100</xdr:colOff>
      <xdr:row>36</xdr:row>
      <xdr:rowOff>120396</xdr:rowOff>
    </xdr:to>
    <xdr:sp macro="" textlink="">
      <xdr:nvSpPr>
        <xdr:cNvPr id="82" name="楕円 81"/>
        <xdr:cNvSpPr/>
      </xdr:nvSpPr>
      <xdr:spPr>
        <a:xfrm>
          <a:off x="3746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111523</xdr:rowOff>
    </xdr:from>
    <xdr:ext cx="469744" cy="259045"/>
    <xdr:sp macro="" textlink="">
      <xdr:nvSpPr>
        <xdr:cNvPr id="83" name="テキスト ボックス 82"/>
        <xdr:cNvSpPr txBox="1"/>
      </xdr:nvSpPr>
      <xdr:spPr>
        <a:xfrm>
          <a:off x="3562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162052</xdr:rowOff>
    </xdr:from>
    <xdr:to>
      <xdr:col>15</xdr:col>
      <xdr:colOff>101600</xdr:colOff>
      <xdr:row>36</xdr:row>
      <xdr:rowOff>92202</xdr:rowOff>
    </xdr:to>
    <xdr:sp macro="" textlink="">
      <xdr:nvSpPr>
        <xdr:cNvPr id="84" name="楕円 83"/>
        <xdr:cNvSpPr/>
      </xdr:nvSpPr>
      <xdr:spPr>
        <a:xfrm>
          <a:off x="2857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83329</xdr:rowOff>
    </xdr:from>
    <xdr:ext cx="469744" cy="259045"/>
    <xdr:sp macro="" textlink="">
      <xdr:nvSpPr>
        <xdr:cNvPr id="85" name="テキスト ボックス 84"/>
        <xdr:cNvSpPr txBox="1"/>
      </xdr:nvSpPr>
      <xdr:spPr>
        <a:xfrm>
          <a:off x="2673428"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169672</xdr:rowOff>
    </xdr:from>
    <xdr:to>
      <xdr:col>10</xdr:col>
      <xdr:colOff>165100</xdr:colOff>
      <xdr:row>36</xdr:row>
      <xdr:rowOff>99822</xdr:rowOff>
    </xdr:to>
    <xdr:sp macro="" textlink="">
      <xdr:nvSpPr>
        <xdr:cNvPr id="86" name="楕円 85"/>
        <xdr:cNvSpPr/>
      </xdr:nvSpPr>
      <xdr:spPr>
        <a:xfrm>
          <a:off x="19685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90949</xdr:rowOff>
    </xdr:from>
    <xdr:ext cx="469744" cy="259045"/>
    <xdr:sp macro="" textlink="">
      <xdr:nvSpPr>
        <xdr:cNvPr id="87" name="テキスト ボックス 86"/>
        <xdr:cNvSpPr txBox="1"/>
      </xdr:nvSpPr>
      <xdr:spPr>
        <a:xfrm>
          <a:off x="1784428"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88" name="楕円 87"/>
        <xdr:cNvSpPr/>
      </xdr:nvSpPr>
      <xdr:spPr>
        <a:xfrm>
          <a:off x="1079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135145</xdr:rowOff>
    </xdr:from>
    <xdr:ext cx="469744" cy="259045"/>
    <xdr:sp macro="" textlink="">
      <xdr:nvSpPr>
        <xdr:cNvPr id="89" name="テキスト ボックス 88"/>
        <xdr:cNvSpPr txBox="1"/>
      </xdr:nvSpPr>
      <xdr:spPr>
        <a:xfrm>
          <a:off x="895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50088</xdr:rowOff>
    </xdr:from>
    <xdr:to>
      <xdr:col>24</xdr:col>
      <xdr:colOff>63500</xdr:colOff>
      <xdr:row>58</xdr:row>
      <xdr:rowOff>64548</xdr:rowOff>
    </xdr:to>
    <xdr:cxnSp macro="">
      <xdr:nvCxnSpPr>
        <xdr:cNvPr id="119" name="直線コネクタ 118"/>
        <xdr:cNvCxnSpPr/>
      </xdr:nvCxnSpPr>
      <xdr:spPr>
        <a:xfrm flipV="1">
          <a:off x="3797300" y="9994188"/>
          <a:ext cx="838200" cy="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30505</xdr:rowOff>
    </xdr:from>
    <xdr:to>
      <xdr:col>19</xdr:col>
      <xdr:colOff>177800</xdr:colOff>
      <xdr:row>58</xdr:row>
      <xdr:rowOff>64548</xdr:rowOff>
    </xdr:to>
    <xdr:cxnSp macro="">
      <xdr:nvCxnSpPr>
        <xdr:cNvPr id="122" name="直線コネクタ 121"/>
        <xdr:cNvCxnSpPr/>
      </xdr:nvCxnSpPr>
      <xdr:spPr>
        <a:xfrm>
          <a:off x="2908300" y="9974605"/>
          <a:ext cx="8890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108534</xdr:rowOff>
    </xdr:from>
    <xdr:to>
      <xdr:col>15</xdr:col>
      <xdr:colOff>50800</xdr:colOff>
      <xdr:row>58</xdr:row>
      <xdr:rowOff>30505</xdr:rowOff>
    </xdr:to>
    <xdr:cxnSp macro="">
      <xdr:nvCxnSpPr>
        <xdr:cNvPr id="125" name="直線コネクタ 124"/>
        <xdr:cNvCxnSpPr/>
      </xdr:nvCxnSpPr>
      <xdr:spPr>
        <a:xfrm>
          <a:off x="2019300" y="9881184"/>
          <a:ext cx="889000" cy="9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108534</xdr:rowOff>
    </xdr:from>
    <xdr:to>
      <xdr:col>10</xdr:col>
      <xdr:colOff>114300</xdr:colOff>
      <xdr:row>57</xdr:row>
      <xdr:rowOff>127622</xdr:rowOff>
    </xdr:to>
    <xdr:cxnSp macro="">
      <xdr:nvCxnSpPr>
        <xdr:cNvPr id="128" name="直線コネクタ 127"/>
        <xdr:cNvCxnSpPr/>
      </xdr:nvCxnSpPr>
      <xdr:spPr>
        <a:xfrm flipV="1">
          <a:off x="1130300" y="9881184"/>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170738</xdr:rowOff>
    </xdr:from>
    <xdr:to>
      <xdr:col>24</xdr:col>
      <xdr:colOff>114300</xdr:colOff>
      <xdr:row>58</xdr:row>
      <xdr:rowOff>100888</xdr:rowOff>
    </xdr:to>
    <xdr:sp macro="" textlink="">
      <xdr:nvSpPr>
        <xdr:cNvPr id="138" name="楕円 137"/>
        <xdr:cNvSpPr/>
      </xdr:nvSpPr>
      <xdr:spPr>
        <a:xfrm>
          <a:off x="4584700" y="9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85665</xdr:rowOff>
    </xdr:from>
    <xdr:ext cx="534377" cy="259045"/>
    <xdr:sp macro="" textlink="">
      <xdr:nvSpPr>
        <xdr:cNvPr id="139" name="総務費該当値テキスト"/>
        <xdr:cNvSpPr txBox="1"/>
      </xdr:nvSpPr>
      <xdr:spPr>
        <a:xfrm>
          <a:off x="4686300" y="98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13748</xdr:rowOff>
    </xdr:from>
    <xdr:to>
      <xdr:col>20</xdr:col>
      <xdr:colOff>38100</xdr:colOff>
      <xdr:row>58</xdr:row>
      <xdr:rowOff>115348</xdr:rowOff>
    </xdr:to>
    <xdr:sp macro="" textlink="">
      <xdr:nvSpPr>
        <xdr:cNvPr id="140" name="楕円 139"/>
        <xdr:cNvSpPr/>
      </xdr:nvSpPr>
      <xdr:spPr>
        <a:xfrm>
          <a:off x="3746500" y="99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106475</xdr:rowOff>
    </xdr:from>
    <xdr:ext cx="534377" cy="259045"/>
    <xdr:sp macro="" textlink="">
      <xdr:nvSpPr>
        <xdr:cNvPr id="141" name="テキスト ボックス 140"/>
        <xdr:cNvSpPr txBox="1"/>
      </xdr:nvSpPr>
      <xdr:spPr>
        <a:xfrm>
          <a:off x="3530111" y="100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151155</xdr:rowOff>
    </xdr:from>
    <xdr:to>
      <xdr:col>15</xdr:col>
      <xdr:colOff>101600</xdr:colOff>
      <xdr:row>58</xdr:row>
      <xdr:rowOff>81305</xdr:rowOff>
    </xdr:to>
    <xdr:sp macro="" textlink="">
      <xdr:nvSpPr>
        <xdr:cNvPr id="142" name="楕円 141"/>
        <xdr:cNvSpPr/>
      </xdr:nvSpPr>
      <xdr:spPr>
        <a:xfrm>
          <a:off x="2857500" y="99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72432</xdr:rowOff>
    </xdr:from>
    <xdr:ext cx="534377" cy="259045"/>
    <xdr:sp macro="" textlink="">
      <xdr:nvSpPr>
        <xdr:cNvPr id="143" name="テキスト ボックス 142"/>
        <xdr:cNvSpPr txBox="1"/>
      </xdr:nvSpPr>
      <xdr:spPr>
        <a:xfrm>
          <a:off x="2641111" y="100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57734</xdr:rowOff>
    </xdr:from>
    <xdr:to>
      <xdr:col>10</xdr:col>
      <xdr:colOff>165100</xdr:colOff>
      <xdr:row>57</xdr:row>
      <xdr:rowOff>159334</xdr:rowOff>
    </xdr:to>
    <xdr:sp macro="" textlink="">
      <xdr:nvSpPr>
        <xdr:cNvPr id="144" name="楕円 143"/>
        <xdr:cNvSpPr/>
      </xdr:nvSpPr>
      <xdr:spPr>
        <a:xfrm>
          <a:off x="1968500" y="98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150461</xdr:rowOff>
    </xdr:from>
    <xdr:ext cx="534377" cy="259045"/>
    <xdr:sp macro="" textlink="">
      <xdr:nvSpPr>
        <xdr:cNvPr id="145" name="テキスト ボックス 144"/>
        <xdr:cNvSpPr txBox="1"/>
      </xdr:nvSpPr>
      <xdr:spPr>
        <a:xfrm>
          <a:off x="1752111" y="9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76822</xdr:rowOff>
    </xdr:from>
    <xdr:to>
      <xdr:col>6</xdr:col>
      <xdr:colOff>38100</xdr:colOff>
      <xdr:row>58</xdr:row>
      <xdr:rowOff>6972</xdr:rowOff>
    </xdr:to>
    <xdr:sp macro="" textlink="">
      <xdr:nvSpPr>
        <xdr:cNvPr id="146" name="楕円 145"/>
        <xdr:cNvSpPr/>
      </xdr:nvSpPr>
      <xdr:spPr>
        <a:xfrm>
          <a:off x="1079500" y="98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169549</xdr:rowOff>
    </xdr:from>
    <xdr:ext cx="534377" cy="259045"/>
    <xdr:sp macro="" textlink="">
      <xdr:nvSpPr>
        <xdr:cNvPr id="147" name="テキスト ボックス 146"/>
        <xdr:cNvSpPr txBox="1"/>
      </xdr:nvSpPr>
      <xdr:spPr>
        <a:xfrm>
          <a:off x="863111" y="99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77457</xdr:rowOff>
    </xdr:from>
    <xdr:to>
      <xdr:col>24</xdr:col>
      <xdr:colOff>63500</xdr:colOff>
      <xdr:row>76</xdr:row>
      <xdr:rowOff>151257</xdr:rowOff>
    </xdr:to>
    <xdr:cxnSp macro="">
      <xdr:nvCxnSpPr>
        <xdr:cNvPr id="177" name="直線コネクタ 176"/>
        <xdr:cNvCxnSpPr/>
      </xdr:nvCxnSpPr>
      <xdr:spPr>
        <a:xfrm flipV="1">
          <a:off x="3797300" y="13107657"/>
          <a:ext cx="8382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126695</xdr:rowOff>
    </xdr:from>
    <xdr:to>
      <xdr:col>19</xdr:col>
      <xdr:colOff>177800</xdr:colOff>
      <xdr:row>76</xdr:row>
      <xdr:rowOff>151257</xdr:rowOff>
    </xdr:to>
    <xdr:cxnSp macro="">
      <xdr:nvCxnSpPr>
        <xdr:cNvPr id="180" name="直線コネクタ 179"/>
        <xdr:cNvCxnSpPr/>
      </xdr:nvCxnSpPr>
      <xdr:spPr>
        <a:xfrm>
          <a:off x="2908300" y="13156895"/>
          <a:ext cx="889000" cy="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126695</xdr:rowOff>
    </xdr:from>
    <xdr:to>
      <xdr:col>15</xdr:col>
      <xdr:colOff>50800</xdr:colOff>
      <xdr:row>76</xdr:row>
      <xdr:rowOff>149873</xdr:rowOff>
    </xdr:to>
    <xdr:cxnSp macro="">
      <xdr:nvCxnSpPr>
        <xdr:cNvPr id="183" name="直線コネクタ 182"/>
        <xdr:cNvCxnSpPr/>
      </xdr:nvCxnSpPr>
      <xdr:spPr>
        <a:xfrm flipV="1">
          <a:off x="2019300" y="13156895"/>
          <a:ext cx="889000" cy="2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149873</xdr:rowOff>
    </xdr:from>
    <xdr:to>
      <xdr:col>10</xdr:col>
      <xdr:colOff>114300</xdr:colOff>
      <xdr:row>77</xdr:row>
      <xdr:rowOff>41720</xdr:rowOff>
    </xdr:to>
    <xdr:cxnSp macro="">
      <xdr:nvCxnSpPr>
        <xdr:cNvPr id="186" name="直線コネクタ 185"/>
        <xdr:cNvCxnSpPr/>
      </xdr:nvCxnSpPr>
      <xdr:spPr>
        <a:xfrm flipV="1">
          <a:off x="1130300" y="13180073"/>
          <a:ext cx="889000" cy="6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26657</xdr:rowOff>
    </xdr:from>
    <xdr:to>
      <xdr:col>24</xdr:col>
      <xdr:colOff>114300</xdr:colOff>
      <xdr:row>76</xdr:row>
      <xdr:rowOff>128257</xdr:rowOff>
    </xdr:to>
    <xdr:sp macro="" textlink="">
      <xdr:nvSpPr>
        <xdr:cNvPr id="196" name="楕円 195"/>
        <xdr:cNvSpPr/>
      </xdr:nvSpPr>
      <xdr:spPr>
        <a:xfrm>
          <a:off x="4584700" y="130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5084</xdr:rowOff>
    </xdr:from>
    <xdr:ext cx="599010" cy="259045"/>
    <xdr:sp macro="" textlink="">
      <xdr:nvSpPr>
        <xdr:cNvPr id="197" name="民生費該当値テキスト"/>
        <xdr:cNvSpPr txBox="1"/>
      </xdr:nvSpPr>
      <xdr:spPr>
        <a:xfrm>
          <a:off x="4686300" y="13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100457</xdr:rowOff>
    </xdr:from>
    <xdr:to>
      <xdr:col>20</xdr:col>
      <xdr:colOff>38100</xdr:colOff>
      <xdr:row>77</xdr:row>
      <xdr:rowOff>30607</xdr:rowOff>
    </xdr:to>
    <xdr:sp macro="" textlink="">
      <xdr:nvSpPr>
        <xdr:cNvPr id="198" name="楕円 197"/>
        <xdr:cNvSpPr/>
      </xdr:nvSpPr>
      <xdr:spPr>
        <a:xfrm>
          <a:off x="3746500" y="131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21734</xdr:rowOff>
    </xdr:from>
    <xdr:ext cx="599010" cy="259045"/>
    <xdr:sp macro="" textlink="">
      <xdr:nvSpPr>
        <xdr:cNvPr id="199" name="テキスト ボックス 198"/>
        <xdr:cNvSpPr txBox="1"/>
      </xdr:nvSpPr>
      <xdr:spPr>
        <a:xfrm>
          <a:off x="3497795" y="1322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75895</xdr:rowOff>
    </xdr:from>
    <xdr:to>
      <xdr:col>15</xdr:col>
      <xdr:colOff>101600</xdr:colOff>
      <xdr:row>77</xdr:row>
      <xdr:rowOff>6045</xdr:rowOff>
    </xdr:to>
    <xdr:sp macro="" textlink="">
      <xdr:nvSpPr>
        <xdr:cNvPr id="200" name="楕円 199"/>
        <xdr:cNvSpPr/>
      </xdr:nvSpPr>
      <xdr:spPr>
        <a:xfrm>
          <a:off x="2857500" y="131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168622</xdr:rowOff>
    </xdr:from>
    <xdr:ext cx="599010" cy="259045"/>
    <xdr:sp macro="" textlink="">
      <xdr:nvSpPr>
        <xdr:cNvPr id="201" name="テキスト ボックス 200"/>
        <xdr:cNvSpPr txBox="1"/>
      </xdr:nvSpPr>
      <xdr:spPr>
        <a:xfrm>
          <a:off x="2608795" y="1319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99073</xdr:rowOff>
    </xdr:from>
    <xdr:to>
      <xdr:col>10</xdr:col>
      <xdr:colOff>165100</xdr:colOff>
      <xdr:row>77</xdr:row>
      <xdr:rowOff>29223</xdr:rowOff>
    </xdr:to>
    <xdr:sp macro="" textlink="">
      <xdr:nvSpPr>
        <xdr:cNvPr id="202" name="楕円 201"/>
        <xdr:cNvSpPr/>
      </xdr:nvSpPr>
      <xdr:spPr>
        <a:xfrm>
          <a:off x="1968500" y="131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20350</xdr:rowOff>
    </xdr:from>
    <xdr:ext cx="599010" cy="259045"/>
    <xdr:sp macro="" textlink="">
      <xdr:nvSpPr>
        <xdr:cNvPr id="203" name="テキスト ボックス 202"/>
        <xdr:cNvSpPr txBox="1"/>
      </xdr:nvSpPr>
      <xdr:spPr>
        <a:xfrm>
          <a:off x="1719795" y="1322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162370</xdr:rowOff>
    </xdr:from>
    <xdr:to>
      <xdr:col>6</xdr:col>
      <xdr:colOff>38100</xdr:colOff>
      <xdr:row>77</xdr:row>
      <xdr:rowOff>92520</xdr:rowOff>
    </xdr:to>
    <xdr:sp macro="" textlink="">
      <xdr:nvSpPr>
        <xdr:cNvPr id="204" name="楕円 203"/>
        <xdr:cNvSpPr/>
      </xdr:nvSpPr>
      <xdr:spPr>
        <a:xfrm>
          <a:off x="1079500" y="131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83647</xdr:rowOff>
    </xdr:from>
    <xdr:ext cx="599010" cy="259045"/>
    <xdr:sp macro="" textlink="">
      <xdr:nvSpPr>
        <xdr:cNvPr id="205" name="テキスト ボックス 204"/>
        <xdr:cNvSpPr txBox="1"/>
      </xdr:nvSpPr>
      <xdr:spPr>
        <a:xfrm>
          <a:off x="830795" y="1328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112657</xdr:rowOff>
    </xdr:from>
    <xdr:to>
      <xdr:col>24</xdr:col>
      <xdr:colOff>63500</xdr:colOff>
      <xdr:row>97</xdr:row>
      <xdr:rowOff>124978</xdr:rowOff>
    </xdr:to>
    <xdr:cxnSp macro="">
      <xdr:nvCxnSpPr>
        <xdr:cNvPr id="233" name="直線コネクタ 232"/>
        <xdr:cNvCxnSpPr/>
      </xdr:nvCxnSpPr>
      <xdr:spPr>
        <a:xfrm>
          <a:off x="3797300" y="16743307"/>
          <a:ext cx="8382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112657</xdr:rowOff>
    </xdr:from>
    <xdr:to>
      <xdr:col>19</xdr:col>
      <xdr:colOff>177800</xdr:colOff>
      <xdr:row>97</xdr:row>
      <xdr:rowOff>148548</xdr:rowOff>
    </xdr:to>
    <xdr:cxnSp macro="">
      <xdr:nvCxnSpPr>
        <xdr:cNvPr id="236" name="直線コネクタ 235"/>
        <xdr:cNvCxnSpPr/>
      </xdr:nvCxnSpPr>
      <xdr:spPr>
        <a:xfrm flipV="1">
          <a:off x="2908300" y="16743307"/>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136271</xdr:rowOff>
    </xdr:from>
    <xdr:to>
      <xdr:col>15</xdr:col>
      <xdr:colOff>50800</xdr:colOff>
      <xdr:row>97</xdr:row>
      <xdr:rowOff>148548</xdr:rowOff>
    </xdr:to>
    <xdr:cxnSp macro="">
      <xdr:nvCxnSpPr>
        <xdr:cNvPr id="239" name="直線コネクタ 238"/>
        <xdr:cNvCxnSpPr/>
      </xdr:nvCxnSpPr>
      <xdr:spPr>
        <a:xfrm>
          <a:off x="2019300" y="16766921"/>
          <a:ext cx="889000" cy="1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136271</xdr:rowOff>
    </xdr:from>
    <xdr:to>
      <xdr:col>10</xdr:col>
      <xdr:colOff>114300</xdr:colOff>
      <xdr:row>97</xdr:row>
      <xdr:rowOff>140272</xdr:rowOff>
    </xdr:to>
    <xdr:cxnSp macro="">
      <xdr:nvCxnSpPr>
        <xdr:cNvPr id="242" name="直線コネクタ 241"/>
        <xdr:cNvCxnSpPr/>
      </xdr:nvCxnSpPr>
      <xdr:spPr>
        <a:xfrm flipV="1">
          <a:off x="1130300" y="1676692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74178</xdr:rowOff>
    </xdr:from>
    <xdr:to>
      <xdr:col>24</xdr:col>
      <xdr:colOff>114300</xdr:colOff>
      <xdr:row>98</xdr:row>
      <xdr:rowOff>4328</xdr:rowOff>
    </xdr:to>
    <xdr:sp macro="" textlink="">
      <xdr:nvSpPr>
        <xdr:cNvPr id="252" name="楕円 251"/>
        <xdr:cNvSpPr/>
      </xdr:nvSpPr>
      <xdr:spPr>
        <a:xfrm>
          <a:off x="4584700" y="167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52605</xdr:rowOff>
    </xdr:from>
    <xdr:ext cx="534377" cy="259045"/>
    <xdr:sp macro="" textlink="">
      <xdr:nvSpPr>
        <xdr:cNvPr id="253" name="衛生費該当値テキスト"/>
        <xdr:cNvSpPr txBox="1"/>
      </xdr:nvSpPr>
      <xdr:spPr>
        <a:xfrm>
          <a:off x="4686300" y="1668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61857</xdr:rowOff>
    </xdr:from>
    <xdr:to>
      <xdr:col>20</xdr:col>
      <xdr:colOff>38100</xdr:colOff>
      <xdr:row>97</xdr:row>
      <xdr:rowOff>163457</xdr:rowOff>
    </xdr:to>
    <xdr:sp macro="" textlink="">
      <xdr:nvSpPr>
        <xdr:cNvPr id="254" name="楕円 253"/>
        <xdr:cNvSpPr/>
      </xdr:nvSpPr>
      <xdr:spPr>
        <a:xfrm>
          <a:off x="3746500" y="166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154584</xdr:rowOff>
    </xdr:from>
    <xdr:ext cx="534377" cy="259045"/>
    <xdr:sp macro="" textlink="">
      <xdr:nvSpPr>
        <xdr:cNvPr id="255" name="テキスト ボックス 254"/>
        <xdr:cNvSpPr txBox="1"/>
      </xdr:nvSpPr>
      <xdr:spPr>
        <a:xfrm>
          <a:off x="3530111" y="167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97748</xdr:rowOff>
    </xdr:from>
    <xdr:to>
      <xdr:col>15</xdr:col>
      <xdr:colOff>101600</xdr:colOff>
      <xdr:row>98</xdr:row>
      <xdr:rowOff>27898</xdr:rowOff>
    </xdr:to>
    <xdr:sp macro="" textlink="">
      <xdr:nvSpPr>
        <xdr:cNvPr id="256" name="楕円 255"/>
        <xdr:cNvSpPr/>
      </xdr:nvSpPr>
      <xdr:spPr>
        <a:xfrm>
          <a:off x="2857500" y="1672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19025</xdr:rowOff>
    </xdr:from>
    <xdr:ext cx="534377" cy="259045"/>
    <xdr:sp macro="" textlink="">
      <xdr:nvSpPr>
        <xdr:cNvPr id="257" name="テキスト ボックス 256"/>
        <xdr:cNvSpPr txBox="1"/>
      </xdr:nvSpPr>
      <xdr:spPr>
        <a:xfrm>
          <a:off x="2641111" y="1682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85471</xdr:rowOff>
    </xdr:from>
    <xdr:to>
      <xdr:col>10</xdr:col>
      <xdr:colOff>165100</xdr:colOff>
      <xdr:row>98</xdr:row>
      <xdr:rowOff>15621</xdr:rowOff>
    </xdr:to>
    <xdr:sp macro="" textlink="">
      <xdr:nvSpPr>
        <xdr:cNvPr id="258" name="楕円 257"/>
        <xdr:cNvSpPr/>
      </xdr:nvSpPr>
      <xdr:spPr>
        <a:xfrm>
          <a:off x="1968500" y="167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6748</xdr:rowOff>
    </xdr:from>
    <xdr:ext cx="534377" cy="259045"/>
    <xdr:sp macro="" textlink="">
      <xdr:nvSpPr>
        <xdr:cNvPr id="259" name="テキスト ボックス 258"/>
        <xdr:cNvSpPr txBox="1"/>
      </xdr:nvSpPr>
      <xdr:spPr>
        <a:xfrm>
          <a:off x="1752111" y="1680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89472</xdr:rowOff>
    </xdr:from>
    <xdr:to>
      <xdr:col>6</xdr:col>
      <xdr:colOff>38100</xdr:colOff>
      <xdr:row>98</xdr:row>
      <xdr:rowOff>19622</xdr:rowOff>
    </xdr:to>
    <xdr:sp macro="" textlink="">
      <xdr:nvSpPr>
        <xdr:cNvPr id="260" name="楕円 259"/>
        <xdr:cNvSpPr/>
      </xdr:nvSpPr>
      <xdr:spPr>
        <a:xfrm>
          <a:off x="1079500" y="167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10749</xdr:rowOff>
    </xdr:from>
    <xdr:ext cx="534377" cy="259045"/>
    <xdr:sp macro="" textlink="">
      <xdr:nvSpPr>
        <xdr:cNvPr id="261" name="テキスト ボックス 260"/>
        <xdr:cNvSpPr txBox="1"/>
      </xdr:nvSpPr>
      <xdr:spPr>
        <a:xfrm>
          <a:off x="863111" y="168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148844</xdr:rowOff>
    </xdr:from>
    <xdr:to>
      <xdr:col>55</xdr:col>
      <xdr:colOff>0</xdr:colOff>
      <xdr:row>35</xdr:row>
      <xdr:rowOff>5283</xdr:rowOff>
    </xdr:to>
    <xdr:cxnSp macro="">
      <xdr:nvCxnSpPr>
        <xdr:cNvPr id="288" name="直線コネクタ 287"/>
        <xdr:cNvCxnSpPr/>
      </xdr:nvCxnSpPr>
      <xdr:spPr>
        <a:xfrm>
          <a:off x="9639300" y="5978144"/>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148844</xdr:rowOff>
    </xdr:from>
    <xdr:to>
      <xdr:col>50</xdr:col>
      <xdr:colOff>114300</xdr:colOff>
      <xdr:row>34</xdr:row>
      <xdr:rowOff>164846</xdr:rowOff>
    </xdr:to>
    <xdr:cxnSp macro="">
      <xdr:nvCxnSpPr>
        <xdr:cNvPr id="291" name="直線コネクタ 290"/>
        <xdr:cNvCxnSpPr/>
      </xdr:nvCxnSpPr>
      <xdr:spPr>
        <a:xfrm flipV="1">
          <a:off x="8750300" y="59781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138786</xdr:rowOff>
    </xdr:from>
    <xdr:to>
      <xdr:col>45</xdr:col>
      <xdr:colOff>177800</xdr:colOff>
      <xdr:row>34</xdr:row>
      <xdr:rowOff>164846</xdr:rowOff>
    </xdr:to>
    <xdr:cxnSp macro="">
      <xdr:nvCxnSpPr>
        <xdr:cNvPr id="294" name="直線コネクタ 293"/>
        <xdr:cNvCxnSpPr/>
      </xdr:nvCxnSpPr>
      <xdr:spPr>
        <a:xfrm>
          <a:off x="7861300" y="596808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138786</xdr:rowOff>
    </xdr:from>
    <xdr:to>
      <xdr:col>41</xdr:col>
      <xdr:colOff>50800</xdr:colOff>
      <xdr:row>34</xdr:row>
      <xdr:rowOff>141986</xdr:rowOff>
    </xdr:to>
    <xdr:cxnSp macro="">
      <xdr:nvCxnSpPr>
        <xdr:cNvPr id="297" name="直線コネクタ 296"/>
        <xdr:cNvCxnSpPr/>
      </xdr:nvCxnSpPr>
      <xdr:spPr>
        <a:xfrm flipV="1">
          <a:off x="6972300" y="596808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168825</xdr:rowOff>
    </xdr:from>
    <xdr:ext cx="378565" cy="259045"/>
    <xdr:sp macro="" textlink="">
      <xdr:nvSpPr>
        <xdr:cNvPr id="301" name="テキスト ボックス 300"/>
        <xdr:cNvSpPr txBox="1"/>
      </xdr:nvSpPr>
      <xdr:spPr>
        <a:xfrm>
          <a:off x="678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125933</xdr:rowOff>
    </xdr:from>
    <xdr:to>
      <xdr:col>55</xdr:col>
      <xdr:colOff>50800</xdr:colOff>
      <xdr:row>35</xdr:row>
      <xdr:rowOff>56083</xdr:rowOff>
    </xdr:to>
    <xdr:sp macro="" textlink="">
      <xdr:nvSpPr>
        <xdr:cNvPr id="307" name="楕円 306"/>
        <xdr:cNvSpPr/>
      </xdr:nvSpPr>
      <xdr:spPr>
        <a:xfrm>
          <a:off x="10426700" y="59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148810</xdr:rowOff>
    </xdr:from>
    <xdr:ext cx="469744" cy="259045"/>
    <xdr:sp macro="" textlink="">
      <xdr:nvSpPr>
        <xdr:cNvPr id="308" name="労働費該当値テキスト"/>
        <xdr:cNvSpPr txBox="1"/>
      </xdr:nvSpPr>
      <xdr:spPr>
        <a:xfrm>
          <a:off x="10528300" y="580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98044</xdr:rowOff>
    </xdr:from>
    <xdr:to>
      <xdr:col>50</xdr:col>
      <xdr:colOff>165100</xdr:colOff>
      <xdr:row>35</xdr:row>
      <xdr:rowOff>28194</xdr:rowOff>
    </xdr:to>
    <xdr:sp macro="" textlink="">
      <xdr:nvSpPr>
        <xdr:cNvPr id="309" name="楕円 308"/>
        <xdr:cNvSpPr/>
      </xdr:nvSpPr>
      <xdr:spPr>
        <a:xfrm>
          <a:off x="9588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44721</xdr:rowOff>
    </xdr:from>
    <xdr:ext cx="469744" cy="259045"/>
    <xdr:sp macro="" textlink="">
      <xdr:nvSpPr>
        <xdr:cNvPr id="310" name="テキスト ボックス 309"/>
        <xdr:cNvSpPr txBox="1"/>
      </xdr:nvSpPr>
      <xdr:spPr>
        <a:xfrm>
          <a:off x="9404428" y="570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114046</xdr:rowOff>
    </xdr:from>
    <xdr:to>
      <xdr:col>46</xdr:col>
      <xdr:colOff>38100</xdr:colOff>
      <xdr:row>35</xdr:row>
      <xdr:rowOff>44196</xdr:rowOff>
    </xdr:to>
    <xdr:sp macro="" textlink="">
      <xdr:nvSpPr>
        <xdr:cNvPr id="311" name="楕円 310"/>
        <xdr:cNvSpPr/>
      </xdr:nvSpPr>
      <xdr:spPr>
        <a:xfrm>
          <a:off x="8699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60723</xdr:rowOff>
    </xdr:from>
    <xdr:ext cx="469744" cy="259045"/>
    <xdr:sp macro="" textlink="">
      <xdr:nvSpPr>
        <xdr:cNvPr id="312" name="テキスト ボックス 311"/>
        <xdr:cNvSpPr txBox="1"/>
      </xdr:nvSpPr>
      <xdr:spPr>
        <a:xfrm>
          <a:off x="8515428"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87986</xdr:rowOff>
    </xdr:from>
    <xdr:to>
      <xdr:col>41</xdr:col>
      <xdr:colOff>101600</xdr:colOff>
      <xdr:row>35</xdr:row>
      <xdr:rowOff>18136</xdr:rowOff>
    </xdr:to>
    <xdr:sp macro="" textlink="">
      <xdr:nvSpPr>
        <xdr:cNvPr id="313" name="楕円 312"/>
        <xdr:cNvSpPr/>
      </xdr:nvSpPr>
      <xdr:spPr>
        <a:xfrm>
          <a:off x="78105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34663</xdr:rowOff>
    </xdr:from>
    <xdr:ext cx="469744" cy="259045"/>
    <xdr:sp macro="" textlink="">
      <xdr:nvSpPr>
        <xdr:cNvPr id="314" name="テキスト ボックス 313"/>
        <xdr:cNvSpPr txBox="1"/>
      </xdr:nvSpPr>
      <xdr:spPr>
        <a:xfrm>
          <a:off x="7626428" y="569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91186</xdr:rowOff>
    </xdr:from>
    <xdr:to>
      <xdr:col>36</xdr:col>
      <xdr:colOff>165100</xdr:colOff>
      <xdr:row>35</xdr:row>
      <xdr:rowOff>21336</xdr:rowOff>
    </xdr:to>
    <xdr:sp macro="" textlink="">
      <xdr:nvSpPr>
        <xdr:cNvPr id="315" name="楕円 314"/>
        <xdr:cNvSpPr/>
      </xdr:nvSpPr>
      <xdr:spPr>
        <a:xfrm>
          <a:off x="6921500" y="59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37863</xdr:rowOff>
    </xdr:from>
    <xdr:ext cx="469744" cy="259045"/>
    <xdr:sp macro="" textlink="">
      <xdr:nvSpPr>
        <xdr:cNvPr id="316" name="テキスト ボックス 315"/>
        <xdr:cNvSpPr txBox="1"/>
      </xdr:nvSpPr>
      <xdr:spPr>
        <a:xfrm>
          <a:off x="6737428" y="56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147091</xdr:rowOff>
    </xdr:from>
    <xdr:to>
      <xdr:col>55</xdr:col>
      <xdr:colOff>0</xdr:colOff>
      <xdr:row>57</xdr:row>
      <xdr:rowOff>43993</xdr:rowOff>
    </xdr:to>
    <xdr:cxnSp macro="">
      <xdr:nvCxnSpPr>
        <xdr:cNvPr id="345" name="直線コネクタ 344"/>
        <xdr:cNvCxnSpPr/>
      </xdr:nvCxnSpPr>
      <xdr:spPr>
        <a:xfrm flipV="1">
          <a:off x="9639300" y="9748291"/>
          <a:ext cx="8382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17018</xdr:rowOff>
    </xdr:from>
    <xdr:to>
      <xdr:col>50</xdr:col>
      <xdr:colOff>114300</xdr:colOff>
      <xdr:row>57</xdr:row>
      <xdr:rowOff>43993</xdr:rowOff>
    </xdr:to>
    <xdr:cxnSp macro="">
      <xdr:nvCxnSpPr>
        <xdr:cNvPr id="348" name="直線コネクタ 347"/>
        <xdr:cNvCxnSpPr/>
      </xdr:nvCxnSpPr>
      <xdr:spPr>
        <a:xfrm>
          <a:off x="8750300" y="978966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17018</xdr:rowOff>
    </xdr:from>
    <xdr:to>
      <xdr:col>45</xdr:col>
      <xdr:colOff>177800</xdr:colOff>
      <xdr:row>57</xdr:row>
      <xdr:rowOff>67310</xdr:rowOff>
    </xdr:to>
    <xdr:cxnSp macro="">
      <xdr:nvCxnSpPr>
        <xdr:cNvPr id="351" name="直線コネクタ 350"/>
        <xdr:cNvCxnSpPr/>
      </xdr:nvCxnSpPr>
      <xdr:spPr>
        <a:xfrm flipV="1">
          <a:off x="7861300" y="97896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53594</xdr:rowOff>
    </xdr:from>
    <xdr:to>
      <xdr:col>41</xdr:col>
      <xdr:colOff>50800</xdr:colOff>
      <xdr:row>57</xdr:row>
      <xdr:rowOff>67310</xdr:rowOff>
    </xdr:to>
    <xdr:cxnSp macro="">
      <xdr:nvCxnSpPr>
        <xdr:cNvPr id="354" name="直線コネクタ 353"/>
        <xdr:cNvCxnSpPr/>
      </xdr:nvCxnSpPr>
      <xdr:spPr>
        <a:xfrm>
          <a:off x="6972300" y="98262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96291</xdr:rowOff>
    </xdr:from>
    <xdr:to>
      <xdr:col>55</xdr:col>
      <xdr:colOff>50800</xdr:colOff>
      <xdr:row>57</xdr:row>
      <xdr:rowOff>26441</xdr:rowOff>
    </xdr:to>
    <xdr:sp macro="" textlink="">
      <xdr:nvSpPr>
        <xdr:cNvPr id="364" name="楕円 363"/>
        <xdr:cNvSpPr/>
      </xdr:nvSpPr>
      <xdr:spPr>
        <a:xfrm>
          <a:off x="10426700" y="96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119168</xdr:rowOff>
    </xdr:from>
    <xdr:ext cx="469744" cy="259045"/>
    <xdr:sp macro="" textlink="">
      <xdr:nvSpPr>
        <xdr:cNvPr id="365" name="農林水産業費該当値テキスト"/>
        <xdr:cNvSpPr txBox="1"/>
      </xdr:nvSpPr>
      <xdr:spPr>
        <a:xfrm>
          <a:off x="10528300" y="95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164643</xdr:rowOff>
    </xdr:from>
    <xdr:to>
      <xdr:col>50</xdr:col>
      <xdr:colOff>165100</xdr:colOff>
      <xdr:row>57</xdr:row>
      <xdr:rowOff>94793</xdr:rowOff>
    </xdr:to>
    <xdr:sp macro="" textlink="">
      <xdr:nvSpPr>
        <xdr:cNvPr id="366" name="楕円 365"/>
        <xdr:cNvSpPr/>
      </xdr:nvSpPr>
      <xdr:spPr>
        <a:xfrm>
          <a:off x="9588500" y="97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85920</xdr:rowOff>
    </xdr:from>
    <xdr:ext cx="469744" cy="259045"/>
    <xdr:sp macro="" textlink="">
      <xdr:nvSpPr>
        <xdr:cNvPr id="367" name="テキスト ボックス 366"/>
        <xdr:cNvSpPr txBox="1"/>
      </xdr:nvSpPr>
      <xdr:spPr>
        <a:xfrm>
          <a:off x="9404428" y="985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137668</xdr:rowOff>
    </xdr:from>
    <xdr:to>
      <xdr:col>46</xdr:col>
      <xdr:colOff>38100</xdr:colOff>
      <xdr:row>57</xdr:row>
      <xdr:rowOff>67818</xdr:rowOff>
    </xdr:to>
    <xdr:sp macro="" textlink="">
      <xdr:nvSpPr>
        <xdr:cNvPr id="368" name="楕円 367"/>
        <xdr:cNvSpPr/>
      </xdr:nvSpPr>
      <xdr:spPr>
        <a:xfrm>
          <a:off x="8699500" y="97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84345</xdr:rowOff>
    </xdr:from>
    <xdr:ext cx="469744" cy="259045"/>
    <xdr:sp macro="" textlink="">
      <xdr:nvSpPr>
        <xdr:cNvPr id="369" name="テキスト ボックス 368"/>
        <xdr:cNvSpPr txBox="1"/>
      </xdr:nvSpPr>
      <xdr:spPr>
        <a:xfrm>
          <a:off x="8515428" y="951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16510</xdr:rowOff>
    </xdr:from>
    <xdr:to>
      <xdr:col>41</xdr:col>
      <xdr:colOff>101600</xdr:colOff>
      <xdr:row>57</xdr:row>
      <xdr:rowOff>118110</xdr:rowOff>
    </xdr:to>
    <xdr:sp macro="" textlink="">
      <xdr:nvSpPr>
        <xdr:cNvPr id="370" name="楕円 369"/>
        <xdr:cNvSpPr/>
      </xdr:nvSpPr>
      <xdr:spPr>
        <a:xfrm>
          <a:off x="78105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109237</xdr:rowOff>
    </xdr:from>
    <xdr:ext cx="469744" cy="259045"/>
    <xdr:sp macro="" textlink="">
      <xdr:nvSpPr>
        <xdr:cNvPr id="371" name="テキスト ボックス 370"/>
        <xdr:cNvSpPr txBox="1"/>
      </xdr:nvSpPr>
      <xdr:spPr>
        <a:xfrm>
          <a:off x="7626428"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2794</xdr:rowOff>
    </xdr:from>
    <xdr:to>
      <xdr:col>36</xdr:col>
      <xdr:colOff>165100</xdr:colOff>
      <xdr:row>57</xdr:row>
      <xdr:rowOff>104394</xdr:rowOff>
    </xdr:to>
    <xdr:sp macro="" textlink="">
      <xdr:nvSpPr>
        <xdr:cNvPr id="372" name="楕円 371"/>
        <xdr:cNvSpPr/>
      </xdr:nvSpPr>
      <xdr:spPr>
        <a:xfrm>
          <a:off x="6921500" y="97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95521</xdr:rowOff>
    </xdr:from>
    <xdr:ext cx="469744" cy="259045"/>
    <xdr:sp macro="" textlink="">
      <xdr:nvSpPr>
        <xdr:cNvPr id="373" name="テキスト ボックス 372"/>
        <xdr:cNvSpPr txBox="1"/>
      </xdr:nvSpPr>
      <xdr:spPr>
        <a:xfrm>
          <a:off x="6737428" y="986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113967</xdr:rowOff>
    </xdr:from>
    <xdr:to>
      <xdr:col>55</xdr:col>
      <xdr:colOff>0</xdr:colOff>
      <xdr:row>78</xdr:row>
      <xdr:rowOff>148321</xdr:rowOff>
    </xdr:to>
    <xdr:cxnSp macro="">
      <xdr:nvCxnSpPr>
        <xdr:cNvPr id="404" name="直線コネクタ 403"/>
        <xdr:cNvCxnSpPr/>
      </xdr:nvCxnSpPr>
      <xdr:spPr>
        <a:xfrm>
          <a:off x="9639300" y="13487067"/>
          <a:ext cx="838200" cy="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113967</xdr:rowOff>
    </xdr:from>
    <xdr:to>
      <xdr:col>50</xdr:col>
      <xdr:colOff>114300</xdr:colOff>
      <xdr:row>78</xdr:row>
      <xdr:rowOff>139863</xdr:rowOff>
    </xdr:to>
    <xdr:cxnSp macro="">
      <xdr:nvCxnSpPr>
        <xdr:cNvPr id="407" name="直線コネクタ 406"/>
        <xdr:cNvCxnSpPr/>
      </xdr:nvCxnSpPr>
      <xdr:spPr>
        <a:xfrm flipV="1">
          <a:off x="8750300" y="13487067"/>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24160</xdr:rowOff>
    </xdr:from>
    <xdr:to>
      <xdr:col>45</xdr:col>
      <xdr:colOff>177800</xdr:colOff>
      <xdr:row>78</xdr:row>
      <xdr:rowOff>139863</xdr:rowOff>
    </xdr:to>
    <xdr:cxnSp macro="">
      <xdr:nvCxnSpPr>
        <xdr:cNvPr id="410" name="直線コネクタ 409"/>
        <xdr:cNvCxnSpPr/>
      </xdr:nvCxnSpPr>
      <xdr:spPr>
        <a:xfrm>
          <a:off x="7861300" y="13397260"/>
          <a:ext cx="889000" cy="1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70727</xdr:rowOff>
    </xdr:from>
    <xdr:to>
      <xdr:col>41</xdr:col>
      <xdr:colOff>50800</xdr:colOff>
      <xdr:row>78</xdr:row>
      <xdr:rowOff>24160</xdr:rowOff>
    </xdr:to>
    <xdr:cxnSp macro="">
      <xdr:nvCxnSpPr>
        <xdr:cNvPr id="413" name="直線コネクタ 412"/>
        <xdr:cNvCxnSpPr/>
      </xdr:nvCxnSpPr>
      <xdr:spPr>
        <a:xfrm>
          <a:off x="6972300" y="13272377"/>
          <a:ext cx="889000" cy="12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97521</xdr:rowOff>
    </xdr:from>
    <xdr:to>
      <xdr:col>55</xdr:col>
      <xdr:colOff>50800</xdr:colOff>
      <xdr:row>79</xdr:row>
      <xdr:rowOff>27671</xdr:rowOff>
    </xdr:to>
    <xdr:sp macro="" textlink="">
      <xdr:nvSpPr>
        <xdr:cNvPr id="423" name="楕円 422"/>
        <xdr:cNvSpPr/>
      </xdr:nvSpPr>
      <xdr:spPr>
        <a:xfrm>
          <a:off x="10426700" y="134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12448</xdr:rowOff>
    </xdr:from>
    <xdr:ext cx="469744" cy="259045"/>
    <xdr:sp macro="" textlink="">
      <xdr:nvSpPr>
        <xdr:cNvPr id="424" name="商工費該当値テキスト"/>
        <xdr:cNvSpPr txBox="1"/>
      </xdr:nvSpPr>
      <xdr:spPr>
        <a:xfrm>
          <a:off x="10528300" y="1338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63167</xdr:rowOff>
    </xdr:from>
    <xdr:to>
      <xdr:col>50</xdr:col>
      <xdr:colOff>165100</xdr:colOff>
      <xdr:row>78</xdr:row>
      <xdr:rowOff>164767</xdr:rowOff>
    </xdr:to>
    <xdr:sp macro="" textlink="">
      <xdr:nvSpPr>
        <xdr:cNvPr id="425" name="楕円 424"/>
        <xdr:cNvSpPr/>
      </xdr:nvSpPr>
      <xdr:spPr>
        <a:xfrm>
          <a:off x="9588500" y="1343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155894</xdr:rowOff>
    </xdr:from>
    <xdr:ext cx="469744" cy="259045"/>
    <xdr:sp macro="" textlink="">
      <xdr:nvSpPr>
        <xdr:cNvPr id="426" name="テキスト ボックス 425"/>
        <xdr:cNvSpPr txBox="1"/>
      </xdr:nvSpPr>
      <xdr:spPr>
        <a:xfrm>
          <a:off x="9404428" y="1352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89063</xdr:rowOff>
    </xdr:from>
    <xdr:to>
      <xdr:col>46</xdr:col>
      <xdr:colOff>38100</xdr:colOff>
      <xdr:row>79</xdr:row>
      <xdr:rowOff>19213</xdr:rowOff>
    </xdr:to>
    <xdr:sp macro="" textlink="">
      <xdr:nvSpPr>
        <xdr:cNvPr id="427" name="楕円 426"/>
        <xdr:cNvSpPr/>
      </xdr:nvSpPr>
      <xdr:spPr>
        <a:xfrm>
          <a:off x="8699500" y="1346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10340</xdr:rowOff>
    </xdr:from>
    <xdr:ext cx="469744" cy="259045"/>
    <xdr:sp macro="" textlink="">
      <xdr:nvSpPr>
        <xdr:cNvPr id="428" name="テキスト ボックス 427"/>
        <xdr:cNvSpPr txBox="1"/>
      </xdr:nvSpPr>
      <xdr:spPr>
        <a:xfrm>
          <a:off x="8515428" y="1355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144810</xdr:rowOff>
    </xdr:from>
    <xdr:to>
      <xdr:col>41</xdr:col>
      <xdr:colOff>101600</xdr:colOff>
      <xdr:row>78</xdr:row>
      <xdr:rowOff>74960</xdr:rowOff>
    </xdr:to>
    <xdr:sp macro="" textlink="">
      <xdr:nvSpPr>
        <xdr:cNvPr id="429" name="楕円 428"/>
        <xdr:cNvSpPr/>
      </xdr:nvSpPr>
      <xdr:spPr>
        <a:xfrm>
          <a:off x="7810500" y="1334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66087</xdr:rowOff>
    </xdr:from>
    <xdr:ext cx="469744" cy="259045"/>
    <xdr:sp macro="" textlink="">
      <xdr:nvSpPr>
        <xdr:cNvPr id="430" name="テキスト ボックス 429"/>
        <xdr:cNvSpPr txBox="1"/>
      </xdr:nvSpPr>
      <xdr:spPr>
        <a:xfrm>
          <a:off x="7626428" y="1343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19927</xdr:rowOff>
    </xdr:from>
    <xdr:to>
      <xdr:col>36</xdr:col>
      <xdr:colOff>165100</xdr:colOff>
      <xdr:row>77</xdr:row>
      <xdr:rowOff>121527</xdr:rowOff>
    </xdr:to>
    <xdr:sp macro="" textlink="">
      <xdr:nvSpPr>
        <xdr:cNvPr id="431" name="楕円 430"/>
        <xdr:cNvSpPr/>
      </xdr:nvSpPr>
      <xdr:spPr>
        <a:xfrm>
          <a:off x="6921500" y="132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112654</xdr:rowOff>
    </xdr:from>
    <xdr:ext cx="534377" cy="259045"/>
    <xdr:sp macro="" textlink="">
      <xdr:nvSpPr>
        <xdr:cNvPr id="432" name="テキスト ボックス 431"/>
        <xdr:cNvSpPr txBox="1"/>
      </xdr:nvSpPr>
      <xdr:spPr>
        <a:xfrm>
          <a:off x="6705111" y="1331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10885</xdr:rowOff>
    </xdr:from>
    <xdr:to>
      <xdr:col>55</xdr:col>
      <xdr:colOff>0</xdr:colOff>
      <xdr:row>97</xdr:row>
      <xdr:rowOff>46020</xdr:rowOff>
    </xdr:to>
    <xdr:cxnSp macro="">
      <xdr:nvCxnSpPr>
        <xdr:cNvPr id="460" name="直線コネクタ 459"/>
        <xdr:cNvCxnSpPr/>
      </xdr:nvCxnSpPr>
      <xdr:spPr>
        <a:xfrm flipV="1">
          <a:off x="9639300" y="16641535"/>
          <a:ext cx="838200" cy="3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13650</xdr:rowOff>
    </xdr:from>
    <xdr:to>
      <xdr:col>50</xdr:col>
      <xdr:colOff>114300</xdr:colOff>
      <xdr:row>97</xdr:row>
      <xdr:rowOff>46020</xdr:rowOff>
    </xdr:to>
    <xdr:cxnSp macro="">
      <xdr:nvCxnSpPr>
        <xdr:cNvPr id="463" name="直線コネクタ 462"/>
        <xdr:cNvCxnSpPr/>
      </xdr:nvCxnSpPr>
      <xdr:spPr>
        <a:xfrm>
          <a:off x="8750300" y="16644300"/>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13650</xdr:rowOff>
    </xdr:from>
    <xdr:to>
      <xdr:col>45</xdr:col>
      <xdr:colOff>177800</xdr:colOff>
      <xdr:row>97</xdr:row>
      <xdr:rowOff>45493</xdr:rowOff>
    </xdr:to>
    <xdr:cxnSp macro="">
      <xdr:nvCxnSpPr>
        <xdr:cNvPr id="466" name="直線コネクタ 465"/>
        <xdr:cNvCxnSpPr/>
      </xdr:nvCxnSpPr>
      <xdr:spPr>
        <a:xfrm flipV="1">
          <a:off x="7861300" y="16644300"/>
          <a:ext cx="8890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45493</xdr:rowOff>
    </xdr:from>
    <xdr:to>
      <xdr:col>41</xdr:col>
      <xdr:colOff>50800</xdr:colOff>
      <xdr:row>97</xdr:row>
      <xdr:rowOff>60193</xdr:rowOff>
    </xdr:to>
    <xdr:cxnSp macro="">
      <xdr:nvCxnSpPr>
        <xdr:cNvPr id="469" name="直線コネクタ 468"/>
        <xdr:cNvCxnSpPr/>
      </xdr:nvCxnSpPr>
      <xdr:spPr>
        <a:xfrm flipV="1">
          <a:off x="6972300" y="16676143"/>
          <a:ext cx="889000" cy="1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131535</xdr:rowOff>
    </xdr:from>
    <xdr:to>
      <xdr:col>55</xdr:col>
      <xdr:colOff>50800</xdr:colOff>
      <xdr:row>97</xdr:row>
      <xdr:rowOff>61685</xdr:rowOff>
    </xdr:to>
    <xdr:sp macro="" textlink="">
      <xdr:nvSpPr>
        <xdr:cNvPr id="479" name="楕円 478"/>
        <xdr:cNvSpPr/>
      </xdr:nvSpPr>
      <xdr:spPr>
        <a:xfrm>
          <a:off x="10426700" y="165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109962</xdr:rowOff>
    </xdr:from>
    <xdr:ext cx="534377" cy="259045"/>
    <xdr:sp macro="" textlink="">
      <xdr:nvSpPr>
        <xdr:cNvPr id="480" name="土木費該当値テキスト"/>
        <xdr:cNvSpPr txBox="1"/>
      </xdr:nvSpPr>
      <xdr:spPr>
        <a:xfrm>
          <a:off x="10528300" y="165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166670</xdr:rowOff>
    </xdr:from>
    <xdr:to>
      <xdr:col>50</xdr:col>
      <xdr:colOff>165100</xdr:colOff>
      <xdr:row>97</xdr:row>
      <xdr:rowOff>96820</xdr:rowOff>
    </xdr:to>
    <xdr:sp macro="" textlink="">
      <xdr:nvSpPr>
        <xdr:cNvPr id="481" name="楕円 480"/>
        <xdr:cNvSpPr/>
      </xdr:nvSpPr>
      <xdr:spPr>
        <a:xfrm>
          <a:off x="9588500" y="166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87947</xdr:rowOff>
    </xdr:from>
    <xdr:ext cx="534377" cy="259045"/>
    <xdr:sp macro="" textlink="">
      <xdr:nvSpPr>
        <xdr:cNvPr id="482" name="テキスト ボックス 481"/>
        <xdr:cNvSpPr txBox="1"/>
      </xdr:nvSpPr>
      <xdr:spPr>
        <a:xfrm>
          <a:off x="9372111" y="1671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134300</xdr:rowOff>
    </xdr:from>
    <xdr:to>
      <xdr:col>46</xdr:col>
      <xdr:colOff>38100</xdr:colOff>
      <xdr:row>97</xdr:row>
      <xdr:rowOff>64450</xdr:rowOff>
    </xdr:to>
    <xdr:sp macro="" textlink="">
      <xdr:nvSpPr>
        <xdr:cNvPr id="483" name="楕円 482"/>
        <xdr:cNvSpPr/>
      </xdr:nvSpPr>
      <xdr:spPr>
        <a:xfrm>
          <a:off x="8699500" y="1659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55577</xdr:rowOff>
    </xdr:from>
    <xdr:ext cx="534377" cy="259045"/>
    <xdr:sp macro="" textlink="">
      <xdr:nvSpPr>
        <xdr:cNvPr id="484" name="テキスト ボックス 483"/>
        <xdr:cNvSpPr txBox="1"/>
      </xdr:nvSpPr>
      <xdr:spPr>
        <a:xfrm>
          <a:off x="8483111" y="166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166143</xdr:rowOff>
    </xdr:from>
    <xdr:to>
      <xdr:col>41</xdr:col>
      <xdr:colOff>101600</xdr:colOff>
      <xdr:row>97</xdr:row>
      <xdr:rowOff>96293</xdr:rowOff>
    </xdr:to>
    <xdr:sp macro="" textlink="">
      <xdr:nvSpPr>
        <xdr:cNvPr id="485" name="楕円 484"/>
        <xdr:cNvSpPr/>
      </xdr:nvSpPr>
      <xdr:spPr>
        <a:xfrm>
          <a:off x="7810500" y="166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87420</xdr:rowOff>
    </xdr:from>
    <xdr:ext cx="534377" cy="259045"/>
    <xdr:sp macro="" textlink="">
      <xdr:nvSpPr>
        <xdr:cNvPr id="486" name="テキスト ボックス 485"/>
        <xdr:cNvSpPr txBox="1"/>
      </xdr:nvSpPr>
      <xdr:spPr>
        <a:xfrm>
          <a:off x="7594111" y="167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9393</xdr:rowOff>
    </xdr:from>
    <xdr:to>
      <xdr:col>36</xdr:col>
      <xdr:colOff>165100</xdr:colOff>
      <xdr:row>97</xdr:row>
      <xdr:rowOff>110993</xdr:rowOff>
    </xdr:to>
    <xdr:sp macro="" textlink="">
      <xdr:nvSpPr>
        <xdr:cNvPr id="487" name="楕円 486"/>
        <xdr:cNvSpPr/>
      </xdr:nvSpPr>
      <xdr:spPr>
        <a:xfrm>
          <a:off x="6921500" y="166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102120</xdr:rowOff>
    </xdr:from>
    <xdr:ext cx="534377" cy="259045"/>
    <xdr:sp macro="" textlink="">
      <xdr:nvSpPr>
        <xdr:cNvPr id="488" name="テキスト ボックス 487"/>
        <xdr:cNvSpPr txBox="1"/>
      </xdr:nvSpPr>
      <xdr:spPr>
        <a:xfrm>
          <a:off x="6705111" y="167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99096</xdr:rowOff>
    </xdr:from>
    <xdr:to>
      <xdr:col>85</xdr:col>
      <xdr:colOff>127000</xdr:colOff>
      <xdr:row>37</xdr:row>
      <xdr:rowOff>108893</xdr:rowOff>
    </xdr:to>
    <xdr:cxnSp macro="">
      <xdr:nvCxnSpPr>
        <xdr:cNvPr id="520" name="直線コネクタ 519"/>
        <xdr:cNvCxnSpPr/>
      </xdr:nvCxnSpPr>
      <xdr:spPr>
        <a:xfrm flipV="1">
          <a:off x="15481300" y="644274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108893</xdr:rowOff>
    </xdr:from>
    <xdr:to>
      <xdr:col>81</xdr:col>
      <xdr:colOff>50800</xdr:colOff>
      <xdr:row>37</xdr:row>
      <xdr:rowOff>155484</xdr:rowOff>
    </xdr:to>
    <xdr:cxnSp macro="">
      <xdr:nvCxnSpPr>
        <xdr:cNvPr id="523" name="直線コネクタ 522"/>
        <xdr:cNvCxnSpPr/>
      </xdr:nvCxnSpPr>
      <xdr:spPr>
        <a:xfrm flipV="1">
          <a:off x="14592300" y="6452543"/>
          <a:ext cx="889000" cy="4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155484</xdr:rowOff>
    </xdr:from>
    <xdr:to>
      <xdr:col>76</xdr:col>
      <xdr:colOff>114300</xdr:colOff>
      <xdr:row>38</xdr:row>
      <xdr:rowOff>7656</xdr:rowOff>
    </xdr:to>
    <xdr:cxnSp macro="">
      <xdr:nvCxnSpPr>
        <xdr:cNvPr id="526" name="直線コネクタ 525"/>
        <xdr:cNvCxnSpPr/>
      </xdr:nvCxnSpPr>
      <xdr:spPr>
        <a:xfrm flipV="1">
          <a:off x="13703300" y="649913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6786</xdr:rowOff>
    </xdr:from>
    <xdr:to>
      <xdr:col>71</xdr:col>
      <xdr:colOff>177800</xdr:colOff>
      <xdr:row>38</xdr:row>
      <xdr:rowOff>7656</xdr:rowOff>
    </xdr:to>
    <xdr:cxnSp macro="">
      <xdr:nvCxnSpPr>
        <xdr:cNvPr id="529" name="直線コネクタ 528"/>
        <xdr:cNvCxnSpPr/>
      </xdr:nvCxnSpPr>
      <xdr:spPr>
        <a:xfrm>
          <a:off x="12814300" y="6521886"/>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48296</xdr:rowOff>
    </xdr:from>
    <xdr:to>
      <xdr:col>85</xdr:col>
      <xdr:colOff>177800</xdr:colOff>
      <xdr:row>37</xdr:row>
      <xdr:rowOff>149896</xdr:rowOff>
    </xdr:to>
    <xdr:sp macro="" textlink="">
      <xdr:nvSpPr>
        <xdr:cNvPr id="539" name="楕円 538"/>
        <xdr:cNvSpPr/>
      </xdr:nvSpPr>
      <xdr:spPr>
        <a:xfrm>
          <a:off x="16268700" y="63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26723</xdr:rowOff>
    </xdr:from>
    <xdr:ext cx="534377" cy="259045"/>
    <xdr:sp macro="" textlink="">
      <xdr:nvSpPr>
        <xdr:cNvPr id="540" name="消防費該当値テキスト"/>
        <xdr:cNvSpPr txBox="1"/>
      </xdr:nvSpPr>
      <xdr:spPr>
        <a:xfrm>
          <a:off x="16370300" y="637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58093</xdr:rowOff>
    </xdr:from>
    <xdr:to>
      <xdr:col>81</xdr:col>
      <xdr:colOff>101600</xdr:colOff>
      <xdr:row>37</xdr:row>
      <xdr:rowOff>159693</xdr:rowOff>
    </xdr:to>
    <xdr:sp macro="" textlink="">
      <xdr:nvSpPr>
        <xdr:cNvPr id="541" name="楕円 540"/>
        <xdr:cNvSpPr/>
      </xdr:nvSpPr>
      <xdr:spPr>
        <a:xfrm>
          <a:off x="15430500" y="64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4770</xdr:rowOff>
    </xdr:from>
    <xdr:ext cx="534377" cy="259045"/>
    <xdr:sp macro="" textlink="">
      <xdr:nvSpPr>
        <xdr:cNvPr id="542" name="テキスト ボックス 541"/>
        <xdr:cNvSpPr txBox="1"/>
      </xdr:nvSpPr>
      <xdr:spPr>
        <a:xfrm>
          <a:off x="15214111" y="617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104684</xdr:rowOff>
    </xdr:from>
    <xdr:to>
      <xdr:col>76</xdr:col>
      <xdr:colOff>165100</xdr:colOff>
      <xdr:row>38</xdr:row>
      <xdr:rowOff>34834</xdr:rowOff>
    </xdr:to>
    <xdr:sp macro="" textlink="">
      <xdr:nvSpPr>
        <xdr:cNvPr id="543" name="楕円 542"/>
        <xdr:cNvSpPr/>
      </xdr:nvSpPr>
      <xdr:spPr>
        <a:xfrm>
          <a:off x="14541500" y="64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25961</xdr:rowOff>
    </xdr:from>
    <xdr:ext cx="534377" cy="259045"/>
    <xdr:sp macro="" textlink="">
      <xdr:nvSpPr>
        <xdr:cNvPr id="544" name="テキスト ボックス 543"/>
        <xdr:cNvSpPr txBox="1"/>
      </xdr:nvSpPr>
      <xdr:spPr>
        <a:xfrm>
          <a:off x="14325111" y="65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128306</xdr:rowOff>
    </xdr:from>
    <xdr:to>
      <xdr:col>72</xdr:col>
      <xdr:colOff>38100</xdr:colOff>
      <xdr:row>38</xdr:row>
      <xdr:rowOff>58456</xdr:rowOff>
    </xdr:to>
    <xdr:sp macro="" textlink="">
      <xdr:nvSpPr>
        <xdr:cNvPr id="545" name="楕円 544"/>
        <xdr:cNvSpPr/>
      </xdr:nvSpPr>
      <xdr:spPr>
        <a:xfrm>
          <a:off x="13652500" y="64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49583</xdr:rowOff>
    </xdr:from>
    <xdr:ext cx="534377" cy="259045"/>
    <xdr:sp macro="" textlink="">
      <xdr:nvSpPr>
        <xdr:cNvPr id="546" name="テキスト ボックス 545"/>
        <xdr:cNvSpPr txBox="1"/>
      </xdr:nvSpPr>
      <xdr:spPr>
        <a:xfrm>
          <a:off x="13436111" y="656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127435</xdr:rowOff>
    </xdr:from>
    <xdr:to>
      <xdr:col>67</xdr:col>
      <xdr:colOff>101600</xdr:colOff>
      <xdr:row>38</xdr:row>
      <xdr:rowOff>57586</xdr:rowOff>
    </xdr:to>
    <xdr:sp macro="" textlink="">
      <xdr:nvSpPr>
        <xdr:cNvPr id="547" name="楕円 546"/>
        <xdr:cNvSpPr/>
      </xdr:nvSpPr>
      <xdr:spPr>
        <a:xfrm>
          <a:off x="12763500" y="6471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48713</xdr:rowOff>
    </xdr:from>
    <xdr:ext cx="534377" cy="259045"/>
    <xdr:sp macro="" textlink="">
      <xdr:nvSpPr>
        <xdr:cNvPr id="548" name="テキスト ボックス 547"/>
        <xdr:cNvSpPr txBox="1"/>
      </xdr:nvSpPr>
      <xdr:spPr>
        <a:xfrm>
          <a:off x="12547111" y="656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35824</xdr:rowOff>
    </xdr:from>
    <xdr:to>
      <xdr:col>85</xdr:col>
      <xdr:colOff>127000</xdr:colOff>
      <xdr:row>54</xdr:row>
      <xdr:rowOff>167338</xdr:rowOff>
    </xdr:to>
    <xdr:cxnSp macro="">
      <xdr:nvCxnSpPr>
        <xdr:cNvPr id="576" name="直線コネクタ 575"/>
        <xdr:cNvCxnSpPr/>
      </xdr:nvCxnSpPr>
      <xdr:spPr>
        <a:xfrm flipV="1">
          <a:off x="15481300" y="8779774"/>
          <a:ext cx="838200" cy="6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7"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167338</xdr:rowOff>
    </xdr:from>
    <xdr:to>
      <xdr:col>81</xdr:col>
      <xdr:colOff>50800</xdr:colOff>
      <xdr:row>55</xdr:row>
      <xdr:rowOff>28555</xdr:rowOff>
    </xdr:to>
    <xdr:cxnSp macro="">
      <xdr:nvCxnSpPr>
        <xdr:cNvPr id="579" name="直線コネクタ 578"/>
        <xdr:cNvCxnSpPr/>
      </xdr:nvCxnSpPr>
      <xdr:spPr>
        <a:xfrm flipV="1">
          <a:off x="14592300" y="9425638"/>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28555</xdr:rowOff>
    </xdr:from>
    <xdr:to>
      <xdr:col>76</xdr:col>
      <xdr:colOff>114300</xdr:colOff>
      <xdr:row>56</xdr:row>
      <xdr:rowOff>23571</xdr:rowOff>
    </xdr:to>
    <xdr:cxnSp macro="">
      <xdr:nvCxnSpPr>
        <xdr:cNvPr id="582" name="直線コネクタ 581"/>
        <xdr:cNvCxnSpPr/>
      </xdr:nvCxnSpPr>
      <xdr:spPr>
        <a:xfrm flipV="1">
          <a:off x="13703300" y="9458305"/>
          <a:ext cx="889000" cy="16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136431</xdr:rowOff>
    </xdr:from>
    <xdr:to>
      <xdr:col>71</xdr:col>
      <xdr:colOff>177800</xdr:colOff>
      <xdr:row>56</xdr:row>
      <xdr:rowOff>23571</xdr:rowOff>
    </xdr:to>
    <xdr:cxnSp macro="">
      <xdr:nvCxnSpPr>
        <xdr:cNvPr id="585" name="直線コネクタ 584"/>
        <xdr:cNvCxnSpPr/>
      </xdr:nvCxnSpPr>
      <xdr:spPr>
        <a:xfrm>
          <a:off x="12814300" y="9566181"/>
          <a:ext cx="889000" cy="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156474</xdr:rowOff>
    </xdr:from>
    <xdr:to>
      <xdr:col>85</xdr:col>
      <xdr:colOff>177800</xdr:colOff>
      <xdr:row>51</xdr:row>
      <xdr:rowOff>86624</xdr:rowOff>
    </xdr:to>
    <xdr:sp macro="" textlink="">
      <xdr:nvSpPr>
        <xdr:cNvPr id="595" name="楕円 594"/>
        <xdr:cNvSpPr/>
      </xdr:nvSpPr>
      <xdr:spPr>
        <a:xfrm>
          <a:off x="16268700" y="87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7901</xdr:rowOff>
    </xdr:from>
    <xdr:ext cx="534377" cy="259045"/>
    <xdr:sp macro="" textlink="">
      <xdr:nvSpPr>
        <xdr:cNvPr id="596" name="教育費該当値テキスト"/>
        <xdr:cNvSpPr txBox="1"/>
      </xdr:nvSpPr>
      <xdr:spPr>
        <a:xfrm>
          <a:off x="16370300" y="85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116538</xdr:rowOff>
    </xdr:from>
    <xdr:to>
      <xdr:col>81</xdr:col>
      <xdr:colOff>101600</xdr:colOff>
      <xdr:row>55</xdr:row>
      <xdr:rowOff>46688</xdr:rowOff>
    </xdr:to>
    <xdr:sp macro="" textlink="">
      <xdr:nvSpPr>
        <xdr:cNvPr id="597" name="楕円 596"/>
        <xdr:cNvSpPr/>
      </xdr:nvSpPr>
      <xdr:spPr>
        <a:xfrm>
          <a:off x="15430500" y="93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63215</xdr:rowOff>
    </xdr:from>
    <xdr:ext cx="534377" cy="259045"/>
    <xdr:sp macro="" textlink="">
      <xdr:nvSpPr>
        <xdr:cNvPr id="598" name="テキスト ボックス 597"/>
        <xdr:cNvSpPr txBox="1"/>
      </xdr:nvSpPr>
      <xdr:spPr>
        <a:xfrm>
          <a:off x="15214111" y="91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149205</xdr:rowOff>
    </xdr:from>
    <xdr:to>
      <xdr:col>76</xdr:col>
      <xdr:colOff>165100</xdr:colOff>
      <xdr:row>55</xdr:row>
      <xdr:rowOff>79355</xdr:rowOff>
    </xdr:to>
    <xdr:sp macro="" textlink="">
      <xdr:nvSpPr>
        <xdr:cNvPr id="599" name="楕円 598"/>
        <xdr:cNvSpPr/>
      </xdr:nvSpPr>
      <xdr:spPr>
        <a:xfrm>
          <a:off x="14541500" y="94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95882</xdr:rowOff>
    </xdr:from>
    <xdr:ext cx="534377" cy="259045"/>
    <xdr:sp macro="" textlink="">
      <xdr:nvSpPr>
        <xdr:cNvPr id="600" name="テキスト ボックス 599"/>
        <xdr:cNvSpPr txBox="1"/>
      </xdr:nvSpPr>
      <xdr:spPr>
        <a:xfrm>
          <a:off x="14325111" y="91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144221</xdr:rowOff>
    </xdr:from>
    <xdr:to>
      <xdr:col>72</xdr:col>
      <xdr:colOff>38100</xdr:colOff>
      <xdr:row>56</xdr:row>
      <xdr:rowOff>74371</xdr:rowOff>
    </xdr:to>
    <xdr:sp macro="" textlink="">
      <xdr:nvSpPr>
        <xdr:cNvPr id="601" name="楕円 600"/>
        <xdr:cNvSpPr/>
      </xdr:nvSpPr>
      <xdr:spPr>
        <a:xfrm>
          <a:off x="13652500" y="95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65498</xdr:rowOff>
    </xdr:from>
    <xdr:ext cx="534377" cy="259045"/>
    <xdr:sp macro="" textlink="">
      <xdr:nvSpPr>
        <xdr:cNvPr id="602" name="テキスト ボックス 601"/>
        <xdr:cNvSpPr txBox="1"/>
      </xdr:nvSpPr>
      <xdr:spPr>
        <a:xfrm>
          <a:off x="13436111" y="96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85631</xdr:rowOff>
    </xdr:from>
    <xdr:to>
      <xdr:col>67</xdr:col>
      <xdr:colOff>101600</xdr:colOff>
      <xdr:row>56</xdr:row>
      <xdr:rowOff>15781</xdr:rowOff>
    </xdr:to>
    <xdr:sp macro="" textlink="">
      <xdr:nvSpPr>
        <xdr:cNvPr id="603" name="楕円 602"/>
        <xdr:cNvSpPr/>
      </xdr:nvSpPr>
      <xdr:spPr>
        <a:xfrm>
          <a:off x="12763500" y="95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6908</xdr:rowOff>
    </xdr:from>
    <xdr:ext cx="534377" cy="259045"/>
    <xdr:sp macro="" textlink="">
      <xdr:nvSpPr>
        <xdr:cNvPr id="604" name="テキスト ボックス 603"/>
        <xdr:cNvSpPr txBox="1"/>
      </xdr:nvSpPr>
      <xdr:spPr>
        <a:xfrm>
          <a:off x="12547111" y="96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97703</xdr:rowOff>
    </xdr:from>
    <xdr:to>
      <xdr:col>85</xdr:col>
      <xdr:colOff>127000</xdr:colOff>
      <xdr:row>78</xdr:row>
      <xdr:rowOff>122783</xdr:rowOff>
    </xdr:to>
    <xdr:cxnSp macro="">
      <xdr:nvCxnSpPr>
        <xdr:cNvPr id="635" name="直線コネクタ 634"/>
        <xdr:cNvCxnSpPr/>
      </xdr:nvCxnSpPr>
      <xdr:spPr>
        <a:xfrm>
          <a:off x="15481300" y="13470803"/>
          <a:ext cx="8382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113733</xdr:rowOff>
    </xdr:from>
    <xdr:ext cx="469744" cy="259045"/>
    <xdr:sp macro="" textlink="">
      <xdr:nvSpPr>
        <xdr:cNvPr id="636" name="災害復旧費平均値テキスト"/>
        <xdr:cNvSpPr txBox="1"/>
      </xdr:nvSpPr>
      <xdr:spPr>
        <a:xfrm>
          <a:off x="16370300" y="13486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97703</xdr:rowOff>
    </xdr:from>
    <xdr:to>
      <xdr:col>81</xdr:col>
      <xdr:colOff>50800</xdr:colOff>
      <xdr:row>79</xdr:row>
      <xdr:rowOff>50121</xdr:rowOff>
    </xdr:to>
    <xdr:cxnSp macro="">
      <xdr:nvCxnSpPr>
        <xdr:cNvPr id="638" name="直線コネクタ 637"/>
        <xdr:cNvCxnSpPr/>
      </xdr:nvCxnSpPr>
      <xdr:spPr>
        <a:xfrm flipV="1">
          <a:off x="14592300" y="13470803"/>
          <a:ext cx="889000" cy="1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70789</xdr:rowOff>
    </xdr:from>
    <xdr:ext cx="469744" cy="259045"/>
    <xdr:sp macro="" textlink="">
      <xdr:nvSpPr>
        <xdr:cNvPr id="640" name="テキスト ボックス 639"/>
        <xdr:cNvSpPr txBox="1"/>
      </xdr:nvSpPr>
      <xdr:spPr>
        <a:xfrm>
          <a:off x="15246428" y="136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22526</xdr:rowOff>
    </xdr:from>
    <xdr:to>
      <xdr:col>76</xdr:col>
      <xdr:colOff>114300</xdr:colOff>
      <xdr:row>79</xdr:row>
      <xdr:rowOff>50121</xdr:rowOff>
    </xdr:to>
    <xdr:cxnSp macro="">
      <xdr:nvCxnSpPr>
        <xdr:cNvPr id="641" name="直線コネクタ 640"/>
        <xdr:cNvCxnSpPr/>
      </xdr:nvCxnSpPr>
      <xdr:spPr>
        <a:xfrm>
          <a:off x="13703300" y="13567076"/>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95772</xdr:rowOff>
    </xdr:from>
    <xdr:ext cx="469744" cy="259045"/>
    <xdr:sp macro="" textlink="">
      <xdr:nvSpPr>
        <xdr:cNvPr id="643" name="テキスト ボックス 642"/>
        <xdr:cNvSpPr txBox="1"/>
      </xdr:nvSpPr>
      <xdr:spPr>
        <a:xfrm>
          <a:off x="14357428" y="1364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22526</xdr:rowOff>
    </xdr:from>
    <xdr:to>
      <xdr:col>71</xdr:col>
      <xdr:colOff>177800</xdr:colOff>
      <xdr:row>79</xdr:row>
      <xdr:rowOff>98258</xdr:rowOff>
    </xdr:to>
    <xdr:cxnSp macro="">
      <xdr:nvCxnSpPr>
        <xdr:cNvPr id="644" name="直線コネクタ 643"/>
        <xdr:cNvCxnSpPr/>
      </xdr:nvCxnSpPr>
      <xdr:spPr>
        <a:xfrm flipV="1">
          <a:off x="12814300" y="13567076"/>
          <a:ext cx="889000" cy="7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96164</xdr:rowOff>
    </xdr:from>
    <xdr:ext cx="469744" cy="259045"/>
    <xdr:sp macro="" textlink="">
      <xdr:nvSpPr>
        <xdr:cNvPr id="646" name="テキスト ボックス 645"/>
        <xdr:cNvSpPr txBox="1"/>
      </xdr:nvSpPr>
      <xdr:spPr>
        <a:xfrm>
          <a:off x="13468428"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71983</xdr:rowOff>
    </xdr:from>
    <xdr:to>
      <xdr:col>85</xdr:col>
      <xdr:colOff>177800</xdr:colOff>
      <xdr:row>79</xdr:row>
      <xdr:rowOff>2133</xdr:rowOff>
    </xdr:to>
    <xdr:sp macro="" textlink="">
      <xdr:nvSpPr>
        <xdr:cNvPr id="654" name="楕円 653"/>
        <xdr:cNvSpPr/>
      </xdr:nvSpPr>
      <xdr:spPr>
        <a:xfrm>
          <a:off x="162687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94860</xdr:rowOff>
    </xdr:from>
    <xdr:ext cx="469744" cy="259045"/>
    <xdr:sp macro="" textlink="">
      <xdr:nvSpPr>
        <xdr:cNvPr id="655" name="災害復旧費該当値テキスト"/>
        <xdr:cNvSpPr txBox="1"/>
      </xdr:nvSpPr>
      <xdr:spPr>
        <a:xfrm>
          <a:off x="16370300" y="132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46903</xdr:rowOff>
    </xdr:from>
    <xdr:to>
      <xdr:col>81</xdr:col>
      <xdr:colOff>101600</xdr:colOff>
      <xdr:row>78</xdr:row>
      <xdr:rowOff>148503</xdr:rowOff>
    </xdr:to>
    <xdr:sp macro="" textlink="">
      <xdr:nvSpPr>
        <xdr:cNvPr id="656" name="楕円 655"/>
        <xdr:cNvSpPr/>
      </xdr:nvSpPr>
      <xdr:spPr>
        <a:xfrm>
          <a:off x="15430500" y="134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165030</xdr:rowOff>
    </xdr:from>
    <xdr:ext cx="469744" cy="259045"/>
    <xdr:sp macro="" textlink="">
      <xdr:nvSpPr>
        <xdr:cNvPr id="657" name="テキスト ボックス 656"/>
        <xdr:cNvSpPr txBox="1"/>
      </xdr:nvSpPr>
      <xdr:spPr>
        <a:xfrm>
          <a:off x="15246428" y="1319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170771</xdr:rowOff>
    </xdr:from>
    <xdr:to>
      <xdr:col>76</xdr:col>
      <xdr:colOff>165100</xdr:colOff>
      <xdr:row>79</xdr:row>
      <xdr:rowOff>100921</xdr:rowOff>
    </xdr:to>
    <xdr:sp macro="" textlink="">
      <xdr:nvSpPr>
        <xdr:cNvPr id="658" name="楕円 657"/>
        <xdr:cNvSpPr/>
      </xdr:nvSpPr>
      <xdr:spPr>
        <a:xfrm>
          <a:off x="14541500" y="135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117448</xdr:rowOff>
    </xdr:from>
    <xdr:ext cx="469744" cy="259045"/>
    <xdr:sp macro="" textlink="">
      <xdr:nvSpPr>
        <xdr:cNvPr id="659" name="テキスト ボックス 658"/>
        <xdr:cNvSpPr txBox="1"/>
      </xdr:nvSpPr>
      <xdr:spPr>
        <a:xfrm>
          <a:off x="14357428" y="1331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143176</xdr:rowOff>
    </xdr:from>
    <xdr:to>
      <xdr:col>72</xdr:col>
      <xdr:colOff>38100</xdr:colOff>
      <xdr:row>79</xdr:row>
      <xdr:rowOff>73326</xdr:rowOff>
    </xdr:to>
    <xdr:sp macro="" textlink="">
      <xdr:nvSpPr>
        <xdr:cNvPr id="660" name="楕円 659"/>
        <xdr:cNvSpPr/>
      </xdr:nvSpPr>
      <xdr:spPr>
        <a:xfrm>
          <a:off x="13652500" y="135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89853</xdr:rowOff>
    </xdr:from>
    <xdr:ext cx="469744" cy="259045"/>
    <xdr:sp macro="" textlink="">
      <xdr:nvSpPr>
        <xdr:cNvPr id="661" name="テキスト ボックス 660"/>
        <xdr:cNvSpPr txBox="1"/>
      </xdr:nvSpPr>
      <xdr:spPr>
        <a:xfrm>
          <a:off x="13468428" y="1329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47458</xdr:rowOff>
    </xdr:from>
    <xdr:to>
      <xdr:col>67</xdr:col>
      <xdr:colOff>101600</xdr:colOff>
      <xdr:row>79</xdr:row>
      <xdr:rowOff>149058</xdr:rowOff>
    </xdr:to>
    <xdr:sp macro="" textlink="">
      <xdr:nvSpPr>
        <xdr:cNvPr id="662" name="楕円 661"/>
        <xdr:cNvSpPr/>
      </xdr:nvSpPr>
      <xdr:spPr>
        <a:xfrm>
          <a:off x="127635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140185</xdr:rowOff>
    </xdr:from>
    <xdr:ext cx="313932" cy="259045"/>
    <xdr:sp macro="" textlink="">
      <xdr:nvSpPr>
        <xdr:cNvPr id="663" name="テキスト ボックス 662"/>
        <xdr:cNvSpPr txBox="1"/>
      </xdr:nvSpPr>
      <xdr:spPr>
        <a:xfrm>
          <a:off x="12657333" y="13684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128470</xdr:rowOff>
    </xdr:from>
    <xdr:to>
      <xdr:col>85</xdr:col>
      <xdr:colOff>127000</xdr:colOff>
      <xdr:row>95</xdr:row>
      <xdr:rowOff>134071</xdr:rowOff>
    </xdr:to>
    <xdr:cxnSp macro="">
      <xdr:nvCxnSpPr>
        <xdr:cNvPr id="697" name="直線コネクタ 696"/>
        <xdr:cNvCxnSpPr/>
      </xdr:nvCxnSpPr>
      <xdr:spPr>
        <a:xfrm flipV="1">
          <a:off x="15481300" y="16416220"/>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134071</xdr:rowOff>
    </xdr:from>
    <xdr:to>
      <xdr:col>81</xdr:col>
      <xdr:colOff>50800</xdr:colOff>
      <xdr:row>95</xdr:row>
      <xdr:rowOff>143300</xdr:rowOff>
    </xdr:to>
    <xdr:cxnSp macro="">
      <xdr:nvCxnSpPr>
        <xdr:cNvPr id="700" name="直線コネクタ 699"/>
        <xdr:cNvCxnSpPr/>
      </xdr:nvCxnSpPr>
      <xdr:spPr>
        <a:xfrm flipV="1">
          <a:off x="14592300" y="16421821"/>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13455</xdr:rowOff>
    </xdr:from>
    <xdr:to>
      <xdr:col>76</xdr:col>
      <xdr:colOff>114300</xdr:colOff>
      <xdr:row>95</xdr:row>
      <xdr:rowOff>143300</xdr:rowOff>
    </xdr:to>
    <xdr:cxnSp macro="">
      <xdr:nvCxnSpPr>
        <xdr:cNvPr id="703" name="直線コネクタ 702"/>
        <xdr:cNvCxnSpPr/>
      </xdr:nvCxnSpPr>
      <xdr:spPr>
        <a:xfrm>
          <a:off x="13703300" y="16301205"/>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150358</xdr:rowOff>
    </xdr:from>
    <xdr:to>
      <xdr:col>71</xdr:col>
      <xdr:colOff>177800</xdr:colOff>
      <xdr:row>95</xdr:row>
      <xdr:rowOff>13455</xdr:rowOff>
    </xdr:to>
    <xdr:cxnSp macro="">
      <xdr:nvCxnSpPr>
        <xdr:cNvPr id="706" name="直線コネクタ 705"/>
        <xdr:cNvCxnSpPr/>
      </xdr:nvCxnSpPr>
      <xdr:spPr>
        <a:xfrm>
          <a:off x="12814300" y="16266658"/>
          <a:ext cx="889000" cy="3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77670</xdr:rowOff>
    </xdr:from>
    <xdr:to>
      <xdr:col>85</xdr:col>
      <xdr:colOff>177800</xdr:colOff>
      <xdr:row>96</xdr:row>
      <xdr:rowOff>7820</xdr:rowOff>
    </xdr:to>
    <xdr:sp macro="" textlink="">
      <xdr:nvSpPr>
        <xdr:cNvPr id="716" name="楕円 715"/>
        <xdr:cNvSpPr/>
      </xdr:nvSpPr>
      <xdr:spPr>
        <a:xfrm>
          <a:off x="16268700" y="163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56097</xdr:rowOff>
    </xdr:from>
    <xdr:ext cx="534377" cy="259045"/>
    <xdr:sp macro="" textlink="">
      <xdr:nvSpPr>
        <xdr:cNvPr id="717" name="公債費該当値テキスト"/>
        <xdr:cNvSpPr txBox="1"/>
      </xdr:nvSpPr>
      <xdr:spPr>
        <a:xfrm>
          <a:off x="16370300" y="1634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83271</xdr:rowOff>
    </xdr:from>
    <xdr:to>
      <xdr:col>81</xdr:col>
      <xdr:colOff>101600</xdr:colOff>
      <xdr:row>96</xdr:row>
      <xdr:rowOff>13421</xdr:rowOff>
    </xdr:to>
    <xdr:sp macro="" textlink="">
      <xdr:nvSpPr>
        <xdr:cNvPr id="718" name="楕円 717"/>
        <xdr:cNvSpPr/>
      </xdr:nvSpPr>
      <xdr:spPr>
        <a:xfrm>
          <a:off x="15430500" y="163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4548</xdr:rowOff>
    </xdr:from>
    <xdr:ext cx="534377" cy="259045"/>
    <xdr:sp macro="" textlink="">
      <xdr:nvSpPr>
        <xdr:cNvPr id="719" name="テキスト ボックス 718"/>
        <xdr:cNvSpPr txBox="1"/>
      </xdr:nvSpPr>
      <xdr:spPr>
        <a:xfrm>
          <a:off x="15214111" y="164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92500</xdr:rowOff>
    </xdr:from>
    <xdr:to>
      <xdr:col>76</xdr:col>
      <xdr:colOff>165100</xdr:colOff>
      <xdr:row>96</xdr:row>
      <xdr:rowOff>22650</xdr:rowOff>
    </xdr:to>
    <xdr:sp macro="" textlink="">
      <xdr:nvSpPr>
        <xdr:cNvPr id="720" name="楕円 719"/>
        <xdr:cNvSpPr/>
      </xdr:nvSpPr>
      <xdr:spPr>
        <a:xfrm>
          <a:off x="14541500" y="163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13777</xdr:rowOff>
    </xdr:from>
    <xdr:ext cx="534377" cy="259045"/>
    <xdr:sp macro="" textlink="">
      <xdr:nvSpPr>
        <xdr:cNvPr id="721" name="テキスト ボックス 720"/>
        <xdr:cNvSpPr txBox="1"/>
      </xdr:nvSpPr>
      <xdr:spPr>
        <a:xfrm>
          <a:off x="14325111" y="164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134105</xdr:rowOff>
    </xdr:from>
    <xdr:to>
      <xdr:col>72</xdr:col>
      <xdr:colOff>38100</xdr:colOff>
      <xdr:row>95</xdr:row>
      <xdr:rowOff>64255</xdr:rowOff>
    </xdr:to>
    <xdr:sp macro="" textlink="">
      <xdr:nvSpPr>
        <xdr:cNvPr id="722" name="楕円 721"/>
        <xdr:cNvSpPr/>
      </xdr:nvSpPr>
      <xdr:spPr>
        <a:xfrm>
          <a:off x="13652500" y="162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55382</xdr:rowOff>
    </xdr:from>
    <xdr:ext cx="534377" cy="259045"/>
    <xdr:sp macro="" textlink="">
      <xdr:nvSpPr>
        <xdr:cNvPr id="723" name="テキスト ボックス 722"/>
        <xdr:cNvSpPr txBox="1"/>
      </xdr:nvSpPr>
      <xdr:spPr>
        <a:xfrm>
          <a:off x="13436111" y="163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99558</xdr:rowOff>
    </xdr:from>
    <xdr:to>
      <xdr:col>67</xdr:col>
      <xdr:colOff>101600</xdr:colOff>
      <xdr:row>95</xdr:row>
      <xdr:rowOff>29708</xdr:rowOff>
    </xdr:to>
    <xdr:sp macro="" textlink="">
      <xdr:nvSpPr>
        <xdr:cNvPr id="724" name="楕円 723"/>
        <xdr:cNvSpPr/>
      </xdr:nvSpPr>
      <xdr:spPr>
        <a:xfrm>
          <a:off x="12763500" y="162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46235</xdr:rowOff>
    </xdr:from>
    <xdr:ext cx="534377" cy="259045"/>
    <xdr:sp macro="" textlink="">
      <xdr:nvSpPr>
        <xdr:cNvPr id="725" name="テキスト ボックス 724"/>
        <xdr:cNvSpPr txBox="1"/>
      </xdr:nvSpPr>
      <xdr:spPr>
        <a:xfrm>
          <a:off x="12547111" y="1599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61062</xdr:rowOff>
    </xdr:from>
    <xdr:to>
      <xdr:col>102</xdr:col>
      <xdr:colOff>114300</xdr:colOff>
      <xdr:row>38</xdr:row>
      <xdr:rowOff>139700</xdr:rowOff>
    </xdr:to>
    <xdr:cxnSp macro="">
      <xdr:nvCxnSpPr>
        <xdr:cNvPr id="761" name="直線コネクタ 760"/>
        <xdr:cNvCxnSpPr/>
      </xdr:nvCxnSpPr>
      <xdr:spPr>
        <a:xfrm>
          <a:off x="18656300" y="6404712"/>
          <a:ext cx="889000" cy="2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169740</xdr:rowOff>
    </xdr:from>
    <xdr:ext cx="378565" cy="259045"/>
    <xdr:sp macro="" textlink="">
      <xdr:nvSpPr>
        <xdr:cNvPr id="765" name="テキスト ボックス 764"/>
        <xdr:cNvSpPr txBox="1"/>
      </xdr:nvSpPr>
      <xdr:spPr>
        <a:xfrm>
          <a:off x="18467017" y="65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10262</xdr:rowOff>
    </xdr:from>
    <xdr:to>
      <xdr:col>98</xdr:col>
      <xdr:colOff>38100</xdr:colOff>
      <xdr:row>37</xdr:row>
      <xdr:rowOff>111862</xdr:rowOff>
    </xdr:to>
    <xdr:sp macro="" textlink="">
      <xdr:nvSpPr>
        <xdr:cNvPr id="779" name="楕円 778"/>
        <xdr:cNvSpPr/>
      </xdr:nvSpPr>
      <xdr:spPr>
        <a:xfrm>
          <a:off x="18605500" y="63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128389</xdr:rowOff>
    </xdr:from>
    <xdr:ext cx="378565" cy="259045"/>
    <xdr:sp macro="" textlink="">
      <xdr:nvSpPr>
        <xdr:cNvPr id="780" name="テキスト ボックス 779"/>
        <xdr:cNvSpPr txBox="1"/>
      </xdr:nvSpPr>
      <xdr:spPr>
        <a:xfrm>
          <a:off x="18467017" y="6129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250" baseline="0">
              <a:solidFill>
                <a:schemeClr val="dk1"/>
              </a:solidFill>
              <a:effectLst/>
              <a:latin typeface="+mn-lt"/>
              <a:ea typeface="+mn-ea"/>
              <a:cs typeface="+mn-cs"/>
            </a:rPr>
            <a:t>教育費は，住民一人当たり</a:t>
          </a:r>
          <a:r>
            <a:rPr kumimoji="1" lang="en-US" altLang="ja-JP" sz="1250" baseline="0">
              <a:solidFill>
                <a:schemeClr val="dk1"/>
              </a:solidFill>
              <a:effectLst/>
              <a:latin typeface="+mn-lt"/>
              <a:ea typeface="+mn-ea"/>
              <a:cs typeface="+mn-cs"/>
            </a:rPr>
            <a:t>77,044</a:t>
          </a:r>
          <a:r>
            <a:rPr kumimoji="1" lang="ja-JP" altLang="ja-JP" sz="1250" baseline="0">
              <a:solidFill>
                <a:schemeClr val="dk1"/>
              </a:solidFill>
              <a:effectLst/>
              <a:latin typeface="+mn-lt"/>
              <a:ea typeface="+mn-ea"/>
              <a:cs typeface="+mn-cs"/>
            </a:rPr>
            <a:t>円となり，前年度に比べて</a:t>
          </a:r>
          <a:r>
            <a:rPr kumimoji="1" lang="en-US" altLang="ja-JP" sz="1250" baseline="0">
              <a:solidFill>
                <a:schemeClr val="dk1"/>
              </a:solidFill>
              <a:effectLst/>
              <a:latin typeface="+mn-lt"/>
              <a:ea typeface="+mn-ea"/>
              <a:cs typeface="+mn-cs"/>
            </a:rPr>
            <a:t>28,253</a:t>
          </a:r>
          <a:r>
            <a:rPr kumimoji="1" lang="ja-JP" altLang="ja-JP" sz="1250" baseline="0">
              <a:solidFill>
                <a:schemeClr val="dk1"/>
              </a:solidFill>
              <a:effectLst/>
              <a:latin typeface="+mn-lt"/>
              <a:ea typeface="+mn-ea"/>
              <a:cs typeface="+mn-cs"/>
            </a:rPr>
            <a:t>円増加し，類似団体を大きく上回っている。</a:t>
          </a:r>
          <a:endParaRPr lang="ja-JP" altLang="ja-JP" sz="1250">
            <a:effectLst/>
          </a:endParaRPr>
        </a:p>
        <a:p>
          <a:r>
            <a:rPr kumimoji="1" lang="ja-JP" altLang="en-US" sz="1250" baseline="0">
              <a:solidFill>
                <a:schemeClr val="dk1"/>
              </a:solidFill>
              <a:effectLst/>
              <a:latin typeface="+mn-lt"/>
              <a:ea typeface="+mn-ea"/>
              <a:cs typeface="+mn-cs"/>
            </a:rPr>
            <a:t>　</a:t>
          </a:r>
          <a:r>
            <a:rPr kumimoji="1" lang="ja-JP" altLang="ja-JP" sz="1250" baseline="0">
              <a:solidFill>
                <a:schemeClr val="dk1"/>
              </a:solidFill>
              <a:effectLst/>
              <a:latin typeface="+mn-lt"/>
              <a:ea typeface="+mn-ea"/>
              <a:cs typeface="+mn-cs"/>
            </a:rPr>
            <a:t>これは</a:t>
          </a:r>
          <a:r>
            <a:rPr kumimoji="1" lang="ja-JP" altLang="en-US" sz="1250" baseline="0">
              <a:solidFill>
                <a:schemeClr val="dk1"/>
              </a:solidFill>
              <a:effectLst/>
              <a:latin typeface="+mn-lt"/>
              <a:ea typeface="+mn-ea"/>
              <a:cs typeface="+mn-cs"/>
            </a:rPr>
            <a:t>小中学校の空調整備や総合体育館整備</a:t>
          </a:r>
          <a:r>
            <a:rPr kumimoji="1" lang="ja-JP" altLang="ja-JP" sz="1250" baseline="0">
              <a:solidFill>
                <a:schemeClr val="dk1"/>
              </a:solidFill>
              <a:effectLst/>
              <a:latin typeface="+mn-lt"/>
              <a:ea typeface="+mn-ea"/>
              <a:cs typeface="+mn-cs"/>
            </a:rPr>
            <a:t>など投資的経費が大幅に増加したことなどが主な要因である。</a:t>
          </a:r>
          <a:endParaRPr lang="ja-JP" altLang="ja-JP" sz="1250">
            <a:effectLst/>
          </a:endParaRPr>
        </a:p>
        <a:p>
          <a:r>
            <a:rPr kumimoji="1" lang="ja-JP" altLang="ja-JP" sz="1250" baseline="0">
              <a:solidFill>
                <a:schemeClr val="dk1"/>
              </a:solidFill>
              <a:effectLst/>
              <a:latin typeface="+mn-lt"/>
              <a:ea typeface="+mn-ea"/>
              <a:cs typeface="+mn-cs"/>
            </a:rPr>
            <a:t>　民生費は，住民一人当たり</a:t>
          </a:r>
          <a:r>
            <a:rPr kumimoji="1" lang="en-US" altLang="ja-JP" sz="1250" baseline="0">
              <a:solidFill>
                <a:schemeClr val="dk1"/>
              </a:solidFill>
              <a:effectLst/>
              <a:latin typeface="+mn-lt"/>
              <a:ea typeface="+mn-ea"/>
              <a:cs typeface="+mn-cs"/>
            </a:rPr>
            <a:t>157,901</a:t>
          </a:r>
          <a:r>
            <a:rPr kumimoji="1" lang="ja-JP" altLang="ja-JP" sz="1250" baseline="0">
              <a:solidFill>
                <a:schemeClr val="dk1"/>
              </a:solidFill>
              <a:effectLst/>
              <a:latin typeface="+mn-lt"/>
              <a:ea typeface="+mn-ea"/>
              <a:cs typeface="+mn-cs"/>
            </a:rPr>
            <a:t>円となり，前年度に比べて</a:t>
          </a:r>
          <a:r>
            <a:rPr kumimoji="1" lang="en-US" altLang="ja-JP" sz="1250" baseline="0">
              <a:solidFill>
                <a:schemeClr val="dk1"/>
              </a:solidFill>
              <a:effectLst/>
              <a:latin typeface="+mn-lt"/>
              <a:ea typeface="+mn-ea"/>
              <a:cs typeface="+mn-cs"/>
            </a:rPr>
            <a:t>5,811</a:t>
          </a:r>
          <a:r>
            <a:rPr kumimoji="1" lang="ja-JP" altLang="ja-JP" sz="1250" baseline="0">
              <a:solidFill>
                <a:schemeClr val="dk1"/>
              </a:solidFill>
              <a:effectLst/>
              <a:latin typeface="+mn-lt"/>
              <a:ea typeface="+mn-ea"/>
              <a:cs typeface="+mn-cs"/>
            </a:rPr>
            <a:t>円増加している。</a:t>
          </a:r>
          <a:endParaRPr lang="ja-JP" altLang="ja-JP" sz="1250">
            <a:effectLst/>
          </a:endParaRPr>
        </a:p>
        <a:p>
          <a:r>
            <a:rPr kumimoji="1" lang="en-US" altLang="ja-JP" sz="1250" baseline="0">
              <a:solidFill>
                <a:schemeClr val="dk1"/>
              </a:solidFill>
              <a:effectLst/>
              <a:latin typeface="+mn-lt"/>
              <a:ea typeface="+mn-ea"/>
              <a:cs typeface="+mn-cs"/>
            </a:rPr>
            <a:t> </a:t>
          </a:r>
          <a:r>
            <a:rPr kumimoji="1" lang="ja-JP" altLang="ja-JP" sz="1250" baseline="0">
              <a:solidFill>
                <a:schemeClr val="dk1"/>
              </a:solidFill>
              <a:effectLst/>
              <a:latin typeface="+mn-lt"/>
              <a:ea typeface="+mn-ea"/>
              <a:cs typeface="+mn-cs"/>
            </a:rPr>
            <a:t>　これは</a:t>
          </a:r>
          <a:r>
            <a:rPr kumimoji="1" lang="ja-JP" altLang="en-US" sz="1250" baseline="0">
              <a:solidFill>
                <a:schemeClr val="dk1"/>
              </a:solidFill>
              <a:effectLst/>
              <a:latin typeface="+mn-lt"/>
              <a:ea typeface="+mn-ea"/>
              <a:cs typeface="+mn-cs"/>
            </a:rPr>
            <a:t>保育所等給付費，</a:t>
          </a:r>
          <a:r>
            <a:rPr kumimoji="1" lang="ja-JP" altLang="ja-JP" sz="1250" baseline="0">
              <a:solidFill>
                <a:schemeClr val="dk1"/>
              </a:solidFill>
              <a:effectLst/>
              <a:latin typeface="+mn-lt"/>
              <a:ea typeface="+mn-ea"/>
              <a:cs typeface="+mn-cs"/>
            </a:rPr>
            <a:t>障がい福祉サービス事業費</a:t>
          </a:r>
          <a:r>
            <a:rPr kumimoji="1" lang="ja-JP" altLang="en-US" sz="1250" baseline="0">
              <a:solidFill>
                <a:schemeClr val="dk1"/>
              </a:solidFill>
              <a:effectLst/>
              <a:latin typeface="+mn-lt"/>
              <a:ea typeface="+mn-ea"/>
              <a:cs typeface="+mn-cs"/>
            </a:rPr>
            <a:t>や</a:t>
          </a:r>
          <a:r>
            <a:rPr kumimoji="1" lang="ja-JP" altLang="ja-JP" sz="1250" baseline="0">
              <a:solidFill>
                <a:schemeClr val="dk1"/>
              </a:solidFill>
              <a:effectLst/>
              <a:latin typeface="+mn-lt"/>
              <a:ea typeface="+mn-ea"/>
              <a:cs typeface="+mn-cs"/>
            </a:rPr>
            <a:t>介護保険特別会計を始めとする保険会計への繰出金など，いわゆる社会保障関係費が年々増加していることが主な要因で，今後も増加することが見込まれる。</a:t>
          </a:r>
          <a:endParaRPr lang="ja-JP" altLang="ja-JP" sz="1250">
            <a:effectLst/>
          </a:endParaRP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年度の実質収支は前年度に比べ</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８４１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百万円）し，毎年度一貫して黒字を確保している状況である。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財政調整基金残高については，前年度末残高に対して増加（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１，４４１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年度以降全会計において黒字額を確保している。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ja-JP" altLang="en-US" sz="1400">
              <a:latin typeface="ＭＳ ゴシック" pitchFamily="49" charset="-128"/>
              <a:ea typeface="ＭＳ ゴシック" pitchFamily="49" charset="-128"/>
            </a:rPr>
            <a:t>元利償還金が増加（</a:t>
          </a:r>
          <a:r>
            <a:rPr kumimoji="1" lang="en-US" altLang="ja-JP" sz="1400">
              <a:latin typeface="ＭＳ ゴシック" pitchFamily="49" charset="-128"/>
              <a:ea typeface="ＭＳ ゴシック" pitchFamily="49" charset="-128"/>
            </a:rPr>
            <a:t>338</a:t>
          </a:r>
          <a:r>
            <a:rPr kumimoji="1" lang="ja-JP" altLang="en-US" sz="1400">
              <a:latin typeface="ＭＳ ゴシック" pitchFamily="49" charset="-128"/>
              <a:ea typeface="ＭＳ ゴシック" pitchFamily="49" charset="-128"/>
            </a:rPr>
            <a:t>百万円）したため，全体で</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・控除額である令和元年度の「算入公債費等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」は，地方債償還額に充当した都市計画税の減少に伴い，特定財源の額が減少したことなどから，全体で</a:t>
          </a:r>
          <a:r>
            <a:rPr kumimoji="1" lang="en-US" altLang="ja-JP" sz="1400">
              <a:latin typeface="ＭＳ ゴシック" pitchFamily="49" charset="-128"/>
              <a:ea typeface="ＭＳ ゴシック" pitchFamily="49" charset="-128"/>
            </a:rPr>
            <a:t>605</a:t>
          </a:r>
          <a:r>
            <a:rPr kumimoji="1" lang="ja-JP" altLang="en-US" sz="1400">
              <a:latin typeface="ＭＳ ゴシック" pitchFamily="49" charset="-128"/>
              <a:ea typeface="ＭＳ ゴシック" pitchFamily="49" charset="-128"/>
            </a:rPr>
            <a:t>百万円減少している。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年度で全ての償還が終了している。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」は，公営企業債等繰入見込額が減少（</a:t>
          </a:r>
          <a:r>
            <a:rPr kumimoji="1" lang="en-US" altLang="ja-JP" sz="1400">
              <a:latin typeface="ＭＳ ゴシック" pitchFamily="49" charset="-128"/>
              <a:ea typeface="ＭＳ ゴシック" pitchFamily="49" charset="-128"/>
            </a:rPr>
            <a:t>3,457</a:t>
          </a:r>
          <a:r>
            <a:rPr kumimoji="1" lang="ja-JP" altLang="en-US" sz="1400">
              <a:latin typeface="ＭＳ ゴシック" pitchFamily="49" charset="-128"/>
              <a:ea typeface="ＭＳ ゴシック" pitchFamily="49" charset="-128"/>
            </a:rPr>
            <a:t>百万円）したものの，一般会計等に係る地方債の現在高が増加（</a:t>
          </a:r>
          <a:r>
            <a:rPr kumimoji="1" lang="en-US" altLang="ja-JP" sz="1400">
              <a:latin typeface="ＭＳ ゴシック" pitchFamily="49" charset="-128"/>
              <a:ea typeface="ＭＳ ゴシック" pitchFamily="49" charset="-128"/>
            </a:rPr>
            <a:t>6,719</a:t>
          </a:r>
          <a:r>
            <a:rPr kumimoji="1" lang="ja-JP" altLang="en-US" sz="1400">
              <a:latin typeface="ＭＳ ゴシック" pitchFamily="49" charset="-128"/>
              <a:ea typeface="ＭＳ ゴシック" pitchFamily="49" charset="-128"/>
            </a:rPr>
            <a:t>百万円）したことなどにより，全体で</a:t>
          </a:r>
          <a:r>
            <a:rPr kumimoji="1" lang="en-US" altLang="ja-JP" sz="1400">
              <a:latin typeface="ＭＳ ゴシック" pitchFamily="49" charset="-128"/>
              <a:ea typeface="ＭＳ ゴシック" pitchFamily="49" charset="-128"/>
            </a:rPr>
            <a:t>3,514</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・控除額である「充当可能財源等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」は，充当可能特定歳入が減少（</a:t>
          </a:r>
          <a:r>
            <a:rPr kumimoji="1" lang="en-US" altLang="ja-JP" sz="1400">
              <a:latin typeface="ＭＳ ゴシック" pitchFamily="49" charset="-128"/>
              <a:ea typeface="ＭＳ ゴシック" pitchFamily="49" charset="-128"/>
            </a:rPr>
            <a:t>3,336</a:t>
          </a:r>
          <a:r>
            <a:rPr kumimoji="1" lang="ja-JP" altLang="en-US" sz="1400">
              <a:latin typeface="ＭＳ ゴシック" pitchFamily="49" charset="-128"/>
              <a:ea typeface="ＭＳ ゴシック" pitchFamily="49" charset="-128"/>
            </a:rPr>
            <a:t>百万円）したものの，基準財政需要額算入見込額が増加（</a:t>
          </a:r>
          <a:r>
            <a:rPr kumimoji="1" lang="en-US" altLang="ja-JP" sz="1400">
              <a:latin typeface="ＭＳ ゴシック" pitchFamily="49" charset="-128"/>
              <a:ea typeface="ＭＳ ゴシック" pitchFamily="49" charset="-128"/>
            </a:rPr>
            <a:t>5,858</a:t>
          </a:r>
          <a:r>
            <a:rPr kumimoji="1" lang="ja-JP" altLang="en-US" sz="1400">
              <a:latin typeface="ＭＳ ゴシック" pitchFamily="49" charset="-128"/>
              <a:ea typeface="ＭＳ ゴシック" pitchFamily="49" charset="-128"/>
            </a:rPr>
            <a:t>百万円）したことなどにより，全体で</a:t>
          </a:r>
          <a:r>
            <a:rPr kumimoji="1" lang="en-US" altLang="ja-JP" sz="1400">
              <a:latin typeface="ＭＳ ゴシック" pitchFamily="49" charset="-128"/>
              <a:ea typeface="ＭＳ ゴシック" pitchFamily="49" charset="-128"/>
            </a:rPr>
            <a:t>2,810</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年度に引き続き「充当可能財源等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」を上回ったことから負数となり，将来負担比率は算定されなかった。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福山城築城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年記念基金に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億円，福山市財政調整基金に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億円及び福山市公共施設維持整備基金に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億円を積み立てた一方，小中学校等の環境整備に「福山市教育環境整備基金」から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億円を，総合体育館の整備に「福山市大規模事業基金」から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億円を，また，公共施設の維持補修及び整備に必要な経費の財源に充てるため「福山市公共施設維持整備基金」から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億円を活用したことなどによる結果，基金全体としては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財政需要や市債の発行額と残高の推移などを見通す中で，効果的に活用していく予定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・福山市大規模事業基金：福山市の発展の基盤となる大規模事業を円滑に推進するための経費の財源に充てるもの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・福山市教育環境整備基金：小中学校等の教育環境の整備充実のために必要な経費の財源に充てるもの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・福山城築城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年記念基金：福山城の魅力を今によみがえらせ，その価値を後世に伝えるための事業に必要な経費の財源に充てるもの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・福山城築城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年記念基金：福山城整備等に必要な経費の財源に充てるため，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・福山市教育環境整備基金：小中学校等の教育環境の整備充実のため，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・福山市大規模事業基金：総合体育館整備の財源として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・福山市未来創生人材育成基金：本市の未来を担う人材育成及び確保のための事業に必要な経費の財源に充てるため，新たに基金を創設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前年度に生じた歳入歳出の決算剰余金の一部及び運用益を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災害対策，社会保障関係費の増大，景気動向による法人関係税等の変動等に備えて，活用していく予定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経済事情の変動及び市債償還額の推移等を踏まえ，活用していく予定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09264\Desktop\got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H29</v>
          </cell>
          <cell r="C71" t="str">
            <v>H30</v>
          </cell>
          <cell r="D71" t="str">
            <v>R01</v>
          </cell>
        </row>
        <row r="72">
          <cell r="A72" t="str">
            <v>財政調整基金</v>
          </cell>
          <cell r="B72">
            <v>19661</v>
          </cell>
          <cell r="C72">
            <v>20532</v>
          </cell>
          <cell r="D72">
            <v>21973</v>
          </cell>
        </row>
        <row r="73">
          <cell r="A73" t="str">
            <v>減債基金</v>
          </cell>
          <cell r="B73">
            <v>3473</v>
          </cell>
          <cell r="C73">
            <v>3475</v>
          </cell>
          <cell r="D73">
            <v>3476</v>
          </cell>
        </row>
        <row r="74">
          <cell r="A74" t="str">
            <v>その他特定目的基金</v>
          </cell>
          <cell r="B74">
            <v>17116</v>
          </cell>
          <cell r="C74">
            <v>16560</v>
          </cell>
          <cell r="D74">
            <v>17711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187677527</v>
      </c>
      <c r="BO4" s="424"/>
      <c r="BP4" s="424"/>
      <c r="BQ4" s="424"/>
      <c r="BR4" s="424"/>
      <c r="BS4" s="424"/>
      <c r="BT4" s="424"/>
      <c r="BU4" s="425"/>
      <c r="BV4" s="423">
        <v>173533121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3.6</v>
      </c>
      <c r="CU4" s="608"/>
      <c r="CV4" s="608"/>
      <c r="CW4" s="608"/>
      <c r="CX4" s="608"/>
      <c r="CY4" s="608"/>
      <c r="CZ4" s="608"/>
      <c r="DA4" s="609"/>
      <c r="DB4" s="607">
        <v>0.8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182024428</v>
      </c>
      <c r="BO5" s="429"/>
      <c r="BP5" s="429"/>
      <c r="BQ5" s="429"/>
      <c r="BR5" s="429"/>
      <c r="BS5" s="429"/>
      <c r="BT5" s="429"/>
      <c r="BU5" s="430"/>
      <c r="BV5" s="428">
        <v>165925591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84.8</v>
      </c>
      <c r="CU5" s="399"/>
      <c r="CV5" s="399"/>
      <c r="CW5" s="399"/>
      <c r="CX5" s="399"/>
      <c r="CY5" s="399"/>
      <c r="CZ5" s="399"/>
      <c r="DA5" s="400"/>
      <c r="DB5" s="398">
        <v>85.2</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5653099</v>
      </c>
      <c r="BO6" s="429"/>
      <c r="BP6" s="429"/>
      <c r="BQ6" s="429"/>
      <c r="BR6" s="429"/>
      <c r="BS6" s="429"/>
      <c r="BT6" s="429"/>
      <c r="BU6" s="430"/>
      <c r="BV6" s="428">
        <v>7607530</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89.6</v>
      </c>
      <c r="CU6" s="582"/>
      <c r="CV6" s="582"/>
      <c r="CW6" s="582"/>
      <c r="CX6" s="582"/>
      <c r="CY6" s="582"/>
      <c r="CZ6" s="582"/>
      <c r="DA6" s="583"/>
      <c r="DB6" s="581">
        <v>91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2025538</v>
      </c>
      <c r="BO7" s="429"/>
      <c r="BP7" s="429"/>
      <c r="BQ7" s="429"/>
      <c r="BR7" s="429"/>
      <c r="BS7" s="429"/>
      <c r="BT7" s="429"/>
      <c r="BU7" s="430"/>
      <c r="BV7" s="428">
        <v>6821003</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101797875</v>
      </c>
      <c r="CU7" s="429"/>
      <c r="CV7" s="429"/>
      <c r="CW7" s="429"/>
      <c r="CX7" s="429"/>
      <c r="CY7" s="429"/>
      <c r="CZ7" s="429"/>
      <c r="DA7" s="430"/>
      <c r="DB7" s="428">
        <v>101600797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3627561</v>
      </c>
      <c r="BO8" s="429"/>
      <c r="BP8" s="429"/>
      <c r="BQ8" s="429"/>
      <c r="BR8" s="429"/>
      <c r="BS8" s="429"/>
      <c r="BT8" s="429"/>
      <c r="BU8" s="430"/>
      <c r="BV8" s="428">
        <v>786527</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0.82</v>
      </c>
      <c r="CU8" s="542"/>
      <c r="CV8" s="542"/>
      <c r="CW8" s="542"/>
      <c r="CX8" s="542"/>
      <c r="CY8" s="542"/>
      <c r="CZ8" s="542"/>
      <c r="DA8" s="543"/>
      <c r="DB8" s="541">
        <v>0.82</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464811</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2841034</v>
      </c>
      <c r="BO9" s="429"/>
      <c r="BP9" s="429"/>
      <c r="BQ9" s="429"/>
      <c r="BR9" s="429"/>
      <c r="BS9" s="429"/>
      <c r="BT9" s="429"/>
      <c r="BU9" s="430"/>
      <c r="BV9" s="428">
        <v>-2994429</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14.1</v>
      </c>
      <c r="CU9" s="399"/>
      <c r="CV9" s="399"/>
      <c r="CW9" s="399"/>
      <c r="CX9" s="399"/>
      <c r="CY9" s="399"/>
      <c r="CZ9" s="399"/>
      <c r="DA9" s="400"/>
      <c r="DB9" s="398">
        <v>13.9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461357</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122</v>
      </c>
      <c r="AV10" s="486"/>
      <c r="AW10" s="486"/>
      <c r="AX10" s="486"/>
      <c r="AY10" s="408" t="s">
        <v>123</v>
      </c>
      <c r="AZ10" s="409"/>
      <c r="BA10" s="409"/>
      <c r="BB10" s="409"/>
      <c r="BC10" s="409"/>
      <c r="BD10" s="409"/>
      <c r="BE10" s="409"/>
      <c r="BF10" s="409"/>
      <c r="BG10" s="409"/>
      <c r="BH10" s="409"/>
      <c r="BI10" s="409"/>
      <c r="BJ10" s="409"/>
      <c r="BK10" s="409"/>
      <c r="BL10" s="409"/>
      <c r="BM10" s="410"/>
      <c r="BN10" s="428">
        <v>1440733</v>
      </c>
      <c r="BO10" s="429"/>
      <c r="BP10" s="429"/>
      <c r="BQ10" s="429"/>
      <c r="BR10" s="429"/>
      <c r="BS10" s="429"/>
      <c r="BT10" s="429"/>
      <c r="BU10" s="430"/>
      <c r="BV10" s="428">
        <v>1870855</v>
      </c>
      <c r="BW10" s="429"/>
      <c r="BX10" s="429"/>
      <c r="BY10" s="429"/>
      <c r="BZ10" s="429"/>
      <c r="CA10" s="429"/>
      <c r="CB10" s="429"/>
      <c r="CC10" s="43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125</v>
      </c>
      <c r="M11" s="475"/>
      <c r="N11" s="475"/>
      <c r="O11" s="475"/>
      <c r="P11" s="475"/>
      <c r="Q11" s="476"/>
      <c r="R11" s="567" t="s">
        <v>126</v>
      </c>
      <c r="S11" s="568"/>
      <c r="T11" s="568"/>
      <c r="U11" s="568"/>
      <c r="V11" s="569"/>
      <c r="W11" s="579"/>
      <c r="X11" s="390"/>
      <c r="Y11" s="390"/>
      <c r="Z11" s="390"/>
      <c r="AA11" s="390"/>
      <c r="AB11" s="390"/>
      <c r="AC11" s="390"/>
      <c r="AD11" s="390"/>
      <c r="AE11" s="390"/>
      <c r="AF11" s="390"/>
      <c r="AG11" s="390"/>
      <c r="AH11" s="390"/>
      <c r="AI11" s="390"/>
      <c r="AJ11" s="390"/>
      <c r="AK11" s="390"/>
      <c r="AL11" s="580"/>
      <c r="AM11" s="497" t="s">
        <v>127</v>
      </c>
      <c r="AN11" s="402"/>
      <c r="AO11" s="402"/>
      <c r="AP11" s="402"/>
      <c r="AQ11" s="402"/>
      <c r="AR11" s="402"/>
      <c r="AS11" s="402"/>
      <c r="AT11" s="403"/>
      <c r="AU11" s="485" t="s">
        <v>128</v>
      </c>
      <c r="AV11" s="486"/>
      <c r="AW11" s="486"/>
      <c r="AX11" s="486"/>
      <c r="AY11" s="408" t="s">
        <v>129</v>
      </c>
      <c r="AZ11" s="409"/>
      <c r="BA11" s="409"/>
      <c r="BB11" s="409"/>
      <c r="BC11" s="409"/>
      <c r="BD11" s="409"/>
      <c r="BE11" s="409"/>
      <c r="BF11" s="409"/>
      <c r="BG11" s="409"/>
      <c r="BH11" s="409"/>
      <c r="BI11" s="409"/>
      <c r="BJ11" s="409"/>
      <c r="BK11" s="409"/>
      <c r="BL11" s="409"/>
      <c r="BM11" s="410"/>
      <c r="BN11" s="428">
        <v>1080880</v>
      </c>
      <c r="BO11" s="429"/>
      <c r="BP11" s="429"/>
      <c r="BQ11" s="429"/>
      <c r="BR11" s="429"/>
      <c r="BS11" s="429"/>
      <c r="BT11" s="429"/>
      <c r="BU11" s="430"/>
      <c r="BV11" s="428">
        <v>1296750</v>
      </c>
      <c r="BW11" s="429"/>
      <c r="BX11" s="429"/>
      <c r="BY11" s="429"/>
      <c r="BZ11" s="429"/>
      <c r="CA11" s="429"/>
      <c r="CB11" s="429"/>
      <c r="CC11" s="430"/>
      <c r="CD11" s="437" t="s">
        <v>130</v>
      </c>
      <c r="CE11" s="438"/>
      <c r="CF11" s="438"/>
      <c r="CG11" s="438"/>
      <c r="CH11" s="438"/>
      <c r="CI11" s="438"/>
      <c r="CJ11" s="438"/>
      <c r="CK11" s="438"/>
      <c r="CL11" s="438"/>
      <c r="CM11" s="438"/>
      <c r="CN11" s="438"/>
      <c r="CO11" s="438"/>
      <c r="CP11" s="438"/>
      <c r="CQ11" s="438"/>
      <c r="CR11" s="438"/>
      <c r="CS11" s="439"/>
      <c r="CT11" s="541" t="s">
        <v>131</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468956</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137</v>
      </c>
      <c r="AV12" s="486"/>
      <c r="AW12" s="486"/>
      <c r="AX12" s="486"/>
      <c r="AY12" s="408" t="s">
        <v>138</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1000000</v>
      </c>
      <c r="BW12" s="429"/>
      <c r="BX12" s="429"/>
      <c r="BY12" s="429"/>
      <c r="BZ12" s="429"/>
      <c r="CA12" s="429"/>
      <c r="CB12" s="429"/>
      <c r="CC12" s="430"/>
      <c r="CD12" s="437" t="s">
        <v>139</v>
      </c>
      <c r="CE12" s="438"/>
      <c r="CF12" s="438"/>
      <c r="CG12" s="438"/>
      <c r="CH12" s="438"/>
      <c r="CI12" s="438"/>
      <c r="CJ12" s="438"/>
      <c r="CK12" s="438"/>
      <c r="CL12" s="438"/>
      <c r="CM12" s="438"/>
      <c r="CN12" s="438"/>
      <c r="CO12" s="438"/>
      <c r="CP12" s="438"/>
      <c r="CQ12" s="438"/>
      <c r="CR12" s="438"/>
      <c r="CS12" s="439"/>
      <c r="CT12" s="541" t="s">
        <v>140</v>
      </c>
      <c r="CU12" s="542"/>
      <c r="CV12" s="542"/>
      <c r="CW12" s="542"/>
      <c r="CX12" s="542"/>
      <c r="CY12" s="542"/>
      <c r="CZ12" s="542"/>
      <c r="DA12" s="543"/>
      <c r="DB12" s="541" t="s">
        <v>141</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142</v>
      </c>
      <c r="N13" s="529"/>
      <c r="O13" s="529"/>
      <c r="P13" s="529"/>
      <c r="Q13" s="530"/>
      <c r="R13" s="531">
        <v>458660</v>
      </c>
      <c r="S13" s="532"/>
      <c r="T13" s="532"/>
      <c r="U13" s="532"/>
      <c r="V13" s="533"/>
      <c r="W13" s="519" t="s">
        <v>143</v>
      </c>
      <c r="X13" s="441"/>
      <c r="Y13" s="441"/>
      <c r="Z13" s="441"/>
      <c r="AA13" s="441"/>
      <c r="AB13" s="442"/>
      <c r="AC13" s="404">
        <v>3365</v>
      </c>
      <c r="AD13" s="405"/>
      <c r="AE13" s="405"/>
      <c r="AF13" s="405"/>
      <c r="AG13" s="406"/>
      <c r="AH13" s="404">
        <v>3487</v>
      </c>
      <c r="AI13" s="405"/>
      <c r="AJ13" s="405"/>
      <c r="AK13" s="405"/>
      <c r="AL13" s="407"/>
      <c r="AM13" s="497" t="s">
        <v>144</v>
      </c>
      <c r="AN13" s="402"/>
      <c r="AO13" s="402"/>
      <c r="AP13" s="402"/>
      <c r="AQ13" s="402"/>
      <c r="AR13" s="402"/>
      <c r="AS13" s="402"/>
      <c r="AT13" s="403"/>
      <c r="AU13" s="485" t="s">
        <v>145</v>
      </c>
      <c r="AV13" s="486"/>
      <c r="AW13" s="486"/>
      <c r="AX13" s="486"/>
      <c r="AY13" s="408" t="s">
        <v>146</v>
      </c>
      <c r="AZ13" s="409"/>
      <c r="BA13" s="409"/>
      <c r="BB13" s="409"/>
      <c r="BC13" s="409"/>
      <c r="BD13" s="409"/>
      <c r="BE13" s="409"/>
      <c r="BF13" s="409"/>
      <c r="BG13" s="409"/>
      <c r="BH13" s="409"/>
      <c r="BI13" s="409"/>
      <c r="BJ13" s="409"/>
      <c r="BK13" s="409"/>
      <c r="BL13" s="409"/>
      <c r="BM13" s="410"/>
      <c r="BN13" s="428">
        <v>5362647</v>
      </c>
      <c r="BO13" s="429"/>
      <c r="BP13" s="429"/>
      <c r="BQ13" s="429"/>
      <c r="BR13" s="429"/>
      <c r="BS13" s="429"/>
      <c r="BT13" s="429"/>
      <c r="BU13" s="430"/>
      <c r="BV13" s="428">
        <v>-826824</v>
      </c>
      <c r="BW13" s="429"/>
      <c r="BX13" s="429"/>
      <c r="BY13" s="429"/>
      <c r="BZ13" s="429"/>
      <c r="CA13" s="429"/>
      <c r="CB13" s="429"/>
      <c r="CC13" s="430"/>
      <c r="CD13" s="437" t="s">
        <v>147</v>
      </c>
      <c r="CE13" s="438"/>
      <c r="CF13" s="438"/>
      <c r="CG13" s="438"/>
      <c r="CH13" s="438"/>
      <c r="CI13" s="438"/>
      <c r="CJ13" s="438"/>
      <c r="CK13" s="438"/>
      <c r="CL13" s="438"/>
      <c r="CM13" s="438"/>
      <c r="CN13" s="438"/>
      <c r="CO13" s="438"/>
      <c r="CP13" s="438"/>
      <c r="CQ13" s="438"/>
      <c r="CR13" s="438"/>
      <c r="CS13" s="439"/>
      <c r="CT13" s="398">
        <v>1.4</v>
      </c>
      <c r="CU13" s="399"/>
      <c r="CV13" s="399"/>
      <c r="CW13" s="399"/>
      <c r="CX13" s="399"/>
      <c r="CY13" s="399"/>
      <c r="CZ13" s="399"/>
      <c r="DA13" s="400"/>
      <c r="DB13" s="398">
        <v>1.4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148</v>
      </c>
      <c r="M14" s="565"/>
      <c r="N14" s="565"/>
      <c r="O14" s="565"/>
      <c r="P14" s="565"/>
      <c r="Q14" s="566"/>
      <c r="R14" s="531">
        <v>469960</v>
      </c>
      <c r="S14" s="532"/>
      <c r="T14" s="532"/>
      <c r="U14" s="532"/>
      <c r="V14" s="533"/>
      <c r="W14" s="534"/>
      <c r="X14" s="444"/>
      <c r="Y14" s="444"/>
      <c r="Z14" s="444"/>
      <c r="AA14" s="444"/>
      <c r="AB14" s="445"/>
      <c r="AC14" s="524">
        <v>1.7</v>
      </c>
      <c r="AD14" s="525"/>
      <c r="AE14" s="525"/>
      <c r="AF14" s="525"/>
      <c r="AG14" s="526"/>
      <c r="AH14" s="524">
        <v>1.8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149</v>
      </c>
      <c r="CE14" s="435"/>
      <c r="CF14" s="435"/>
      <c r="CG14" s="435"/>
      <c r="CH14" s="435"/>
      <c r="CI14" s="435"/>
      <c r="CJ14" s="435"/>
      <c r="CK14" s="435"/>
      <c r="CL14" s="435"/>
      <c r="CM14" s="435"/>
      <c r="CN14" s="435"/>
      <c r="CO14" s="435"/>
      <c r="CP14" s="435"/>
      <c r="CQ14" s="435"/>
      <c r="CR14" s="435"/>
      <c r="CS14" s="436"/>
      <c r="CT14" s="535" t="s">
        <v>141</v>
      </c>
      <c r="CU14" s="536"/>
      <c r="CV14" s="536"/>
      <c r="CW14" s="536"/>
      <c r="CX14" s="536"/>
      <c r="CY14" s="536"/>
      <c r="CZ14" s="536"/>
      <c r="DA14" s="537"/>
      <c r="DB14" s="535" t="s">
        <v>131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150</v>
      </c>
      <c r="N15" s="529"/>
      <c r="O15" s="529"/>
      <c r="P15" s="529"/>
      <c r="Q15" s="530"/>
      <c r="R15" s="531">
        <v>460550</v>
      </c>
      <c r="S15" s="532"/>
      <c r="T15" s="532"/>
      <c r="U15" s="532"/>
      <c r="V15" s="533"/>
      <c r="W15" s="519" t="s">
        <v>151</v>
      </c>
      <c r="X15" s="441"/>
      <c r="Y15" s="441"/>
      <c r="Z15" s="441"/>
      <c r="AA15" s="441"/>
      <c r="AB15" s="442"/>
      <c r="AC15" s="404">
        <v>66376</v>
      </c>
      <c r="AD15" s="405"/>
      <c r="AE15" s="405"/>
      <c r="AF15" s="405"/>
      <c r="AG15" s="406"/>
      <c r="AH15" s="404">
        <v>64573</v>
      </c>
      <c r="AI15" s="405"/>
      <c r="AJ15" s="405"/>
      <c r="AK15" s="405"/>
      <c r="AL15" s="407"/>
      <c r="AM15" s="497"/>
      <c r="AN15" s="402"/>
      <c r="AO15" s="402"/>
      <c r="AP15" s="402"/>
      <c r="AQ15" s="402"/>
      <c r="AR15" s="402"/>
      <c r="AS15" s="402"/>
      <c r="AT15" s="403"/>
      <c r="AU15" s="485"/>
      <c r="AV15" s="486"/>
      <c r="AW15" s="486"/>
      <c r="AX15" s="486"/>
      <c r="AY15" s="420" t="s">
        <v>152</v>
      </c>
      <c r="AZ15" s="421"/>
      <c r="BA15" s="421"/>
      <c r="BB15" s="421"/>
      <c r="BC15" s="421"/>
      <c r="BD15" s="421"/>
      <c r="BE15" s="421"/>
      <c r="BF15" s="421"/>
      <c r="BG15" s="421"/>
      <c r="BH15" s="421"/>
      <c r="BI15" s="421"/>
      <c r="BJ15" s="421"/>
      <c r="BK15" s="421"/>
      <c r="BL15" s="421"/>
      <c r="BM15" s="422"/>
      <c r="BN15" s="423">
        <v>61850980</v>
      </c>
      <c r="BO15" s="424"/>
      <c r="BP15" s="424"/>
      <c r="BQ15" s="424"/>
      <c r="BR15" s="424"/>
      <c r="BS15" s="424"/>
      <c r="BT15" s="424"/>
      <c r="BU15" s="425"/>
      <c r="BV15" s="423">
        <v>61536451</v>
      </c>
      <c r="BW15" s="424"/>
      <c r="BX15" s="424"/>
      <c r="BY15" s="424"/>
      <c r="BZ15" s="424"/>
      <c r="CA15" s="424"/>
      <c r="CB15" s="424"/>
      <c r="CC15" s="425"/>
      <c r="CD15" s="538" t="s">
        <v>153</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154</v>
      </c>
      <c r="M16" s="522"/>
      <c r="N16" s="522"/>
      <c r="O16" s="522"/>
      <c r="P16" s="522"/>
      <c r="Q16" s="523"/>
      <c r="R16" s="516" t="s">
        <v>155</v>
      </c>
      <c r="S16" s="517"/>
      <c r="T16" s="517"/>
      <c r="U16" s="517"/>
      <c r="V16" s="518"/>
      <c r="W16" s="534"/>
      <c r="X16" s="444"/>
      <c r="Y16" s="444"/>
      <c r="Z16" s="444"/>
      <c r="AA16" s="444"/>
      <c r="AB16" s="445"/>
      <c r="AC16" s="524">
        <v>32.6</v>
      </c>
      <c r="AD16" s="525"/>
      <c r="AE16" s="525"/>
      <c r="AF16" s="525"/>
      <c r="AG16" s="526"/>
      <c r="AH16" s="524">
        <v>32.9</v>
      </c>
      <c r="AI16" s="525"/>
      <c r="AJ16" s="525"/>
      <c r="AK16" s="525"/>
      <c r="AL16" s="527"/>
      <c r="AM16" s="497"/>
      <c r="AN16" s="402"/>
      <c r="AO16" s="402"/>
      <c r="AP16" s="402"/>
      <c r="AQ16" s="402"/>
      <c r="AR16" s="402"/>
      <c r="AS16" s="402"/>
      <c r="AT16" s="403"/>
      <c r="AU16" s="485"/>
      <c r="AV16" s="486"/>
      <c r="AW16" s="486"/>
      <c r="AX16" s="486"/>
      <c r="AY16" s="408" t="s">
        <v>156</v>
      </c>
      <c r="AZ16" s="409"/>
      <c r="BA16" s="409"/>
      <c r="BB16" s="409"/>
      <c r="BC16" s="409"/>
      <c r="BD16" s="409"/>
      <c r="BE16" s="409"/>
      <c r="BF16" s="409"/>
      <c r="BG16" s="409"/>
      <c r="BH16" s="409"/>
      <c r="BI16" s="409"/>
      <c r="BJ16" s="409"/>
      <c r="BK16" s="409"/>
      <c r="BL16" s="409"/>
      <c r="BM16" s="410"/>
      <c r="BN16" s="428">
        <v>76304937</v>
      </c>
      <c r="BO16" s="429"/>
      <c r="BP16" s="429"/>
      <c r="BQ16" s="429"/>
      <c r="BR16" s="429"/>
      <c r="BS16" s="429"/>
      <c r="BT16" s="429"/>
      <c r="BU16" s="430"/>
      <c r="BV16" s="428">
        <v>74498132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157</v>
      </c>
      <c r="N17" s="514"/>
      <c r="O17" s="514"/>
      <c r="P17" s="514"/>
      <c r="Q17" s="515"/>
      <c r="R17" s="516" t="s">
        <v>158</v>
      </c>
      <c r="S17" s="517"/>
      <c r="T17" s="517"/>
      <c r="U17" s="517"/>
      <c r="V17" s="518"/>
      <c r="W17" s="519" t="s">
        <v>159</v>
      </c>
      <c r="X17" s="441"/>
      <c r="Y17" s="441"/>
      <c r="Z17" s="441"/>
      <c r="AA17" s="441"/>
      <c r="AB17" s="442"/>
      <c r="AC17" s="404">
        <v>134117</v>
      </c>
      <c r="AD17" s="405"/>
      <c r="AE17" s="405"/>
      <c r="AF17" s="405"/>
      <c r="AG17" s="406"/>
      <c r="AH17" s="404">
        <v>128374</v>
      </c>
      <c r="AI17" s="405"/>
      <c r="AJ17" s="405"/>
      <c r="AK17" s="405"/>
      <c r="AL17" s="407"/>
      <c r="AM17" s="497"/>
      <c r="AN17" s="402"/>
      <c r="AO17" s="402"/>
      <c r="AP17" s="402"/>
      <c r="AQ17" s="402"/>
      <c r="AR17" s="402"/>
      <c r="AS17" s="402"/>
      <c r="AT17" s="403"/>
      <c r="AU17" s="485"/>
      <c r="AV17" s="486"/>
      <c r="AW17" s="486"/>
      <c r="AX17" s="486"/>
      <c r="AY17" s="408" t="s">
        <v>160</v>
      </c>
      <c r="AZ17" s="409"/>
      <c r="BA17" s="409"/>
      <c r="BB17" s="409"/>
      <c r="BC17" s="409"/>
      <c r="BD17" s="409"/>
      <c r="BE17" s="409"/>
      <c r="BF17" s="409"/>
      <c r="BG17" s="409"/>
      <c r="BH17" s="409"/>
      <c r="BI17" s="409"/>
      <c r="BJ17" s="409"/>
      <c r="BK17" s="409"/>
      <c r="BL17" s="409"/>
      <c r="BM17" s="410"/>
      <c r="BN17" s="428">
        <v>79479842</v>
      </c>
      <c r="BO17" s="429"/>
      <c r="BP17" s="429"/>
      <c r="BQ17" s="429"/>
      <c r="BR17" s="429"/>
      <c r="BS17" s="429"/>
      <c r="BT17" s="429"/>
      <c r="BU17" s="430"/>
      <c r="BV17" s="428">
        <v>79002308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161</v>
      </c>
      <c r="C18" s="491"/>
      <c r="D18" s="491"/>
      <c r="E18" s="492"/>
      <c r="F18" s="492"/>
      <c r="G18" s="492"/>
      <c r="H18" s="492"/>
      <c r="I18" s="492"/>
      <c r="J18" s="492"/>
      <c r="K18" s="492"/>
      <c r="L18" s="493">
        <v>518.14</v>
      </c>
      <c r="M18" s="493"/>
      <c r="N18" s="493"/>
      <c r="O18" s="493"/>
      <c r="P18" s="493"/>
      <c r="Q18" s="493"/>
      <c r="R18" s="494"/>
      <c r="S18" s="494"/>
      <c r="T18" s="494"/>
      <c r="U18" s="494"/>
      <c r="V18" s="495"/>
      <c r="W18" s="509"/>
      <c r="X18" s="510"/>
      <c r="Y18" s="510"/>
      <c r="Z18" s="510"/>
      <c r="AA18" s="510"/>
      <c r="AB18" s="520"/>
      <c r="AC18" s="392">
        <v>65.8</v>
      </c>
      <c r="AD18" s="393"/>
      <c r="AE18" s="393"/>
      <c r="AF18" s="393"/>
      <c r="AG18" s="496"/>
      <c r="AH18" s="392">
        <v>65.400000000000006</v>
      </c>
      <c r="AI18" s="393"/>
      <c r="AJ18" s="393"/>
      <c r="AK18" s="393"/>
      <c r="AL18" s="394"/>
      <c r="AM18" s="497"/>
      <c r="AN18" s="402"/>
      <c r="AO18" s="402"/>
      <c r="AP18" s="402"/>
      <c r="AQ18" s="402"/>
      <c r="AR18" s="402"/>
      <c r="AS18" s="402"/>
      <c r="AT18" s="403"/>
      <c r="AU18" s="485"/>
      <c r="AV18" s="486"/>
      <c r="AW18" s="486"/>
      <c r="AX18" s="486"/>
      <c r="AY18" s="408" t="s">
        <v>162</v>
      </c>
      <c r="AZ18" s="409"/>
      <c r="BA18" s="409"/>
      <c r="BB18" s="409"/>
      <c r="BC18" s="409"/>
      <c r="BD18" s="409"/>
      <c r="BE18" s="409"/>
      <c r="BF18" s="409"/>
      <c r="BG18" s="409"/>
      <c r="BH18" s="409"/>
      <c r="BI18" s="409"/>
      <c r="BJ18" s="409"/>
      <c r="BK18" s="409"/>
      <c r="BL18" s="409"/>
      <c r="BM18" s="410"/>
      <c r="BN18" s="428">
        <v>87599049</v>
      </c>
      <c r="BO18" s="429"/>
      <c r="BP18" s="429"/>
      <c r="BQ18" s="429"/>
      <c r="BR18" s="429"/>
      <c r="BS18" s="429"/>
      <c r="BT18" s="429"/>
      <c r="BU18" s="430"/>
      <c r="BV18" s="428">
        <v>86313364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163</v>
      </c>
      <c r="C19" s="491"/>
      <c r="D19" s="491"/>
      <c r="E19" s="492"/>
      <c r="F19" s="492"/>
      <c r="G19" s="492"/>
      <c r="H19" s="492"/>
      <c r="I19" s="492"/>
      <c r="J19" s="492"/>
      <c r="K19" s="492"/>
      <c r="L19" s="498">
        <v>897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164</v>
      </c>
      <c r="AZ19" s="409"/>
      <c r="BA19" s="409"/>
      <c r="BB19" s="409"/>
      <c r="BC19" s="409"/>
      <c r="BD19" s="409"/>
      <c r="BE19" s="409"/>
      <c r="BF19" s="409"/>
      <c r="BG19" s="409"/>
      <c r="BH19" s="409"/>
      <c r="BI19" s="409"/>
      <c r="BJ19" s="409"/>
      <c r="BK19" s="409"/>
      <c r="BL19" s="409"/>
      <c r="BM19" s="410"/>
      <c r="BN19" s="428">
        <v>112059022</v>
      </c>
      <c r="BO19" s="429"/>
      <c r="BP19" s="429"/>
      <c r="BQ19" s="429"/>
      <c r="BR19" s="429"/>
      <c r="BS19" s="429"/>
      <c r="BT19" s="429"/>
      <c r="BU19" s="430"/>
      <c r="BV19" s="428">
        <v>113497168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165</v>
      </c>
      <c r="C20" s="491"/>
      <c r="D20" s="491"/>
      <c r="E20" s="492"/>
      <c r="F20" s="492"/>
      <c r="G20" s="492"/>
      <c r="H20" s="492"/>
      <c r="I20" s="492"/>
      <c r="J20" s="492"/>
      <c r="K20" s="492"/>
      <c r="L20" s="498">
        <v>185555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166</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167</v>
      </c>
      <c r="C22" s="458"/>
      <c r="D22" s="459"/>
      <c r="E22" s="466" t="s">
        <v>1</v>
      </c>
      <c r="F22" s="441"/>
      <c r="G22" s="441"/>
      <c r="H22" s="441"/>
      <c r="I22" s="441"/>
      <c r="J22" s="441"/>
      <c r="K22" s="442"/>
      <c r="L22" s="466" t="s">
        <v>168</v>
      </c>
      <c r="M22" s="441"/>
      <c r="N22" s="441"/>
      <c r="O22" s="441"/>
      <c r="P22" s="442"/>
      <c r="Q22" s="451" t="s">
        <v>169</v>
      </c>
      <c r="R22" s="452"/>
      <c r="S22" s="452"/>
      <c r="T22" s="452"/>
      <c r="U22" s="452"/>
      <c r="V22" s="467"/>
      <c r="W22" s="469" t="s">
        <v>170</v>
      </c>
      <c r="X22" s="458"/>
      <c r="Y22" s="459"/>
      <c r="Z22" s="466" t="s">
        <v>1</v>
      </c>
      <c r="AA22" s="441"/>
      <c r="AB22" s="441"/>
      <c r="AC22" s="441"/>
      <c r="AD22" s="441"/>
      <c r="AE22" s="441"/>
      <c r="AF22" s="441"/>
      <c r="AG22" s="442"/>
      <c r="AH22" s="440" t="s">
        <v>171</v>
      </c>
      <c r="AI22" s="441"/>
      <c r="AJ22" s="441"/>
      <c r="AK22" s="441"/>
      <c r="AL22" s="442"/>
      <c r="AM22" s="440" t="s">
        <v>172</v>
      </c>
      <c r="AN22" s="446"/>
      <c r="AO22" s="446"/>
      <c r="AP22" s="446"/>
      <c r="AQ22" s="446"/>
      <c r="AR22" s="447"/>
      <c r="AS22" s="451" t="s">
        <v>169</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173</v>
      </c>
      <c r="AZ23" s="421"/>
      <c r="BA23" s="421"/>
      <c r="BB23" s="421"/>
      <c r="BC23" s="421"/>
      <c r="BD23" s="421"/>
      <c r="BE23" s="421"/>
      <c r="BF23" s="421"/>
      <c r="BG23" s="421"/>
      <c r="BH23" s="421"/>
      <c r="BI23" s="421"/>
      <c r="BJ23" s="421"/>
      <c r="BK23" s="421"/>
      <c r="BL23" s="421"/>
      <c r="BM23" s="422"/>
      <c r="BN23" s="428">
        <v>146298460</v>
      </c>
      <c r="BO23" s="429"/>
      <c r="BP23" s="429"/>
      <c r="BQ23" s="429"/>
      <c r="BR23" s="429"/>
      <c r="BS23" s="429"/>
      <c r="BT23" s="429"/>
      <c r="BU23" s="430"/>
      <c r="BV23" s="428">
        <v>139455551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174</v>
      </c>
      <c r="F24" s="402"/>
      <c r="G24" s="402"/>
      <c r="H24" s="402"/>
      <c r="I24" s="402"/>
      <c r="J24" s="402"/>
      <c r="K24" s="403"/>
      <c r="L24" s="404">
        <v>1</v>
      </c>
      <c r="M24" s="405"/>
      <c r="N24" s="405"/>
      <c r="O24" s="405"/>
      <c r="P24" s="406"/>
      <c r="Q24" s="404">
        <v>11200</v>
      </c>
      <c r="R24" s="405"/>
      <c r="S24" s="405"/>
      <c r="T24" s="405"/>
      <c r="U24" s="405"/>
      <c r="V24" s="406"/>
      <c r="W24" s="470"/>
      <c r="X24" s="461"/>
      <c r="Y24" s="462"/>
      <c r="Z24" s="401" t="s">
        <v>175</v>
      </c>
      <c r="AA24" s="402"/>
      <c r="AB24" s="402"/>
      <c r="AC24" s="402"/>
      <c r="AD24" s="402"/>
      <c r="AE24" s="402"/>
      <c r="AF24" s="402"/>
      <c r="AG24" s="403"/>
      <c r="AH24" s="404">
        <v>2594</v>
      </c>
      <c r="AI24" s="405"/>
      <c r="AJ24" s="405"/>
      <c r="AK24" s="405"/>
      <c r="AL24" s="406"/>
      <c r="AM24" s="404">
        <v>7984332</v>
      </c>
      <c r="AN24" s="405"/>
      <c r="AO24" s="405"/>
      <c r="AP24" s="405"/>
      <c r="AQ24" s="405"/>
      <c r="AR24" s="406"/>
      <c r="AS24" s="404">
        <v>3078</v>
      </c>
      <c r="AT24" s="405"/>
      <c r="AU24" s="405"/>
      <c r="AV24" s="405"/>
      <c r="AW24" s="405"/>
      <c r="AX24" s="407"/>
      <c r="AY24" s="395" t="s">
        <v>176</v>
      </c>
      <c r="AZ24" s="396"/>
      <c r="BA24" s="396"/>
      <c r="BB24" s="396"/>
      <c r="BC24" s="396"/>
      <c r="BD24" s="396"/>
      <c r="BE24" s="396"/>
      <c r="BF24" s="396"/>
      <c r="BG24" s="396"/>
      <c r="BH24" s="396"/>
      <c r="BI24" s="396"/>
      <c r="BJ24" s="396"/>
      <c r="BK24" s="396"/>
      <c r="BL24" s="396"/>
      <c r="BM24" s="397"/>
      <c r="BN24" s="428">
        <v>73967371</v>
      </c>
      <c r="BO24" s="429"/>
      <c r="BP24" s="429"/>
      <c r="BQ24" s="429"/>
      <c r="BR24" s="429"/>
      <c r="BS24" s="429"/>
      <c r="BT24" s="429"/>
      <c r="BU24" s="430"/>
      <c r="BV24" s="428">
        <v>75014300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177</v>
      </c>
      <c r="F25" s="402"/>
      <c r="G25" s="402"/>
      <c r="H25" s="402"/>
      <c r="I25" s="402"/>
      <c r="J25" s="402"/>
      <c r="K25" s="403"/>
      <c r="L25" s="404">
        <v>2</v>
      </c>
      <c r="M25" s="405"/>
      <c r="N25" s="405"/>
      <c r="O25" s="405"/>
      <c r="P25" s="406"/>
      <c r="Q25" s="404">
        <v>9300</v>
      </c>
      <c r="R25" s="405"/>
      <c r="S25" s="405"/>
      <c r="T25" s="405"/>
      <c r="U25" s="405"/>
      <c r="V25" s="406"/>
      <c r="W25" s="470"/>
      <c r="X25" s="461"/>
      <c r="Y25" s="462"/>
      <c r="Z25" s="401" t="s">
        <v>178</v>
      </c>
      <c r="AA25" s="402"/>
      <c r="AB25" s="402"/>
      <c r="AC25" s="402"/>
      <c r="AD25" s="402"/>
      <c r="AE25" s="402"/>
      <c r="AF25" s="402"/>
      <c r="AG25" s="403"/>
      <c r="AH25" s="404" t="s">
        <v>131</v>
      </c>
      <c r="AI25" s="405"/>
      <c r="AJ25" s="405"/>
      <c r="AK25" s="405"/>
      <c r="AL25" s="406"/>
      <c r="AM25" s="404" t="s">
        <v>131</v>
      </c>
      <c r="AN25" s="405"/>
      <c r="AO25" s="405"/>
      <c r="AP25" s="405"/>
      <c r="AQ25" s="405"/>
      <c r="AR25" s="406"/>
      <c r="AS25" s="404" t="s">
        <v>141</v>
      </c>
      <c r="AT25" s="405"/>
      <c r="AU25" s="405"/>
      <c r="AV25" s="405"/>
      <c r="AW25" s="405"/>
      <c r="AX25" s="407"/>
      <c r="AY25" s="420" t="s">
        <v>179</v>
      </c>
      <c r="AZ25" s="421"/>
      <c r="BA25" s="421"/>
      <c r="BB25" s="421"/>
      <c r="BC25" s="421"/>
      <c r="BD25" s="421"/>
      <c r="BE25" s="421"/>
      <c r="BF25" s="421"/>
      <c r="BG25" s="421"/>
      <c r="BH25" s="421"/>
      <c r="BI25" s="421"/>
      <c r="BJ25" s="421"/>
      <c r="BK25" s="421"/>
      <c r="BL25" s="421"/>
      <c r="BM25" s="422"/>
      <c r="BN25" s="423">
        <v>25374667</v>
      </c>
      <c r="BO25" s="424"/>
      <c r="BP25" s="424"/>
      <c r="BQ25" s="424"/>
      <c r="BR25" s="424"/>
      <c r="BS25" s="424"/>
      <c r="BT25" s="424"/>
      <c r="BU25" s="425"/>
      <c r="BV25" s="423">
        <v>12461686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180</v>
      </c>
      <c r="F26" s="402"/>
      <c r="G26" s="402"/>
      <c r="H26" s="402"/>
      <c r="I26" s="402"/>
      <c r="J26" s="402"/>
      <c r="K26" s="403"/>
      <c r="L26" s="404">
        <v>1</v>
      </c>
      <c r="M26" s="405"/>
      <c r="N26" s="405"/>
      <c r="O26" s="405"/>
      <c r="P26" s="406"/>
      <c r="Q26" s="404">
        <v>8150</v>
      </c>
      <c r="R26" s="405"/>
      <c r="S26" s="405"/>
      <c r="T26" s="405"/>
      <c r="U26" s="405"/>
      <c r="V26" s="406"/>
      <c r="W26" s="470"/>
      <c r="X26" s="461"/>
      <c r="Y26" s="462"/>
      <c r="Z26" s="401" t="s">
        <v>181</v>
      </c>
      <c r="AA26" s="483"/>
      <c r="AB26" s="483"/>
      <c r="AC26" s="483"/>
      <c r="AD26" s="483"/>
      <c r="AE26" s="483"/>
      <c r="AF26" s="483"/>
      <c r="AG26" s="484"/>
      <c r="AH26" s="404">
        <v>366</v>
      </c>
      <c r="AI26" s="405"/>
      <c r="AJ26" s="405"/>
      <c r="AK26" s="405"/>
      <c r="AL26" s="406"/>
      <c r="AM26" s="404">
        <v>1055910</v>
      </c>
      <c r="AN26" s="405"/>
      <c r="AO26" s="405"/>
      <c r="AP26" s="405"/>
      <c r="AQ26" s="405"/>
      <c r="AR26" s="406"/>
      <c r="AS26" s="404">
        <v>2885</v>
      </c>
      <c r="AT26" s="405"/>
      <c r="AU26" s="405"/>
      <c r="AV26" s="405"/>
      <c r="AW26" s="405"/>
      <c r="AX26" s="407"/>
      <c r="AY26" s="437" t="s">
        <v>182</v>
      </c>
      <c r="AZ26" s="438"/>
      <c r="BA26" s="438"/>
      <c r="BB26" s="438"/>
      <c r="BC26" s="438"/>
      <c r="BD26" s="438"/>
      <c r="BE26" s="438"/>
      <c r="BF26" s="438"/>
      <c r="BG26" s="438"/>
      <c r="BH26" s="438"/>
      <c r="BI26" s="438"/>
      <c r="BJ26" s="438"/>
      <c r="BK26" s="438"/>
      <c r="BL26" s="438"/>
      <c r="BM26" s="439"/>
      <c r="BN26" s="428" t="s">
        <v>141</v>
      </c>
      <c r="BO26" s="429"/>
      <c r="BP26" s="429"/>
      <c r="BQ26" s="429"/>
      <c r="BR26" s="429"/>
      <c r="BS26" s="429"/>
      <c r="BT26" s="429"/>
      <c r="BU26" s="430"/>
      <c r="BV26" s="428" t="s">
        <v>141</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183</v>
      </c>
      <c r="F27" s="402"/>
      <c r="G27" s="402"/>
      <c r="H27" s="402"/>
      <c r="I27" s="402"/>
      <c r="J27" s="402"/>
      <c r="K27" s="403"/>
      <c r="L27" s="404">
        <v>1</v>
      </c>
      <c r="M27" s="405"/>
      <c r="N27" s="405"/>
      <c r="O27" s="405"/>
      <c r="P27" s="406"/>
      <c r="Q27" s="404">
        <v>7650</v>
      </c>
      <c r="R27" s="405"/>
      <c r="S27" s="405"/>
      <c r="T27" s="405"/>
      <c r="U27" s="405"/>
      <c r="V27" s="406"/>
      <c r="W27" s="470"/>
      <c r="X27" s="461"/>
      <c r="Y27" s="462"/>
      <c r="Z27" s="401" t="s">
        <v>184</v>
      </c>
      <c r="AA27" s="402"/>
      <c r="AB27" s="402"/>
      <c r="AC27" s="402"/>
      <c r="AD27" s="402"/>
      <c r="AE27" s="402"/>
      <c r="AF27" s="402"/>
      <c r="AG27" s="403"/>
      <c r="AH27" s="404">
        <v>198</v>
      </c>
      <c r="AI27" s="405"/>
      <c r="AJ27" s="405"/>
      <c r="AK27" s="405"/>
      <c r="AL27" s="406"/>
      <c r="AM27" s="404">
        <v>742664</v>
      </c>
      <c r="AN27" s="405"/>
      <c r="AO27" s="405"/>
      <c r="AP27" s="405"/>
      <c r="AQ27" s="405"/>
      <c r="AR27" s="406"/>
      <c r="AS27" s="404">
        <v>3751</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t="s">
        <v>141</v>
      </c>
      <c r="BO27" s="432"/>
      <c r="BP27" s="432"/>
      <c r="BQ27" s="432"/>
      <c r="BR27" s="432"/>
      <c r="BS27" s="432"/>
      <c r="BT27" s="432"/>
      <c r="BU27" s="433"/>
      <c r="BV27" s="431" t="s">
        <v>141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186</v>
      </c>
      <c r="F28" s="402"/>
      <c r="G28" s="402"/>
      <c r="H28" s="402"/>
      <c r="I28" s="402"/>
      <c r="J28" s="402"/>
      <c r="K28" s="403"/>
      <c r="L28" s="404">
        <v>1</v>
      </c>
      <c r="M28" s="405"/>
      <c r="N28" s="405"/>
      <c r="O28" s="405"/>
      <c r="P28" s="406"/>
      <c r="Q28" s="404">
        <v>6850</v>
      </c>
      <c r="R28" s="405"/>
      <c r="S28" s="405"/>
      <c r="T28" s="405"/>
      <c r="U28" s="405"/>
      <c r="V28" s="406"/>
      <c r="W28" s="470"/>
      <c r="X28" s="461"/>
      <c r="Y28" s="462"/>
      <c r="Z28" s="401" t="s">
        <v>187</v>
      </c>
      <c r="AA28" s="402"/>
      <c r="AB28" s="402"/>
      <c r="AC28" s="402"/>
      <c r="AD28" s="402"/>
      <c r="AE28" s="402"/>
      <c r="AF28" s="402"/>
      <c r="AG28" s="403"/>
      <c r="AH28" s="404" t="s">
        <v>141</v>
      </c>
      <c r="AI28" s="405"/>
      <c r="AJ28" s="405"/>
      <c r="AK28" s="405"/>
      <c r="AL28" s="406"/>
      <c r="AM28" s="404" t="s">
        <v>131</v>
      </c>
      <c r="AN28" s="405"/>
      <c r="AO28" s="405"/>
      <c r="AP28" s="405"/>
      <c r="AQ28" s="405"/>
      <c r="AR28" s="406"/>
      <c r="AS28" s="404" t="s">
        <v>131</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21972700</v>
      </c>
      <c r="BO28" s="424"/>
      <c r="BP28" s="424"/>
      <c r="BQ28" s="424"/>
      <c r="BR28" s="424"/>
      <c r="BS28" s="424"/>
      <c r="BT28" s="424"/>
      <c r="BU28" s="425"/>
      <c r="BV28" s="423">
        <v>20531967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189</v>
      </c>
      <c r="F29" s="402"/>
      <c r="G29" s="402"/>
      <c r="H29" s="402"/>
      <c r="I29" s="402"/>
      <c r="J29" s="402"/>
      <c r="K29" s="403"/>
      <c r="L29" s="404">
        <v>38</v>
      </c>
      <c r="M29" s="405"/>
      <c r="N29" s="405"/>
      <c r="O29" s="405"/>
      <c r="P29" s="406"/>
      <c r="Q29" s="404">
        <v>6350</v>
      </c>
      <c r="R29" s="405"/>
      <c r="S29" s="405"/>
      <c r="T29" s="405"/>
      <c r="U29" s="405"/>
      <c r="V29" s="406"/>
      <c r="W29" s="471"/>
      <c r="X29" s="472"/>
      <c r="Y29" s="473"/>
      <c r="Z29" s="401" t="s">
        <v>190</v>
      </c>
      <c r="AA29" s="402"/>
      <c r="AB29" s="402"/>
      <c r="AC29" s="402"/>
      <c r="AD29" s="402"/>
      <c r="AE29" s="402"/>
      <c r="AF29" s="402"/>
      <c r="AG29" s="403"/>
      <c r="AH29" s="404">
        <v>2792</v>
      </c>
      <c r="AI29" s="405"/>
      <c r="AJ29" s="405"/>
      <c r="AK29" s="405"/>
      <c r="AL29" s="406"/>
      <c r="AM29" s="404">
        <v>8726996</v>
      </c>
      <c r="AN29" s="405"/>
      <c r="AO29" s="405"/>
      <c r="AP29" s="405"/>
      <c r="AQ29" s="405"/>
      <c r="AR29" s="406"/>
      <c r="AS29" s="404">
        <v>3126</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3476467</v>
      </c>
      <c r="BO29" s="429"/>
      <c r="BP29" s="429"/>
      <c r="BQ29" s="429"/>
      <c r="BR29" s="429"/>
      <c r="BS29" s="429"/>
      <c r="BT29" s="429"/>
      <c r="BU29" s="430"/>
      <c r="BV29" s="428">
        <v>3474553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101.1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17711173</v>
      </c>
      <c r="BO30" s="432"/>
      <c r="BP30" s="432"/>
      <c r="BQ30" s="432"/>
      <c r="BR30" s="432"/>
      <c r="BS30" s="432"/>
      <c r="BT30" s="432"/>
      <c r="BU30" s="433"/>
      <c r="BV30" s="431">
        <v>16559510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199</v>
      </c>
      <c r="D33" s="391"/>
      <c r="E33" s="390" t="s">
        <v>200</v>
      </c>
      <c r="F33" s="390"/>
      <c r="G33" s="390"/>
      <c r="H33" s="390"/>
      <c r="I33" s="390"/>
      <c r="J33" s="390"/>
      <c r="K33" s="390"/>
      <c r="L33" s="390"/>
      <c r="M33" s="390"/>
      <c r="N33" s="390"/>
      <c r="O33" s="390"/>
      <c r="P33" s="390"/>
      <c r="Q33" s="390"/>
      <c r="R33" s="390"/>
      <c r="S33" s="390"/>
      <c r="T33" s="216"/>
      <c r="U33" s="391" t="s">
        <v>201</v>
      </c>
      <c r="V33" s="391"/>
      <c r="W33" s="390" t="s">
        <v>202</v>
      </c>
      <c r="X33" s="390"/>
      <c r="Y33" s="390"/>
      <c r="Z33" s="390"/>
      <c r="AA33" s="390"/>
      <c r="AB33" s="390"/>
      <c r="AC33" s="390"/>
      <c r="AD33" s="390"/>
      <c r="AE33" s="390"/>
      <c r="AF33" s="390"/>
      <c r="AG33" s="390"/>
      <c r="AH33" s="390"/>
      <c r="AI33" s="390"/>
      <c r="AJ33" s="390"/>
      <c r="AK33" s="390"/>
      <c r="AL33" s="216"/>
      <c r="AM33" s="391" t="s">
        <v>199</v>
      </c>
      <c r="AN33" s="391"/>
      <c r="AO33" s="390" t="s">
        <v>203</v>
      </c>
      <c r="AP33" s="390"/>
      <c r="AQ33" s="390"/>
      <c r="AR33" s="390"/>
      <c r="AS33" s="390"/>
      <c r="AT33" s="390"/>
      <c r="AU33" s="390"/>
      <c r="AV33" s="390"/>
      <c r="AW33" s="390"/>
      <c r="AX33" s="390"/>
      <c r="AY33" s="390"/>
      <c r="AZ33" s="390"/>
      <c r="BA33" s="390"/>
      <c r="BB33" s="390"/>
      <c r="BC33" s="390"/>
      <c r="BD33" s="217"/>
      <c r="BE33" s="390" t="s">
        <v>204</v>
      </c>
      <c r="BF33" s="390"/>
      <c r="BG33" s="390" t="s">
        <v>205</v>
      </c>
      <c r="BH33" s="390"/>
      <c r="BI33" s="390"/>
      <c r="BJ33" s="390"/>
      <c r="BK33" s="390"/>
      <c r="BL33" s="390"/>
      <c r="BM33" s="390"/>
      <c r="BN33" s="390"/>
      <c r="BO33" s="390"/>
      <c r="BP33" s="390"/>
      <c r="BQ33" s="390"/>
      <c r="BR33" s="390"/>
      <c r="BS33" s="390"/>
      <c r="BT33" s="390"/>
      <c r="BU33" s="390"/>
      <c r="BV33" s="217"/>
      <c r="BW33" s="391" t="s">
        <v>204</v>
      </c>
      <c r="BX33" s="391"/>
      <c r="BY33" s="390" t="s">
        <v>206</v>
      </c>
      <c r="BZ33" s="390"/>
      <c r="CA33" s="390"/>
      <c r="CB33" s="390"/>
      <c r="CC33" s="390"/>
      <c r="CD33" s="390"/>
      <c r="CE33" s="390"/>
      <c r="CF33" s="390"/>
      <c r="CG33" s="390"/>
      <c r="CH33" s="390"/>
      <c r="CI33" s="390"/>
      <c r="CJ33" s="390"/>
      <c r="CK33" s="390"/>
      <c r="CL33" s="390"/>
      <c r="CM33" s="390"/>
      <c r="CN33" s="216"/>
      <c r="CO33" s="391" t="s">
        <v>207</v>
      </c>
      <c r="CP33" s="391"/>
      <c r="CQ33" s="390" t="s">
        <v>208</v>
      </c>
      <c r="CR33" s="390"/>
      <c r="CS33" s="390"/>
      <c r="CT33" s="390"/>
      <c r="CU33" s="390"/>
      <c r="CV33" s="390"/>
      <c r="CW33" s="390"/>
      <c r="CX33" s="390"/>
      <c r="CY33" s="390"/>
      <c r="CZ33" s="390"/>
      <c r="DA33" s="390"/>
      <c r="DB33" s="390"/>
      <c r="DC33" s="390"/>
      <c r="DD33" s="390"/>
      <c r="DE33" s="390"/>
      <c r="DF33" s="216"/>
      <c r="DG33" s="389" t="s">
        <v>209</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IF('各会計、関係団体の財政状況及び健全化判断比率'!B32="","",'各会計、関係団体の財政状況及び健全化判断比率'!B32)</f>
        <v>病院事業会計</v>
      </c>
      <c r="AP34" s="386"/>
      <c r="AQ34" s="386"/>
      <c r="AR34" s="386"/>
      <c r="AS34" s="386"/>
      <c r="AT34" s="386"/>
      <c r="AU34" s="386"/>
      <c r="AV34" s="386"/>
      <c r="AW34" s="386"/>
      <c r="AX34" s="386"/>
      <c r="AY34" s="386"/>
      <c r="AZ34" s="386"/>
      <c r="BA34" s="386"/>
      <c r="BB34" s="386"/>
      <c r="BC34" s="386"/>
      <c r="BD34" s="214"/>
      <c r="BE34" s="387">
        <f>IF(BG34="","",MAX(C34:D43,U34:V43,AM34:AN43)+1)</f>
        <v>12</v>
      </c>
      <c r="BF34" s="387"/>
      <c r="BG34" s="386" t="str">
        <f>IF('各会計、関係団体の財政状況及び健全化判断比率'!B36="","",'各会計、関係団体の財政状況及び健全化判断比率'!B36)</f>
        <v>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16</v>
      </c>
      <c r="BX34" s="387"/>
      <c r="BY34" s="386" t="str">
        <f>IF('各会計、関係団体の財政状況及び健全化判断比率'!B68="","",'各会計、関係団体の財政状況及び健全化判断比率'!B68)</f>
        <v>福山地区消防組合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福山市土地開発公社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〇</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母子父子寡婦福祉資金貸付特別会計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IF('各会計、関係団体の財政状況及び健全化判断比率'!B33="","",'各会計、関係団体の財政状況及び健全化判断比率'!B33)</f>
        <v>水道事業会計</v>
      </c>
      <c r="AP35" s="386"/>
      <c r="AQ35" s="386"/>
      <c r="AR35" s="386"/>
      <c r="AS35" s="386"/>
      <c r="AT35" s="386"/>
      <c r="AU35" s="386"/>
      <c r="AV35" s="386"/>
      <c r="AW35" s="386"/>
      <c r="AX35" s="386"/>
      <c r="AY35" s="386"/>
      <c r="AZ35" s="386"/>
      <c r="BA35" s="386"/>
      <c r="BB35" s="386"/>
      <c r="BC35" s="386"/>
      <c r="BD35" s="214"/>
      <c r="BE35" s="387">
        <f t="shared" ref="BE35:BE43" si="1">IF(BG35="","",BE34+1)</f>
        <v>13</v>
      </c>
      <c r="BF35" s="387"/>
      <c r="BG35" s="386" t="str">
        <f>IF('各会計、関係団体の財政状況及び健全化判断比率'!B37="","",'各会計、関係団体の財政状況及び健全化判断比率'!B37)</f>
        <v>食肉センター特別会計</v>
      </c>
      <c r="BH35" s="386"/>
      <c r="BI35" s="386"/>
      <c r="BJ35" s="386"/>
      <c r="BK35" s="386"/>
      <c r="BL35" s="386"/>
      <c r="BM35" s="386"/>
      <c r="BN35" s="386"/>
      <c r="BO35" s="386"/>
      <c r="BP35" s="386"/>
      <c r="BQ35" s="386"/>
      <c r="BR35" s="386"/>
      <c r="BS35" s="386"/>
      <c r="BT35" s="386"/>
      <c r="BU35" s="386"/>
      <c r="BV35" s="214"/>
      <c r="BW35" s="387">
        <f t="shared" ref="BW35:BW43" si="2">IF(BY35="","",BW34+1)</f>
        <v>17</v>
      </c>
      <c r="BX35" s="387"/>
      <c r="BY35" s="386" t="str">
        <f>IF('各会計、関係団体の財政状況及び健全化判断比率'!B69="","",'各会計、関係団体の財政状況及び健全化判断比率'!B69)</f>
        <v>後期高齢者医療広域連合（一般会計）</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福山市スポーツ協会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誠之奨学資金特別会計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IF('各会計、関係団体の財政状況及び健全化判断比率'!B34="","",'各会計、関係団体の財政状況及び健全化判断比率'!B34)</f>
        <v>工業用水道事業会計</v>
      </c>
      <c r="AP36" s="386"/>
      <c r="AQ36" s="386"/>
      <c r="AR36" s="386"/>
      <c r="AS36" s="386"/>
      <c r="AT36" s="386"/>
      <c r="AU36" s="386"/>
      <c r="AV36" s="386"/>
      <c r="AW36" s="386"/>
      <c r="AX36" s="386"/>
      <c r="AY36" s="386"/>
      <c r="AZ36" s="386"/>
      <c r="BA36" s="386"/>
      <c r="BB36" s="386"/>
      <c r="BC36" s="386"/>
      <c r="BD36" s="214"/>
      <c r="BE36" s="387">
        <f t="shared" si="1"/>
        <v>14</v>
      </c>
      <c r="BF36" s="387"/>
      <c r="BG36" s="386" t="str">
        <f>IF('各会計、関係団体の財政状況及び健全化判断比率'!B38="","",'各会計、関係団体の財政状況及び健全化判断比率'!B38)</f>
        <v>商業施設特別会計</v>
      </c>
      <c r="BH36" s="386"/>
      <c r="BI36" s="386"/>
      <c r="BJ36" s="386"/>
      <c r="BK36" s="386"/>
      <c r="BL36" s="386"/>
      <c r="BM36" s="386"/>
      <c r="BN36" s="386"/>
      <c r="BO36" s="386"/>
      <c r="BP36" s="386"/>
      <c r="BQ36" s="386"/>
      <c r="BR36" s="386"/>
      <c r="BS36" s="386"/>
      <c r="BT36" s="386"/>
      <c r="BU36" s="386"/>
      <c r="BV36" s="214"/>
      <c r="BW36" s="387">
        <f t="shared" si="2"/>
        <v>18</v>
      </c>
      <c r="BX36" s="387"/>
      <c r="BY36" s="386" t="str">
        <f>IF('各会計、関係団体の財政状況及び健全化判断比率'!B70="","",'各会計、関係団体の財政状況及び健全化判断比率'!B70)</f>
        <v>後期高齢者医療広域連合（特別会計）</v>
      </c>
      <c r="BZ36" s="386"/>
      <c r="CA36" s="386"/>
      <c r="CB36" s="386"/>
      <c r="CC36" s="386"/>
      <c r="CD36" s="386"/>
      <c r="CE36" s="386"/>
      <c r="CF36" s="386"/>
      <c r="CG36" s="386"/>
      <c r="CH36" s="386"/>
      <c r="CI36" s="386"/>
      <c r="CJ36" s="386"/>
      <c r="CK36" s="386"/>
      <c r="CL36" s="386"/>
      <c r="CM36" s="386"/>
      <c r="CN36" s="214"/>
      <c r="CO36" s="387">
        <f t="shared" si="3"/>
        <v>21</v>
      </c>
      <c r="CP36" s="387"/>
      <c r="CQ36" s="386" t="str">
        <f>IF('各会計、関係団体の財政状況及び健全化判断比率'!BS9="","",'各会計、関係団体の財政状況及び健全化判断比率'!BS9)</f>
        <v>ふくやま芸術文化財団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駐車場事業特別会計</v>
      </c>
      <c r="X37" s="386"/>
      <c r="Y37" s="386"/>
      <c r="Z37" s="386"/>
      <c r="AA37" s="386"/>
      <c r="AB37" s="386"/>
      <c r="AC37" s="386"/>
      <c r="AD37" s="386"/>
      <c r="AE37" s="386"/>
      <c r="AF37" s="386"/>
      <c r="AG37" s="386"/>
      <c r="AH37" s="386"/>
      <c r="AI37" s="386"/>
      <c r="AJ37" s="386"/>
      <c r="AK37" s="386"/>
      <c r="AL37" s="214"/>
      <c r="AM37" s="387">
        <f t="shared" si="0"/>
        <v>11</v>
      </c>
      <c r="AN37" s="387"/>
      <c r="AO37" s="386" t="str">
        <f>IF('各会計、関係団体の財政状況及び健全化判断比率'!B35="","",'各会計、関係団体の財政状況及び健全化判断比率'!B35)</f>
        <v>下水道事業会計</v>
      </c>
      <c r="AP37" s="386"/>
      <c r="AQ37" s="386"/>
      <c r="AR37" s="386"/>
      <c r="AS37" s="386"/>
      <c r="AT37" s="386"/>
      <c r="AU37" s="386"/>
      <c r="AV37" s="386"/>
      <c r="AW37" s="386"/>
      <c r="AX37" s="386"/>
      <c r="AY37" s="386"/>
      <c r="AZ37" s="386"/>
      <c r="BA37" s="386"/>
      <c r="BB37" s="386"/>
      <c r="BC37" s="386"/>
      <c r="BD37" s="214"/>
      <c r="BE37" s="387">
        <f t="shared" si="1"/>
        <v>15</v>
      </c>
      <c r="BF37" s="387"/>
      <c r="BG37" s="386" t="str">
        <f>IF('各会計、関係団体の財政状況及び健全化判断比率'!B39="","",'各会計、関係団体の財政状況及び健全化判断比率'!B39)</f>
        <v>都市開発事業特別会計</v>
      </c>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f t="shared" si="3"/>
        <v>22</v>
      </c>
      <c r="CP37" s="387"/>
      <c r="CQ37" s="386" t="str">
        <f>IF('各会計、関係団体の財政状況及び健全化判断比率'!BS10="","",'各会計、関係団体の財政状況及び健全化判断比率'!BS10)</f>
        <v>備後地域地場産業振興センター</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f t="shared" si="3"/>
        <v>23</v>
      </c>
      <c r="CP38" s="387"/>
      <c r="CQ38" s="386" t="str">
        <f>IF('各会計、関係団体の財政状況及び健全化判断比率'!BS11="","",'各会計、関係団体の財政状況及び健全化判断比率'!BS11)</f>
        <v>アリストぬまくま</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6FFj/Rulyd9P+f8edH8Gxwi+7+kbx78RMkKvu9qGbntdtcEIlPL1LSoAf3hZSTcXfSWJXhifbwqSklDnc4CzUw==" saltValue="dpq1I7xVTRGSFWQN5oOP7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218</v>
      </c>
      <c r="DI1" s="760"/>
      <c r="DJ1" s="760"/>
      <c r="DK1" s="760"/>
      <c r="DL1" s="760"/>
      <c r="DM1" s="760"/>
      <c r="DN1" s="761"/>
      <c r="DO1" s="226"/>
      <c r="DP1" s="759" t="s">
        <v>219</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221</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222</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223</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224</v>
      </c>
      <c r="S4" s="702"/>
      <c r="T4" s="702"/>
      <c r="U4" s="702"/>
      <c r="V4" s="702"/>
      <c r="W4" s="702"/>
      <c r="X4" s="702"/>
      <c r="Y4" s="703"/>
      <c r="Z4" s="701" t="s">
        <v>225</v>
      </c>
      <c r="AA4" s="702"/>
      <c r="AB4" s="702"/>
      <c r="AC4" s="703"/>
      <c r="AD4" s="701" t="s">
        <v>226</v>
      </c>
      <c r="AE4" s="702"/>
      <c r="AF4" s="702"/>
      <c r="AG4" s="702"/>
      <c r="AH4" s="702"/>
      <c r="AI4" s="702"/>
      <c r="AJ4" s="702"/>
      <c r="AK4" s="703"/>
      <c r="AL4" s="701" t="s">
        <v>225</v>
      </c>
      <c r="AM4" s="702"/>
      <c r="AN4" s="702"/>
      <c r="AO4" s="703"/>
      <c r="AP4" s="762" t="s">
        <v>227</v>
      </c>
      <c r="AQ4" s="762"/>
      <c r="AR4" s="762"/>
      <c r="AS4" s="762"/>
      <c r="AT4" s="762"/>
      <c r="AU4" s="762"/>
      <c r="AV4" s="762"/>
      <c r="AW4" s="762"/>
      <c r="AX4" s="762"/>
      <c r="AY4" s="762"/>
      <c r="AZ4" s="762"/>
      <c r="BA4" s="762"/>
      <c r="BB4" s="762"/>
      <c r="BC4" s="762"/>
      <c r="BD4" s="762"/>
      <c r="BE4" s="762"/>
      <c r="BF4" s="762"/>
      <c r="BG4" s="762" t="s">
        <v>228</v>
      </c>
      <c r="BH4" s="762"/>
      <c r="BI4" s="762"/>
      <c r="BJ4" s="762"/>
      <c r="BK4" s="762"/>
      <c r="BL4" s="762"/>
      <c r="BM4" s="762"/>
      <c r="BN4" s="762"/>
      <c r="BO4" s="762" t="s">
        <v>225</v>
      </c>
      <c r="BP4" s="762"/>
      <c r="BQ4" s="762"/>
      <c r="BR4" s="762"/>
      <c r="BS4" s="762" t="s">
        <v>229</v>
      </c>
      <c r="BT4" s="762"/>
      <c r="BU4" s="762"/>
      <c r="BV4" s="762"/>
      <c r="BW4" s="762"/>
      <c r="BX4" s="762"/>
      <c r="BY4" s="762"/>
      <c r="BZ4" s="762"/>
      <c r="CA4" s="762"/>
      <c r="CB4" s="762"/>
      <c r="CD4" s="744" t="s">
        <v>230</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231</v>
      </c>
      <c r="C5" s="707"/>
      <c r="D5" s="707"/>
      <c r="E5" s="707"/>
      <c r="F5" s="707"/>
      <c r="G5" s="707"/>
      <c r="H5" s="707"/>
      <c r="I5" s="707"/>
      <c r="J5" s="707"/>
      <c r="K5" s="707"/>
      <c r="L5" s="707"/>
      <c r="M5" s="707"/>
      <c r="N5" s="707"/>
      <c r="O5" s="707"/>
      <c r="P5" s="707"/>
      <c r="Q5" s="708"/>
      <c r="R5" s="695">
        <v>75368132</v>
      </c>
      <c r="S5" s="696"/>
      <c r="T5" s="696"/>
      <c r="U5" s="696"/>
      <c r="V5" s="696"/>
      <c r="W5" s="696"/>
      <c r="X5" s="696"/>
      <c r="Y5" s="739"/>
      <c r="Z5" s="757">
        <v>40.200000000000003</v>
      </c>
      <c r="AA5" s="757"/>
      <c r="AB5" s="757"/>
      <c r="AC5" s="757"/>
      <c r="AD5" s="758">
        <v>70195959</v>
      </c>
      <c r="AE5" s="758"/>
      <c r="AF5" s="758"/>
      <c r="AG5" s="758"/>
      <c r="AH5" s="758"/>
      <c r="AI5" s="758"/>
      <c r="AJ5" s="758"/>
      <c r="AK5" s="758"/>
      <c r="AL5" s="740">
        <v>71.8</v>
      </c>
      <c r="AM5" s="711"/>
      <c r="AN5" s="711"/>
      <c r="AO5" s="741"/>
      <c r="AP5" s="706" t="s">
        <v>232</v>
      </c>
      <c r="AQ5" s="707"/>
      <c r="AR5" s="707"/>
      <c r="AS5" s="707"/>
      <c r="AT5" s="707"/>
      <c r="AU5" s="707"/>
      <c r="AV5" s="707"/>
      <c r="AW5" s="707"/>
      <c r="AX5" s="707"/>
      <c r="AY5" s="707"/>
      <c r="AZ5" s="707"/>
      <c r="BA5" s="707"/>
      <c r="BB5" s="707"/>
      <c r="BC5" s="707"/>
      <c r="BD5" s="707"/>
      <c r="BE5" s="707"/>
      <c r="BF5" s="708"/>
      <c r="BG5" s="640">
        <v>66558638</v>
      </c>
      <c r="BH5" s="641"/>
      <c r="BI5" s="641"/>
      <c r="BJ5" s="641"/>
      <c r="BK5" s="641"/>
      <c r="BL5" s="641"/>
      <c r="BM5" s="641"/>
      <c r="BN5" s="642"/>
      <c r="BO5" s="677">
        <v>88.3</v>
      </c>
      <c r="BP5" s="677"/>
      <c r="BQ5" s="677"/>
      <c r="BR5" s="677"/>
      <c r="BS5" s="678">
        <v>981904</v>
      </c>
      <c r="BT5" s="678"/>
      <c r="BU5" s="678"/>
      <c r="BV5" s="678"/>
      <c r="BW5" s="678"/>
      <c r="BX5" s="678"/>
      <c r="BY5" s="678"/>
      <c r="BZ5" s="678"/>
      <c r="CA5" s="678"/>
      <c r="CB5" s="737"/>
      <c r="CD5" s="744" t="s">
        <v>227</v>
      </c>
      <c r="CE5" s="745"/>
      <c r="CF5" s="745"/>
      <c r="CG5" s="745"/>
      <c r="CH5" s="745"/>
      <c r="CI5" s="745"/>
      <c r="CJ5" s="745"/>
      <c r="CK5" s="745"/>
      <c r="CL5" s="745"/>
      <c r="CM5" s="745"/>
      <c r="CN5" s="745"/>
      <c r="CO5" s="745"/>
      <c r="CP5" s="745"/>
      <c r="CQ5" s="746"/>
      <c r="CR5" s="744" t="s">
        <v>233</v>
      </c>
      <c r="CS5" s="745"/>
      <c r="CT5" s="745"/>
      <c r="CU5" s="745"/>
      <c r="CV5" s="745"/>
      <c r="CW5" s="745"/>
      <c r="CX5" s="745"/>
      <c r="CY5" s="746"/>
      <c r="CZ5" s="744" t="s">
        <v>225</v>
      </c>
      <c r="DA5" s="745"/>
      <c r="DB5" s="745"/>
      <c r="DC5" s="746"/>
      <c r="DD5" s="744" t="s">
        <v>234</v>
      </c>
      <c r="DE5" s="745"/>
      <c r="DF5" s="745"/>
      <c r="DG5" s="745"/>
      <c r="DH5" s="745"/>
      <c r="DI5" s="745"/>
      <c r="DJ5" s="745"/>
      <c r="DK5" s="745"/>
      <c r="DL5" s="745"/>
      <c r="DM5" s="745"/>
      <c r="DN5" s="745"/>
      <c r="DO5" s="745"/>
      <c r="DP5" s="746"/>
      <c r="DQ5" s="744" t="s">
        <v>235</v>
      </c>
      <c r="DR5" s="745"/>
      <c r="DS5" s="745"/>
      <c r="DT5" s="745"/>
      <c r="DU5" s="745"/>
      <c r="DV5" s="745"/>
      <c r="DW5" s="745"/>
      <c r="DX5" s="745"/>
      <c r="DY5" s="745"/>
      <c r="DZ5" s="745"/>
      <c r="EA5" s="745"/>
      <c r="EB5" s="745"/>
      <c r="EC5" s="746"/>
    </row>
    <row r="6" spans="2:143" ht="11.25" customHeight="1" x14ac:dyDescent="0.15">
      <c r="B6" s="637" t="s">
        <v>236</v>
      </c>
      <c r="C6" s="638"/>
      <c r="D6" s="638"/>
      <c r="E6" s="638"/>
      <c r="F6" s="638"/>
      <c r="G6" s="638"/>
      <c r="H6" s="638"/>
      <c r="I6" s="638"/>
      <c r="J6" s="638"/>
      <c r="K6" s="638"/>
      <c r="L6" s="638"/>
      <c r="M6" s="638"/>
      <c r="N6" s="638"/>
      <c r="O6" s="638"/>
      <c r="P6" s="638"/>
      <c r="Q6" s="639"/>
      <c r="R6" s="640">
        <v>1546616</v>
      </c>
      <c r="S6" s="641"/>
      <c r="T6" s="641"/>
      <c r="U6" s="641"/>
      <c r="V6" s="641"/>
      <c r="W6" s="641"/>
      <c r="X6" s="641"/>
      <c r="Y6" s="642"/>
      <c r="Z6" s="677">
        <v>0.8</v>
      </c>
      <c r="AA6" s="677"/>
      <c r="AB6" s="677"/>
      <c r="AC6" s="677"/>
      <c r="AD6" s="678">
        <v>1546616</v>
      </c>
      <c r="AE6" s="678"/>
      <c r="AF6" s="678"/>
      <c r="AG6" s="678"/>
      <c r="AH6" s="678"/>
      <c r="AI6" s="678"/>
      <c r="AJ6" s="678"/>
      <c r="AK6" s="678"/>
      <c r="AL6" s="643">
        <v>1.6</v>
      </c>
      <c r="AM6" s="644"/>
      <c r="AN6" s="644"/>
      <c r="AO6" s="679"/>
      <c r="AP6" s="637" t="s">
        <v>237</v>
      </c>
      <c r="AQ6" s="638"/>
      <c r="AR6" s="638"/>
      <c r="AS6" s="638"/>
      <c r="AT6" s="638"/>
      <c r="AU6" s="638"/>
      <c r="AV6" s="638"/>
      <c r="AW6" s="638"/>
      <c r="AX6" s="638"/>
      <c r="AY6" s="638"/>
      <c r="AZ6" s="638"/>
      <c r="BA6" s="638"/>
      <c r="BB6" s="638"/>
      <c r="BC6" s="638"/>
      <c r="BD6" s="638"/>
      <c r="BE6" s="638"/>
      <c r="BF6" s="639"/>
      <c r="BG6" s="640">
        <v>66558638</v>
      </c>
      <c r="BH6" s="641"/>
      <c r="BI6" s="641"/>
      <c r="BJ6" s="641"/>
      <c r="BK6" s="641"/>
      <c r="BL6" s="641"/>
      <c r="BM6" s="641"/>
      <c r="BN6" s="642"/>
      <c r="BO6" s="677">
        <v>88.3</v>
      </c>
      <c r="BP6" s="677"/>
      <c r="BQ6" s="677"/>
      <c r="BR6" s="677"/>
      <c r="BS6" s="678">
        <v>981904</v>
      </c>
      <c r="BT6" s="678"/>
      <c r="BU6" s="678"/>
      <c r="BV6" s="678"/>
      <c r="BW6" s="678"/>
      <c r="BX6" s="678"/>
      <c r="BY6" s="678"/>
      <c r="BZ6" s="678"/>
      <c r="CA6" s="678"/>
      <c r="CB6" s="737"/>
      <c r="CD6" s="698" t="s">
        <v>238</v>
      </c>
      <c r="CE6" s="699"/>
      <c r="CF6" s="699"/>
      <c r="CG6" s="699"/>
      <c r="CH6" s="699"/>
      <c r="CI6" s="699"/>
      <c r="CJ6" s="699"/>
      <c r="CK6" s="699"/>
      <c r="CL6" s="699"/>
      <c r="CM6" s="699"/>
      <c r="CN6" s="699"/>
      <c r="CO6" s="699"/>
      <c r="CP6" s="699"/>
      <c r="CQ6" s="700"/>
      <c r="CR6" s="640">
        <v>751969</v>
      </c>
      <c r="CS6" s="641"/>
      <c r="CT6" s="641"/>
      <c r="CU6" s="641"/>
      <c r="CV6" s="641"/>
      <c r="CW6" s="641"/>
      <c r="CX6" s="641"/>
      <c r="CY6" s="642"/>
      <c r="CZ6" s="740">
        <v>0.4</v>
      </c>
      <c r="DA6" s="711"/>
      <c r="DB6" s="711"/>
      <c r="DC6" s="743"/>
      <c r="DD6" s="646" t="s">
        <v>131</v>
      </c>
      <c r="DE6" s="641"/>
      <c r="DF6" s="641"/>
      <c r="DG6" s="641"/>
      <c r="DH6" s="641"/>
      <c r="DI6" s="641"/>
      <c r="DJ6" s="641"/>
      <c r="DK6" s="641"/>
      <c r="DL6" s="641"/>
      <c r="DM6" s="641"/>
      <c r="DN6" s="641"/>
      <c r="DO6" s="641"/>
      <c r="DP6" s="642"/>
      <c r="DQ6" s="646">
        <v>751969</v>
      </c>
      <c r="DR6" s="641"/>
      <c r="DS6" s="641"/>
      <c r="DT6" s="641"/>
      <c r="DU6" s="641"/>
      <c r="DV6" s="641"/>
      <c r="DW6" s="641"/>
      <c r="DX6" s="641"/>
      <c r="DY6" s="641"/>
      <c r="DZ6" s="641"/>
      <c r="EA6" s="641"/>
      <c r="EB6" s="641"/>
      <c r="EC6" s="684"/>
    </row>
    <row r="7" spans="2:143" ht="11.25" customHeight="1" x14ac:dyDescent="0.15">
      <c r="B7" s="637" t="s">
        <v>239</v>
      </c>
      <c r="C7" s="638"/>
      <c r="D7" s="638"/>
      <c r="E7" s="638"/>
      <c r="F7" s="638"/>
      <c r="G7" s="638"/>
      <c r="H7" s="638"/>
      <c r="I7" s="638"/>
      <c r="J7" s="638"/>
      <c r="K7" s="638"/>
      <c r="L7" s="638"/>
      <c r="M7" s="638"/>
      <c r="N7" s="638"/>
      <c r="O7" s="638"/>
      <c r="P7" s="638"/>
      <c r="Q7" s="639"/>
      <c r="R7" s="640">
        <v>64205</v>
      </c>
      <c r="S7" s="641"/>
      <c r="T7" s="641"/>
      <c r="U7" s="641"/>
      <c r="V7" s="641"/>
      <c r="W7" s="641"/>
      <c r="X7" s="641"/>
      <c r="Y7" s="642"/>
      <c r="Z7" s="677">
        <v>0</v>
      </c>
      <c r="AA7" s="677"/>
      <c r="AB7" s="677"/>
      <c r="AC7" s="677"/>
      <c r="AD7" s="678">
        <v>64205</v>
      </c>
      <c r="AE7" s="678"/>
      <c r="AF7" s="678"/>
      <c r="AG7" s="678"/>
      <c r="AH7" s="678"/>
      <c r="AI7" s="678"/>
      <c r="AJ7" s="678"/>
      <c r="AK7" s="678"/>
      <c r="AL7" s="643">
        <v>0.1</v>
      </c>
      <c r="AM7" s="644"/>
      <c r="AN7" s="644"/>
      <c r="AO7" s="679"/>
      <c r="AP7" s="637" t="s">
        <v>240</v>
      </c>
      <c r="AQ7" s="638"/>
      <c r="AR7" s="638"/>
      <c r="AS7" s="638"/>
      <c r="AT7" s="638"/>
      <c r="AU7" s="638"/>
      <c r="AV7" s="638"/>
      <c r="AW7" s="638"/>
      <c r="AX7" s="638"/>
      <c r="AY7" s="638"/>
      <c r="AZ7" s="638"/>
      <c r="BA7" s="638"/>
      <c r="BB7" s="638"/>
      <c r="BC7" s="638"/>
      <c r="BD7" s="638"/>
      <c r="BE7" s="638"/>
      <c r="BF7" s="639"/>
      <c r="BG7" s="640">
        <v>30159418</v>
      </c>
      <c r="BH7" s="641"/>
      <c r="BI7" s="641"/>
      <c r="BJ7" s="641"/>
      <c r="BK7" s="641"/>
      <c r="BL7" s="641"/>
      <c r="BM7" s="641"/>
      <c r="BN7" s="642"/>
      <c r="BO7" s="677">
        <v>40</v>
      </c>
      <c r="BP7" s="677"/>
      <c r="BQ7" s="677"/>
      <c r="BR7" s="677"/>
      <c r="BS7" s="678">
        <v>981904</v>
      </c>
      <c r="BT7" s="678"/>
      <c r="BU7" s="678"/>
      <c r="BV7" s="678"/>
      <c r="BW7" s="678"/>
      <c r="BX7" s="678"/>
      <c r="BY7" s="678"/>
      <c r="BZ7" s="678"/>
      <c r="CA7" s="678"/>
      <c r="CB7" s="737"/>
      <c r="CD7" s="673" t="s">
        <v>241</v>
      </c>
      <c r="CE7" s="674"/>
      <c r="CF7" s="674"/>
      <c r="CG7" s="674"/>
      <c r="CH7" s="674"/>
      <c r="CI7" s="674"/>
      <c r="CJ7" s="674"/>
      <c r="CK7" s="674"/>
      <c r="CL7" s="674"/>
      <c r="CM7" s="674"/>
      <c r="CN7" s="674"/>
      <c r="CO7" s="674"/>
      <c r="CP7" s="674"/>
      <c r="CQ7" s="675"/>
      <c r="CR7" s="640">
        <v>13461084</v>
      </c>
      <c r="CS7" s="641"/>
      <c r="CT7" s="641"/>
      <c r="CU7" s="641"/>
      <c r="CV7" s="641"/>
      <c r="CW7" s="641"/>
      <c r="CX7" s="641"/>
      <c r="CY7" s="642"/>
      <c r="CZ7" s="677">
        <v>7.4</v>
      </c>
      <c r="DA7" s="677"/>
      <c r="DB7" s="677"/>
      <c r="DC7" s="677"/>
      <c r="DD7" s="646">
        <v>462113</v>
      </c>
      <c r="DE7" s="641"/>
      <c r="DF7" s="641"/>
      <c r="DG7" s="641"/>
      <c r="DH7" s="641"/>
      <c r="DI7" s="641"/>
      <c r="DJ7" s="641"/>
      <c r="DK7" s="641"/>
      <c r="DL7" s="641"/>
      <c r="DM7" s="641"/>
      <c r="DN7" s="641"/>
      <c r="DO7" s="641"/>
      <c r="DP7" s="642"/>
      <c r="DQ7" s="646">
        <v>11861085</v>
      </c>
      <c r="DR7" s="641"/>
      <c r="DS7" s="641"/>
      <c r="DT7" s="641"/>
      <c r="DU7" s="641"/>
      <c r="DV7" s="641"/>
      <c r="DW7" s="641"/>
      <c r="DX7" s="641"/>
      <c r="DY7" s="641"/>
      <c r="DZ7" s="641"/>
      <c r="EA7" s="641"/>
      <c r="EB7" s="641"/>
      <c r="EC7" s="684"/>
    </row>
    <row r="8" spans="2:143" ht="11.25" customHeight="1" x14ac:dyDescent="0.15">
      <c r="B8" s="637" t="s">
        <v>242</v>
      </c>
      <c r="C8" s="638"/>
      <c r="D8" s="638"/>
      <c r="E8" s="638"/>
      <c r="F8" s="638"/>
      <c r="G8" s="638"/>
      <c r="H8" s="638"/>
      <c r="I8" s="638"/>
      <c r="J8" s="638"/>
      <c r="K8" s="638"/>
      <c r="L8" s="638"/>
      <c r="M8" s="638"/>
      <c r="N8" s="638"/>
      <c r="O8" s="638"/>
      <c r="P8" s="638"/>
      <c r="Q8" s="639"/>
      <c r="R8" s="640">
        <v>278938</v>
      </c>
      <c r="S8" s="641"/>
      <c r="T8" s="641"/>
      <c r="U8" s="641"/>
      <c r="V8" s="641"/>
      <c r="W8" s="641"/>
      <c r="X8" s="641"/>
      <c r="Y8" s="642"/>
      <c r="Z8" s="677">
        <v>0.1</v>
      </c>
      <c r="AA8" s="677"/>
      <c r="AB8" s="677"/>
      <c r="AC8" s="677"/>
      <c r="AD8" s="678">
        <v>278938</v>
      </c>
      <c r="AE8" s="678"/>
      <c r="AF8" s="678"/>
      <c r="AG8" s="678"/>
      <c r="AH8" s="678"/>
      <c r="AI8" s="678"/>
      <c r="AJ8" s="678"/>
      <c r="AK8" s="678"/>
      <c r="AL8" s="643">
        <v>0.3</v>
      </c>
      <c r="AM8" s="644"/>
      <c r="AN8" s="644"/>
      <c r="AO8" s="679"/>
      <c r="AP8" s="637" t="s">
        <v>243</v>
      </c>
      <c r="AQ8" s="638"/>
      <c r="AR8" s="638"/>
      <c r="AS8" s="638"/>
      <c r="AT8" s="638"/>
      <c r="AU8" s="638"/>
      <c r="AV8" s="638"/>
      <c r="AW8" s="638"/>
      <c r="AX8" s="638"/>
      <c r="AY8" s="638"/>
      <c r="AZ8" s="638"/>
      <c r="BA8" s="638"/>
      <c r="BB8" s="638"/>
      <c r="BC8" s="638"/>
      <c r="BD8" s="638"/>
      <c r="BE8" s="638"/>
      <c r="BF8" s="639"/>
      <c r="BG8" s="640">
        <v>786548</v>
      </c>
      <c r="BH8" s="641"/>
      <c r="BI8" s="641"/>
      <c r="BJ8" s="641"/>
      <c r="BK8" s="641"/>
      <c r="BL8" s="641"/>
      <c r="BM8" s="641"/>
      <c r="BN8" s="642"/>
      <c r="BO8" s="677">
        <v>1</v>
      </c>
      <c r="BP8" s="677"/>
      <c r="BQ8" s="677"/>
      <c r="BR8" s="677"/>
      <c r="BS8" s="646" t="s">
        <v>131</v>
      </c>
      <c r="BT8" s="641"/>
      <c r="BU8" s="641"/>
      <c r="BV8" s="641"/>
      <c r="BW8" s="641"/>
      <c r="BX8" s="641"/>
      <c r="BY8" s="641"/>
      <c r="BZ8" s="641"/>
      <c r="CA8" s="641"/>
      <c r="CB8" s="684"/>
      <c r="CD8" s="673" t="s">
        <v>244</v>
      </c>
      <c r="CE8" s="674"/>
      <c r="CF8" s="674"/>
      <c r="CG8" s="674"/>
      <c r="CH8" s="674"/>
      <c r="CI8" s="674"/>
      <c r="CJ8" s="674"/>
      <c r="CK8" s="674"/>
      <c r="CL8" s="674"/>
      <c r="CM8" s="674"/>
      <c r="CN8" s="674"/>
      <c r="CO8" s="674"/>
      <c r="CP8" s="674"/>
      <c r="CQ8" s="675"/>
      <c r="CR8" s="640">
        <v>74048714</v>
      </c>
      <c r="CS8" s="641"/>
      <c r="CT8" s="641"/>
      <c r="CU8" s="641"/>
      <c r="CV8" s="641"/>
      <c r="CW8" s="641"/>
      <c r="CX8" s="641"/>
      <c r="CY8" s="642"/>
      <c r="CZ8" s="677">
        <v>40.700000000000003</v>
      </c>
      <c r="DA8" s="677"/>
      <c r="DB8" s="677"/>
      <c r="DC8" s="677"/>
      <c r="DD8" s="646">
        <v>1807017</v>
      </c>
      <c r="DE8" s="641"/>
      <c r="DF8" s="641"/>
      <c r="DG8" s="641"/>
      <c r="DH8" s="641"/>
      <c r="DI8" s="641"/>
      <c r="DJ8" s="641"/>
      <c r="DK8" s="641"/>
      <c r="DL8" s="641"/>
      <c r="DM8" s="641"/>
      <c r="DN8" s="641"/>
      <c r="DO8" s="641"/>
      <c r="DP8" s="642"/>
      <c r="DQ8" s="646">
        <v>34586424</v>
      </c>
      <c r="DR8" s="641"/>
      <c r="DS8" s="641"/>
      <c r="DT8" s="641"/>
      <c r="DU8" s="641"/>
      <c r="DV8" s="641"/>
      <c r="DW8" s="641"/>
      <c r="DX8" s="641"/>
      <c r="DY8" s="641"/>
      <c r="DZ8" s="641"/>
      <c r="EA8" s="641"/>
      <c r="EB8" s="641"/>
      <c r="EC8" s="684"/>
    </row>
    <row r="9" spans="2:143" ht="11.25" customHeight="1" x14ac:dyDescent="0.15">
      <c r="B9" s="637" t="s">
        <v>245</v>
      </c>
      <c r="C9" s="638"/>
      <c r="D9" s="638"/>
      <c r="E9" s="638"/>
      <c r="F9" s="638"/>
      <c r="G9" s="638"/>
      <c r="H9" s="638"/>
      <c r="I9" s="638"/>
      <c r="J9" s="638"/>
      <c r="K9" s="638"/>
      <c r="L9" s="638"/>
      <c r="M9" s="638"/>
      <c r="N9" s="638"/>
      <c r="O9" s="638"/>
      <c r="P9" s="638"/>
      <c r="Q9" s="639"/>
      <c r="R9" s="640">
        <v>145986</v>
      </c>
      <c r="S9" s="641"/>
      <c r="T9" s="641"/>
      <c r="U9" s="641"/>
      <c r="V9" s="641"/>
      <c r="W9" s="641"/>
      <c r="X9" s="641"/>
      <c r="Y9" s="642"/>
      <c r="Z9" s="677">
        <v>0.1</v>
      </c>
      <c r="AA9" s="677"/>
      <c r="AB9" s="677"/>
      <c r="AC9" s="677"/>
      <c r="AD9" s="678">
        <v>145986</v>
      </c>
      <c r="AE9" s="678"/>
      <c r="AF9" s="678"/>
      <c r="AG9" s="678"/>
      <c r="AH9" s="678"/>
      <c r="AI9" s="678"/>
      <c r="AJ9" s="678"/>
      <c r="AK9" s="678"/>
      <c r="AL9" s="643">
        <v>0.1</v>
      </c>
      <c r="AM9" s="644"/>
      <c r="AN9" s="644"/>
      <c r="AO9" s="679"/>
      <c r="AP9" s="637" t="s">
        <v>246</v>
      </c>
      <c r="AQ9" s="638"/>
      <c r="AR9" s="638"/>
      <c r="AS9" s="638"/>
      <c r="AT9" s="638"/>
      <c r="AU9" s="638"/>
      <c r="AV9" s="638"/>
      <c r="AW9" s="638"/>
      <c r="AX9" s="638"/>
      <c r="AY9" s="638"/>
      <c r="AZ9" s="638"/>
      <c r="BA9" s="638"/>
      <c r="BB9" s="638"/>
      <c r="BC9" s="638"/>
      <c r="BD9" s="638"/>
      <c r="BE9" s="638"/>
      <c r="BF9" s="639"/>
      <c r="BG9" s="640">
        <v>23116676</v>
      </c>
      <c r="BH9" s="641"/>
      <c r="BI9" s="641"/>
      <c r="BJ9" s="641"/>
      <c r="BK9" s="641"/>
      <c r="BL9" s="641"/>
      <c r="BM9" s="641"/>
      <c r="BN9" s="642"/>
      <c r="BO9" s="677">
        <v>30.7</v>
      </c>
      <c r="BP9" s="677"/>
      <c r="BQ9" s="677"/>
      <c r="BR9" s="677"/>
      <c r="BS9" s="646" t="s">
        <v>131</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13198240</v>
      </c>
      <c r="CS9" s="641"/>
      <c r="CT9" s="641"/>
      <c r="CU9" s="641"/>
      <c r="CV9" s="641"/>
      <c r="CW9" s="641"/>
      <c r="CX9" s="641"/>
      <c r="CY9" s="642"/>
      <c r="CZ9" s="677">
        <v>7.3</v>
      </c>
      <c r="DA9" s="677"/>
      <c r="DB9" s="677"/>
      <c r="DC9" s="677"/>
      <c r="DD9" s="646">
        <v>1040340</v>
      </c>
      <c r="DE9" s="641"/>
      <c r="DF9" s="641"/>
      <c r="DG9" s="641"/>
      <c r="DH9" s="641"/>
      <c r="DI9" s="641"/>
      <c r="DJ9" s="641"/>
      <c r="DK9" s="641"/>
      <c r="DL9" s="641"/>
      <c r="DM9" s="641"/>
      <c r="DN9" s="641"/>
      <c r="DO9" s="641"/>
      <c r="DP9" s="642"/>
      <c r="DQ9" s="646">
        <v>11546391</v>
      </c>
      <c r="DR9" s="641"/>
      <c r="DS9" s="641"/>
      <c r="DT9" s="641"/>
      <c r="DU9" s="641"/>
      <c r="DV9" s="641"/>
      <c r="DW9" s="641"/>
      <c r="DX9" s="641"/>
      <c r="DY9" s="641"/>
      <c r="DZ9" s="641"/>
      <c r="EA9" s="641"/>
      <c r="EB9" s="641"/>
      <c r="EC9" s="684"/>
    </row>
    <row r="10" spans="2:143" ht="11.25" customHeight="1" x14ac:dyDescent="0.15">
      <c r="B10" s="637" t="s">
        <v>248</v>
      </c>
      <c r="C10" s="638"/>
      <c r="D10" s="638"/>
      <c r="E10" s="638"/>
      <c r="F10" s="638"/>
      <c r="G10" s="638"/>
      <c r="H10" s="638"/>
      <c r="I10" s="638"/>
      <c r="J10" s="638"/>
      <c r="K10" s="638"/>
      <c r="L10" s="638"/>
      <c r="M10" s="638"/>
      <c r="N10" s="638"/>
      <c r="O10" s="638"/>
      <c r="P10" s="638"/>
      <c r="Q10" s="639"/>
      <c r="R10" s="640" t="s">
        <v>131</v>
      </c>
      <c r="S10" s="641"/>
      <c r="T10" s="641"/>
      <c r="U10" s="641"/>
      <c r="V10" s="641"/>
      <c r="W10" s="641"/>
      <c r="X10" s="641"/>
      <c r="Y10" s="642"/>
      <c r="Z10" s="677" t="s">
        <v>131</v>
      </c>
      <c r="AA10" s="677"/>
      <c r="AB10" s="677"/>
      <c r="AC10" s="677"/>
      <c r="AD10" s="678" t="s">
        <v>131</v>
      </c>
      <c r="AE10" s="678"/>
      <c r="AF10" s="678"/>
      <c r="AG10" s="678"/>
      <c r="AH10" s="678"/>
      <c r="AI10" s="678"/>
      <c r="AJ10" s="678"/>
      <c r="AK10" s="678"/>
      <c r="AL10" s="643" t="s">
        <v>131</v>
      </c>
      <c r="AM10" s="644"/>
      <c r="AN10" s="644"/>
      <c r="AO10" s="679"/>
      <c r="AP10" s="637" t="s">
        <v>249</v>
      </c>
      <c r="AQ10" s="638"/>
      <c r="AR10" s="638"/>
      <c r="AS10" s="638"/>
      <c r="AT10" s="638"/>
      <c r="AU10" s="638"/>
      <c r="AV10" s="638"/>
      <c r="AW10" s="638"/>
      <c r="AX10" s="638"/>
      <c r="AY10" s="638"/>
      <c r="AZ10" s="638"/>
      <c r="BA10" s="638"/>
      <c r="BB10" s="638"/>
      <c r="BC10" s="638"/>
      <c r="BD10" s="638"/>
      <c r="BE10" s="638"/>
      <c r="BF10" s="639"/>
      <c r="BG10" s="640">
        <v>1300553</v>
      </c>
      <c r="BH10" s="641"/>
      <c r="BI10" s="641"/>
      <c r="BJ10" s="641"/>
      <c r="BK10" s="641"/>
      <c r="BL10" s="641"/>
      <c r="BM10" s="641"/>
      <c r="BN10" s="642"/>
      <c r="BO10" s="677">
        <v>1.7</v>
      </c>
      <c r="BP10" s="677"/>
      <c r="BQ10" s="677"/>
      <c r="BR10" s="677"/>
      <c r="BS10" s="646" t="s">
        <v>131</v>
      </c>
      <c r="BT10" s="641"/>
      <c r="BU10" s="641"/>
      <c r="BV10" s="641"/>
      <c r="BW10" s="641"/>
      <c r="BX10" s="641"/>
      <c r="BY10" s="641"/>
      <c r="BZ10" s="641"/>
      <c r="CA10" s="641"/>
      <c r="CB10" s="684"/>
      <c r="CD10" s="673" t="s">
        <v>250</v>
      </c>
      <c r="CE10" s="674"/>
      <c r="CF10" s="674"/>
      <c r="CG10" s="674"/>
      <c r="CH10" s="674"/>
      <c r="CI10" s="674"/>
      <c r="CJ10" s="674"/>
      <c r="CK10" s="674"/>
      <c r="CL10" s="674"/>
      <c r="CM10" s="674"/>
      <c r="CN10" s="674"/>
      <c r="CO10" s="674"/>
      <c r="CP10" s="674"/>
      <c r="CQ10" s="675"/>
      <c r="CR10" s="640">
        <v>665644</v>
      </c>
      <c r="CS10" s="641"/>
      <c r="CT10" s="641"/>
      <c r="CU10" s="641"/>
      <c r="CV10" s="641"/>
      <c r="CW10" s="641"/>
      <c r="CX10" s="641"/>
      <c r="CY10" s="642"/>
      <c r="CZ10" s="677">
        <v>0.4</v>
      </c>
      <c r="DA10" s="677"/>
      <c r="DB10" s="677"/>
      <c r="DC10" s="677"/>
      <c r="DD10" s="646" t="s">
        <v>131</v>
      </c>
      <c r="DE10" s="641"/>
      <c r="DF10" s="641"/>
      <c r="DG10" s="641"/>
      <c r="DH10" s="641"/>
      <c r="DI10" s="641"/>
      <c r="DJ10" s="641"/>
      <c r="DK10" s="641"/>
      <c r="DL10" s="641"/>
      <c r="DM10" s="641"/>
      <c r="DN10" s="641"/>
      <c r="DO10" s="641"/>
      <c r="DP10" s="642"/>
      <c r="DQ10" s="646">
        <v>101125</v>
      </c>
      <c r="DR10" s="641"/>
      <c r="DS10" s="641"/>
      <c r="DT10" s="641"/>
      <c r="DU10" s="641"/>
      <c r="DV10" s="641"/>
      <c r="DW10" s="641"/>
      <c r="DX10" s="641"/>
      <c r="DY10" s="641"/>
      <c r="DZ10" s="641"/>
      <c r="EA10" s="641"/>
      <c r="EB10" s="641"/>
      <c r="EC10" s="684"/>
    </row>
    <row r="11" spans="2:143" ht="11.25" customHeight="1" x14ac:dyDescent="0.15">
      <c r="B11" s="637" t="s">
        <v>251</v>
      </c>
      <c r="C11" s="638"/>
      <c r="D11" s="638"/>
      <c r="E11" s="638"/>
      <c r="F11" s="638"/>
      <c r="G11" s="638"/>
      <c r="H11" s="638"/>
      <c r="I11" s="638"/>
      <c r="J11" s="638"/>
      <c r="K11" s="638"/>
      <c r="L11" s="638"/>
      <c r="M11" s="638"/>
      <c r="N11" s="638"/>
      <c r="O11" s="638"/>
      <c r="P11" s="638"/>
      <c r="Q11" s="639"/>
      <c r="R11" s="640">
        <v>8326871</v>
      </c>
      <c r="S11" s="641"/>
      <c r="T11" s="641"/>
      <c r="U11" s="641"/>
      <c r="V11" s="641"/>
      <c r="W11" s="641"/>
      <c r="X11" s="641"/>
      <c r="Y11" s="642"/>
      <c r="Z11" s="643">
        <v>4.4000000000000004</v>
      </c>
      <c r="AA11" s="644"/>
      <c r="AB11" s="644"/>
      <c r="AC11" s="645"/>
      <c r="AD11" s="646">
        <v>8326871</v>
      </c>
      <c r="AE11" s="641"/>
      <c r="AF11" s="641"/>
      <c r="AG11" s="641"/>
      <c r="AH11" s="641"/>
      <c r="AI11" s="641"/>
      <c r="AJ11" s="641"/>
      <c r="AK11" s="642"/>
      <c r="AL11" s="643">
        <v>8.5</v>
      </c>
      <c r="AM11" s="644"/>
      <c r="AN11" s="644"/>
      <c r="AO11" s="679"/>
      <c r="AP11" s="637" t="s">
        <v>252</v>
      </c>
      <c r="AQ11" s="638"/>
      <c r="AR11" s="638"/>
      <c r="AS11" s="638"/>
      <c r="AT11" s="638"/>
      <c r="AU11" s="638"/>
      <c r="AV11" s="638"/>
      <c r="AW11" s="638"/>
      <c r="AX11" s="638"/>
      <c r="AY11" s="638"/>
      <c r="AZ11" s="638"/>
      <c r="BA11" s="638"/>
      <c r="BB11" s="638"/>
      <c r="BC11" s="638"/>
      <c r="BD11" s="638"/>
      <c r="BE11" s="638"/>
      <c r="BF11" s="639"/>
      <c r="BG11" s="640">
        <v>4955641</v>
      </c>
      <c r="BH11" s="641"/>
      <c r="BI11" s="641"/>
      <c r="BJ11" s="641"/>
      <c r="BK11" s="641"/>
      <c r="BL11" s="641"/>
      <c r="BM11" s="641"/>
      <c r="BN11" s="642"/>
      <c r="BO11" s="677">
        <v>6.6</v>
      </c>
      <c r="BP11" s="677"/>
      <c r="BQ11" s="677"/>
      <c r="BR11" s="677"/>
      <c r="BS11" s="646">
        <v>981904</v>
      </c>
      <c r="BT11" s="641"/>
      <c r="BU11" s="641"/>
      <c r="BV11" s="641"/>
      <c r="BW11" s="641"/>
      <c r="BX11" s="641"/>
      <c r="BY11" s="641"/>
      <c r="BZ11" s="641"/>
      <c r="CA11" s="641"/>
      <c r="CB11" s="684"/>
      <c r="CD11" s="673" t="s">
        <v>253</v>
      </c>
      <c r="CE11" s="674"/>
      <c r="CF11" s="674"/>
      <c r="CG11" s="674"/>
      <c r="CH11" s="674"/>
      <c r="CI11" s="674"/>
      <c r="CJ11" s="674"/>
      <c r="CK11" s="674"/>
      <c r="CL11" s="674"/>
      <c r="CM11" s="674"/>
      <c r="CN11" s="674"/>
      <c r="CO11" s="674"/>
      <c r="CP11" s="674"/>
      <c r="CQ11" s="675"/>
      <c r="CR11" s="640">
        <v>2533615</v>
      </c>
      <c r="CS11" s="641"/>
      <c r="CT11" s="641"/>
      <c r="CU11" s="641"/>
      <c r="CV11" s="641"/>
      <c r="CW11" s="641"/>
      <c r="CX11" s="641"/>
      <c r="CY11" s="642"/>
      <c r="CZ11" s="677">
        <v>1.4</v>
      </c>
      <c r="DA11" s="677"/>
      <c r="DB11" s="677"/>
      <c r="DC11" s="677"/>
      <c r="DD11" s="646">
        <v>1223911</v>
      </c>
      <c r="DE11" s="641"/>
      <c r="DF11" s="641"/>
      <c r="DG11" s="641"/>
      <c r="DH11" s="641"/>
      <c r="DI11" s="641"/>
      <c r="DJ11" s="641"/>
      <c r="DK11" s="641"/>
      <c r="DL11" s="641"/>
      <c r="DM11" s="641"/>
      <c r="DN11" s="641"/>
      <c r="DO11" s="641"/>
      <c r="DP11" s="642"/>
      <c r="DQ11" s="646">
        <v>1617887</v>
      </c>
      <c r="DR11" s="641"/>
      <c r="DS11" s="641"/>
      <c r="DT11" s="641"/>
      <c r="DU11" s="641"/>
      <c r="DV11" s="641"/>
      <c r="DW11" s="641"/>
      <c r="DX11" s="641"/>
      <c r="DY11" s="641"/>
      <c r="DZ11" s="641"/>
      <c r="EA11" s="641"/>
      <c r="EB11" s="641"/>
      <c r="EC11" s="684"/>
    </row>
    <row r="12" spans="2:143" ht="11.25" customHeight="1" x14ac:dyDescent="0.15">
      <c r="B12" s="637" t="s">
        <v>254</v>
      </c>
      <c r="C12" s="638"/>
      <c r="D12" s="638"/>
      <c r="E12" s="638"/>
      <c r="F12" s="638"/>
      <c r="G12" s="638"/>
      <c r="H12" s="638"/>
      <c r="I12" s="638"/>
      <c r="J12" s="638"/>
      <c r="K12" s="638"/>
      <c r="L12" s="638"/>
      <c r="M12" s="638"/>
      <c r="N12" s="638"/>
      <c r="O12" s="638"/>
      <c r="P12" s="638"/>
      <c r="Q12" s="639"/>
      <c r="R12" s="640">
        <v>47205</v>
      </c>
      <c r="S12" s="641"/>
      <c r="T12" s="641"/>
      <c r="U12" s="641"/>
      <c r="V12" s="641"/>
      <c r="W12" s="641"/>
      <c r="X12" s="641"/>
      <c r="Y12" s="642"/>
      <c r="Z12" s="677">
        <v>0</v>
      </c>
      <c r="AA12" s="677"/>
      <c r="AB12" s="677"/>
      <c r="AC12" s="677"/>
      <c r="AD12" s="678">
        <v>47205</v>
      </c>
      <c r="AE12" s="678"/>
      <c r="AF12" s="678"/>
      <c r="AG12" s="678"/>
      <c r="AH12" s="678"/>
      <c r="AI12" s="678"/>
      <c r="AJ12" s="678"/>
      <c r="AK12" s="678"/>
      <c r="AL12" s="643">
        <v>0</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31657948</v>
      </c>
      <c r="BH12" s="641"/>
      <c r="BI12" s="641"/>
      <c r="BJ12" s="641"/>
      <c r="BK12" s="641"/>
      <c r="BL12" s="641"/>
      <c r="BM12" s="641"/>
      <c r="BN12" s="642"/>
      <c r="BO12" s="677">
        <v>42</v>
      </c>
      <c r="BP12" s="677"/>
      <c r="BQ12" s="677"/>
      <c r="BR12" s="677"/>
      <c r="BS12" s="646" t="s">
        <v>131</v>
      </c>
      <c r="BT12" s="641"/>
      <c r="BU12" s="641"/>
      <c r="BV12" s="641"/>
      <c r="BW12" s="641"/>
      <c r="BX12" s="641"/>
      <c r="BY12" s="641"/>
      <c r="BZ12" s="641"/>
      <c r="CA12" s="641"/>
      <c r="CB12" s="684"/>
      <c r="CD12" s="673" t="s">
        <v>256</v>
      </c>
      <c r="CE12" s="674"/>
      <c r="CF12" s="674"/>
      <c r="CG12" s="674"/>
      <c r="CH12" s="674"/>
      <c r="CI12" s="674"/>
      <c r="CJ12" s="674"/>
      <c r="CK12" s="674"/>
      <c r="CL12" s="674"/>
      <c r="CM12" s="674"/>
      <c r="CN12" s="674"/>
      <c r="CO12" s="674"/>
      <c r="CP12" s="674"/>
      <c r="CQ12" s="675"/>
      <c r="CR12" s="640">
        <v>1751987</v>
      </c>
      <c r="CS12" s="641"/>
      <c r="CT12" s="641"/>
      <c r="CU12" s="641"/>
      <c r="CV12" s="641"/>
      <c r="CW12" s="641"/>
      <c r="CX12" s="641"/>
      <c r="CY12" s="642"/>
      <c r="CZ12" s="677">
        <v>1</v>
      </c>
      <c r="DA12" s="677"/>
      <c r="DB12" s="677"/>
      <c r="DC12" s="677"/>
      <c r="DD12" s="646">
        <v>59587</v>
      </c>
      <c r="DE12" s="641"/>
      <c r="DF12" s="641"/>
      <c r="DG12" s="641"/>
      <c r="DH12" s="641"/>
      <c r="DI12" s="641"/>
      <c r="DJ12" s="641"/>
      <c r="DK12" s="641"/>
      <c r="DL12" s="641"/>
      <c r="DM12" s="641"/>
      <c r="DN12" s="641"/>
      <c r="DO12" s="641"/>
      <c r="DP12" s="642"/>
      <c r="DQ12" s="646">
        <v>1075656</v>
      </c>
      <c r="DR12" s="641"/>
      <c r="DS12" s="641"/>
      <c r="DT12" s="641"/>
      <c r="DU12" s="641"/>
      <c r="DV12" s="641"/>
      <c r="DW12" s="641"/>
      <c r="DX12" s="641"/>
      <c r="DY12" s="641"/>
      <c r="DZ12" s="641"/>
      <c r="EA12" s="641"/>
      <c r="EB12" s="641"/>
      <c r="EC12" s="684"/>
    </row>
    <row r="13" spans="2:143" ht="11.25" customHeight="1" x14ac:dyDescent="0.15">
      <c r="B13" s="637" t="s">
        <v>257</v>
      </c>
      <c r="C13" s="638"/>
      <c r="D13" s="638"/>
      <c r="E13" s="638"/>
      <c r="F13" s="638"/>
      <c r="G13" s="638"/>
      <c r="H13" s="638"/>
      <c r="I13" s="638"/>
      <c r="J13" s="638"/>
      <c r="K13" s="638"/>
      <c r="L13" s="638"/>
      <c r="M13" s="638"/>
      <c r="N13" s="638"/>
      <c r="O13" s="638"/>
      <c r="P13" s="638"/>
      <c r="Q13" s="639"/>
      <c r="R13" s="640" t="s">
        <v>131</v>
      </c>
      <c r="S13" s="641"/>
      <c r="T13" s="641"/>
      <c r="U13" s="641"/>
      <c r="V13" s="641"/>
      <c r="W13" s="641"/>
      <c r="X13" s="641"/>
      <c r="Y13" s="642"/>
      <c r="Z13" s="677" t="s">
        <v>131</v>
      </c>
      <c r="AA13" s="677"/>
      <c r="AB13" s="677"/>
      <c r="AC13" s="677"/>
      <c r="AD13" s="678" t="s">
        <v>131</v>
      </c>
      <c r="AE13" s="678"/>
      <c r="AF13" s="678"/>
      <c r="AG13" s="678"/>
      <c r="AH13" s="678"/>
      <c r="AI13" s="678"/>
      <c r="AJ13" s="678"/>
      <c r="AK13" s="678"/>
      <c r="AL13" s="643" t="s">
        <v>131</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31607904</v>
      </c>
      <c r="BH13" s="641"/>
      <c r="BI13" s="641"/>
      <c r="BJ13" s="641"/>
      <c r="BK13" s="641"/>
      <c r="BL13" s="641"/>
      <c r="BM13" s="641"/>
      <c r="BN13" s="642"/>
      <c r="BO13" s="677">
        <v>41.9</v>
      </c>
      <c r="BP13" s="677"/>
      <c r="BQ13" s="677"/>
      <c r="BR13" s="677"/>
      <c r="BS13" s="646" t="s">
        <v>131</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15538780</v>
      </c>
      <c r="CS13" s="641"/>
      <c r="CT13" s="641"/>
      <c r="CU13" s="641"/>
      <c r="CV13" s="641"/>
      <c r="CW13" s="641"/>
      <c r="CX13" s="641"/>
      <c r="CY13" s="642"/>
      <c r="CZ13" s="677">
        <v>8.5</v>
      </c>
      <c r="DA13" s="677"/>
      <c r="DB13" s="677"/>
      <c r="DC13" s="677"/>
      <c r="DD13" s="646">
        <v>7011744</v>
      </c>
      <c r="DE13" s="641"/>
      <c r="DF13" s="641"/>
      <c r="DG13" s="641"/>
      <c r="DH13" s="641"/>
      <c r="DI13" s="641"/>
      <c r="DJ13" s="641"/>
      <c r="DK13" s="641"/>
      <c r="DL13" s="641"/>
      <c r="DM13" s="641"/>
      <c r="DN13" s="641"/>
      <c r="DO13" s="641"/>
      <c r="DP13" s="642"/>
      <c r="DQ13" s="646">
        <v>9706542</v>
      </c>
      <c r="DR13" s="641"/>
      <c r="DS13" s="641"/>
      <c r="DT13" s="641"/>
      <c r="DU13" s="641"/>
      <c r="DV13" s="641"/>
      <c r="DW13" s="641"/>
      <c r="DX13" s="641"/>
      <c r="DY13" s="641"/>
      <c r="DZ13" s="641"/>
      <c r="EA13" s="641"/>
      <c r="EB13" s="641"/>
      <c r="EC13" s="684"/>
    </row>
    <row r="14" spans="2:143" ht="11.25" customHeight="1" x14ac:dyDescent="0.15">
      <c r="B14" s="637" t="s">
        <v>260</v>
      </c>
      <c r="C14" s="638"/>
      <c r="D14" s="638"/>
      <c r="E14" s="638"/>
      <c r="F14" s="638"/>
      <c r="G14" s="638"/>
      <c r="H14" s="638"/>
      <c r="I14" s="638"/>
      <c r="J14" s="638"/>
      <c r="K14" s="638"/>
      <c r="L14" s="638"/>
      <c r="M14" s="638"/>
      <c r="N14" s="638"/>
      <c r="O14" s="638"/>
      <c r="P14" s="638"/>
      <c r="Q14" s="639"/>
      <c r="R14" s="640">
        <v>243536</v>
      </c>
      <c r="S14" s="641"/>
      <c r="T14" s="641"/>
      <c r="U14" s="641"/>
      <c r="V14" s="641"/>
      <c r="W14" s="641"/>
      <c r="X14" s="641"/>
      <c r="Y14" s="642"/>
      <c r="Z14" s="677">
        <v>0.1</v>
      </c>
      <c r="AA14" s="677"/>
      <c r="AB14" s="677"/>
      <c r="AC14" s="677"/>
      <c r="AD14" s="678">
        <v>243536</v>
      </c>
      <c r="AE14" s="678"/>
      <c r="AF14" s="678"/>
      <c r="AG14" s="678"/>
      <c r="AH14" s="678"/>
      <c r="AI14" s="678"/>
      <c r="AJ14" s="678"/>
      <c r="AK14" s="678"/>
      <c r="AL14" s="643">
        <v>0.2</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1405467</v>
      </c>
      <c r="BH14" s="641"/>
      <c r="BI14" s="641"/>
      <c r="BJ14" s="641"/>
      <c r="BK14" s="641"/>
      <c r="BL14" s="641"/>
      <c r="BM14" s="641"/>
      <c r="BN14" s="642"/>
      <c r="BO14" s="677">
        <v>1.9</v>
      </c>
      <c r="BP14" s="677"/>
      <c r="BQ14" s="677"/>
      <c r="BR14" s="677"/>
      <c r="BS14" s="646" t="s">
        <v>131</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5696978</v>
      </c>
      <c r="CS14" s="641"/>
      <c r="CT14" s="641"/>
      <c r="CU14" s="641"/>
      <c r="CV14" s="641"/>
      <c r="CW14" s="641"/>
      <c r="CX14" s="641"/>
      <c r="CY14" s="642"/>
      <c r="CZ14" s="677">
        <v>3.1</v>
      </c>
      <c r="DA14" s="677"/>
      <c r="DB14" s="677"/>
      <c r="DC14" s="677"/>
      <c r="DD14" s="646">
        <v>96631</v>
      </c>
      <c r="DE14" s="641"/>
      <c r="DF14" s="641"/>
      <c r="DG14" s="641"/>
      <c r="DH14" s="641"/>
      <c r="DI14" s="641"/>
      <c r="DJ14" s="641"/>
      <c r="DK14" s="641"/>
      <c r="DL14" s="641"/>
      <c r="DM14" s="641"/>
      <c r="DN14" s="641"/>
      <c r="DO14" s="641"/>
      <c r="DP14" s="642"/>
      <c r="DQ14" s="646">
        <v>5508136</v>
      </c>
      <c r="DR14" s="641"/>
      <c r="DS14" s="641"/>
      <c r="DT14" s="641"/>
      <c r="DU14" s="641"/>
      <c r="DV14" s="641"/>
      <c r="DW14" s="641"/>
      <c r="DX14" s="641"/>
      <c r="DY14" s="641"/>
      <c r="DZ14" s="641"/>
      <c r="EA14" s="641"/>
      <c r="EB14" s="641"/>
      <c r="EC14" s="684"/>
    </row>
    <row r="15" spans="2:143" ht="11.25" customHeight="1" x14ac:dyDescent="0.15">
      <c r="B15" s="637" t="s">
        <v>263</v>
      </c>
      <c r="C15" s="638"/>
      <c r="D15" s="638"/>
      <c r="E15" s="638"/>
      <c r="F15" s="638"/>
      <c r="G15" s="638"/>
      <c r="H15" s="638"/>
      <c r="I15" s="638"/>
      <c r="J15" s="638"/>
      <c r="K15" s="638"/>
      <c r="L15" s="638"/>
      <c r="M15" s="638"/>
      <c r="N15" s="638"/>
      <c r="O15" s="638"/>
      <c r="P15" s="638"/>
      <c r="Q15" s="639"/>
      <c r="R15" s="640" t="s">
        <v>131</v>
      </c>
      <c r="S15" s="641"/>
      <c r="T15" s="641"/>
      <c r="U15" s="641"/>
      <c r="V15" s="641"/>
      <c r="W15" s="641"/>
      <c r="X15" s="641"/>
      <c r="Y15" s="642"/>
      <c r="Z15" s="677" t="s">
        <v>131</v>
      </c>
      <c r="AA15" s="677"/>
      <c r="AB15" s="677"/>
      <c r="AC15" s="677"/>
      <c r="AD15" s="678" t="s">
        <v>131</v>
      </c>
      <c r="AE15" s="678"/>
      <c r="AF15" s="678"/>
      <c r="AG15" s="678"/>
      <c r="AH15" s="678"/>
      <c r="AI15" s="678"/>
      <c r="AJ15" s="678"/>
      <c r="AK15" s="678"/>
      <c r="AL15" s="643" t="s">
        <v>131</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3335805</v>
      </c>
      <c r="BH15" s="641"/>
      <c r="BI15" s="641"/>
      <c r="BJ15" s="641"/>
      <c r="BK15" s="641"/>
      <c r="BL15" s="641"/>
      <c r="BM15" s="641"/>
      <c r="BN15" s="642"/>
      <c r="BO15" s="677">
        <v>4.4000000000000004</v>
      </c>
      <c r="BP15" s="677"/>
      <c r="BQ15" s="677"/>
      <c r="BR15" s="677"/>
      <c r="BS15" s="646" t="s">
        <v>131</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36130037</v>
      </c>
      <c r="CS15" s="641"/>
      <c r="CT15" s="641"/>
      <c r="CU15" s="641"/>
      <c r="CV15" s="641"/>
      <c r="CW15" s="641"/>
      <c r="CX15" s="641"/>
      <c r="CY15" s="642"/>
      <c r="CZ15" s="677">
        <v>19.8</v>
      </c>
      <c r="DA15" s="677"/>
      <c r="DB15" s="677"/>
      <c r="DC15" s="677"/>
      <c r="DD15" s="646">
        <v>19273246</v>
      </c>
      <c r="DE15" s="641"/>
      <c r="DF15" s="641"/>
      <c r="DG15" s="641"/>
      <c r="DH15" s="641"/>
      <c r="DI15" s="641"/>
      <c r="DJ15" s="641"/>
      <c r="DK15" s="641"/>
      <c r="DL15" s="641"/>
      <c r="DM15" s="641"/>
      <c r="DN15" s="641"/>
      <c r="DO15" s="641"/>
      <c r="DP15" s="642"/>
      <c r="DQ15" s="646">
        <v>13846792</v>
      </c>
      <c r="DR15" s="641"/>
      <c r="DS15" s="641"/>
      <c r="DT15" s="641"/>
      <c r="DU15" s="641"/>
      <c r="DV15" s="641"/>
      <c r="DW15" s="641"/>
      <c r="DX15" s="641"/>
      <c r="DY15" s="641"/>
      <c r="DZ15" s="641"/>
      <c r="EA15" s="641"/>
      <c r="EB15" s="641"/>
      <c r="EC15" s="684"/>
    </row>
    <row r="16" spans="2:143" ht="11.25" customHeight="1" x14ac:dyDescent="0.15">
      <c r="B16" s="637" t="s">
        <v>266</v>
      </c>
      <c r="C16" s="638"/>
      <c r="D16" s="638"/>
      <c r="E16" s="638"/>
      <c r="F16" s="638"/>
      <c r="G16" s="638"/>
      <c r="H16" s="638"/>
      <c r="I16" s="638"/>
      <c r="J16" s="638"/>
      <c r="K16" s="638"/>
      <c r="L16" s="638"/>
      <c r="M16" s="638"/>
      <c r="N16" s="638"/>
      <c r="O16" s="638"/>
      <c r="P16" s="638"/>
      <c r="Q16" s="639"/>
      <c r="R16" s="640">
        <v>69124</v>
      </c>
      <c r="S16" s="641"/>
      <c r="T16" s="641"/>
      <c r="U16" s="641"/>
      <c r="V16" s="641"/>
      <c r="W16" s="641"/>
      <c r="X16" s="641"/>
      <c r="Y16" s="642"/>
      <c r="Z16" s="677">
        <v>0</v>
      </c>
      <c r="AA16" s="677"/>
      <c r="AB16" s="677"/>
      <c r="AC16" s="677"/>
      <c r="AD16" s="678">
        <v>69124</v>
      </c>
      <c r="AE16" s="678"/>
      <c r="AF16" s="678"/>
      <c r="AG16" s="678"/>
      <c r="AH16" s="678"/>
      <c r="AI16" s="678"/>
      <c r="AJ16" s="678"/>
      <c r="AK16" s="678"/>
      <c r="AL16" s="643">
        <v>0.1</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t="s">
        <v>131</v>
      </c>
      <c r="BH16" s="641"/>
      <c r="BI16" s="641"/>
      <c r="BJ16" s="641"/>
      <c r="BK16" s="641"/>
      <c r="BL16" s="641"/>
      <c r="BM16" s="641"/>
      <c r="BN16" s="642"/>
      <c r="BO16" s="677" t="s">
        <v>131</v>
      </c>
      <c r="BP16" s="677"/>
      <c r="BQ16" s="677"/>
      <c r="BR16" s="677"/>
      <c r="BS16" s="646" t="s">
        <v>131</v>
      </c>
      <c r="BT16" s="641"/>
      <c r="BU16" s="641"/>
      <c r="BV16" s="641"/>
      <c r="BW16" s="641"/>
      <c r="BX16" s="641"/>
      <c r="BY16" s="641"/>
      <c r="BZ16" s="641"/>
      <c r="CA16" s="641"/>
      <c r="CB16" s="684"/>
      <c r="CD16" s="673" t="s">
        <v>268</v>
      </c>
      <c r="CE16" s="674"/>
      <c r="CF16" s="674"/>
      <c r="CG16" s="674"/>
      <c r="CH16" s="674"/>
      <c r="CI16" s="674"/>
      <c r="CJ16" s="674"/>
      <c r="CK16" s="674"/>
      <c r="CL16" s="674"/>
      <c r="CM16" s="674"/>
      <c r="CN16" s="674"/>
      <c r="CO16" s="674"/>
      <c r="CP16" s="674"/>
      <c r="CQ16" s="675"/>
      <c r="CR16" s="640">
        <v>2118666</v>
      </c>
      <c r="CS16" s="641"/>
      <c r="CT16" s="641"/>
      <c r="CU16" s="641"/>
      <c r="CV16" s="641"/>
      <c r="CW16" s="641"/>
      <c r="CX16" s="641"/>
      <c r="CY16" s="642"/>
      <c r="CZ16" s="677">
        <v>1.2</v>
      </c>
      <c r="DA16" s="677"/>
      <c r="DB16" s="677"/>
      <c r="DC16" s="677"/>
      <c r="DD16" s="646" t="s">
        <v>131</v>
      </c>
      <c r="DE16" s="641"/>
      <c r="DF16" s="641"/>
      <c r="DG16" s="641"/>
      <c r="DH16" s="641"/>
      <c r="DI16" s="641"/>
      <c r="DJ16" s="641"/>
      <c r="DK16" s="641"/>
      <c r="DL16" s="641"/>
      <c r="DM16" s="641"/>
      <c r="DN16" s="641"/>
      <c r="DO16" s="641"/>
      <c r="DP16" s="642"/>
      <c r="DQ16" s="646">
        <v>90927</v>
      </c>
      <c r="DR16" s="641"/>
      <c r="DS16" s="641"/>
      <c r="DT16" s="641"/>
      <c r="DU16" s="641"/>
      <c r="DV16" s="641"/>
      <c r="DW16" s="641"/>
      <c r="DX16" s="641"/>
      <c r="DY16" s="641"/>
      <c r="DZ16" s="641"/>
      <c r="EA16" s="641"/>
      <c r="EB16" s="641"/>
      <c r="EC16" s="684"/>
    </row>
    <row r="17" spans="2:133" ht="11.25" customHeight="1" x14ac:dyDescent="0.15">
      <c r="B17" s="637" t="s">
        <v>269</v>
      </c>
      <c r="C17" s="638"/>
      <c r="D17" s="638"/>
      <c r="E17" s="638"/>
      <c r="F17" s="638"/>
      <c r="G17" s="638"/>
      <c r="H17" s="638"/>
      <c r="I17" s="638"/>
      <c r="J17" s="638"/>
      <c r="K17" s="638"/>
      <c r="L17" s="638"/>
      <c r="M17" s="638"/>
      <c r="N17" s="638"/>
      <c r="O17" s="638"/>
      <c r="P17" s="638"/>
      <c r="Q17" s="639"/>
      <c r="R17" s="640">
        <v>1309552</v>
      </c>
      <c r="S17" s="641"/>
      <c r="T17" s="641"/>
      <c r="U17" s="641"/>
      <c r="V17" s="641"/>
      <c r="W17" s="641"/>
      <c r="X17" s="641"/>
      <c r="Y17" s="642"/>
      <c r="Z17" s="677">
        <v>0.7</v>
      </c>
      <c r="AA17" s="677"/>
      <c r="AB17" s="677"/>
      <c r="AC17" s="677"/>
      <c r="AD17" s="678">
        <v>1309552</v>
      </c>
      <c r="AE17" s="678"/>
      <c r="AF17" s="678"/>
      <c r="AG17" s="678"/>
      <c r="AH17" s="678"/>
      <c r="AI17" s="678"/>
      <c r="AJ17" s="678"/>
      <c r="AK17" s="678"/>
      <c r="AL17" s="643">
        <v>1.3</v>
      </c>
      <c r="AM17" s="644"/>
      <c r="AN17" s="644"/>
      <c r="AO17" s="679"/>
      <c r="AP17" s="637" t="s">
        <v>270</v>
      </c>
      <c r="AQ17" s="638"/>
      <c r="AR17" s="638"/>
      <c r="AS17" s="638"/>
      <c r="AT17" s="638"/>
      <c r="AU17" s="638"/>
      <c r="AV17" s="638"/>
      <c r="AW17" s="638"/>
      <c r="AX17" s="638"/>
      <c r="AY17" s="638"/>
      <c r="AZ17" s="638"/>
      <c r="BA17" s="638"/>
      <c r="BB17" s="638"/>
      <c r="BC17" s="638"/>
      <c r="BD17" s="638"/>
      <c r="BE17" s="638"/>
      <c r="BF17" s="639"/>
      <c r="BG17" s="640" t="s">
        <v>131</v>
      </c>
      <c r="BH17" s="641"/>
      <c r="BI17" s="641"/>
      <c r="BJ17" s="641"/>
      <c r="BK17" s="641"/>
      <c r="BL17" s="641"/>
      <c r="BM17" s="641"/>
      <c r="BN17" s="642"/>
      <c r="BO17" s="677" t="s">
        <v>131</v>
      </c>
      <c r="BP17" s="677"/>
      <c r="BQ17" s="677"/>
      <c r="BR17" s="677"/>
      <c r="BS17" s="646" t="s">
        <v>131</v>
      </c>
      <c r="BT17" s="641"/>
      <c r="BU17" s="641"/>
      <c r="BV17" s="641"/>
      <c r="BW17" s="641"/>
      <c r="BX17" s="641"/>
      <c r="BY17" s="641"/>
      <c r="BZ17" s="641"/>
      <c r="CA17" s="641"/>
      <c r="CB17" s="684"/>
      <c r="CD17" s="673" t="s">
        <v>271</v>
      </c>
      <c r="CE17" s="674"/>
      <c r="CF17" s="674"/>
      <c r="CG17" s="674"/>
      <c r="CH17" s="674"/>
      <c r="CI17" s="674"/>
      <c r="CJ17" s="674"/>
      <c r="CK17" s="674"/>
      <c r="CL17" s="674"/>
      <c r="CM17" s="674"/>
      <c r="CN17" s="674"/>
      <c r="CO17" s="674"/>
      <c r="CP17" s="674"/>
      <c r="CQ17" s="675"/>
      <c r="CR17" s="640">
        <v>16128714</v>
      </c>
      <c r="CS17" s="641"/>
      <c r="CT17" s="641"/>
      <c r="CU17" s="641"/>
      <c r="CV17" s="641"/>
      <c r="CW17" s="641"/>
      <c r="CX17" s="641"/>
      <c r="CY17" s="642"/>
      <c r="CZ17" s="677">
        <v>8.9</v>
      </c>
      <c r="DA17" s="677"/>
      <c r="DB17" s="677"/>
      <c r="DC17" s="677"/>
      <c r="DD17" s="646" t="s">
        <v>131</v>
      </c>
      <c r="DE17" s="641"/>
      <c r="DF17" s="641"/>
      <c r="DG17" s="641"/>
      <c r="DH17" s="641"/>
      <c r="DI17" s="641"/>
      <c r="DJ17" s="641"/>
      <c r="DK17" s="641"/>
      <c r="DL17" s="641"/>
      <c r="DM17" s="641"/>
      <c r="DN17" s="641"/>
      <c r="DO17" s="641"/>
      <c r="DP17" s="642"/>
      <c r="DQ17" s="646">
        <v>15836231</v>
      </c>
      <c r="DR17" s="641"/>
      <c r="DS17" s="641"/>
      <c r="DT17" s="641"/>
      <c r="DU17" s="641"/>
      <c r="DV17" s="641"/>
      <c r="DW17" s="641"/>
      <c r="DX17" s="641"/>
      <c r="DY17" s="641"/>
      <c r="DZ17" s="641"/>
      <c r="EA17" s="641"/>
      <c r="EB17" s="641"/>
      <c r="EC17" s="684"/>
    </row>
    <row r="18" spans="2:133" ht="11.25" customHeight="1" x14ac:dyDescent="0.15">
      <c r="B18" s="637" t="s">
        <v>272</v>
      </c>
      <c r="C18" s="638"/>
      <c r="D18" s="638"/>
      <c r="E18" s="638"/>
      <c r="F18" s="638"/>
      <c r="G18" s="638"/>
      <c r="H18" s="638"/>
      <c r="I18" s="638"/>
      <c r="J18" s="638"/>
      <c r="K18" s="638"/>
      <c r="L18" s="638"/>
      <c r="M18" s="638"/>
      <c r="N18" s="638"/>
      <c r="O18" s="638"/>
      <c r="P18" s="638"/>
      <c r="Q18" s="639"/>
      <c r="R18" s="640">
        <v>428951</v>
      </c>
      <c r="S18" s="641"/>
      <c r="T18" s="641"/>
      <c r="U18" s="641"/>
      <c r="V18" s="641"/>
      <c r="W18" s="641"/>
      <c r="X18" s="641"/>
      <c r="Y18" s="642"/>
      <c r="Z18" s="677">
        <v>0.2</v>
      </c>
      <c r="AA18" s="677"/>
      <c r="AB18" s="677"/>
      <c r="AC18" s="677"/>
      <c r="AD18" s="678">
        <v>428951</v>
      </c>
      <c r="AE18" s="678"/>
      <c r="AF18" s="678"/>
      <c r="AG18" s="678"/>
      <c r="AH18" s="678"/>
      <c r="AI18" s="678"/>
      <c r="AJ18" s="678"/>
      <c r="AK18" s="678"/>
      <c r="AL18" s="643">
        <v>0.4</v>
      </c>
      <c r="AM18" s="644"/>
      <c r="AN18" s="644"/>
      <c r="AO18" s="679"/>
      <c r="AP18" s="637" t="s">
        <v>273</v>
      </c>
      <c r="AQ18" s="638"/>
      <c r="AR18" s="638"/>
      <c r="AS18" s="638"/>
      <c r="AT18" s="638"/>
      <c r="AU18" s="638"/>
      <c r="AV18" s="638"/>
      <c r="AW18" s="638"/>
      <c r="AX18" s="638"/>
      <c r="AY18" s="638"/>
      <c r="AZ18" s="638"/>
      <c r="BA18" s="638"/>
      <c r="BB18" s="638"/>
      <c r="BC18" s="638"/>
      <c r="BD18" s="638"/>
      <c r="BE18" s="638"/>
      <c r="BF18" s="639"/>
      <c r="BG18" s="640" t="s">
        <v>131</v>
      </c>
      <c r="BH18" s="641"/>
      <c r="BI18" s="641"/>
      <c r="BJ18" s="641"/>
      <c r="BK18" s="641"/>
      <c r="BL18" s="641"/>
      <c r="BM18" s="641"/>
      <c r="BN18" s="642"/>
      <c r="BO18" s="677" t="s">
        <v>131</v>
      </c>
      <c r="BP18" s="677"/>
      <c r="BQ18" s="677"/>
      <c r="BR18" s="677"/>
      <c r="BS18" s="646" t="s">
        <v>131</v>
      </c>
      <c r="BT18" s="641"/>
      <c r="BU18" s="641"/>
      <c r="BV18" s="641"/>
      <c r="BW18" s="641"/>
      <c r="BX18" s="641"/>
      <c r="BY18" s="641"/>
      <c r="BZ18" s="641"/>
      <c r="CA18" s="641"/>
      <c r="CB18" s="684"/>
      <c r="CD18" s="673" t="s">
        <v>274</v>
      </c>
      <c r="CE18" s="674"/>
      <c r="CF18" s="674"/>
      <c r="CG18" s="674"/>
      <c r="CH18" s="674"/>
      <c r="CI18" s="674"/>
      <c r="CJ18" s="674"/>
      <c r="CK18" s="674"/>
      <c r="CL18" s="674"/>
      <c r="CM18" s="674"/>
      <c r="CN18" s="674"/>
      <c r="CO18" s="674"/>
      <c r="CP18" s="674"/>
      <c r="CQ18" s="675"/>
      <c r="CR18" s="640" t="s">
        <v>131</v>
      </c>
      <c r="CS18" s="641"/>
      <c r="CT18" s="641"/>
      <c r="CU18" s="641"/>
      <c r="CV18" s="641"/>
      <c r="CW18" s="641"/>
      <c r="CX18" s="641"/>
      <c r="CY18" s="642"/>
      <c r="CZ18" s="677" t="s">
        <v>131</v>
      </c>
      <c r="DA18" s="677"/>
      <c r="DB18" s="677"/>
      <c r="DC18" s="677"/>
      <c r="DD18" s="646" t="s">
        <v>131</v>
      </c>
      <c r="DE18" s="641"/>
      <c r="DF18" s="641"/>
      <c r="DG18" s="641"/>
      <c r="DH18" s="641"/>
      <c r="DI18" s="641"/>
      <c r="DJ18" s="641"/>
      <c r="DK18" s="641"/>
      <c r="DL18" s="641"/>
      <c r="DM18" s="641"/>
      <c r="DN18" s="641"/>
      <c r="DO18" s="641"/>
      <c r="DP18" s="642"/>
      <c r="DQ18" s="646" t="s">
        <v>131</v>
      </c>
      <c r="DR18" s="641"/>
      <c r="DS18" s="641"/>
      <c r="DT18" s="641"/>
      <c r="DU18" s="641"/>
      <c r="DV18" s="641"/>
      <c r="DW18" s="641"/>
      <c r="DX18" s="641"/>
      <c r="DY18" s="641"/>
      <c r="DZ18" s="641"/>
      <c r="EA18" s="641"/>
      <c r="EB18" s="641"/>
      <c r="EC18" s="684"/>
    </row>
    <row r="19" spans="2:133" ht="11.25" customHeight="1" x14ac:dyDescent="0.15">
      <c r="B19" s="637" t="s">
        <v>275</v>
      </c>
      <c r="C19" s="638"/>
      <c r="D19" s="638"/>
      <c r="E19" s="638"/>
      <c r="F19" s="638"/>
      <c r="G19" s="638"/>
      <c r="H19" s="638"/>
      <c r="I19" s="638"/>
      <c r="J19" s="638"/>
      <c r="K19" s="638"/>
      <c r="L19" s="638"/>
      <c r="M19" s="638"/>
      <c r="N19" s="638"/>
      <c r="O19" s="638"/>
      <c r="P19" s="638"/>
      <c r="Q19" s="639"/>
      <c r="R19" s="640">
        <v>32913</v>
      </c>
      <c r="S19" s="641"/>
      <c r="T19" s="641"/>
      <c r="U19" s="641"/>
      <c r="V19" s="641"/>
      <c r="W19" s="641"/>
      <c r="X19" s="641"/>
      <c r="Y19" s="642"/>
      <c r="Z19" s="677">
        <v>0</v>
      </c>
      <c r="AA19" s="677"/>
      <c r="AB19" s="677"/>
      <c r="AC19" s="677"/>
      <c r="AD19" s="678">
        <v>32913</v>
      </c>
      <c r="AE19" s="678"/>
      <c r="AF19" s="678"/>
      <c r="AG19" s="678"/>
      <c r="AH19" s="678"/>
      <c r="AI19" s="678"/>
      <c r="AJ19" s="678"/>
      <c r="AK19" s="678"/>
      <c r="AL19" s="643">
        <v>0</v>
      </c>
      <c r="AM19" s="644"/>
      <c r="AN19" s="644"/>
      <c r="AO19" s="679"/>
      <c r="AP19" s="637" t="s">
        <v>276</v>
      </c>
      <c r="AQ19" s="638"/>
      <c r="AR19" s="638"/>
      <c r="AS19" s="638"/>
      <c r="AT19" s="638"/>
      <c r="AU19" s="638"/>
      <c r="AV19" s="638"/>
      <c r="AW19" s="638"/>
      <c r="AX19" s="638"/>
      <c r="AY19" s="638"/>
      <c r="AZ19" s="638"/>
      <c r="BA19" s="638"/>
      <c r="BB19" s="638"/>
      <c r="BC19" s="638"/>
      <c r="BD19" s="638"/>
      <c r="BE19" s="638"/>
      <c r="BF19" s="639"/>
      <c r="BG19" s="640">
        <v>8809494</v>
      </c>
      <c r="BH19" s="641"/>
      <c r="BI19" s="641"/>
      <c r="BJ19" s="641"/>
      <c r="BK19" s="641"/>
      <c r="BL19" s="641"/>
      <c r="BM19" s="641"/>
      <c r="BN19" s="642"/>
      <c r="BO19" s="677">
        <v>11.7</v>
      </c>
      <c r="BP19" s="677"/>
      <c r="BQ19" s="677"/>
      <c r="BR19" s="677"/>
      <c r="BS19" s="646" t="s">
        <v>131</v>
      </c>
      <c r="BT19" s="641"/>
      <c r="BU19" s="641"/>
      <c r="BV19" s="641"/>
      <c r="BW19" s="641"/>
      <c r="BX19" s="641"/>
      <c r="BY19" s="641"/>
      <c r="BZ19" s="641"/>
      <c r="CA19" s="641"/>
      <c r="CB19" s="684"/>
      <c r="CD19" s="673" t="s">
        <v>277</v>
      </c>
      <c r="CE19" s="674"/>
      <c r="CF19" s="674"/>
      <c r="CG19" s="674"/>
      <c r="CH19" s="674"/>
      <c r="CI19" s="674"/>
      <c r="CJ19" s="674"/>
      <c r="CK19" s="674"/>
      <c r="CL19" s="674"/>
      <c r="CM19" s="674"/>
      <c r="CN19" s="674"/>
      <c r="CO19" s="674"/>
      <c r="CP19" s="674"/>
      <c r="CQ19" s="675"/>
      <c r="CR19" s="640" t="s">
        <v>131</v>
      </c>
      <c r="CS19" s="641"/>
      <c r="CT19" s="641"/>
      <c r="CU19" s="641"/>
      <c r="CV19" s="641"/>
      <c r="CW19" s="641"/>
      <c r="CX19" s="641"/>
      <c r="CY19" s="642"/>
      <c r="CZ19" s="677" t="s">
        <v>131</v>
      </c>
      <c r="DA19" s="677"/>
      <c r="DB19" s="677"/>
      <c r="DC19" s="677"/>
      <c r="DD19" s="646" t="s">
        <v>131</v>
      </c>
      <c r="DE19" s="641"/>
      <c r="DF19" s="641"/>
      <c r="DG19" s="641"/>
      <c r="DH19" s="641"/>
      <c r="DI19" s="641"/>
      <c r="DJ19" s="641"/>
      <c r="DK19" s="641"/>
      <c r="DL19" s="641"/>
      <c r="DM19" s="641"/>
      <c r="DN19" s="641"/>
      <c r="DO19" s="641"/>
      <c r="DP19" s="642"/>
      <c r="DQ19" s="646" t="s">
        <v>131</v>
      </c>
      <c r="DR19" s="641"/>
      <c r="DS19" s="641"/>
      <c r="DT19" s="641"/>
      <c r="DU19" s="641"/>
      <c r="DV19" s="641"/>
      <c r="DW19" s="641"/>
      <c r="DX19" s="641"/>
      <c r="DY19" s="641"/>
      <c r="DZ19" s="641"/>
      <c r="EA19" s="641"/>
      <c r="EB19" s="641"/>
      <c r="EC19" s="684"/>
    </row>
    <row r="20" spans="2:133" ht="11.25" customHeight="1" x14ac:dyDescent="0.15">
      <c r="B20" s="637" t="s">
        <v>278</v>
      </c>
      <c r="C20" s="638"/>
      <c r="D20" s="638"/>
      <c r="E20" s="638"/>
      <c r="F20" s="638"/>
      <c r="G20" s="638"/>
      <c r="H20" s="638"/>
      <c r="I20" s="638"/>
      <c r="J20" s="638"/>
      <c r="K20" s="638"/>
      <c r="L20" s="638"/>
      <c r="M20" s="638"/>
      <c r="N20" s="638"/>
      <c r="O20" s="638"/>
      <c r="P20" s="638"/>
      <c r="Q20" s="639"/>
      <c r="R20" s="640">
        <v>11973</v>
      </c>
      <c r="S20" s="641"/>
      <c r="T20" s="641"/>
      <c r="U20" s="641"/>
      <c r="V20" s="641"/>
      <c r="W20" s="641"/>
      <c r="X20" s="641"/>
      <c r="Y20" s="642"/>
      <c r="Z20" s="677">
        <v>0</v>
      </c>
      <c r="AA20" s="677"/>
      <c r="AB20" s="677"/>
      <c r="AC20" s="677"/>
      <c r="AD20" s="678">
        <v>11973</v>
      </c>
      <c r="AE20" s="678"/>
      <c r="AF20" s="678"/>
      <c r="AG20" s="678"/>
      <c r="AH20" s="678"/>
      <c r="AI20" s="678"/>
      <c r="AJ20" s="678"/>
      <c r="AK20" s="678"/>
      <c r="AL20" s="643">
        <v>0</v>
      </c>
      <c r="AM20" s="644"/>
      <c r="AN20" s="644"/>
      <c r="AO20" s="679"/>
      <c r="AP20" s="637" t="s">
        <v>279</v>
      </c>
      <c r="AQ20" s="638"/>
      <c r="AR20" s="638"/>
      <c r="AS20" s="638"/>
      <c r="AT20" s="638"/>
      <c r="AU20" s="638"/>
      <c r="AV20" s="638"/>
      <c r="AW20" s="638"/>
      <c r="AX20" s="638"/>
      <c r="AY20" s="638"/>
      <c r="AZ20" s="638"/>
      <c r="BA20" s="638"/>
      <c r="BB20" s="638"/>
      <c r="BC20" s="638"/>
      <c r="BD20" s="638"/>
      <c r="BE20" s="638"/>
      <c r="BF20" s="639"/>
      <c r="BG20" s="640">
        <v>8809494</v>
      </c>
      <c r="BH20" s="641"/>
      <c r="BI20" s="641"/>
      <c r="BJ20" s="641"/>
      <c r="BK20" s="641"/>
      <c r="BL20" s="641"/>
      <c r="BM20" s="641"/>
      <c r="BN20" s="642"/>
      <c r="BO20" s="677">
        <v>11.7</v>
      </c>
      <c r="BP20" s="677"/>
      <c r="BQ20" s="677"/>
      <c r="BR20" s="677"/>
      <c r="BS20" s="646" t="s">
        <v>131</v>
      </c>
      <c r="BT20" s="641"/>
      <c r="BU20" s="641"/>
      <c r="BV20" s="641"/>
      <c r="BW20" s="641"/>
      <c r="BX20" s="641"/>
      <c r="BY20" s="641"/>
      <c r="BZ20" s="641"/>
      <c r="CA20" s="641"/>
      <c r="CB20" s="684"/>
      <c r="CD20" s="673" t="s">
        <v>280</v>
      </c>
      <c r="CE20" s="674"/>
      <c r="CF20" s="674"/>
      <c r="CG20" s="674"/>
      <c r="CH20" s="674"/>
      <c r="CI20" s="674"/>
      <c r="CJ20" s="674"/>
      <c r="CK20" s="674"/>
      <c r="CL20" s="674"/>
      <c r="CM20" s="674"/>
      <c r="CN20" s="674"/>
      <c r="CO20" s="674"/>
      <c r="CP20" s="674"/>
      <c r="CQ20" s="675"/>
      <c r="CR20" s="640">
        <v>182024428</v>
      </c>
      <c r="CS20" s="641"/>
      <c r="CT20" s="641"/>
      <c r="CU20" s="641"/>
      <c r="CV20" s="641"/>
      <c r="CW20" s="641"/>
      <c r="CX20" s="641"/>
      <c r="CY20" s="642"/>
      <c r="CZ20" s="677">
        <v>100</v>
      </c>
      <c r="DA20" s="677"/>
      <c r="DB20" s="677"/>
      <c r="DC20" s="677"/>
      <c r="DD20" s="646">
        <v>30974589</v>
      </c>
      <c r="DE20" s="641"/>
      <c r="DF20" s="641"/>
      <c r="DG20" s="641"/>
      <c r="DH20" s="641"/>
      <c r="DI20" s="641"/>
      <c r="DJ20" s="641"/>
      <c r="DK20" s="641"/>
      <c r="DL20" s="641"/>
      <c r="DM20" s="641"/>
      <c r="DN20" s="641"/>
      <c r="DO20" s="641"/>
      <c r="DP20" s="642"/>
      <c r="DQ20" s="646">
        <v>106529165</v>
      </c>
      <c r="DR20" s="641"/>
      <c r="DS20" s="641"/>
      <c r="DT20" s="641"/>
      <c r="DU20" s="641"/>
      <c r="DV20" s="641"/>
      <c r="DW20" s="641"/>
      <c r="DX20" s="641"/>
      <c r="DY20" s="641"/>
      <c r="DZ20" s="641"/>
      <c r="EA20" s="641"/>
      <c r="EB20" s="641"/>
      <c r="EC20" s="684"/>
    </row>
    <row r="21" spans="2:133" ht="11.25" customHeight="1" x14ac:dyDescent="0.15">
      <c r="B21" s="637" t="s">
        <v>281</v>
      </c>
      <c r="C21" s="638"/>
      <c r="D21" s="638"/>
      <c r="E21" s="638"/>
      <c r="F21" s="638"/>
      <c r="G21" s="638"/>
      <c r="H21" s="638"/>
      <c r="I21" s="638"/>
      <c r="J21" s="638"/>
      <c r="K21" s="638"/>
      <c r="L21" s="638"/>
      <c r="M21" s="638"/>
      <c r="N21" s="638"/>
      <c r="O21" s="638"/>
      <c r="P21" s="638"/>
      <c r="Q21" s="639"/>
      <c r="R21" s="640">
        <v>835715</v>
      </c>
      <c r="S21" s="641"/>
      <c r="T21" s="641"/>
      <c r="U21" s="641"/>
      <c r="V21" s="641"/>
      <c r="W21" s="641"/>
      <c r="X21" s="641"/>
      <c r="Y21" s="642"/>
      <c r="Z21" s="677">
        <v>0.4</v>
      </c>
      <c r="AA21" s="677"/>
      <c r="AB21" s="677"/>
      <c r="AC21" s="677"/>
      <c r="AD21" s="678">
        <v>835715</v>
      </c>
      <c r="AE21" s="678"/>
      <c r="AF21" s="678"/>
      <c r="AG21" s="678"/>
      <c r="AH21" s="678"/>
      <c r="AI21" s="678"/>
      <c r="AJ21" s="678"/>
      <c r="AK21" s="678"/>
      <c r="AL21" s="643">
        <v>0.9</v>
      </c>
      <c r="AM21" s="644"/>
      <c r="AN21" s="644"/>
      <c r="AO21" s="679"/>
      <c r="AP21" s="734" t="s">
        <v>282</v>
      </c>
      <c r="AQ21" s="742"/>
      <c r="AR21" s="742"/>
      <c r="AS21" s="742"/>
      <c r="AT21" s="742"/>
      <c r="AU21" s="742"/>
      <c r="AV21" s="742"/>
      <c r="AW21" s="742"/>
      <c r="AX21" s="742"/>
      <c r="AY21" s="742"/>
      <c r="AZ21" s="742"/>
      <c r="BA21" s="742"/>
      <c r="BB21" s="742"/>
      <c r="BC21" s="742"/>
      <c r="BD21" s="742"/>
      <c r="BE21" s="742"/>
      <c r="BF21" s="736"/>
      <c r="BG21" s="640">
        <v>13786</v>
      </c>
      <c r="BH21" s="641"/>
      <c r="BI21" s="641"/>
      <c r="BJ21" s="641"/>
      <c r="BK21" s="641"/>
      <c r="BL21" s="641"/>
      <c r="BM21" s="641"/>
      <c r="BN21" s="642"/>
      <c r="BO21" s="677">
        <v>0</v>
      </c>
      <c r="BP21" s="677"/>
      <c r="BQ21" s="677"/>
      <c r="BR21" s="677"/>
      <c r="BS21" s="646" t="s">
        <v>131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283</v>
      </c>
      <c r="C22" s="638"/>
      <c r="D22" s="638"/>
      <c r="E22" s="638"/>
      <c r="F22" s="638"/>
      <c r="G22" s="638"/>
      <c r="H22" s="638"/>
      <c r="I22" s="638"/>
      <c r="J22" s="638"/>
      <c r="K22" s="638"/>
      <c r="L22" s="638"/>
      <c r="M22" s="638"/>
      <c r="N22" s="638"/>
      <c r="O22" s="638"/>
      <c r="P22" s="638"/>
      <c r="Q22" s="639"/>
      <c r="R22" s="640">
        <v>16209646</v>
      </c>
      <c r="S22" s="641"/>
      <c r="T22" s="641"/>
      <c r="U22" s="641"/>
      <c r="V22" s="641"/>
      <c r="W22" s="641"/>
      <c r="X22" s="641"/>
      <c r="Y22" s="642"/>
      <c r="Z22" s="677">
        <v>8.6</v>
      </c>
      <c r="AA22" s="677"/>
      <c r="AB22" s="677"/>
      <c r="AC22" s="677"/>
      <c r="AD22" s="678">
        <v>15195790</v>
      </c>
      <c r="AE22" s="678"/>
      <c r="AF22" s="678"/>
      <c r="AG22" s="678"/>
      <c r="AH22" s="678"/>
      <c r="AI22" s="678"/>
      <c r="AJ22" s="678"/>
      <c r="AK22" s="678"/>
      <c r="AL22" s="643">
        <v>15.5</v>
      </c>
      <c r="AM22" s="644"/>
      <c r="AN22" s="644"/>
      <c r="AO22" s="679"/>
      <c r="AP22" s="734" t="s">
        <v>284</v>
      </c>
      <c r="AQ22" s="742"/>
      <c r="AR22" s="742"/>
      <c r="AS22" s="742"/>
      <c r="AT22" s="742"/>
      <c r="AU22" s="742"/>
      <c r="AV22" s="742"/>
      <c r="AW22" s="742"/>
      <c r="AX22" s="742"/>
      <c r="AY22" s="742"/>
      <c r="AZ22" s="742"/>
      <c r="BA22" s="742"/>
      <c r="BB22" s="742"/>
      <c r="BC22" s="742"/>
      <c r="BD22" s="742"/>
      <c r="BE22" s="742"/>
      <c r="BF22" s="736"/>
      <c r="BG22" s="640">
        <v>3623535</v>
      </c>
      <c r="BH22" s="641"/>
      <c r="BI22" s="641"/>
      <c r="BJ22" s="641"/>
      <c r="BK22" s="641"/>
      <c r="BL22" s="641"/>
      <c r="BM22" s="641"/>
      <c r="BN22" s="642"/>
      <c r="BO22" s="677">
        <v>4.8</v>
      </c>
      <c r="BP22" s="677"/>
      <c r="BQ22" s="677"/>
      <c r="BR22" s="677"/>
      <c r="BS22" s="646" t="s">
        <v>131</v>
      </c>
      <c r="BT22" s="641"/>
      <c r="BU22" s="641"/>
      <c r="BV22" s="641"/>
      <c r="BW22" s="641"/>
      <c r="BX22" s="641"/>
      <c r="BY22" s="641"/>
      <c r="BZ22" s="641"/>
      <c r="CA22" s="641"/>
      <c r="CB22" s="684"/>
      <c r="CD22" s="744" t="s">
        <v>285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286</v>
      </c>
      <c r="C23" s="638"/>
      <c r="D23" s="638"/>
      <c r="E23" s="638"/>
      <c r="F23" s="638"/>
      <c r="G23" s="638"/>
      <c r="H23" s="638"/>
      <c r="I23" s="638"/>
      <c r="J23" s="638"/>
      <c r="K23" s="638"/>
      <c r="L23" s="638"/>
      <c r="M23" s="638"/>
      <c r="N23" s="638"/>
      <c r="O23" s="638"/>
      <c r="P23" s="638"/>
      <c r="Q23" s="639"/>
      <c r="R23" s="640">
        <v>15195790</v>
      </c>
      <c r="S23" s="641"/>
      <c r="T23" s="641"/>
      <c r="U23" s="641"/>
      <c r="V23" s="641"/>
      <c r="W23" s="641"/>
      <c r="X23" s="641"/>
      <c r="Y23" s="642"/>
      <c r="Z23" s="677">
        <v>8.1</v>
      </c>
      <c r="AA23" s="677"/>
      <c r="AB23" s="677"/>
      <c r="AC23" s="677"/>
      <c r="AD23" s="678">
        <v>15195790</v>
      </c>
      <c r="AE23" s="678"/>
      <c r="AF23" s="678"/>
      <c r="AG23" s="678"/>
      <c r="AH23" s="678"/>
      <c r="AI23" s="678"/>
      <c r="AJ23" s="678"/>
      <c r="AK23" s="678"/>
      <c r="AL23" s="643">
        <v>15.5</v>
      </c>
      <c r="AM23" s="644"/>
      <c r="AN23" s="644"/>
      <c r="AO23" s="679"/>
      <c r="AP23" s="734" t="s">
        <v>287</v>
      </c>
      <c r="AQ23" s="742"/>
      <c r="AR23" s="742"/>
      <c r="AS23" s="742"/>
      <c r="AT23" s="742"/>
      <c r="AU23" s="742"/>
      <c r="AV23" s="742"/>
      <c r="AW23" s="742"/>
      <c r="AX23" s="742"/>
      <c r="AY23" s="742"/>
      <c r="AZ23" s="742"/>
      <c r="BA23" s="742"/>
      <c r="BB23" s="742"/>
      <c r="BC23" s="742"/>
      <c r="BD23" s="742"/>
      <c r="BE23" s="742"/>
      <c r="BF23" s="736"/>
      <c r="BG23" s="640">
        <v>5172173</v>
      </c>
      <c r="BH23" s="641"/>
      <c r="BI23" s="641"/>
      <c r="BJ23" s="641"/>
      <c r="BK23" s="641"/>
      <c r="BL23" s="641"/>
      <c r="BM23" s="641"/>
      <c r="BN23" s="642"/>
      <c r="BO23" s="677">
        <v>6.9</v>
      </c>
      <c r="BP23" s="677"/>
      <c r="BQ23" s="677"/>
      <c r="BR23" s="677"/>
      <c r="BS23" s="646" t="s">
        <v>131</v>
      </c>
      <c r="BT23" s="641"/>
      <c r="BU23" s="641"/>
      <c r="BV23" s="641"/>
      <c r="BW23" s="641"/>
      <c r="BX23" s="641"/>
      <c r="BY23" s="641"/>
      <c r="BZ23" s="641"/>
      <c r="CA23" s="641"/>
      <c r="CB23" s="684"/>
      <c r="CD23" s="744" t="s">
        <v>227</v>
      </c>
      <c r="CE23" s="745"/>
      <c r="CF23" s="745"/>
      <c r="CG23" s="745"/>
      <c r="CH23" s="745"/>
      <c r="CI23" s="745"/>
      <c r="CJ23" s="745"/>
      <c r="CK23" s="745"/>
      <c r="CL23" s="745"/>
      <c r="CM23" s="745"/>
      <c r="CN23" s="745"/>
      <c r="CO23" s="745"/>
      <c r="CP23" s="745"/>
      <c r="CQ23" s="746"/>
      <c r="CR23" s="744" t="s">
        <v>288</v>
      </c>
      <c r="CS23" s="745"/>
      <c r="CT23" s="745"/>
      <c r="CU23" s="745"/>
      <c r="CV23" s="745"/>
      <c r="CW23" s="745"/>
      <c r="CX23" s="745"/>
      <c r="CY23" s="746"/>
      <c r="CZ23" s="744" t="s">
        <v>289</v>
      </c>
      <c r="DA23" s="745"/>
      <c r="DB23" s="745"/>
      <c r="DC23" s="746"/>
      <c r="DD23" s="744" t="s">
        <v>290</v>
      </c>
      <c r="DE23" s="745"/>
      <c r="DF23" s="745"/>
      <c r="DG23" s="745"/>
      <c r="DH23" s="745"/>
      <c r="DI23" s="745"/>
      <c r="DJ23" s="745"/>
      <c r="DK23" s="746"/>
      <c r="DL23" s="753" t="s">
        <v>291</v>
      </c>
      <c r="DM23" s="754"/>
      <c r="DN23" s="754"/>
      <c r="DO23" s="754"/>
      <c r="DP23" s="754"/>
      <c r="DQ23" s="754"/>
      <c r="DR23" s="754"/>
      <c r="DS23" s="754"/>
      <c r="DT23" s="754"/>
      <c r="DU23" s="754"/>
      <c r="DV23" s="755"/>
      <c r="DW23" s="744" t="s">
        <v>292</v>
      </c>
      <c r="DX23" s="745"/>
      <c r="DY23" s="745"/>
      <c r="DZ23" s="745"/>
      <c r="EA23" s="745"/>
      <c r="EB23" s="745"/>
      <c r="EC23" s="746"/>
    </row>
    <row r="24" spans="2:133" ht="11.25" customHeight="1" x14ac:dyDescent="0.15">
      <c r="B24" s="637" t="s">
        <v>293</v>
      </c>
      <c r="C24" s="638"/>
      <c r="D24" s="638"/>
      <c r="E24" s="638"/>
      <c r="F24" s="638"/>
      <c r="G24" s="638"/>
      <c r="H24" s="638"/>
      <c r="I24" s="638"/>
      <c r="J24" s="638"/>
      <c r="K24" s="638"/>
      <c r="L24" s="638"/>
      <c r="M24" s="638"/>
      <c r="N24" s="638"/>
      <c r="O24" s="638"/>
      <c r="P24" s="638"/>
      <c r="Q24" s="639"/>
      <c r="R24" s="640">
        <v>1013845</v>
      </c>
      <c r="S24" s="641"/>
      <c r="T24" s="641"/>
      <c r="U24" s="641"/>
      <c r="V24" s="641"/>
      <c r="W24" s="641"/>
      <c r="X24" s="641"/>
      <c r="Y24" s="642"/>
      <c r="Z24" s="677">
        <v>0.5</v>
      </c>
      <c r="AA24" s="677"/>
      <c r="AB24" s="677"/>
      <c r="AC24" s="677"/>
      <c r="AD24" s="678" t="s">
        <v>131</v>
      </c>
      <c r="AE24" s="678"/>
      <c r="AF24" s="678"/>
      <c r="AG24" s="678"/>
      <c r="AH24" s="678"/>
      <c r="AI24" s="678"/>
      <c r="AJ24" s="678"/>
      <c r="AK24" s="678"/>
      <c r="AL24" s="643" t="s">
        <v>131</v>
      </c>
      <c r="AM24" s="644"/>
      <c r="AN24" s="644"/>
      <c r="AO24" s="679"/>
      <c r="AP24" s="734" t="s">
        <v>294</v>
      </c>
      <c r="AQ24" s="742"/>
      <c r="AR24" s="742"/>
      <c r="AS24" s="742"/>
      <c r="AT24" s="742"/>
      <c r="AU24" s="742"/>
      <c r="AV24" s="742"/>
      <c r="AW24" s="742"/>
      <c r="AX24" s="742"/>
      <c r="AY24" s="742"/>
      <c r="AZ24" s="742"/>
      <c r="BA24" s="742"/>
      <c r="BB24" s="742"/>
      <c r="BC24" s="742"/>
      <c r="BD24" s="742"/>
      <c r="BE24" s="742"/>
      <c r="BF24" s="736"/>
      <c r="BG24" s="640" t="s">
        <v>131</v>
      </c>
      <c r="BH24" s="641"/>
      <c r="BI24" s="641"/>
      <c r="BJ24" s="641"/>
      <c r="BK24" s="641"/>
      <c r="BL24" s="641"/>
      <c r="BM24" s="641"/>
      <c r="BN24" s="642"/>
      <c r="BO24" s="677" t="s">
        <v>131</v>
      </c>
      <c r="BP24" s="677"/>
      <c r="BQ24" s="677"/>
      <c r="BR24" s="677"/>
      <c r="BS24" s="646" t="s">
        <v>131</v>
      </c>
      <c r="BT24" s="641"/>
      <c r="BU24" s="641"/>
      <c r="BV24" s="641"/>
      <c r="BW24" s="641"/>
      <c r="BX24" s="641"/>
      <c r="BY24" s="641"/>
      <c r="BZ24" s="641"/>
      <c r="CA24" s="641"/>
      <c r="CB24" s="684"/>
      <c r="CD24" s="698" t="s">
        <v>295</v>
      </c>
      <c r="CE24" s="699"/>
      <c r="CF24" s="699"/>
      <c r="CG24" s="699"/>
      <c r="CH24" s="699"/>
      <c r="CI24" s="699"/>
      <c r="CJ24" s="699"/>
      <c r="CK24" s="699"/>
      <c r="CL24" s="699"/>
      <c r="CM24" s="699"/>
      <c r="CN24" s="699"/>
      <c r="CO24" s="699"/>
      <c r="CP24" s="699"/>
      <c r="CQ24" s="700"/>
      <c r="CR24" s="695">
        <v>89163933</v>
      </c>
      <c r="CS24" s="696"/>
      <c r="CT24" s="696"/>
      <c r="CU24" s="696"/>
      <c r="CV24" s="696"/>
      <c r="CW24" s="696"/>
      <c r="CX24" s="696"/>
      <c r="CY24" s="739"/>
      <c r="CZ24" s="740">
        <v>49</v>
      </c>
      <c r="DA24" s="711"/>
      <c r="DB24" s="711"/>
      <c r="DC24" s="743"/>
      <c r="DD24" s="738">
        <v>51850828</v>
      </c>
      <c r="DE24" s="696"/>
      <c r="DF24" s="696"/>
      <c r="DG24" s="696"/>
      <c r="DH24" s="696"/>
      <c r="DI24" s="696"/>
      <c r="DJ24" s="696"/>
      <c r="DK24" s="739"/>
      <c r="DL24" s="738">
        <v>49938475</v>
      </c>
      <c r="DM24" s="696"/>
      <c r="DN24" s="696"/>
      <c r="DO24" s="696"/>
      <c r="DP24" s="696"/>
      <c r="DQ24" s="696"/>
      <c r="DR24" s="696"/>
      <c r="DS24" s="696"/>
      <c r="DT24" s="696"/>
      <c r="DU24" s="696"/>
      <c r="DV24" s="739"/>
      <c r="DW24" s="740">
        <v>48.3</v>
      </c>
      <c r="DX24" s="711"/>
      <c r="DY24" s="711"/>
      <c r="DZ24" s="711"/>
      <c r="EA24" s="711"/>
      <c r="EB24" s="711"/>
      <c r="EC24" s="741"/>
    </row>
    <row r="25" spans="2:133" ht="11.25" customHeight="1" x14ac:dyDescent="0.15">
      <c r="B25" s="637" t="s">
        <v>296</v>
      </c>
      <c r="C25" s="638"/>
      <c r="D25" s="638"/>
      <c r="E25" s="638"/>
      <c r="F25" s="638"/>
      <c r="G25" s="638"/>
      <c r="H25" s="638"/>
      <c r="I25" s="638"/>
      <c r="J25" s="638"/>
      <c r="K25" s="638"/>
      <c r="L25" s="638"/>
      <c r="M25" s="638"/>
      <c r="N25" s="638"/>
      <c r="O25" s="638"/>
      <c r="P25" s="638"/>
      <c r="Q25" s="639"/>
      <c r="R25" s="640">
        <v>11</v>
      </c>
      <c r="S25" s="641"/>
      <c r="T25" s="641"/>
      <c r="U25" s="641"/>
      <c r="V25" s="641"/>
      <c r="W25" s="641"/>
      <c r="X25" s="641"/>
      <c r="Y25" s="642"/>
      <c r="Z25" s="677">
        <v>0</v>
      </c>
      <c r="AA25" s="677"/>
      <c r="AB25" s="677"/>
      <c r="AC25" s="677"/>
      <c r="AD25" s="678" t="s">
        <v>131</v>
      </c>
      <c r="AE25" s="678"/>
      <c r="AF25" s="678"/>
      <c r="AG25" s="678"/>
      <c r="AH25" s="678"/>
      <c r="AI25" s="678"/>
      <c r="AJ25" s="678"/>
      <c r="AK25" s="678"/>
      <c r="AL25" s="643" t="s">
        <v>131</v>
      </c>
      <c r="AM25" s="644"/>
      <c r="AN25" s="644"/>
      <c r="AO25" s="679"/>
      <c r="AP25" s="734" t="s">
        <v>297</v>
      </c>
      <c r="AQ25" s="742"/>
      <c r="AR25" s="742"/>
      <c r="AS25" s="742"/>
      <c r="AT25" s="742"/>
      <c r="AU25" s="742"/>
      <c r="AV25" s="742"/>
      <c r="AW25" s="742"/>
      <c r="AX25" s="742"/>
      <c r="AY25" s="742"/>
      <c r="AZ25" s="742"/>
      <c r="BA25" s="742"/>
      <c r="BB25" s="742"/>
      <c r="BC25" s="742"/>
      <c r="BD25" s="742"/>
      <c r="BE25" s="742"/>
      <c r="BF25" s="736"/>
      <c r="BG25" s="640" t="s">
        <v>131</v>
      </c>
      <c r="BH25" s="641"/>
      <c r="BI25" s="641"/>
      <c r="BJ25" s="641"/>
      <c r="BK25" s="641"/>
      <c r="BL25" s="641"/>
      <c r="BM25" s="641"/>
      <c r="BN25" s="642"/>
      <c r="BO25" s="677" t="s">
        <v>131</v>
      </c>
      <c r="BP25" s="677"/>
      <c r="BQ25" s="677"/>
      <c r="BR25" s="677"/>
      <c r="BS25" s="646" t="s">
        <v>131</v>
      </c>
      <c r="BT25" s="641"/>
      <c r="BU25" s="641"/>
      <c r="BV25" s="641"/>
      <c r="BW25" s="641"/>
      <c r="BX25" s="641"/>
      <c r="BY25" s="641"/>
      <c r="BZ25" s="641"/>
      <c r="CA25" s="641"/>
      <c r="CB25" s="684"/>
      <c r="CD25" s="673" t="s">
        <v>298</v>
      </c>
      <c r="CE25" s="674"/>
      <c r="CF25" s="674"/>
      <c r="CG25" s="674"/>
      <c r="CH25" s="674"/>
      <c r="CI25" s="674"/>
      <c r="CJ25" s="674"/>
      <c r="CK25" s="674"/>
      <c r="CL25" s="674"/>
      <c r="CM25" s="674"/>
      <c r="CN25" s="674"/>
      <c r="CO25" s="674"/>
      <c r="CP25" s="674"/>
      <c r="CQ25" s="675"/>
      <c r="CR25" s="640">
        <v>24027456</v>
      </c>
      <c r="CS25" s="659"/>
      <c r="CT25" s="659"/>
      <c r="CU25" s="659"/>
      <c r="CV25" s="659"/>
      <c r="CW25" s="659"/>
      <c r="CX25" s="659"/>
      <c r="CY25" s="660"/>
      <c r="CZ25" s="643">
        <v>13.2</v>
      </c>
      <c r="DA25" s="661"/>
      <c r="DB25" s="661"/>
      <c r="DC25" s="662"/>
      <c r="DD25" s="646">
        <v>21315378</v>
      </c>
      <c r="DE25" s="659"/>
      <c r="DF25" s="659"/>
      <c r="DG25" s="659"/>
      <c r="DH25" s="659"/>
      <c r="DI25" s="659"/>
      <c r="DJ25" s="659"/>
      <c r="DK25" s="660"/>
      <c r="DL25" s="646">
        <v>20577497</v>
      </c>
      <c r="DM25" s="659"/>
      <c r="DN25" s="659"/>
      <c r="DO25" s="659"/>
      <c r="DP25" s="659"/>
      <c r="DQ25" s="659"/>
      <c r="DR25" s="659"/>
      <c r="DS25" s="659"/>
      <c r="DT25" s="659"/>
      <c r="DU25" s="659"/>
      <c r="DV25" s="660"/>
      <c r="DW25" s="643">
        <v>19.899999999999999</v>
      </c>
      <c r="DX25" s="661"/>
      <c r="DY25" s="661"/>
      <c r="DZ25" s="661"/>
      <c r="EA25" s="661"/>
      <c r="EB25" s="661"/>
      <c r="EC25" s="676"/>
    </row>
    <row r="26" spans="2:133" ht="11.25" customHeight="1" x14ac:dyDescent="0.15">
      <c r="B26" s="637" t="s">
        <v>299</v>
      </c>
      <c r="C26" s="638"/>
      <c r="D26" s="638"/>
      <c r="E26" s="638"/>
      <c r="F26" s="638"/>
      <c r="G26" s="638"/>
      <c r="H26" s="638"/>
      <c r="I26" s="638"/>
      <c r="J26" s="638"/>
      <c r="K26" s="638"/>
      <c r="L26" s="638"/>
      <c r="M26" s="638"/>
      <c r="N26" s="638"/>
      <c r="O26" s="638"/>
      <c r="P26" s="638"/>
      <c r="Q26" s="639"/>
      <c r="R26" s="640">
        <v>103609811</v>
      </c>
      <c r="S26" s="641"/>
      <c r="T26" s="641"/>
      <c r="U26" s="641"/>
      <c r="V26" s="641"/>
      <c r="W26" s="641"/>
      <c r="X26" s="641"/>
      <c r="Y26" s="642"/>
      <c r="Z26" s="677">
        <v>55.2</v>
      </c>
      <c r="AA26" s="677"/>
      <c r="AB26" s="677"/>
      <c r="AC26" s="677"/>
      <c r="AD26" s="678">
        <v>97423782</v>
      </c>
      <c r="AE26" s="678"/>
      <c r="AF26" s="678"/>
      <c r="AG26" s="678"/>
      <c r="AH26" s="678"/>
      <c r="AI26" s="678"/>
      <c r="AJ26" s="678"/>
      <c r="AK26" s="678"/>
      <c r="AL26" s="643">
        <v>99.6</v>
      </c>
      <c r="AM26" s="644"/>
      <c r="AN26" s="644"/>
      <c r="AO26" s="679"/>
      <c r="AP26" s="734" t="s">
        <v>300</v>
      </c>
      <c r="AQ26" s="735"/>
      <c r="AR26" s="735"/>
      <c r="AS26" s="735"/>
      <c r="AT26" s="735"/>
      <c r="AU26" s="735"/>
      <c r="AV26" s="735"/>
      <c r="AW26" s="735"/>
      <c r="AX26" s="735"/>
      <c r="AY26" s="735"/>
      <c r="AZ26" s="735"/>
      <c r="BA26" s="735"/>
      <c r="BB26" s="735"/>
      <c r="BC26" s="735"/>
      <c r="BD26" s="735"/>
      <c r="BE26" s="735"/>
      <c r="BF26" s="736"/>
      <c r="BG26" s="640" t="s">
        <v>131</v>
      </c>
      <c r="BH26" s="641"/>
      <c r="BI26" s="641"/>
      <c r="BJ26" s="641"/>
      <c r="BK26" s="641"/>
      <c r="BL26" s="641"/>
      <c r="BM26" s="641"/>
      <c r="BN26" s="642"/>
      <c r="BO26" s="677" t="s">
        <v>131</v>
      </c>
      <c r="BP26" s="677"/>
      <c r="BQ26" s="677"/>
      <c r="BR26" s="677"/>
      <c r="BS26" s="646" t="s">
        <v>131</v>
      </c>
      <c r="BT26" s="641"/>
      <c r="BU26" s="641"/>
      <c r="BV26" s="641"/>
      <c r="BW26" s="641"/>
      <c r="BX26" s="641"/>
      <c r="BY26" s="641"/>
      <c r="BZ26" s="641"/>
      <c r="CA26" s="641"/>
      <c r="CB26" s="684"/>
      <c r="CD26" s="673" t="s">
        <v>301</v>
      </c>
      <c r="CE26" s="674"/>
      <c r="CF26" s="674"/>
      <c r="CG26" s="674"/>
      <c r="CH26" s="674"/>
      <c r="CI26" s="674"/>
      <c r="CJ26" s="674"/>
      <c r="CK26" s="674"/>
      <c r="CL26" s="674"/>
      <c r="CM26" s="674"/>
      <c r="CN26" s="674"/>
      <c r="CO26" s="674"/>
      <c r="CP26" s="674"/>
      <c r="CQ26" s="675"/>
      <c r="CR26" s="640">
        <v>15069195</v>
      </c>
      <c r="CS26" s="641"/>
      <c r="CT26" s="641"/>
      <c r="CU26" s="641"/>
      <c r="CV26" s="641"/>
      <c r="CW26" s="641"/>
      <c r="CX26" s="641"/>
      <c r="CY26" s="642"/>
      <c r="CZ26" s="643">
        <v>8.3000000000000007</v>
      </c>
      <c r="DA26" s="661"/>
      <c r="DB26" s="661"/>
      <c r="DC26" s="662"/>
      <c r="DD26" s="646">
        <v>12920270</v>
      </c>
      <c r="DE26" s="641"/>
      <c r="DF26" s="641"/>
      <c r="DG26" s="641"/>
      <c r="DH26" s="641"/>
      <c r="DI26" s="641"/>
      <c r="DJ26" s="641"/>
      <c r="DK26" s="642"/>
      <c r="DL26" s="646" t="s">
        <v>131</v>
      </c>
      <c r="DM26" s="641"/>
      <c r="DN26" s="641"/>
      <c r="DO26" s="641"/>
      <c r="DP26" s="641"/>
      <c r="DQ26" s="641"/>
      <c r="DR26" s="641"/>
      <c r="DS26" s="641"/>
      <c r="DT26" s="641"/>
      <c r="DU26" s="641"/>
      <c r="DV26" s="642"/>
      <c r="DW26" s="643" t="s">
        <v>131</v>
      </c>
      <c r="DX26" s="661"/>
      <c r="DY26" s="661"/>
      <c r="DZ26" s="661"/>
      <c r="EA26" s="661"/>
      <c r="EB26" s="661"/>
      <c r="EC26" s="676"/>
    </row>
    <row r="27" spans="2:133" ht="11.25" customHeight="1" x14ac:dyDescent="0.15">
      <c r="B27" s="637" t="s">
        <v>302</v>
      </c>
      <c r="C27" s="638"/>
      <c r="D27" s="638"/>
      <c r="E27" s="638"/>
      <c r="F27" s="638"/>
      <c r="G27" s="638"/>
      <c r="H27" s="638"/>
      <c r="I27" s="638"/>
      <c r="J27" s="638"/>
      <c r="K27" s="638"/>
      <c r="L27" s="638"/>
      <c r="M27" s="638"/>
      <c r="N27" s="638"/>
      <c r="O27" s="638"/>
      <c r="P27" s="638"/>
      <c r="Q27" s="639"/>
      <c r="R27" s="640">
        <v>63509</v>
      </c>
      <c r="S27" s="641"/>
      <c r="T27" s="641"/>
      <c r="U27" s="641"/>
      <c r="V27" s="641"/>
      <c r="W27" s="641"/>
      <c r="X27" s="641"/>
      <c r="Y27" s="642"/>
      <c r="Z27" s="677">
        <v>0</v>
      </c>
      <c r="AA27" s="677"/>
      <c r="AB27" s="677"/>
      <c r="AC27" s="677"/>
      <c r="AD27" s="678">
        <v>63509</v>
      </c>
      <c r="AE27" s="678"/>
      <c r="AF27" s="678"/>
      <c r="AG27" s="678"/>
      <c r="AH27" s="678"/>
      <c r="AI27" s="678"/>
      <c r="AJ27" s="678"/>
      <c r="AK27" s="678"/>
      <c r="AL27" s="643">
        <v>0.1</v>
      </c>
      <c r="AM27" s="644"/>
      <c r="AN27" s="644"/>
      <c r="AO27" s="679"/>
      <c r="AP27" s="637" t="s">
        <v>303</v>
      </c>
      <c r="AQ27" s="638"/>
      <c r="AR27" s="638"/>
      <c r="AS27" s="638"/>
      <c r="AT27" s="638"/>
      <c r="AU27" s="638"/>
      <c r="AV27" s="638"/>
      <c r="AW27" s="638"/>
      <c r="AX27" s="638"/>
      <c r="AY27" s="638"/>
      <c r="AZ27" s="638"/>
      <c r="BA27" s="638"/>
      <c r="BB27" s="638"/>
      <c r="BC27" s="638"/>
      <c r="BD27" s="638"/>
      <c r="BE27" s="638"/>
      <c r="BF27" s="639"/>
      <c r="BG27" s="640">
        <v>75368132</v>
      </c>
      <c r="BH27" s="641"/>
      <c r="BI27" s="641"/>
      <c r="BJ27" s="641"/>
      <c r="BK27" s="641"/>
      <c r="BL27" s="641"/>
      <c r="BM27" s="641"/>
      <c r="BN27" s="642"/>
      <c r="BO27" s="677">
        <v>100</v>
      </c>
      <c r="BP27" s="677"/>
      <c r="BQ27" s="677"/>
      <c r="BR27" s="677"/>
      <c r="BS27" s="646">
        <v>981904</v>
      </c>
      <c r="BT27" s="641"/>
      <c r="BU27" s="641"/>
      <c r="BV27" s="641"/>
      <c r="BW27" s="641"/>
      <c r="BX27" s="641"/>
      <c r="BY27" s="641"/>
      <c r="BZ27" s="641"/>
      <c r="CA27" s="641"/>
      <c r="CB27" s="684"/>
      <c r="CD27" s="673" t="s">
        <v>304</v>
      </c>
      <c r="CE27" s="674"/>
      <c r="CF27" s="674"/>
      <c r="CG27" s="674"/>
      <c r="CH27" s="674"/>
      <c r="CI27" s="674"/>
      <c r="CJ27" s="674"/>
      <c r="CK27" s="674"/>
      <c r="CL27" s="674"/>
      <c r="CM27" s="674"/>
      <c r="CN27" s="674"/>
      <c r="CO27" s="674"/>
      <c r="CP27" s="674"/>
      <c r="CQ27" s="675"/>
      <c r="CR27" s="640">
        <v>49007763</v>
      </c>
      <c r="CS27" s="659"/>
      <c r="CT27" s="659"/>
      <c r="CU27" s="659"/>
      <c r="CV27" s="659"/>
      <c r="CW27" s="659"/>
      <c r="CX27" s="659"/>
      <c r="CY27" s="660"/>
      <c r="CZ27" s="643">
        <v>26.9</v>
      </c>
      <c r="DA27" s="661"/>
      <c r="DB27" s="661"/>
      <c r="DC27" s="662"/>
      <c r="DD27" s="646">
        <v>14699219</v>
      </c>
      <c r="DE27" s="659"/>
      <c r="DF27" s="659"/>
      <c r="DG27" s="659"/>
      <c r="DH27" s="659"/>
      <c r="DI27" s="659"/>
      <c r="DJ27" s="659"/>
      <c r="DK27" s="660"/>
      <c r="DL27" s="646">
        <v>14605627</v>
      </c>
      <c r="DM27" s="659"/>
      <c r="DN27" s="659"/>
      <c r="DO27" s="659"/>
      <c r="DP27" s="659"/>
      <c r="DQ27" s="659"/>
      <c r="DR27" s="659"/>
      <c r="DS27" s="659"/>
      <c r="DT27" s="659"/>
      <c r="DU27" s="659"/>
      <c r="DV27" s="660"/>
      <c r="DW27" s="643">
        <v>14.1</v>
      </c>
      <c r="DX27" s="661"/>
      <c r="DY27" s="661"/>
      <c r="DZ27" s="661"/>
      <c r="EA27" s="661"/>
      <c r="EB27" s="661"/>
      <c r="EC27" s="676"/>
    </row>
    <row r="28" spans="2:133" ht="11.25" customHeight="1" x14ac:dyDescent="0.15">
      <c r="B28" s="637" t="s">
        <v>305</v>
      </c>
      <c r="C28" s="638"/>
      <c r="D28" s="638"/>
      <c r="E28" s="638"/>
      <c r="F28" s="638"/>
      <c r="G28" s="638"/>
      <c r="H28" s="638"/>
      <c r="I28" s="638"/>
      <c r="J28" s="638"/>
      <c r="K28" s="638"/>
      <c r="L28" s="638"/>
      <c r="M28" s="638"/>
      <c r="N28" s="638"/>
      <c r="O28" s="638"/>
      <c r="P28" s="638"/>
      <c r="Q28" s="639"/>
      <c r="R28" s="640">
        <v>894616</v>
      </c>
      <c r="S28" s="641"/>
      <c r="T28" s="641"/>
      <c r="U28" s="641"/>
      <c r="V28" s="641"/>
      <c r="W28" s="641"/>
      <c r="X28" s="641"/>
      <c r="Y28" s="642"/>
      <c r="Z28" s="677">
        <v>0.5</v>
      </c>
      <c r="AA28" s="677"/>
      <c r="AB28" s="677"/>
      <c r="AC28" s="677"/>
      <c r="AD28" s="678" t="s">
        <v>131</v>
      </c>
      <c r="AE28" s="678"/>
      <c r="AF28" s="678"/>
      <c r="AG28" s="678"/>
      <c r="AH28" s="678"/>
      <c r="AI28" s="678"/>
      <c r="AJ28" s="678"/>
      <c r="AK28" s="678"/>
      <c r="AL28" s="643" t="s">
        <v>131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306</v>
      </c>
      <c r="CE28" s="674"/>
      <c r="CF28" s="674"/>
      <c r="CG28" s="674"/>
      <c r="CH28" s="674"/>
      <c r="CI28" s="674"/>
      <c r="CJ28" s="674"/>
      <c r="CK28" s="674"/>
      <c r="CL28" s="674"/>
      <c r="CM28" s="674"/>
      <c r="CN28" s="674"/>
      <c r="CO28" s="674"/>
      <c r="CP28" s="674"/>
      <c r="CQ28" s="675"/>
      <c r="CR28" s="640">
        <v>16128714</v>
      </c>
      <c r="CS28" s="641"/>
      <c r="CT28" s="641"/>
      <c r="CU28" s="641"/>
      <c r="CV28" s="641"/>
      <c r="CW28" s="641"/>
      <c r="CX28" s="641"/>
      <c r="CY28" s="642"/>
      <c r="CZ28" s="643">
        <v>8.9</v>
      </c>
      <c r="DA28" s="661"/>
      <c r="DB28" s="661"/>
      <c r="DC28" s="662"/>
      <c r="DD28" s="646">
        <v>15836231</v>
      </c>
      <c r="DE28" s="641"/>
      <c r="DF28" s="641"/>
      <c r="DG28" s="641"/>
      <c r="DH28" s="641"/>
      <c r="DI28" s="641"/>
      <c r="DJ28" s="641"/>
      <c r="DK28" s="642"/>
      <c r="DL28" s="646">
        <v>14755351</v>
      </c>
      <c r="DM28" s="641"/>
      <c r="DN28" s="641"/>
      <c r="DO28" s="641"/>
      <c r="DP28" s="641"/>
      <c r="DQ28" s="641"/>
      <c r="DR28" s="641"/>
      <c r="DS28" s="641"/>
      <c r="DT28" s="641"/>
      <c r="DU28" s="641"/>
      <c r="DV28" s="642"/>
      <c r="DW28" s="643">
        <v>14.3</v>
      </c>
      <c r="DX28" s="661"/>
      <c r="DY28" s="661"/>
      <c r="DZ28" s="661"/>
      <c r="EA28" s="661"/>
      <c r="EB28" s="661"/>
      <c r="EC28" s="676"/>
    </row>
    <row r="29" spans="2:133" ht="11.25" customHeight="1" x14ac:dyDescent="0.15">
      <c r="B29" s="637" t="s">
        <v>307</v>
      </c>
      <c r="C29" s="638"/>
      <c r="D29" s="638"/>
      <c r="E29" s="638"/>
      <c r="F29" s="638"/>
      <c r="G29" s="638"/>
      <c r="H29" s="638"/>
      <c r="I29" s="638"/>
      <c r="J29" s="638"/>
      <c r="K29" s="638"/>
      <c r="L29" s="638"/>
      <c r="M29" s="638"/>
      <c r="N29" s="638"/>
      <c r="O29" s="638"/>
      <c r="P29" s="638"/>
      <c r="Q29" s="639"/>
      <c r="R29" s="640">
        <v>3130969</v>
      </c>
      <c r="S29" s="641"/>
      <c r="T29" s="641"/>
      <c r="U29" s="641"/>
      <c r="V29" s="641"/>
      <c r="W29" s="641"/>
      <c r="X29" s="641"/>
      <c r="Y29" s="642"/>
      <c r="Z29" s="677">
        <v>1.7</v>
      </c>
      <c r="AA29" s="677"/>
      <c r="AB29" s="677"/>
      <c r="AC29" s="677"/>
      <c r="AD29" s="678">
        <v>112892</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308</v>
      </c>
      <c r="CE29" s="726"/>
      <c r="CF29" s="673" t="s">
        <v>70</v>
      </c>
      <c r="CG29" s="674"/>
      <c r="CH29" s="674"/>
      <c r="CI29" s="674"/>
      <c r="CJ29" s="674"/>
      <c r="CK29" s="674"/>
      <c r="CL29" s="674"/>
      <c r="CM29" s="674"/>
      <c r="CN29" s="674"/>
      <c r="CO29" s="674"/>
      <c r="CP29" s="674"/>
      <c r="CQ29" s="675"/>
      <c r="CR29" s="640">
        <v>16128705</v>
      </c>
      <c r="CS29" s="659"/>
      <c r="CT29" s="659"/>
      <c r="CU29" s="659"/>
      <c r="CV29" s="659"/>
      <c r="CW29" s="659"/>
      <c r="CX29" s="659"/>
      <c r="CY29" s="660"/>
      <c r="CZ29" s="643">
        <v>8.9</v>
      </c>
      <c r="DA29" s="661"/>
      <c r="DB29" s="661"/>
      <c r="DC29" s="662"/>
      <c r="DD29" s="646">
        <v>15836222</v>
      </c>
      <c r="DE29" s="659"/>
      <c r="DF29" s="659"/>
      <c r="DG29" s="659"/>
      <c r="DH29" s="659"/>
      <c r="DI29" s="659"/>
      <c r="DJ29" s="659"/>
      <c r="DK29" s="660"/>
      <c r="DL29" s="646">
        <v>14755342</v>
      </c>
      <c r="DM29" s="659"/>
      <c r="DN29" s="659"/>
      <c r="DO29" s="659"/>
      <c r="DP29" s="659"/>
      <c r="DQ29" s="659"/>
      <c r="DR29" s="659"/>
      <c r="DS29" s="659"/>
      <c r="DT29" s="659"/>
      <c r="DU29" s="659"/>
      <c r="DV29" s="660"/>
      <c r="DW29" s="643">
        <v>14.3</v>
      </c>
      <c r="DX29" s="661"/>
      <c r="DY29" s="661"/>
      <c r="DZ29" s="661"/>
      <c r="EA29" s="661"/>
      <c r="EB29" s="661"/>
      <c r="EC29" s="676"/>
    </row>
    <row r="30" spans="2:133" ht="11.25" customHeight="1" x14ac:dyDescent="0.15">
      <c r="B30" s="637" t="s">
        <v>309</v>
      </c>
      <c r="C30" s="638"/>
      <c r="D30" s="638"/>
      <c r="E30" s="638"/>
      <c r="F30" s="638"/>
      <c r="G30" s="638"/>
      <c r="H30" s="638"/>
      <c r="I30" s="638"/>
      <c r="J30" s="638"/>
      <c r="K30" s="638"/>
      <c r="L30" s="638"/>
      <c r="M30" s="638"/>
      <c r="N30" s="638"/>
      <c r="O30" s="638"/>
      <c r="P30" s="638"/>
      <c r="Q30" s="639"/>
      <c r="R30" s="640">
        <v>1160993</v>
      </c>
      <c r="S30" s="641"/>
      <c r="T30" s="641"/>
      <c r="U30" s="641"/>
      <c r="V30" s="641"/>
      <c r="W30" s="641"/>
      <c r="X30" s="641"/>
      <c r="Y30" s="642"/>
      <c r="Z30" s="677">
        <v>0.6</v>
      </c>
      <c r="AA30" s="677"/>
      <c r="AB30" s="677"/>
      <c r="AC30" s="677"/>
      <c r="AD30" s="678" t="s">
        <v>131</v>
      </c>
      <c r="AE30" s="678"/>
      <c r="AF30" s="678"/>
      <c r="AG30" s="678"/>
      <c r="AH30" s="678"/>
      <c r="AI30" s="678"/>
      <c r="AJ30" s="678"/>
      <c r="AK30" s="678"/>
      <c r="AL30" s="643" t="s">
        <v>131</v>
      </c>
      <c r="AM30" s="644"/>
      <c r="AN30" s="644"/>
      <c r="AO30" s="679"/>
      <c r="AP30" s="701" t="s">
        <v>227</v>
      </c>
      <c r="AQ30" s="702"/>
      <c r="AR30" s="702"/>
      <c r="AS30" s="702"/>
      <c r="AT30" s="702"/>
      <c r="AU30" s="702"/>
      <c r="AV30" s="702"/>
      <c r="AW30" s="702"/>
      <c r="AX30" s="702"/>
      <c r="AY30" s="702"/>
      <c r="AZ30" s="702"/>
      <c r="BA30" s="702"/>
      <c r="BB30" s="702"/>
      <c r="BC30" s="702"/>
      <c r="BD30" s="702"/>
      <c r="BE30" s="702"/>
      <c r="BF30" s="703"/>
      <c r="BG30" s="701" t="s">
        <v>310</v>
      </c>
      <c r="BH30" s="714"/>
      <c r="BI30" s="714"/>
      <c r="BJ30" s="714"/>
      <c r="BK30" s="714"/>
      <c r="BL30" s="714"/>
      <c r="BM30" s="714"/>
      <c r="BN30" s="714"/>
      <c r="BO30" s="714"/>
      <c r="BP30" s="714"/>
      <c r="BQ30" s="715"/>
      <c r="BR30" s="701" t="s">
        <v>311</v>
      </c>
      <c r="BS30" s="714"/>
      <c r="BT30" s="714"/>
      <c r="BU30" s="714"/>
      <c r="BV30" s="714"/>
      <c r="BW30" s="714"/>
      <c r="BX30" s="714"/>
      <c r="BY30" s="714"/>
      <c r="BZ30" s="714"/>
      <c r="CA30" s="714"/>
      <c r="CB30" s="715"/>
      <c r="CD30" s="727"/>
      <c r="CE30" s="728"/>
      <c r="CF30" s="673" t="s">
        <v>312</v>
      </c>
      <c r="CG30" s="674"/>
      <c r="CH30" s="674"/>
      <c r="CI30" s="674"/>
      <c r="CJ30" s="674"/>
      <c r="CK30" s="674"/>
      <c r="CL30" s="674"/>
      <c r="CM30" s="674"/>
      <c r="CN30" s="674"/>
      <c r="CO30" s="674"/>
      <c r="CP30" s="674"/>
      <c r="CQ30" s="675"/>
      <c r="CR30" s="640">
        <v>15333691</v>
      </c>
      <c r="CS30" s="641"/>
      <c r="CT30" s="641"/>
      <c r="CU30" s="641"/>
      <c r="CV30" s="641"/>
      <c r="CW30" s="641"/>
      <c r="CX30" s="641"/>
      <c r="CY30" s="642"/>
      <c r="CZ30" s="643">
        <v>8.4</v>
      </c>
      <c r="DA30" s="661"/>
      <c r="DB30" s="661"/>
      <c r="DC30" s="662"/>
      <c r="DD30" s="646">
        <v>15079689</v>
      </c>
      <c r="DE30" s="641"/>
      <c r="DF30" s="641"/>
      <c r="DG30" s="641"/>
      <c r="DH30" s="641"/>
      <c r="DI30" s="641"/>
      <c r="DJ30" s="641"/>
      <c r="DK30" s="642"/>
      <c r="DL30" s="646">
        <v>13998809</v>
      </c>
      <c r="DM30" s="641"/>
      <c r="DN30" s="641"/>
      <c r="DO30" s="641"/>
      <c r="DP30" s="641"/>
      <c r="DQ30" s="641"/>
      <c r="DR30" s="641"/>
      <c r="DS30" s="641"/>
      <c r="DT30" s="641"/>
      <c r="DU30" s="641"/>
      <c r="DV30" s="642"/>
      <c r="DW30" s="643">
        <v>13.6</v>
      </c>
      <c r="DX30" s="661"/>
      <c r="DY30" s="661"/>
      <c r="DZ30" s="661"/>
      <c r="EA30" s="661"/>
      <c r="EB30" s="661"/>
      <c r="EC30" s="676"/>
    </row>
    <row r="31" spans="2:133" ht="11.25" customHeight="1" x14ac:dyDescent="0.15">
      <c r="B31" s="637" t="s">
        <v>313</v>
      </c>
      <c r="C31" s="638"/>
      <c r="D31" s="638"/>
      <c r="E31" s="638"/>
      <c r="F31" s="638"/>
      <c r="G31" s="638"/>
      <c r="H31" s="638"/>
      <c r="I31" s="638"/>
      <c r="J31" s="638"/>
      <c r="K31" s="638"/>
      <c r="L31" s="638"/>
      <c r="M31" s="638"/>
      <c r="N31" s="638"/>
      <c r="O31" s="638"/>
      <c r="P31" s="638"/>
      <c r="Q31" s="639"/>
      <c r="R31" s="640">
        <v>32477858</v>
      </c>
      <c r="S31" s="641"/>
      <c r="T31" s="641"/>
      <c r="U31" s="641"/>
      <c r="V31" s="641"/>
      <c r="W31" s="641"/>
      <c r="X31" s="641"/>
      <c r="Y31" s="642"/>
      <c r="Z31" s="677">
        <v>17.3</v>
      </c>
      <c r="AA31" s="677"/>
      <c r="AB31" s="677"/>
      <c r="AC31" s="677"/>
      <c r="AD31" s="678" t="s">
        <v>131</v>
      </c>
      <c r="AE31" s="678"/>
      <c r="AF31" s="678"/>
      <c r="AG31" s="678"/>
      <c r="AH31" s="678"/>
      <c r="AI31" s="678"/>
      <c r="AJ31" s="678"/>
      <c r="AK31" s="678"/>
      <c r="AL31" s="643" t="s">
        <v>131</v>
      </c>
      <c r="AM31" s="644"/>
      <c r="AN31" s="644"/>
      <c r="AO31" s="679"/>
      <c r="AP31" s="716" t="s">
        <v>314</v>
      </c>
      <c r="AQ31" s="717"/>
      <c r="AR31" s="717"/>
      <c r="AS31" s="717"/>
      <c r="AT31" s="722" t="s">
        <v>315</v>
      </c>
      <c r="AU31" s="231"/>
      <c r="AV31" s="231"/>
      <c r="AW31" s="231"/>
      <c r="AX31" s="706" t="s">
        <v>190</v>
      </c>
      <c r="AY31" s="707"/>
      <c r="AZ31" s="707"/>
      <c r="BA31" s="707"/>
      <c r="BB31" s="707"/>
      <c r="BC31" s="707"/>
      <c r="BD31" s="707"/>
      <c r="BE31" s="707"/>
      <c r="BF31" s="708"/>
      <c r="BG31" s="709">
        <v>99.3</v>
      </c>
      <c r="BH31" s="710"/>
      <c r="BI31" s="710"/>
      <c r="BJ31" s="710"/>
      <c r="BK31" s="710"/>
      <c r="BL31" s="710"/>
      <c r="BM31" s="711">
        <v>97.8</v>
      </c>
      <c r="BN31" s="710"/>
      <c r="BO31" s="710"/>
      <c r="BP31" s="710"/>
      <c r="BQ31" s="712"/>
      <c r="BR31" s="709">
        <v>99.3</v>
      </c>
      <c r="BS31" s="710"/>
      <c r="BT31" s="710"/>
      <c r="BU31" s="710"/>
      <c r="BV31" s="710"/>
      <c r="BW31" s="710"/>
      <c r="BX31" s="711">
        <v>97.7</v>
      </c>
      <c r="BY31" s="710"/>
      <c r="BZ31" s="710"/>
      <c r="CA31" s="710"/>
      <c r="CB31" s="712"/>
      <c r="CD31" s="727"/>
      <c r="CE31" s="728"/>
      <c r="CF31" s="673" t="s">
        <v>316</v>
      </c>
      <c r="CG31" s="674"/>
      <c r="CH31" s="674"/>
      <c r="CI31" s="674"/>
      <c r="CJ31" s="674"/>
      <c r="CK31" s="674"/>
      <c r="CL31" s="674"/>
      <c r="CM31" s="674"/>
      <c r="CN31" s="674"/>
      <c r="CO31" s="674"/>
      <c r="CP31" s="674"/>
      <c r="CQ31" s="675"/>
      <c r="CR31" s="640">
        <v>795014</v>
      </c>
      <c r="CS31" s="659"/>
      <c r="CT31" s="659"/>
      <c r="CU31" s="659"/>
      <c r="CV31" s="659"/>
      <c r="CW31" s="659"/>
      <c r="CX31" s="659"/>
      <c r="CY31" s="660"/>
      <c r="CZ31" s="643">
        <v>0.4</v>
      </c>
      <c r="DA31" s="661"/>
      <c r="DB31" s="661"/>
      <c r="DC31" s="662"/>
      <c r="DD31" s="646">
        <v>756533</v>
      </c>
      <c r="DE31" s="659"/>
      <c r="DF31" s="659"/>
      <c r="DG31" s="659"/>
      <c r="DH31" s="659"/>
      <c r="DI31" s="659"/>
      <c r="DJ31" s="659"/>
      <c r="DK31" s="660"/>
      <c r="DL31" s="646">
        <v>756533</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31" t="s">
        <v>317</v>
      </c>
      <c r="C32" s="732"/>
      <c r="D32" s="732"/>
      <c r="E32" s="732"/>
      <c r="F32" s="732"/>
      <c r="G32" s="732"/>
      <c r="H32" s="732"/>
      <c r="I32" s="732"/>
      <c r="J32" s="732"/>
      <c r="K32" s="732"/>
      <c r="L32" s="732"/>
      <c r="M32" s="732"/>
      <c r="N32" s="732"/>
      <c r="O32" s="732"/>
      <c r="P32" s="732"/>
      <c r="Q32" s="733"/>
      <c r="R32" s="640" t="s">
        <v>131</v>
      </c>
      <c r="S32" s="641"/>
      <c r="T32" s="641"/>
      <c r="U32" s="641"/>
      <c r="V32" s="641"/>
      <c r="W32" s="641"/>
      <c r="X32" s="641"/>
      <c r="Y32" s="642"/>
      <c r="Z32" s="677" t="s">
        <v>131</v>
      </c>
      <c r="AA32" s="677"/>
      <c r="AB32" s="677"/>
      <c r="AC32" s="677"/>
      <c r="AD32" s="678" t="s">
        <v>131</v>
      </c>
      <c r="AE32" s="678"/>
      <c r="AF32" s="678"/>
      <c r="AG32" s="678"/>
      <c r="AH32" s="678"/>
      <c r="AI32" s="678"/>
      <c r="AJ32" s="678"/>
      <c r="AK32" s="678"/>
      <c r="AL32" s="643" t="s">
        <v>131</v>
      </c>
      <c r="AM32" s="644"/>
      <c r="AN32" s="644"/>
      <c r="AO32" s="679"/>
      <c r="AP32" s="718"/>
      <c r="AQ32" s="719"/>
      <c r="AR32" s="719"/>
      <c r="AS32" s="719"/>
      <c r="AT32" s="723"/>
      <c r="AU32" s="230" t="s">
        <v>318</v>
      </c>
      <c r="AV32" s="230"/>
      <c r="AW32" s="230"/>
      <c r="AX32" s="637" t="s">
        <v>319</v>
      </c>
      <c r="AY32" s="638"/>
      <c r="AZ32" s="638"/>
      <c r="BA32" s="638"/>
      <c r="BB32" s="638"/>
      <c r="BC32" s="638"/>
      <c r="BD32" s="638"/>
      <c r="BE32" s="638"/>
      <c r="BF32" s="639"/>
      <c r="BG32" s="713">
        <v>99</v>
      </c>
      <c r="BH32" s="659"/>
      <c r="BI32" s="659"/>
      <c r="BJ32" s="659"/>
      <c r="BK32" s="659"/>
      <c r="BL32" s="659"/>
      <c r="BM32" s="644">
        <v>97</v>
      </c>
      <c r="BN32" s="705"/>
      <c r="BO32" s="705"/>
      <c r="BP32" s="705"/>
      <c r="BQ32" s="683"/>
      <c r="BR32" s="713">
        <v>99</v>
      </c>
      <c r="BS32" s="659"/>
      <c r="BT32" s="659"/>
      <c r="BU32" s="659"/>
      <c r="BV32" s="659"/>
      <c r="BW32" s="659"/>
      <c r="BX32" s="644">
        <v>96.9</v>
      </c>
      <c r="BY32" s="705"/>
      <c r="BZ32" s="705"/>
      <c r="CA32" s="705"/>
      <c r="CB32" s="683"/>
      <c r="CD32" s="729"/>
      <c r="CE32" s="730"/>
      <c r="CF32" s="673" t="s">
        <v>320</v>
      </c>
      <c r="CG32" s="674"/>
      <c r="CH32" s="674"/>
      <c r="CI32" s="674"/>
      <c r="CJ32" s="674"/>
      <c r="CK32" s="674"/>
      <c r="CL32" s="674"/>
      <c r="CM32" s="674"/>
      <c r="CN32" s="674"/>
      <c r="CO32" s="674"/>
      <c r="CP32" s="674"/>
      <c r="CQ32" s="675"/>
      <c r="CR32" s="640">
        <v>9</v>
      </c>
      <c r="CS32" s="641"/>
      <c r="CT32" s="641"/>
      <c r="CU32" s="641"/>
      <c r="CV32" s="641"/>
      <c r="CW32" s="641"/>
      <c r="CX32" s="641"/>
      <c r="CY32" s="642"/>
      <c r="CZ32" s="643">
        <v>0</v>
      </c>
      <c r="DA32" s="661"/>
      <c r="DB32" s="661"/>
      <c r="DC32" s="662"/>
      <c r="DD32" s="646">
        <v>9</v>
      </c>
      <c r="DE32" s="641"/>
      <c r="DF32" s="641"/>
      <c r="DG32" s="641"/>
      <c r="DH32" s="641"/>
      <c r="DI32" s="641"/>
      <c r="DJ32" s="641"/>
      <c r="DK32" s="642"/>
      <c r="DL32" s="646">
        <v>9</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321</v>
      </c>
      <c r="C33" s="638"/>
      <c r="D33" s="638"/>
      <c r="E33" s="638"/>
      <c r="F33" s="638"/>
      <c r="G33" s="638"/>
      <c r="H33" s="638"/>
      <c r="I33" s="638"/>
      <c r="J33" s="638"/>
      <c r="K33" s="638"/>
      <c r="L33" s="638"/>
      <c r="M33" s="638"/>
      <c r="N33" s="638"/>
      <c r="O33" s="638"/>
      <c r="P33" s="638"/>
      <c r="Q33" s="639"/>
      <c r="R33" s="640">
        <v>12840683</v>
      </c>
      <c r="S33" s="641"/>
      <c r="T33" s="641"/>
      <c r="U33" s="641"/>
      <c r="V33" s="641"/>
      <c r="W33" s="641"/>
      <c r="X33" s="641"/>
      <c r="Y33" s="642"/>
      <c r="Z33" s="677">
        <v>6.8</v>
      </c>
      <c r="AA33" s="677"/>
      <c r="AB33" s="677"/>
      <c r="AC33" s="677"/>
      <c r="AD33" s="678" t="s">
        <v>131</v>
      </c>
      <c r="AE33" s="678"/>
      <c r="AF33" s="678"/>
      <c r="AG33" s="678"/>
      <c r="AH33" s="678"/>
      <c r="AI33" s="678"/>
      <c r="AJ33" s="678"/>
      <c r="AK33" s="678"/>
      <c r="AL33" s="643" t="s">
        <v>131</v>
      </c>
      <c r="AM33" s="644"/>
      <c r="AN33" s="644"/>
      <c r="AO33" s="679"/>
      <c r="AP33" s="720"/>
      <c r="AQ33" s="721"/>
      <c r="AR33" s="721"/>
      <c r="AS33" s="721"/>
      <c r="AT33" s="724"/>
      <c r="AU33" s="232"/>
      <c r="AV33" s="232"/>
      <c r="AW33" s="232"/>
      <c r="AX33" s="621" t="s">
        <v>322</v>
      </c>
      <c r="AY33" s="622"/>
      <c r="AZ33" s="622"/>
      <c r="BA33" s="622"/>
      <c r="BB33" s="622"/>
      <c r="BC33" s="622"/>
      <c r="BD33" s="622"/>
      <c r="BE33" s="622"/>
      <c r="BF33" s="623"/>
      <c r="BG33" s="704">
        <v>99.5</v>
      </c>
      <c r="BH33" s="625"/>
      <c r="BI33" s="625"/>
      <c r="BJ33" s="625"/>
      <c r="BK33" s="625"/>
      <c r="BL33" s="625"/>
      <c r="BM33" s="668">
        <v>98.1</v>
      </c>
      <c r="BN33" s="625"/>
      <c r="BO33" s="625"/>
      <c r="BP33" s="625"/>
      <c r="BQ33" s="689"/>
      <c r="BR33" s="704">
        <v>99.6</v>
      </c>
      <c r="BS33" s="625"/>
      <c r="BT33" s="625"/>
      <c r="BU33" s="625"/>
      <c r="BV33" s="625"/>
      <c r="BW33" s="625"/>
      <c r="BX33" s="668">
        <v>98.1</v>
      </c>
      <c r="BY33" s="625"/>
      <c r="BZ33" s="625"/>
      <c r="CA33" s="625"/>
      <c r="CB33" s="689"/>
      <c r="CD33" s="673" t="s">
        <v>323</v>
      </c>
      <c r="CE33" s="674"/>
      <c r="CF33" s="674"/>
      <c r="CG33" s="674"/>
      <c r="CH33" s="674"/>
      <c r="CI33" s="674"/>
      <c r="CJ33" s="674"/>
      <c r="CK33" s="674"/>
      <c r="CL33" s="674"/>
      <c r="CM33" s="674"/>
      <c r="CN33" s="674"/>
      <c r="CO33" s="674"/>
      <c r="CP33" s="674"/>
      <c r="CQ33" s="675"/>
      <c r="CR33" s="640">
        <v>59767240</v>
      </c>
      <c r="CS33" s="659"/>
      <c r="CT33" s="659"/>
      <c r="CU33" s="659"/>
      <c r="CV33" s="659"/>
      <c r="CW33" s="659"/>
      <c r="CX33" s="659"/>
      <c r="CY33" s="660"/>
      <c r="CZ33" s="643">
        <v>32.799999999999997</v>
      </c>
      <c r="DA33" s="661"/>
      <c r="DB33" s="661"/>
      <c r="DC33" s="662"/>
      <c r="DD33" s="646">
        <v>48137201</v>
      </c>
      <c r="DE33" s="659"/>
      <c r="DF33" s="659"/>
      <c r="DG33" s="659"/>
      <c r="DH33" s="659"/>
      <c r="DI33" s="659"/>
      <c r="DJ33" s="659"/>
      <c r="DK33" s="660"/>
      <c r="DL33" s="646">
        <v>37660574</v>
      </c>
      <c r="DM33" s="659"/>
      <c r="DN33" s="659"/>
      <c r="DO33" s="659"/>
      <c r="DP33" s="659"/>
      <c r="DQ33" s="659"/>
      <c r="DR33" s="659"/>
      <c r="DS33" s="659"/>
      <c r="DT33" s="659"/>
      <c r="DU33" s="659"/>
      <c r="DV33" s="660"/>
      <c r="DW33" s="643">
        <v>36.5</v>
      </c>
      <c r="DX33" s="661"/>
      <c r="DY33" s="661"/>
      <c r="DZ33" s="661"/>
      <c r="EA33" s="661"/>
      <c r="EB33" s="661"/>
      <c r="EC33" s="676"/>
    </row>
    <row r="34" spans="2:133" ht="11.25" customHeight="1" x14ac:dyDescent="0.15">
      <c r="B34" s="637" t="s">
        <v>324</v>
      </c>
      <c r="C34" s="638"/>
      <c r="D34" s="638"/>
      <c r="E34" s="638"/>
      <c r="F34" s="638"/>
      <c r="G34" s="638"/>
      <c r="H34" s="638"/>
      <c r="I34" s="638"/>
      <c r="J34" s="638"/>
      <c r="K34" s="638"/>
      <c r="L34" s="638"/>
      <c r="M34" s="638"/>
      <c r="N34" s="638"/>
      <c r="O34" s="638"/>
      <c r="P34" s="638"/>
      <c r="Q34" s="639"/>
      <c r="R34" s="640">
        <v>295525</v>
      </c>
      <c r="S34" s="641"/>
      <c r="T34" s="641"/>
      <c r="U34" s="641"/>
      <c r="V34" s="641"/>
      <c r="W34" s="641"/>
      <c r="X34" s="641"/>
      <c r="Y34" s="642"/>
      <c r="Z34" s="677">
        <v>0.2</v>
      </c>
      <c r="AA34" s="677"/>
      <c r="AB34" s="677"/>
      <c r="AC34" s="677"/>
      <c r="AD34" s="678">
        <v>174739</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20851582</v>
      </c>
      <c r="CS34" s="641"/>
      <c r="CT34" s="641"/>
      <c r="CU34" s="641"/>
      <c r="CV34" s="641"/>
      <c r="CW34" s="641"/>
      <c r="CX34" s="641"/>
      <c r="CY34" s="642"/>
      <c r="CZ34" s="643">
        <v>11.5</v>
      </c>
      <c r="DA34" s="661"/>
      <c r="DB34" s="661"/>
      <c r="DC34" s="662"/>
      <c r="DD34" s="646">
        <v>17284956</v>
      </c>
      <c r="DE34" s="641"/>
      <c r="DF34" s="641"/>
      <c r="DG34" s="641"/>
      <c r="DH34" s="641"/>
      <c r="DI34" s="641"/>
      <c r="DJ34" s="641"/>
      <c r="DK34" s="642"/>
      <c r="DL34" s="646">
        <v>13334397</v>
      </c>
      <c r="DM34" s="641"/>
      <c r="DN34" s="641"/>
      <c r="DO34" s="641"/>
      <c r="DP34" s="641"/>
      <c r="DQ34" s="641"/>
      <c r="DR34" s="641"/>
      <c r="DS34" s="641"/>
      <c r="DT34" s="641"/>
      <c r="DU34" s="641"/>
      <c r="DV34" s="642"/>
      <c r="DW34" s="643">
        <v>12.9</v>
      </c>
      <c r="DX34" s="661"/>
      <c r="DY34" s="661"/>
      <c r="DZ34" s="661"/>
      <c r="EA34" s="661"/>
      <c r="EB34" s="661"/>
      <c r="EC34" s="676"/>
    </row>
    <row r="35" spans="2:133" ht="11.25" customHeight="1" x14ac:dyDescent="0.15">
      <c r="B35" s="637" t="s">
        <v>326</v>
      </c>
      <c r="C35" s="638"/>
      <c r="D35" s="638"/>
      <c r="E35" s="638"/>
      <c r="F35" s="638"/>
      <c r="G35" s="638"/>
      <c r="H35" s="638"/>
      <c r="I35" s="638"/>
      <c r="J35" s="638"/>
      <c r="K35" s="638"/>
      <c r="L35" s="638"/>
      <c r="M35" s="638"/>
      <c r="N35" s="638"/>
      <c r="O35" s="638"/>
      <c r="P35" s="638"/>
      <c r="Q35" s="639"/>
      <c r="R35" s="640">
        <v>149987</v>
      </c>
      <c r="S35" s="641"/>
      <c r="T35" s="641"/>
      <c r="U35" s="641"/>
      <c r="V35" s="641"/>
      <c r="W35" s="641"/>
      <c r="X35" s="641"/>
      <c r="Y35" s="642"/>
      <c r="Z35" s="677">
        <v>0.1</v>
      </c>
      <c r="AA35" s="677"/>
      <c r="AB35" s="677"/>
      <c r="AC35" s="677"/>
      <c r="AD35" s="678" t="s">
        <v>131</v>
      </c>
      <c r="AE35" s="678"/>
      <c r="AF35" s="678"/>
      <c r="AG35" s="678"/>
      <c r="AH35" s="678"/>
      <c r="AI35" s="678"/>
      <c r="AJ35" s="678"/>
      <c r="AK35" s="678"/>
      <c r="AL35" s="643" t="s">
        <v>131</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1346930</v>
      </c>
      <c r="CS35" s="659"/>
      <c r="CT35" s="659"/>
      <c r="CU35" s="659"/>
      <c r="CV35" s="659"/>
      <c r="CW35" s="659"/>
      <c r="CX35" s="659"/>
      <c r="CY35" s="660"/>
      <c r="CZ35" s="643">
        <v>0.7</v>
      </c>
      <c r="DA35" s="661"/>
      <c r="DB35" s="661"/>
      <c r="DC35" s="662"/>
      <c r="DD35" s="646">
        <v>974839</v>
      </c>
      <c r="DE35" s="659"/>
      <c r="DF35" s="659"/>
      <c r="DG35" s="659"/>
      <c r="DH35" s="659"/>
      <c r="DI35" s="659"/>
      <c r="DJ35" s="659"/>
      <c r="DK35" s="660"/>
      <c r="DL35" s="646">
        <v>974839</v>
      </c>
      <c r="DM35" s="659"/>
      <c r="DN35" s="659"/>
      <c r="DO35" s="659"/>
      <c r="DP35" s="659"/>
      <c r="DQ35" s="659"/>
      <c r="DR35" s="659"/>
      <c r="DS35" s="659"/>
      <c r="DT35" s="659"/>
      <c r="DU35" s="659"/>
      <c r="DV35" s="660"/>
      <c r="DW35" s="643">
        <v>0.9</v>
      </c>
      <c r="DX35" s="661"/>
      <c r="DY35" s="661"/>
      <c r="DZ35" s="661"/>
      <c r="EA35" s="661"/>
      <c r="EB35" s="661"/>
      <c r="EC35" s="676"/>
    </row>
    <row r="36" spans="2:133" ht="11.25" customHeight="1" x14ac:dyDescent="0.15">
      <c r="B36" s="637" t="s">
        <v>330</v>
      </c>
      <c r="C36" s="638"/>
      <c r="D36" s="638"/>
      <c r="E36" s="638"/>
      <c r="F36" s="638"/>
      <c r="G36" s="638"/>
      <c r="H36" s="638"/>
      <c r="I36" s="638"/>
      <c r="J36" s="638"/>
      <c r="K36" s="638"/>
      <c r="L36" s="638"/>
      <c r="M36" s="638"/>
      <c r="N36" s="638"/>
      <c r="O36" s="638"/>
      <c r="P36" s="638"/>
      <c r="Q36" s="639"/>
      <c r="R36" s="640">
        <v>1098435</v>
      </c>
      <c r="S36" s="641"/>
      <c r="T36" s="641"/>
      <c r="U36" s="641"/>
      <c r="V36" s="641"/>
      <c r="W36" s="641"/>
      <c r="X36" s="641"/>
      <c r="Y36" s="642"/>
      <c r="Z36" s="677">
        <v>0.6</v>
      </c>
      <c r="AA36" s="677"/>
      <c r="AB36" s="677"/>
      <c r="AC36" s="677"/>
      <c r="AD36" s="678" t="s">
        <v>131</v>
      </c>
      <c r="AE36" s="678"/>
      <c r="AF36" s="678"/>
      <c r="AG36" s="678"/>
      <c r="AH36" s="678"/>
      <c r="AI36" s="678"/>
      <c r="AJ36" s="678"/>
      <c r="AK36" s="678"/>
      <c r="AL36" s="643" t="s">
        <v>131</v>
      </c>
      <c r="AM36" s="644"/>
      <c r="AN36" s="644"/>
      <c r="AO36" s="679"/>
      <c r="AP36" s="235"/>
      <c r="AQ36" s="692" t="s">
        <v>331</v>
      </c>
      <c r="AR36" s="693"/>
      <c r="AS36" s="693"/>
      <c r="AT36" s="693"/>
      <c r="AU36" s="693"/>
      <c r="AV36" s="693"/>
      <c r="AW36" s="693"/>
      <c r="AX36" s="693"/>
      <c r="AY36" s="694"/>
      <c r="AZ36" s="695">
        <v>22713637</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456010</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15126665</v>
      </c>
      <c r="CS36" s="641"/>
      <c r="CT36" s="641"/>
      <c r="CU36" s="641"/>
      <c r="CV36" s="641"/>
      <c r="CW36" s="641"/>
      <c r="CX36" s="641"/>
      <c r="CY36" s="642"/>
      <c r="CZ36" s="643">
        <v>8.3000000000000007</v>
      </c>
      <c r="DA36" s="661"/>
      <c r="DB36" s="661"/>
      <c r="DC36" s="662"/>
      <c r="DD36" s="646">
        <v>13739910</v>
      </c>
      <c r="DE36" s="641"/>
      <c r="DF36" s="641"/>
      <c r="DG36" s="641"/>
      <c r="DH36" s="641"/>
      <c r="DI36" s="641"/>
      <c r="DJ36" s="641"/>
      <c r="DK36" s="642"/>
      <c r="DL36" s="646">
        <v>9858362</v>
      </c>
      <c r="DM36" s="641"/>
      <c r="DN36" s="641"/>
      <c r="DO36" s="641"/>
      <c r="DP36" s="641"/>
      <c r="DQ36" s="641"/>
      <c r="DR36" s="641"/>
      <c r="DS36" s="641"/>
      <c r="DT36" s="641"/>
      <c r="DU36" s="641"/>
      <c r="DV36" s="642"/>
      <c r="DW36" s="643">
        <v>9.5</v>
      </c>
      <c r="DX36" s="661"/>
      <c r="DY36" s="661"/>
      <c r="DZ36" s="661"/>
      <c r="EA36" s="661"/>
      <c r="EB36" s="661"/>
      <c r="EC36" s="676"/>
    </row>
    <row r="37" spans="2:133" ht="11.25" customHeight="1" x14ac:dyDescent="0.15">
      <c r="B37" s="637" t="s">
        <v>334</v>
      </c>
      <c r="C37" s="638"/>
      <c r="D37" s="638"/>
      <c r="E37" s="638"/>
      <c r="F37" s="638"/>
      <c r="G37" s="638"/>
      <c r="H37" s="638"/>
      <c r="I37" s="638"/>
      <c r="J37" s="638"/>
      <c r="K37" s="638"/>
      <c r="L37" s="638"/>
      <c r="M37" s="638"/>
      <c r="N37" s="638"/>
      <c r="O37" s="638"/>
      <c r="P37" s="638"/>
      <c r="Q37" s="639"/>
      <c r="R37" s="640">
        <v>7607530</v>
      </c>
      <c r="S37" s="641"/>
      <c r="T37" s="641"/>
      <c r="U37" s="641"/>
      <c r="V37" s="641"/>
      <c r="W37" s="641"/>
      <c r="X37" s="641"/>
      <c r="Y37" s="642"/>
      <c r="Z37" s="677">
        <v>4.0999999999999996</v>
      </c>
      <c r="AA37" s="677"/>
      <c r="AB37" s="677"/>
      <c r="AC37" s="677"/>
      <c r="AD37" s="678" t="s">
        <v>131</v>
      </c>
      <c r="AE37" s="678"/>
      <c r="AF37" s="678"/>
      <c r="AG37" s="678"/>
      <c r="AH37" s="678"/>
      <c r="AI37" s="678"/>
      <c r="AJ37" s="678"/>
      <c r="AK37" s="678"/>
      <c r="AL37" s="643" t="s">
        <v>131</v>
      </c>
      <c r="AM37" s="644"/>
      <c r="AN37" s="644"/>
      <c r="AO37" s="679"/>
      <c r="AQ37" s="680" t="s">
        <v>335</v>
      </c>
      <c r="AR37" s="681"/>
      <c r="AS37" s="681"/>
      <c r="AT37" s="681"/>
      <c r="AU37" s="681"/>
      <c r="AV37" s="681"/>
      <c r="AW37" s="681"/>
      <c r="AX37" s="681"/>
      <c r="AY37" s="682"/>
      <c r="AZ37" s="640">
        <v>4495347</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-176583</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5114955</v>
      </c>
      <c r="CS37" s="659"/>
      <c r="CT37" s="659"/>
      <c r="CU37" s="659"/>
      <c r="CV37" s="659"/>
      <c r="CW37" s="659"/>
      <c r="CX37" s="659"/>
      <c r="CY37" s="660"/>
      <c r="CZ37" s="643">
        <v>2.8</v>
      </c>
      <c r="DA37" s="661"/>
      <c r="DB37" s="661"/>
      <c r="DC37" s="662"/>
      <c r="DD37" s="646">
        <v>5098227</v>
      </c>
      <c r="DE37" s="659"/>
      <c r="DF37" s="659"/>
      <c r="DG37" s="659"/>
      <c r="DH37" s="659"/>
      <c r="DI37" s="659"/>
      <c r="DJ37" s="659"/>
      <c r="DK37" s="660"/>
      <c r="DL37" s="646">
        <v>4811487</v>
      </c>
      <c r="DM37" s="659"/>
      <c r="DN37" s="659"/>
      <c r="DO37" s="659"/>
      <c r="DP37" s="659"/>
      <c r="DQ37" s="659"/>
      <c r="DR37" s="659"/>
      <c r="DS37" s="659"/>
      <c r="DT37" s="659"/>
      <c r="DU37" s="659"/>
      <c r="DV37" s="660"/>
      <c r="DW37" s="643">
        <v>4.7</v>
      </c>
      <c r="DX37" s="661"/>
      <c r="DY37" s="661"/>
      <c r="DZ37" s="661"/>
      <c r="EA37" s="661"/>
      <c r="EB37" s="661"/>
      <c r="EC37" s="676"/>
    </row>
    <row r="38" spans="2:133" ht="11.25" customHeight="1" x14ac:dyDescent="0.15">
      <c r="B38" s="637" t="s">
        <v>338</v>
      </c>
      <c r="C38" s="638"/>
      <c r="D38" s="638"/>
      <c r="E38" s="638"/>
      <c r="F38" s="638"/>
      <c r="G38" s="638"/>
      <c r="H38" s="638"/>
      <c r="I38" s="638"/>
      <c r="J38" s="638"/>
      <c r="K38" s="638"/>
      <c r="L38" s="638"/>
      <c r="M38" s="638"/>
      <c r="N38" s="638"/>
      <c r="O38" s="638"/>
      <c r="P38" s="638"/>
      <c r="Q38" s="639"/>
      <c r="R38" s="640">
        <v>2171011</v>
      </c>
      <c r="S38" s="641"/>
      <c r="T38" s="641"/>
      <c r="U38" s="641"/>
      <c r="V38" s="641"/>
      <c r="W38" s="641"/>
      <c r="X38" s="641"/>
      <c r="Y38" s="642"/>
      <c r="Z38" s="677">
        <v>1.2</v>
      </c>
      <c r="AA38" s="677"/>
      <c r="AB38" s="677"/>
      <c r="AC38" s="677"/>
      <c r="AD38" s="678">
        <v>11297</v>
      </c>
      <c r="AE38" s="678"/>
      <c r="AF38" s="678"/>
      <c r="AG38" s="678"/>
      <c r="AH38" s="678"/>
      <c r="AI38" s="678"/>
      <c r="AJ38" s="678"/>
      <c r="AK38" s="678"/>
      <c r="AL38" s="643">
        <v>0</v>
      </c>
      <c r="AM38" s="644"/>
      <c r="AN38" s="644"/>
      <c r="AO38" s="679"/>
      <c r="AQ38" s="680" t="s">
        <v>339</v>
      </c>
      <c r="AR38" s="681"/>
      <c r="AS38" s="681"/>
      <c r="AT38" s="681"/>
      <c r="AU38" s="681"/>
      <c r="AV38" s="681"/>
      <c r="AW38" s="681"/>
      <c r="AX38" s="681"/>
      <c r="AY38" s="682"/>
      <c r="AZ38" s="640">
        <v>1501707</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58860</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16645481</v>
      </c>
      <c r="CS38" s="641"/>
      <c r="CT38" s="641"/>
      <c r="CU38" s="641"/>
      <c r="CV38" s="641"/>
      <c r="CW38" s="641"/>
      <c r="CX38" s="641"/>
      <c r="CY38" s="642"/>
      <c r="CZ38" s="643">
        <v>9.1</v>
      </c>
      <c r="DA38" s="661"/>
      <c r="DB38" s="661"/>
      <c r="DC38" s="662"/>
      <c r="DD38" s="646">
        <v>13764554</v>
      </c>
      <c r="DE38" s="641"/>
      <c r="DF38" s="641"/>
      <c r="DG38" s="641"/>
      <c r="DH38" s="641"/>
      <c r="DI38" s="641"/>
      <c r="DJ38" s="641"/>
      <c r="DK38" s="642"/>
      <c r="DL38" s="646">
        <v>12877967</v>
      </c>
      <c r="DM38" s="641"/>
      <c r="DN38" s="641"/>
      <c r="DO38" s="641"/>
      <c r="DP38" s="641"/>
      <c r="DQ38" s="641"/>
      <c r="DR38" s="641"/>
      <c r="DS38" s="641"/>
      <c r="DT38" s="641"/>
      <c r="DU38" s="641"/>
      <c r="DV38" s="642"/>
      <c r="DW38" s="643">
        <v>12.5</v>
      </c>
      <c r="DX38" s="661"/>
      <c r="DY38" s="661"/>
      <c r="DZ38" s="661"/>
      <c r="EA38" s="661"/>
      <c r="EB38" s="661"/>
      <c r="EC38" s="676"/>
    </row>
    <row r="39" spans="2:133" ht="11.25" customHeight="1" x14ac:dyDescent="0.15">
      <c r="B39" s="637" t="s">
        <v>342</v>
      </c>
      <c r="C39" s="638"/>
      <c r="D39" s="638"/>
      <c r="E39" s="638"/>
      <c r="F39" s="638"/>
      <c r="G39" s="638"/>
      <c r="H39" s="638"/>
      <c r="I39" s="638"/>
      <c r="J39" s="638"/>
      <c r="K39" s="638"/>
      <c r="L39" s="638"/>
      <c r="M39" s="638"/>
      <c r="N39" s="638"/>
      <c r="O39" s="638"/>
      <c r="P39" s="638"/>
      <c r="Q39" s="639"/>
      <c r="R39" s="640">
        <v>22176600</v>
      </c>
      <c r="S39" s="641"/>
      <c r="T39" s="641"/>
      <c r="U39" s="641"/>
      <c r="V39" s="641"/>
      <c r="W39" s="641"/>
      <c r="X39" s="641"/>
      <c r="Y39" s="642"/>
      <c r="Z39" s="677">
        <v>11.8</v>
      </c>
      <c r="AA39" s="677"/>
      <c r="AB39" s="677"/>
      <c r="AC39" s="677"/>
      <c r="AD39" s="678" t="s">
        <v>131</v>
      </c>
      <c r="AE39" s="678"/>
      <c r="AF39" s="678"/>
      <c r="AG39" s="678"/>
      <c r="AH39" s="678"/>
      <c r="AI39" s="678"/>
      <c r="AJ39" s="678"/>
      <c r="AK39" s="678"/>
      <c r="AL39" s="643" t="s">
        <v>131</v>
      </c>
      <c r="AM39" s="644"/>
      <c r="AN39" s="644"/>
      <c r="AO39" s="679"/>
      <c r="AQ39" s="680" t="s">
        <v>343</v>
      </c>
      <c r="AR39" s="681"/>
      <c r="AS39" s="681"/>
      <c r="AT39" s="681"/>
      <c r="AU39" s="681"/>
      <c r="AV39" s="681"/>
      <c r="AW39" s="681"/>
      <c r="AX39" s="681"/>
      <c r="AY39" s="682"/>
      <c r="AZ39" s="640">
        <v>332102</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90611</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3661284</v>
      </c>
      <c r="CS39" s="659"/>
      <c r="CT39" s="659"/>
      <c r="CU39" s="659"/>
      <c r="CV39" s="659"/>
      <c r="CW39" s="659"/>
      <c r="CX39" s="659"/>
      <c r="CY39" s="660"/>
      <c r="CZ39" s="643">
        <v>2</v>
      </c>
      <c r="DA39" s="661"/>
      <c r="DB39" s="661"/>
      <c r="DC39" s="662"/>
      <c r="DD39" s="646">
        <v>1683126</v>
      </c>
      <c r="DE39" s="659"/>
      <c r="DF39" s="659"/>
      <c r="DG39" s="659"/>
      <c r="DH39" s="659"/>
      <c r="DI39" s="659"/>
      <c r="DJ39" s="659"/>
      <c r="DK39" s="660"/>
      <c r="DL39" s="646" t="s">
        <v>131</v>
      </c>
      <c r="DM39" s="659"/>
      <c r="DN39" s="659"/>
      <c r="DO39" s="659"/>
      <c r="DP39" s="659"/>
      <c r="DQ39" s="659"/>
      <c r="DR39" s="659"/>
      <c r="DS39" s="659"/>
      <c r="DT39" s="659"/>
      <c r="DU39" s="659"/>
      <c r="DV39" s="660"/>
      <c r="DW39" s="643" t="s">
        <v>131</v>
      </c>
      <c r="DX39" s="661"/>
      <c r="DY39" s="661"/>
      <c r="DZ39" s="661"/>
      <c r="EA39" s="661"/>
      <c r="EB39" s="661"/>
      <c r="EC39" s="676"/>
    </row>
    <row r="40" spans="2:133" ht="11.25" customHeight="1" x14ac:dyDescent="0.15">
      <c r="B40" s="637" t="s">
        <v>346</v>
      </c>
      <c r="C40" s="638"/>
      <c r="D40" s="638"/>
      <c r="E40" s="638"/>
      <c r="F40" s="638"/>
      <c r="G40" s="638"/>
      <c r="H40" s="638"/>
      <c r="I40" s="638"/>
      <c r="J40" s="638"/>
      <c r="K40" s="638"/>
      <c r="L40" s="638"/>
      <c r="M40" s="638"/>
      <c r="N40" s="638"/>
      <c r="O40" s="638"/>
      <c r="P40" s="638"/>
      <c r="Q40" s="639"/>
      <c r="R40" s="640" t="s">
        <v>131</v>
      </c>
      <c r="S40" s="641"/>
      <c r="T40" s="641"/>
      <c r="U40" s="641"/>
      <c r="V40" s="641"/>
      <c r="W40" s="641"/>
      <c r="X40" s="641"/>
      <c r="Y40" s="642"/>
      <c r="Z40" s="677" t="s">
        <v>131</v>
      </c>
      <c r="AA40" s="677"/>
      <c r="AB40" s="677"/>
      <c r="AC40" s="677"/>
      <c r="AD40" s="678" t="s">
        <v>131</v>
      </c>
      <c r="AE40" s="678"/>
      <c r="AF40" s="678"/>
      <c r="AG40" s="678"/>
      <c r="AH40" s="678"/>
      <c r="AI40" s="678"/>
      <c r="AJ40" s="678"/>
      <c r="AK40" s="678"/>
      <c r="AL40" s="643" t="s">
        <v>131</v>
      </c>
      <c r="AM40" s="644"/>
      <c r="AN40" s="644"/>
      <c r="AO40" s="679"/>
      <c r="AQ40" s="680" t="s">
        <v>347</v>
      </c>
      <c r="AR40" s="681"/>
      <c r="AS40" s="681"/>
      <c r="AT40" s="681"/>
      <c r="AU40" s="681"/>
      <c r="AV40" s="681"/>
      <c r="AW40" s="681"/>
      <c r="AX40" s="681"/>
      <c r="AY40" s="682"/>
      <c r="AZ40" s="640">
        <v>128410</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93</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v>2135298</v>
      </c>
      <c r="CS40" s="641"/>
      <c r="CT40" s="641"/>
      <c r="CU40" s="641"/>
      <c r="CV40" s="641"/>
      <c r="CW40" s="641"/>
      <c r="CX40" s="641"/>
      <c r="CY40" s="642"/>
      <c r="CZ40" s="643">
        <v>1.2</v>
      </c>
      <c r="DA40" s="661"/>
      <c r="DB40" s="661"/>
      <c r="DC40" s="662"/>
      <c r="DD40" s="646">
        <v>689816</v>
      </c>
      <c r="DE40" s="641"/>
      <c r="DF40" s="641"/>
      <c r="DG40" s="641"/>
      <c r="DH40" s="641"/>
      <c r="DI40" s="641"/>
      <c r="DJ40" s="641"/>
      <c r="DK40" s="642"/>
      <c r="DL40" s="646">
        <v>615009</v>
      </c>
      <c r="DM40" s="641"/>
      <c r="DN40" s="641"/>
      <c r="DO40" s="641"/>
      <c r="DP40" s="641"/>
      <c r="DQ40" s="641"/>
      <c r="DR40" s="641"/>
      <c r="DS40" s="641"/>
      <c r="DT40" s="641"/>
      <c r="DU40" s="641"/>
      <c r="DV40" s="642"/>
      <c r="DW40" s="643">
        <v>0.6</v>
      </c>
      <c r="DX40" s="661"/>
      <c r="DY40" s="661"/>
      <c r="DZ40" s="661"/>
      <c r="EA40" s="661"/>
      <c r="EB40" s="661"/>
      <c r="EC40" s="676"/>
    </row>
    <row r="41" spans="2:133" ht="11.25" customHeight="1" x14ac:dyDescent="0.15">
      <c r="B41" s="637" t="s">
        <v>351</v>
      </c>
      <c r="C41" s="638"/>
      <c r="D41" s="638"/>
      <c r="E41" s="638"/>
      <c r="F41" s="638"/>
      <c r="G41" s="638"/>
      <c r="H41" s="638"/>
      <c r="I41" s="638"/>
      <c r="J41" s="638"/>
      <c r="K41" s="638"/>
      <c r="L41" s="638"/>
      <c r="M41" s="638"/>
      <c r="N41" s="638"/>
      <c r="O41" s="638"/>
      <c r="P41" s="638"/>
      <c r="Q41" s="639"/>
      <c r="R41" s="640">
        <v>5500000</v>
      </c>
      <c r="S41" s="641"/>
      <c r="T41" s="641"/>
      <c r="U41" s="641"/>
      <c r="V41" s="641"/>
      <c r="W41" s="641"/>
      <c r="X41" s="641"/>
      <c r="Y41" s="642"/>
      <c r="Z41" s="677">
        <v>2.9</v>
      </c>
      <c r="AA41" s="677"/>
      <c r="AB41" s="677"/>
      <c r="AC41" s="677"/>
      <c r="AD41" s="678" t="s">
        <v>131</v>
      </c>
      <c r="AE41" s="678"/>
      <c r="AF41" s="678"/>
      <c r="AG41" s="678"/>
      <c r="AH41" s="678"/>
      <c r="AI41" s="678"/>
      <c r="AJ41" s="678"/>
      <c r="AK41" s="678"/>
      <c r="AL41" s="643" t="s">
        <v>131</v>
      </c>
      <c r="AM41" s="644"/>
      <c r="AN41" s="644"/>
      <c r="AO41" s="679"/>
      <c r="AQ41" s="680" t="s">
        <v>352</v>
      </c>
      <c r="AR41" s="681"/>
      <c r="AS41" s="681"/>
      <c r="AT41" s="681"/>
      <c r="AU41" s="681"/>
      <c r="AV41" s="681"/>
      <c r="AW41" s="681"/>
      <c r="AX41" s="681"/>
      <c r="AY41" s="682"/>
      <c r="AZ41" s="640">
        <v>3871880</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t="s">
        <v>131</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131</v>
      </c>
      <c r="CS41" s="659"/>
      <c r="CT41" s="659"/>
      <c r="CU41" s="659"/>
      <c r="CV41" s="659"/>
      <c r="CW41" s="659"/>
      <c r="CX41" s="659"/>
      <c r="CY41" s="660"/>
      <c r="CZ41" s="643" t="s">
        <v>131</v>
      </c>
      <c r="DA41" s="661"/>
      <c r="DB41" s="661"/>
      <c r="DC41" s="662"/>
      <c r="DD41" s="646" t="s">
        <v>131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355</v>
      </c>
      <c r="C42" s="622"/>
      <c r="D42" s="622"/>
      <c r="E42" s="622"/>
      <c r="F42" s="622"/>
      <c r="G42" s="622"/>
      <c r="H42" s="622"/>
      <c r="I42" s="622"/>
      <c r="J42" s="622"/>
      <c r="K42" s="622"/>
      <c r="L42" s="622"/>
      <c r="M42" s="622"/>
      <c r="N42" s="622"/>
      <c r="O42" s="622"/>
      <c r="P42" s="622"/>
      <c r="Q42" s="623"/>
      <c r="R42" s="624">
        <v>187677527</v>
      </c>
      <c r="S42" s="663"/>
      <c r="T42" s="663"/>
      <c r="U42" s="663"/>
      <c r="V42" s="663"/>
      <c r="W42" s="663"/>
      <c r="X42" s="663"/>
      <c r="Y42" s="665"/>
      <c r="Z42" s="666">
        <v>100</v>
      </c>
      <c r="AA42" s="666"/>
      <c r="AB42" s="666"/>
      <c r="AC42" s="666"/>
      <c r="AD42" s="667">
        <v>97786219</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12384191</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330</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33093255</v>
      </c>
      <c r="CS42" s="641"/>
      <c r="CT42" s="641"/>
      <c r="CU42" s="641"/>
      <c r="CV42" s="641"/>
      <c r="CW42" s="641"/>
      <c r="CX42" s="641"/>
      <c r="CY42" s="642"/>
      <c r="CZ42" s="643">
        <v>18.2</v>
      </c>
      <c r="DA42" s="644"/>
      <c r="DB42" s="644"/>
      <c r="DC42" s="645"/>
      <c r="DD42" s="646">
        <v>6541136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1367270</v>
      </c>
      <c r="CS43" s="659"/>
      <c r="CT43" s="659"/>
      <c r="CU43" s="659"/>
      <c r="CV43" s="659"/>
      <c r="CW43" s="659"/>
      <c r="CX43" s="659"/>
      <c r="CY43" s="660"/>
      <c r="CZ43" s="643">
        <v>0.8</v>
      </c>
      <c r="DA43" s="661"/>
      <c r="DB43" s="661"/>
      <c r="DC43" s="662"/>
      <c r="DD43" s="646">
        <v>1330803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308</v>
      </c>
      <c r="CE44" s="654"/>
      <c r="CF44" s="637" t="s">
        <v>360</v>
      </c>
      <c r="CG44" s="638"/>
      <c r="CH44" s="638"/>
      <c r="CI44" s="638"/>
      <c r="CJ44" s="638"/>
      <c r="CK44" s="638"/>
      <c r="CL44" s="638"/>
      <c r="CM44" s="638"/>
      <c r="CN44" s="638"/>
      <c r="CO44" s="638"/>
      <c r="CP44" s="638"/>
      <c r="CQ44" s="639"/>
      <c r="CR44" s="640">
        <v>30974589</v>
      </c>
      <c r="CS44" s="641"/>
      <c r="CT44" s="641"/>
      <c r="CU44" s="641"/>
      <c r="CV44" s="641"/>
      <c r="CW44" s="641"/>
      <c r="CX44" s="641"/>
      <c r="CY44" s="642"/>
      <c r="CZ44" s="643">
        <v>17</v>
      </c>
      <c r="DA44" s="644"/>
      <c r="DB44" s="644"/>
      <c r="DC44" s="645"/>
      <c r="DD44" s="646">
        <v>6450209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361</v>
      </c>
      <c r="CG45" s="638"/>
      <c r="CH45" s="638"/>
      <c r="CI45" s="638"/>
      <c r="CJ45" s="638"/>
      <c r="CK45" s="638"/>
      <c r="CL45" s="638"/>
      <c r="CM45" s="638"/>
      <c r="CN45" s="638"/>
      <c r="CO45" s="638"/>
      <c r="CP45" s="638"/>
      <c r="CQ45" s="639"/>
      <c r="CR45" s="640">
        <v>12662045</v>
      </c>
      <c r="CS45" s="659"/>
      <c r="CT45" s="659"/>
      <c r="CU45" s="659"/>
      <c r="CV45" s="659"/>
      <c r="CW45" s="659"/>
      <c r="CX45" s="659"/>
      <c r="CY45" s="660"/>
      <c r="CZ45" s="643">
        <v>7</v>
      </c>
      <c r="DA45" s="661"/>
      <c r="DB45" s="661"/>
      <c r="DC45" s="662"/>
      <c r="DD45" s="646">
        <v>701171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17972958</v>
      </c>
      <c r="CS46" s="641"/>
      <c r="CT46" s="641"/>
      <c r="CU46" s="641"/>
      <c r="CV46" s="641"/>
      <c r="CW46" s="641"/>
      <c r="CX46" s="641"/>
      <c r="CY46" s="642"/>
      <c r="CZ46" s="643">
        <v>9.9</v>
      </c>
      <c r="DA46" s="644"/>
      <c r="DB46" s="644"/>
      <c r="DC46" s="645"/>
      <c r="DD46" s="646">
        <v>5583402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v>2118666</v>
      </c>
      <c r="CS47" s="659"/>
      <c r="CT47" s="659"/>
      <c r="CU47" s="659"/>
      <c r="CV47" s="659"/>
      <c r="CW47" s="659"/>
      <c r="CX47" s="659"/>
      <c r="CY47" s="660"/>
      <c r="CZ47" s="643">
        <v>1.2</v>
      </c>
      <c r="DA47" s="661"/>
      <c r="DB47" s="661"/>
      <c r="DC47" s="662"/>
      <c r="DD47" s="646">
        <v>90927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366</v>
      </c>
      <c r="CD48" s="657"/>
      <c r="CE48" s="658"/>
      <c r="CF48" s="637" t="s">
        <v>367</v>
      </c>
      <c r="CG48" s="638"/>
      <c r="CH48" s="638"/>
      <c r="CI48" s="638"/>
      <c r="CJ48" s="638"/>
      <c r="CK48" s="638"/>
      <c r="CL48" s="638"/>
      <c r="CM48" s="638"/>
      <c r="CN48" s="638"/>
      <c r="CO48" s="638"/>
      <c r="CP48" s="638"/>
      <c r="CQ48" s="639"/>
      <c r="CR48" s="640" t="s">
        <v>131</v>
      </c>
      <c r="CS48" s="641"/>
      <c r="CT48" s="641"/>
      <c r="CU48" s="641"/>
      <c r="CV48" s="641"/>
      <c r="CW48" s="641"/>
      <c r="CX48" s="641"/>
      <c r="CY48" s="642"/>
      <c r="CZ48" s="643" t="s">
        <v>368</v>
      </c>
      <c r="DA48" s="644"/>
      <c r="DB48" s="644"/>
      <c r="DC48" s="645"/>
      <c r="DD48" s="646" t="s">
        <v>368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369</v>
      </c>
      <c r="CE49" s="622"/>
      <c r="CF49" s="622"/>
      <c r="CG49" s="622"/>
      <c r="CH49" s="622"/>
      <c r="CI49" s="622"/>
      <c r="CJ49" s="622"/>
      <c r="CK49" s="622"/>
      <c r="CL49" s="622"/>
      <c r="CM49" s="622"/>
      <c r="CN49" s="622"/>
      <c r="CO49" s="622"/>
      <c r="CP49" s="622"/>
      <c r="CQ49" s="623"/>
      <c r="CR49" s="624">
        <v>182024428</v>
      </c>
      <c r="CS49" s="625"/>
      <c r="CT49" s="625"/>
      <c r="CU49" s="625"/>
      <c r="CV49" s="625"/>
      <c r="CW49" s="625"/>
      <c r="CX49" s="625"/>
      <c r="CY49" s="626"/>
      <c r="CZ49" s="627">
        <v>100</v>
      </c>
      <c r="DA49" s="628"/>
      <c r="DB49" s="628"/>
      <c r="DC49" s="629"/>
      <c r="DD49" s="630">
        <v>106529165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NPkLy4jkMjtNUZdDRVJKmxMOUsdV8HOZA+f6/B59HwDZX/lfoccalFv534J049GbKGjVC7oFEXwcYeMGWCl0LQ==" saltValue="/5Lw2PNXxm+rORIC8iQ2K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4" t="s">
        <v>371</v>
      </c>
      <c r="DK2" s="1165"/>
      <c r="DL2" s="1165"/>
      <c r="DM2" s="1165"/>
      <c r="DN2" s="1165"/>
      <c r="DO2" s="1166"/>
      <c r="DP2" s="250"/>
      <c r="DQ2" s="1164" t="s">
        <v>372</v>
      </c>
      <c r="DR2" s="1165"/>
      <c r="DS2" s="1165"/>
      <c r="DT2" s="1165"/>
      <c r="DU2" s="1165"/>
      <c r="DV2" s="1165"/>
      <c r="DW2" s="1165"/>
      <c r="DX2" s="1165"/>
      <c r="DY2" s="1165"/>
      <c r="DZ2" s="116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7" t="s">
        <v>373</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375</v>
      </c>
      <c r="B5" s="1051"/>
      <c r="C5" s="1051"/>
      <c r="D5" s="1051"/>
      <c r="E5" s="1051"/>
      <c r="F5" s="1051"/>
      <c r="G5" s="1051"/>
      <c r="H5" s="1051"/>
      <c r="I5" s="1051"/>
      <c r="J5" s="1051"/>
      <c r="K5" s="1051"/>
      <c r="L5" s="1051"/>
      <c r="M5" s="1051"/>
      <c r="N5" s="1051"/>
      <c r="O5" s="1051"/>
      <c r="P5" s="1052"/>
      <c r="Q5" s="1056" t="s">
        <v>376</v>
      </c>
      <c r="R5" s="1057"/>
      <c r="S5" s="1057"/>
      <c r="T5" s="1057"/>
      <c r="U5" s="1058"/>
      <c r="V5" s="1056" t="s">
        <v>377</v>
      </c>
      <c r="W5" s="1057"/>
      <c r="X5" s="1057"/>
      <c r="Y5" s="1057"/>
      <c r="Z5" s="1058"/>
      <c r="AA5" s="1056" t="s">
        <v>378</v>
      </c>
      <c r="AB5" s="1057"/>
      <c r="AC5" s="1057"/>
      <c r="AD5" s="1057"/>
      <c r="AE5" s="1057"/>
      <c r="AF5" s="1167" t="s">
        <v>379</v>
      </c>
      <c r="AG5" s="1057"/>
      <c r="AH5" s="1057"/>
      <c r="AI5" s="1057"/>
      <c r="AJ5" s="1072"/>
      <c r="AK5" s="1057" t="s">
        <v>380</v>
      </c>
      <c r="AL5" s="1057"/>
      <c r="AM5" s="1057"/>
      <c r="AN5" s="1057"/>
      <c r="AO5" s="1058"/>
      <c r="AP5" s="1056" t="s">
        <v>381</v>
      </c>
      <c r="AQ5" s="1057"/>
      <c r="AR5" s="1057"/>
      <c r="AS5" s="1057"/>
      <c r="AT5" s="1058"/>
      <c r="AU5" s="1056" t="s">
        <v>382</v>
      </c>
      <c r="AV5" s="1057"/>
      <c r="AW5" s="1057"/>
      <c r="AX5" s="1057"/>
      <c r="AY5" s="1072"/>
      <c r="AZ5" s="257"/>
      <c r="BA5" s="257"/>
      <c r="BB5" s="257"/>
      <c r="BC5" s="257"/>
      <c r="BD5" s="257"/>
      <c r="BE5" s="258"/>
      <c r="BF5" s="258"/>
      <c r="BG5" s="258"/>
      <c r="BH5" s="258"/>
      <c r="BI5" s="258"/>
      <c r="BJ5" s="258"/>
      <c r="BK5" s="258"/>
      <c r="BL5" s="258"/>
      <c r="BM5" s="258"/>
      <c r="BN5" s="258"/>
      <c r="BO5" s="258"/>
      <c r="BP5" s="258"/>
      <c r="BQ5" s="1050" t="s">
        <v>383</v>
      </c>
      <c r="BR5" s="1051"/>
      <c r="BS5" s="1051"/>
      <c r="BT5" s="1051"/>
      <c r="BU5" s="1051"/>
      <c r="BV5" s="1051"/>
      <c r="BW5" s="1051"/>
      <c r="BX5" s="1051"/>
      <c r="BY5" s="1051"/>
      <c r="BZ5" s="1051"/>
      <c r="CA5" s="1051"/>
      <c r="CB5" s="1051"/>
      <c r="CC5" s="1051"/>
      <c r="CD5" s="1051"/>
      <c r="CE5" s="1051"/>
      <c r="CF5" s="1051"/>
      <c r="CG5" s="1052"/>
      <c r="CH5" s="1056" t="s">
        <v>384</v>
      </c>
      <c r="CI5" s="1057"/>
      <c r="CJ5" s="1057"/>
      <c r="CK5" s="1057"/>
      <c r="CL5" s="1058"/>
      <c r="CM5" s="1056" t="s">
        <v>385</v>
      </c>
      <c r="CN5" s="1057"/>
      <c r="CO5" s="1057"/>
      <c r="CP5" s="1057"/>
      <c r="CQ5" s="1058"/>
      <c r="CR5" s="1056" t="s">
        <v>386</v>
      </c>
      <c r="CS5" s="1057"/>
      <c r="CT5" s="1057"/>
      <c r="CU5" s="1057"/>
      <c r="CV5" s="1058"/>
      <c r="CW5" s="1056" t="s">
        <v>387</v>
      </c>
      <c r="CX5" s="1057"/>
      <c r="CY5" s="1057"/>
      <c r="CZ5" s="1057"/>
      <c r="DA5" s="1058"/>
      <c r="DB5" s="1056" t="s">
        <v>388</v>
      </c>
      <c r="DC5" s="1057"/>
      <c r="DD5" s="1057"/>
      <c r="DE5" s="1057"/>
      <c r="DF5" s="1058"/>
      <c r="DG5" s="1152" t="s">
        <v>389</v>
      </c>
      <c r="DH5" s="1153"/>
      <c r="DI5" s="1153"/>
      <c r="DJ5" s="1153"/>
      <c r="DK5" s="1154"/>
      <c r="DL5" s="1152" t="s">
        <v>390</v>
      </c>
      <c r="DM5" s="1153"/>
      <c r="DN5" s="1153"/>
      <c r="DO5" s="1153"/>
      <c r="DP5" s="1154"/>
      <c r="DQ5" s="1056" t="s">
        <v>391</v>
      </c>
      <c r="DR5" s="1057"/>
      <c r="DS5" s="1057"/>
      <c r="DT5" s="1057"/>
      <c r="DU5" s="1058"/>
      <c r="DV5" s="1056" t="s">
        <v>382</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8"/>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5"/>
      <c r="DH6" s="1156"/>
      <c r="DI6" s="1156"/>
      <c r="DJ6" s="1156"/>
      <c r="DK6" s="1157"/>
      <c r="DL6" s="1155"/>
      <c r="DM6" s="1156"/>
      <c r="DN6" s="1156"/>
      <c r="DO6" s="1156"/>
      <c r="DP6" s="1157"/>
      <c r="DQ6" s="1059"/>
      <c r="DR6" s="1060"/>
      <c r="DS6" s="1060"/>
      <c r="DT6" s="1060"/>
      <c r="DU6" s="1061"/>
      <c r="DV6" s="1059"/>
      <c r="DW6" s="1060"/>
      <c r="DX6" s="1060"/>
      <c r="DY6" s="1060"/>
      <c r="DZ6" s="1073"/>
      <c r="EA6" s="255"/>
    </row>
    <row r="7" spans="1:131" s="256" customFormat="1" ht="26.25" customHeight="1" thickTop="1" x14ac:dyDescent="0.15">
      <c r="A7" s="259">
        <v>1</v>
      </c>
      <c r="B7" s="1104" t="s">
        <v>392</v>
      </c>
      <c r="C7" s="1105"/>
      <c r="D7" s="1105"/>
      <c r="E7" s="1105"/>
      <c r="F7" s="1105"/>
      <c r="G7" s="1105"/>
      <c r="H7" s="1105"/>
      <c r="I7" s="1105"/>
      <c r="J7" s="1105"/>
      <c r="K7" s="1105"/>
      <c r="L7" s="1105"/>
      <c r="M7" s="1105"/>
      <c r="N7" s="1105"/>
      <c r="O7" s="1105"/>
      <c r="P7" s="1106"/>
      <c r="Q7" s="1158">
        <v>187411</v>
      </c>
      <c r="R7" s="1159"/>
      <c r="S7" s="1159"/>
      <c r="T7" s="1159"/>
      <c r="U7" s="1159"/>
      <c r="V7" s="1159">
        <v>181974</v>
      </c>
      <c r="W7" s="1159"/>
      <c r="X7" s="1159"/>
      <c r="Y7" s="1159"/>
      <c r="Z7" s="1159"/>
      <c r="AA7" s="1159">
        <v>5437</v>
      </c>
      <c r="AB7" s="1159"/>
      <c r="AC7" s="1159"/>
      <c r="AD7" s="1159"/>
      <c r="AE7" s="1160"/>
      <c r="AF7" s="1161">
        <v>3538</v>
      </c>
      <c r="AG7" s="1162"/>
      <c r="AH7" s="1162"/>
      <c r="AI7" s="1162"/>
      <c r="AJ7" s="1163"/>
      <c r="AK7" s="1145">
        <v>1098</v>
      </c>
      <c r="AL7" s="1146"/>
      <c r="AM7" s="1146"/>
      <c r="AN7" s="1146"/>
      <c r="AO7" s="1146"/>
      <c r="AP7" s="1146">
        <v>146890</v>
      </c>
      <c r="AQ7" s="1146"/>
      <c r="AR7" s="1146"/>
      <c r="AS7" s="1146"/>
      <c r="AT7" s="1146"/>
      <c r="AU7" s="1147"/>
      <c r="AV7" s="1147"/>
      <c r="AW7" s="1147"/>
      <c r="AX7" s="1147"/>
      <c r="AY7" s="1148"/>
      <c r="AZ7" s="253"/>
      <c r="BA7" s="253"/>
      <c r="BB7" s="253"/>
      <c r="BC7" s="253"/>
      <c r="BD7" s="253"/>
      <c r="BE7" s="254"/>
      <c r="BF7" s="254"/>
      <c r="BG7" s="254"/>
      <c r="BH7" s="254"/>
      <c r="BI7" s="254"/>
      <c r="BJ7" s="254"/>
      <c r="BK7" s="254"/>
      <c r="BL7" s="254"/>
      <c r="BM7" s="254"/>
      <c r="BN7" s="254"/>
      <c r="BO7" s="254"/>
      <c r="BP7" s="254"/>
      <c r="BQ7" s="260">
        <v>1</v>
      </c>
      <c r="BR7" s="261" t="s">
        <v>601</v>
      </c>
      <c r="BS7" s="1149" t="s">
        <v>602</v>
      </c>
      <c r="BT7" s="1150"/>
      <c r="BU7" s="1150"/>
      <c r="BV7" s="1150"/>
      <c r="BW7" s="1150"/>
      <c r="BX7" s="1150"/>
      <c r="BY7" s="1150"/>
      <c r="BZ7" s="1150"/>
      <c r="CA7" s="1150"/>
      <c r="CB7" s="1150"/>
      <c r="CC7" s="1150"/>
      <c r="CD7" s="1150"/>
      <c r="CE7" s="1150"/>
      <c r="CF7" s="1150"/>
      <c r="CG7" s="1151"/>
      <c r="CH7" s="1142">
        <v>6</v>
      </c>
      <c r="CI7" s="1143"/>
      <c r="CJ7" s="1143"/>
      <c r="CK7" s="1143"/>
      <c r="CL7" s="1144"/>
      <c r="CM7" s="1142">
        <v>750</v>
      </c>
      <c r="CN7" s="1143"/>
      <c r="CO7" s="1143"/>
      <c r="CP7" s="1143"/>
      <c r="CQ7" s="1144"/>
      <c r="CR7" s="1142">
        <v>5</v>
      </c>
      <c r="CS7" s="1143"/>
      <c r="CT7" s="1143"/>
      <c r="CU7" s="1143"/>
      <c r="CV7" s="1144"/>
      <c r="CW7" s="1142" t="s">
        <v>538</v>
      </c>
      <c r="CX7" s="1143"/>
      <c r="CY7" s="1143"/>
      <c r="CZ7" s="1143"/>
      <c r="DA7" s="1144"/>
      <c r="DB7" s="1142" t="s">
        <v>538</v>
      </c>
      <c r="DC7" s="1143"/>
      <c r="DD7" s="1143"/>
      <c r="DE7" s="1143"/>
      <c r="DF7" s="1144"/>
      <c r="DG7" s="1142" t="s">
        <v>538</v>
      </c>
      <c r="DH7" s="1143"/>
      <c r="DI7" s="1143"/>
      <c r="DJ7" s="1143"/>
      <c r="DK7" s="1144"/>
      <c r="DL7" s="1142" t="s">
        <v>538</v>
      </c>
      <c r="DM7" s="1143"/>
      <c r="DN7" s="1143"/>
      <c r="DO7" s="1143"/>
      <c r="DP7" s="1144"/>
      <c r="DQ7" s="1142" t="s">
        <v>538</v>
      </c>
      <c r="DR7" s="1143"/>
      <c r="DS7" s="1143"/>
      <c r="DT7" s="1143"/>
      <c r="DU7" s="1144"/>
      <c r="DV7" s="1169"/>
      <c r="DW7" s="1170"/>
      <c r="DX7" s="1170"/>
      <c r="DY7" s="1170"/>
      <c r="DZ7" s="1171"/>
      <c r="EA7" s="255"/>
    </row>
    <row r="8" spans="1:131" s="256" customFormat="1" ht="26.25" customHeight="1" x14ac:dyDescent="0.15">
      <c r="A8" s="262">
        <v>2</v>
      </c>
      <c r="B8" s="1092" t="s">
        <v>393</v>
      </c>
      <c r="C8" s="1093"/>
      <c r="D8" s="1093"/>
      <c r="E8" s="1093"/>
      <c r="F8" s="1093"/>
      <c r="G8" s="1093"/>
      <c r="H8" s="1093"/>
      <c r="I8" s="1093"/>
      <c r="J8" s="1093"/>
      <c r="K8" s="1093"/>
      <c r="L8" s="1093"/>
      <c r="M8" s="1093"/>
      <c r="N8" s="1093"/>
      <c r="O8" s="1093"/>
      <c r="P8" s="1094"/>
      <c r="Q8" s="1098">
        <v>210</v>
      </c>
      <c r="R8" s="1099"/>
      <c r="S8" s="1099"/>
      <c r="T8" s="1099"/>
      <c r="U8" s="1099"/>
      <c r="V8" s="1099">
        <v>87</v>
      </c>
      <c r="W8" s="1099"/>
      <c r="X8" s="1099"/>
      <c r="Y8" s="1099"/>
      <c r="Z8" s="1099"/>
      <c r="AA8" s="1099">
        <v>123</v>
      </c>
      <c r="AB8" s="1099"/>
      <c r="AC8" s="1099"/>
      <c r="AD8" s="1099"/>
      <c r="AE8" s="1100"/>
      <c r="AF8" s="1074" t="s">
        <v>394</v>
      </c>
      <c r="AG8" s="1075"/>
      <c r="AH8" s="1075"/>
      <c r="AI8" s="1075"/>
      <c r="AJ8" s="1076"/>
      <c r="AK8" s="1140" t="s">
        <v>538</v>
      </c>
      <c r="AL8" s="1141"/>
      <c r="AM8" s="1141"/>
      <c r="AN8" s="1141"/>
      <c r="AO8" s="1141"/>
      <c r="AP8" s="1141">
        <v>559</v>
      </c>
      <c r="AQ8" s="1141"/>
      <c r="AR8" s="1141"/>
      <c r="AS8" s="1141"/>
      <c r="AT8" s="1141"/>
      <c r="AU8" s="1138"/>
      <c r="AV8" s="1138"/>
      <c r="AW8" s="1138"/>
      <c r="AX8" s="1138"/>
      <c r="AY8" s="1139"/>
      <c r="AZ8" s="253"/>
      <c r="BA8" s="253"/>
      <c r="BB8" s="253"/>
      <c r="BC8" s="253"/>
      <c r="BD8" s="253"/>
      <c r="BE8" s="254"/>
      <c r="BF8" s="254"/>
      <c r="BG8" s="254"/>
      <c r="BH8" s="254"/>
      <c r="BI8" s="254"/>
      <c r="BJ8" s="254"/>
      <c r="BK8" s="254"/>
      <c r="BL8" s="254"/>
      <c r="BM8" s="254"/>
      <c r="BN8" s="254"/>
      <c r="BO8" s="254"/>
      <c r="BP8" s="254"/>
      <c r="BQ8" s="263">
        <v>2</v>
      </c>
      <c r="BR8" s="264"/>
      <c r="BS8" s="1069" t="s">
        <v>607</v>
      </c>
      <c r="BT8" s="1070"/>
      <c r="BU8" s="1070"/>
      <c r="BV8" s="1070"/>
      <c r="BW8" s="1070"/>
      <c r="BX8" s="1070"/>
      <c r="BY8" s="1070"/>
      <c r="BZ8" s="1070"/>
      <c r="CA8" s="1070"/>
      <c r="CB8" s="1070"/>
      <c r="CC8" s="1070"/>
      <c r="CD8" s="1070"/>
      <c r="CE8" s="1070"/>
      <c r="CF8" s="1070"/>
      <c r="CG8" s="1071"/>
      <c r="CH8" s="1044">
        <v>1</v>
      </c>
      <c r="CI8" s="1045"/>
      <c r="CJ8" s="1045"/>
      <c r="CK8" s="1045"/>
      <c r="CL8" s="1046"/>
      <c r="CM8" s="1044">
        <v>242</v>
      </c>
      <c r="CN8" s="1045"/>
      <c r="CO8" s="1045"/>
      <c r="CP8" s="1045"/>
      <c r="CQ8" s="1046"/>
      <c r="CR8" s="1044">
        <v>73</v>
      </c>
      <c r="CS8" s="1045"/>
      <c r="CT8" s="1045"/>
      <c r="CU8" s="1045"/>
      <c r="CV8" s="1046"/>
      <c r="CW8" s="1044">
        <v>10</v>
      </c>
      <c r="CX8" s="1045"/>
      <c r="CY8" s="1045"/>
      <c r="CZ8" s="1045"/>
      <c r="DA8" s="1046"/>
      <c r="DB8" s="1044" t="s">
        <v>538</v>
      </c>
      <c r="DC8" s="1045"/>
      <c r="DD8" s="1045"/>
      <c r="DE8" s="1045"/>
      <c r="DF8" s="1046"/>
      <c r="DG8" s="1044" t="s">
        <v>538</v>
      </c>
      <c r="DH8" s="1045"/>
      <c r="DI8" s="1045"/>
      <c r="DJ8" s="1045"/>
      <c r="DK8" s="1046"/>
      <c r="DL8" s="1044" t="s">
        <v>538</v>
      </c>
      <c r="DM8" s="1045"/>
      <c r="DN8" s="1045"/>
      <c r="DO8" s="1045"/>
      <c r="DP8" s="1046"/>
      <c r="DQ8" s="1044" t="s">
        <v>538</v>
      </c>
      <c r="DR8" s="1045"/>
      <c r="DS8" s="1045"/>
      <c r="DT8" s="1045"/>
      <c r="DU8" s="1046"/>
      <c r="DV8" s="1047"/>
      <c r="DW8" s="1048"/>
      <c r="DX8" s="1048"/>
      <c r="DY8" s="1048"/>
      <c r="DZ8" s="1049"/>
      <c r="EA8" s="255"/>
    </row>
    <row r="9" spans="1:131" s="256" customFormat="1" ht="26.25" customHeight="1" x14ac:dyDescent="0.15">
      <c r="A9" s="262">
        <v>3</v>
      </c>
      <c r="B9" s="1092" t="s">
        <v>395</v>
      </c>
      <c r="C9" s="1093"/>
      <c r="D9" s="1093"/>
      <c r="E9" s="1093"/>
      <c r="F9" s="1093"/>
      <c r="G9" s="1093"/>
      <c r="H9" s="1093"/>
      <c r="I9" s="1093"/>
      <c r="J9" s="1093"/>
      <c r="K9" s="1093"/>
      <c r="L9" s="1093"/>
      <c r="M9" s="1093"/>
      <c r="N9" s="1093"/>
      <c r="O9" s="1093"/>
      <c r="P9" s="1094"/>
      <c r="Q9" s="1098">
        <v>91</v>
      </c>
      <c r="R9" s="1099"/>
      <c r="S9" s="1099"/>
      <c r="T9" s="1099"/>
      <c r="U9" s="1099"/>
      <c r="V9" s="1099">
        <v>3</v>
      </c>
      <c r="W9" s="1099"/>
      <c r="X9" s="1099"/>
      <c r="Y9" s="1099"/>
      <c r="Z9" s="1099"/>
      <c r="AA9" s="1099">
        <v>88</v>
      </c>
      <c r="AB9" s="1099"/>
      <c r="AC9" s="1099"/>
      <c r="AD9" s="1099"/>
      <c r="AE9" s="1100"/>
      <c r="AF9" s="1074">
        <v>88</v>
      </c>
      <c r="AG9" s="1075"/>
      <c r="AH9" s="1075"/>
      <c r="AI9" s="1075"/>
      <c r="AJ9" s="1076"/>
      <c r="AK9" s="1140">
        <v>0</v>
      </c>
      <c r="AL9" s="1141"/>
      <c r="AM9" s="1141"/>
      <c r="AN9" s="1141"/>
      <c r="AO9" s="1141"/>
      <c r="AP9" s="1141" t="s">
        <v>538</v>
      </c>
      <c r="AQ9" s="1141"/>
      <c r="AR9" s="1141"/>
      <c r="AS9" s="1141"/>
      <c r="AT9" s="1141"/>
      <c r="AU9" s="1138"/>
      <c r="AV9" s="1138"/>
      <c r="AW9" s="1138"/>
      <c r="AX9" s="1138"/>
      <c r="AY9" s="1139"/>
      <c r="AZ9" s="253"/>
      <c r="BA9" s="253"/>
      <c r="BB9" s="253"/>
      <c r="BC9" s="253"/>
      <c r="BD9" s="253"/>
      <c r="BE9" s="254"/>
      <c r="BF9" s="254"/>
      <c r="BG9" s="254"/>
      <c r="BH9" s="254"/>
      <c r="BI9" s="254"/>
      <c r="BJ9" s="254"/>
      <c r="BK9" s="254"/>
      <c r="BL9" s="254"/>
      <c r="BM9" s="254"/>
      <c r="BN9" s="254"/>
      <c r="BO9" s="254"/>
      <c r="BP9" s="254"/>
      <c r="BQ9" s="263">
        <v>3</v>
      </c>
      <c r="BR9" s="264"/>
      <c r="BS9" s="1069" t="s">
        <v>608</v>
      </c>
      <c r="BT9" s="1070"/>
      <c r="BU9" s="1070"/>
      <c r="BV9" s="1070"/>
      <c r="BW9" s="1070"/>
      <c r="BX9" s="1070"/>
      <c r="BY9" s="1070"/>
      <c r="BZ9" s="1070"/>
      <c r="CA9" s="1070"/>
      <c r="CB9" s="1070"/>
      <c r="CC9" s="1070"/>
      <c r="CD9" s="1070"/>
      <c r="CE9" s="1070"/>
      <c r="CF9" s="1070"/>
      <c r="CG9" s="1071"/>
      <c r="CH9" s="1044">
        <v>-1</v>
      </c>
      <c r="CI9" s="1045"/>
      <c r="CJ9" s="1045"/>
      <c r="CK9" s="1045"/>
      <c r="CL9" s="1046"/>
      <c r="CM9" s="1044">
        <v>838</v>
      </c>
      <c r="CN9" s="1045"/>
      <c r="CO9" s="1045"/>
      <c r="CP9" s="1045"/>
      <c r="CQ9" s="1046"/>
      <c r="CR9" s="1044">
        <v>113</v>
      </c>
      <c r="CS9" s="1045"/>
      <c r="CT9" s="1045"/>
      <c r="CU9" s="1045"/>
      <c r="CV9" s="1046"/>
      <c r="CW9" s="1044">
        <v>55</v>
      </c>
      <c r="CX9" s="1045"/>
      <c r="CY9" s="1045"/>
      <c r="CZ9" s="1045"/>
      <c r="DA9" s="1046"/>
      <c r="DB9" s="1044" t="s">
        <v>538</v>
      </c>
      <c r="DC9" s="1045"/>
      <c r="DD9" s="1045"/>
      <c r="DE9" s="1045"/>
      <c r="DF9" s="1046"/>
      <c r="DG9" s="1044" t="s">
        <v>538</v>
      </c>
      <c r="DH9" s="1045"/>
      <c r="DI9" s="1045"/>
      <c r="DJ9" s="1045"/>
      <c r="DK9" s="1046"/>
      <c r="DL9" s="1044" t="s">
        <v>538</v>
      </c>
      <c r="DM9" s="1045"/>
      <c r="DN9" s="1045"/>
      <c r="DO9" s="1045"/>
      <c r="DP9" s="1046"/>
      <c r="DQ9" s="1044" t="s">
        <v>538</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0"/>
      <c r="AL10" s="1141"/>
      <c r="AM10" s="1141"/>
      <c r="AN10" s="1141"/>
      <c r="AO10" s="1141"/>
      <c r="AP10" s="1141"/>
      <c r="AQ10" s="1141"/>
      <c r="AR10" s="1141"/>
      <c r="AS10" s="1141"/>
      <c r="AT10" s="1141"/>
      <c r="AU10" s="1138"/>
      <c r="AV10" s="1138"/>
      <c r="AW10" s="1138"/>
      <c r="AX10" s="1138"/>
      <c r="AY10" s="1139"/>
      <c r="AZ10" s="253"/>
      <c r="BA10" s="253"/>
      <c r="BB10" s="253"/>
      <c r="BC10" s="253"/>
      <c r="BD10" s="253"/>
      <c r="BE10" s="254"/>
      <c r="BF10" s="254"/>
      <c r="BG10" s="254"/>
      <c r="BH10" s="254"/>
      <c r="BI10" s="254"/>
      <c r="BJ10" s="254"/>
      <c r="BK10" s="254"/>
      <c r="BL10" s="254"/>
      <c r="BM10" s="254"/>
      <c r="BN10" s="254"/>
      <c r="BO10" s="254"/>
      <c r="BP10" s="254"/>
      <c r="BQ10" s="263">
        <v>4</v>
      </c>
      <c r="BR10" s="264"/>
      <c r="BS10" s="1069" t="s">
        <v>603</v>
      </c>
      <c r="BT10" s="1070"/>
      <c r="BU10" s="1070"/>
      <c r="BV10" s="1070"/>
      <c r="BW10" s="1070"/>
      <c r="BX10" s="1070"/>
      <c r="BY10" s="1070"/>
      <c r="BZ10" s="1070"/>
      <c r="CA10" s="1070"/>
      <c r="CB10" s="1070"/>
      <c r="CC10" s="1070"/>
      <c r="CD10" s="1070"/>
      <c r="CE10" s="1070"/>
      <c r="CF10" s="1070"/>
      <c r="CG10" s="1071"/>
      <c r="CH10" s="1044">
        <v>-8</v>
      </c>
      <c r="CI10" s="1045"/>
      <c r="CJ10" s="1045"/>
      <c r="CK10" s="1045"/>
      <c r="CL10" s="1046"/>
      <c r="CM10" s="1044">
        <v>279</v>
      </c>
      <c r="CN10" s="1045"/>
      <c r="CO10" s="1045"/>
      <c r="CP10" s="1045"/>
      <c r="CQ10" s="1046"/>
      <c r="CR10" s="1044">
        <v>10</v>
      </c>
      <c r="CS10" s="1045"/>
      <c r="CT10" s="1045"/>
      <c r="CU10" s="1045"/>
      <c r="CV10" s="1046"/>
      <c r="CW10" s="1044">
        <v>32</v>
      </c>
      <c r="CX10" s="1045"/>
      <c r="CY10" s="1045"/>
      <c r="CZ10" s="1045"/>
      <c r="DA10" s="1046"/>
      <c r="DB10" s="1044" t="s">
        <v>538</v>
      </c>
      <c r="DC10" s="1045"/>
      <c r="DD10" s="1045"/>
      <c r="DE10" s="1045"/>
      <c r="DF10" s="1046"/>
      <c r="DG10" s="1044" t="s">
        <v>538</v>
      </c>
      <c r="DH10" s="1045"/>
      <c r="DI10" s="1045"/>
      <c r="DJ10" s="1045"/>
      <c r="DK10" s="1046"/>
      <c r="DL10" s="1044" t="s">
        <v>538</v>
      </c>
      <c r="DM10" s="1045"/>
      <c r="DN10" s="1045"/>
      <c r="DO10" s="1045"/>
      <c r="DP10" s="1046"/>
      <c r="DQ10" s="1044" t="s">
        <v>538</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0"/>
      <c r="AL11" s="1141"/>
      <c r="AM11" s="1141"/>
      <c r="AN11" s="1141"/>
      <c r="AO11" s="1141"/>
      <c r="AP11" s="1141"/>
      <c r="AQ11" s="1141"/>
      <c r="AR11" s="1141"/>
      <c r="AS11" s="1141"/>
      <c r="AT11" s="1141"/>
      <c r="AU11" s="1138"/>
      <c r="AV11" s="1138"/>
      <c r="AW11" s="1138"/>
      <c r="AX11" s="1138"/>
      <c r="AY11" s="1139"/>
      <c r="AZ11" s="253"/>
      <c r="BA11" s="253"/>
      <c r="BB11" s="253"/>
      <c r="BC11" s="253"/>
      <c r="BD11" s="253"/>
      <c r="BE11" s="254"/>
      <c r="BF11" s="254"/>
      <c r="BG11" s="254"/>
      <c r="BH11" s="254"/>
      <c r="BI11" s="254"/>
      <c r="BJ11" s="254"/>
      <c r="BK11" s="254"/>
      <c r="BL11" s="254"/>
      <c r="BM11" s="254"/>
      <c r="BN11" s="254"/>
      <c r="BO11" s="254"/>
      <c r="BP11" s="254"/>
      <c r="BQ11" s="263">
        <v>5</v>
      </c>
      <c r="BR11" s="264"/>
      <c r="BS11" s="1069" t="s">
        <v>609</v>
      </c>
      <c r="BT11" s="1070"/>
      <c r="BU11" s="1070"/>
      <c r="BV11" s="1070"/>
      <c r="BW11" s="1070"/>
      <c r="BX11" s="1070"/>
      <c r="BY11" s="1070"/>
      <c r="BZ11" s="1070"/>
      <c r="CA11" s="1070"/>
      <c r="CB11" s="1070"/>
      <c r="CC11" s="1070"/>
      <c r="CD11" s="1070"/>
      <c r="CE11" s="1070"/>
      <c r="CF11" s="1070"/>
      <c r="CG11" s="1071"/>
      <c r="CH11" s="1044">
        <v>1</v>
      </c>
      <c r="CI11" s="1045"/>
      <c r="CJ11" s="1045"/>
      <c r="CK11" s="1045"/>
      <c r="CL11" s="1046"/>
      <c r="CM11" s="1044">
        <v>45</v>
      </c>
      <c r="CN11" s="1045"/>
      <c r="CO11" s="1045"/>
      <c r="CP11" s="1045"/>
      <c r="CQ11" s="1046"/>
      <c r="CR11" s="1044">
        <v>4</v>
      </c>
      <c r="CS11" s="1045"/>
      <c r="CT11" s="1045"/>
      <c r="CU11" s="1045"/>
      <c r="CV11" s="1046"/>
      <c r="CW11" s="1044" t="s">
        <v>538</v>
      </c>
      <c r="CX11" s="1045"/>
      <c r="CY11" s="1045"/>
      <c r="CZ11" s="1045"/>
      <c r="DA11" s="1046"/>
      <c r="DB11" s="1044" t="s">
        <v>538</v>
      </c>
      <c r="DC11" s="1045"/>
      <c r="DD11" s="1045"/>
      <c r="DE11" s="1045"/>
      <c r="DF11" s="1046"/>
      <c r="DG11" s="1044" t="s">
        <v>538</v>
      </c>
      <c r="DH11" s="1045"/>
      <c r="DI11" s="1045"/>
      <c r="DJ11" s="1045"/>
      <c r="DK11" s="1046"/>
      <c r="DL11" s="1044" t="s">
        <v>538</v>
      </c>
      <c r="DM11" s="1045"/>
      <c r="DN11" s="1045"/>
      <c r="DO11" s="1045"/>
      <c r="DP11" s="1046"/>
      <c r="DQ11" s="1044" t="s">
        <v>538</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0"/>
      <c r="AL12" s="1141"/>
      <c r="AM12" s="1141"/>
      <c r="AN12" s="1141"/>
      <c r="AO12" s="1141"/>
      <c r="AP12" s="1141"/>
      <c r="AQ12" s="1141"/>
      <c r="AR12" s="1141"/>
      <c r="AS12" s="1141"/>
      <c r="AT12" s="1141"/>
      <c r="AU12" s="1138"/>
      <c r="AV12" s="1138"/>
      <c r="AW12" s="1138"/>
      <c r="AX12" s="1138"/>
      <c r="AY12" s="1139"/>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0"/>
      <c r="AL13" s="1141"/>
      <c r="AM13" s="1141"/>
      <c r="AN13" s="1141"/>
      <c r="AO13" s="1141"/>
      <c r="AP13" s="1141"/>
      <c r="AQ13" s="1141"/>
      <c r="AR13" s="1141"/>
      <c r="AS13" s="1141"/>
      <c r="AT13" s="1141"/>
      <c r="AU13" s="1138"/>
      <c r="AV13" s="1138"/>
      <c r="AW13" s="1138"/>
      <c r="AX13" s="1138"/>
      <c r="AY13" s="1139"/>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0"/>
      <c r="AL14" s="1141"/>
      <c r="AM14" s="1141"/>
      <c r="AN14" s="1141"/>
      <c r="AO14" s="1141"/>
      <c r="AP14" s="1141"/>
      <c r="AQ14" s="1141"/>
      <c r="AR14" s="1141"/>
      <c r="AS14" s="1141"/>
      <c r="AT14" s="1141"/>
      <c r="AU14" s="1138"/>
      <c r="AV14" s="1138"/>
      <c r="AW14" s="1138"/>
      <c r="AX14" s="1138"/>
      <c r="AY14" s="1139"/>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0"/>
      <c r="AL15" s="1141"/>
      <c r="AM15" s="1141"/>
      <c r="AN15" s="1141"/>
      <c r="AO15" s="1141"/>
      <c r="AP15" s="1141"/>
      <c r="AQ15" s="1141"/>
      <c r="AR15" s="1141"/>
      <c r="AS15" s="1141"/>
      <c r="AT15" s="1141"/>
      <c r="AU15" s="1138"/>
      <c r="AV15" s="1138"/>
      <c r="AW15" s="1138"/>
      <c r="AX15" s="1138"/>
      <c r="AY15" s="1139"/>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0"/>
      <c r="AL16" s="1141"/>
      <c r="AM16" s="1141"/>
      <c r="AN16" s="1141"/>
      <c r="AO16" s="1141"/>
      <c r="AP16" s="1141"/>
      <c r="AQ16" s="1141"/>
      <c r="AR16" s="1141"/>
      <c r="AS16" s="1141"/>
      <c r="AT16" s="1141"/>
      <c r="AU16" s="1138"/>
      <c r="AV16" s="1138"/>
      <c r="AW16" s="1138"/>
      <c r="AX16" s="1138"/>
      <c r="AY16" s="1139"/>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0"/>
      <c r="AL17" s="1141"/>
      <c r="AM17" s="1141"/>
      <c r="AN17" s="1141"/>
      <c r="AO17" s="1141"/>
      <c r="AP17" s="1141"/>
      <c r="AQ17" s="1141"/>
      <c r="AR17" s="1141"/>
      <c r="AS17" s="1141"/>
      <c r="AT17" s="1141"/>
      <c r="AU17" s="1138"/>
      <c r="AV17" s="1138"/>
      <c r="AW17" s="1138"/>
      <c r="AX17" s="1138"/>
      <c r="AY17" s="1139"/>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0"/>
      <c r="AL18" s="1141"/>
      <c r="AM18" s="1141"/>
      <c r="AN18" s="1141"/>
      <c r="AO18" s="1141"/>
      <c r="AP18" s="1141"/>
      <c r="AQ18" s="1141"/>
      <c r="AR18" s="1141"/>
      <c r="AS18" s="1141"/>
      <c r="AT18" s="1141"/>
      <c r="AU18" s="1138"/>
      <c r="AV18" s="1138"/>
      <c r="AW18" s="1138"/>
      <c r="AX18" s="1138"/>
      <c r="AY18" s="1139"/>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0"/>
      <c r="AL19" s="1141"/>
      <c r="AM19" s="1141"/>
      <c r="AN19" s="1141"/>
      <c r="AO19" s="1141"/>
      <c r="AP19" s="1141"/>
      <c r="AQ19" s="1141"/>
      <c r="AR19" s="1141"/>
      <c r="AS19" s="1141"/>
      <c r="AT19" s="1141"/>
      <c r="AU19" s="1138"/>
      <c r="AV19" s="1138"/>
      <c r="AW19" s="1138"/>
      <c r="AX19" s="1138"/>
      <c r="AY19" s="1139"/>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0"/>
      <c r="AL20" s="1141"/>
      <c r="AM20" s="1141"/>
      <c r="AN20" s="1141"/>
      <c r="AO20" s="1141"/>
      <c r="AP20" s="1141"/>
      <c r="AQ20" s="1141"/>
      <c r="AR20" s="1141"/>
      <c r="AS20" s="1141"/>
      <c r="AT20" s="1141"/>
      <c r="AU20" s="1138"/>
      <c r="AV20" s="1138"/>
      <c r="AW20" s="1138"/>
      <c r="AX20" s="1138"/>
      <c r="AY20" s="1139"/>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0"/>
      <c r="AL21" s="1141"/>
      <c r="AM21" s="1141"/>
      <c r="AN21" s="1141"/>
      <c r="AO21" s="1141"/>
      <c r="AP21" s="1141"/>
      <c r="AQ21" s="1141"/>
      <c r="AR21" s="1141"/>
      <c r="AS21" s="1141"/>
      <c r="AT21" s="1141"/>
      <c r="AU21" s="1138"/>
      <c r="AV21" s="1138"/>
      <c r="AW21" s="1138"/>
      <c r="AX21" s="1138"/>
      <c r="AY21" s="1139"/>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5"/>
      <c r="R22" s="1136"/>
      <c r="S22" s="1136"/>
      <c r="T22" s="1136"/>
      <c r="U22" s="1136"/>
      <c r="V22" s="1136"/>
      <c r="W22" s="1136"/>
      <c r="X22" s="1136"/>
      <c r="Y22" s="1136"/>
      <c r="Z22" s="1136"/>
      <c r="AA22" s="1136"/>
      <c r="AB22" s="1136"/>
      <c r="AC22" s="1136"/>
      <c r="AD22" s="1136"/>
      <c r="AE22" s="1137"/>
      <c r="AF22" s="1074"/>
      <c r="AG22" s="1075"/>
      <c r="AH22" s="1075"/>
      <c r="AI22" s="1075"/>
      <c r="AJ22" s="1076"/>
      <c r="AK22" s="1131"/>
      <c r="AL22" s="1132"/>
      <c r="AM22" s="1132"/>
      <c r="AN22" s="1132"/>
      <c r="AO22" s="1132"/>
      <c r="AP22" s="1132"/>
      <c r="AQ22" s="1132"/>
      <c r="AR22" s="1132"/>
      <c r="AS22" s="1132"/>
      <c r="AT22" s="1132"/>
      <c r="AU22" s="1133"/>
      <c r="AV22" s="1133"/>
      <c r="AW22" s="1133"/>
      <c r="AX22" s="1133"/>
      <c r="AY22" s="1134"/>
      <c r="AZ22" s="1090" t="s">
        <v>396</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397</v>
      </c>
      <c r="B23" s="999" t="s">
        <v>398</v>
      </c>
      <c r="C23" s="1000"/>
      <c r="D23" s="1000"/>
      <c r="E23" s="1000"/>
      <c r="F23" s="1000"/>
      <c r="G23" s="1000"/>
      <c r="H23" s="1000"/>
      <c r="I23" s="1000"/>
      <c r="J23" s="1000"/>
      <c r="K23" s="1000"/>
      <c r="L23" s="1000"/>
      <c r="M23" s="1000"/>
      <c r="N23" s="1000"/>
      <c r="O23" s="1000"/>
      <c r="P23" s="1001"/>
      <c r="Q23" s="1122">
        <v>187590</v>
      </c>
      <c r="R23" s="1123"/>
      <c r="S23" s="1123"/>
      <c r="T23" s="1123"/>
      <c r="U23" s="1123"/>
      <c r="V23" s="1123">
        <v>181942</v>
      </c>
      <c r="W23" s="1123"/>
      <c r="X23" s="1123"/>
      <c r="Y23" s="1123"/>
      <c r="Z23" s="1123"/>
      <c r="AA23" s="1123">
        <v>5648</v>
      </c>
      <c r="AB23" s="1123"/>
      <c r="AC23" s="1123"/>
      <c r="AD23" s="1123"/>
      <c r="AE23" s="1124"/>
      <c r="AF23" s="1125">
        <v>3626</v>
      </c>
      <c r="AG23" s="1123"/>
      <c r="AH23" s="1123"/>
      <c r="AI23" s="1123"/>
      <c r="AJ23" s="1126"/>
      <c r="AK23" s="1127"/>
      <c r="AL23" s="1128"/>
      <c r="AM23" s="1128"/>
      <c r="AN23" s="1128"/>
      <c r="AO23" s="1128"/>
      <c r="AP23" s="1123">
        <v>147449</v>
      </c>
      <c r="AQ23" s="1123"/>
      <c r="AR23" s="1123"/>
      <c r="AS23" s="1123"/>
      <c r="AT23" s="1123"/>
      <c r="AU23" s="1129"/>
      <c r="AV23" s="1129"/>
      <c r="AW23" s="1129"/>
      <c r="AX23" s="1129"/>
      <c r="AY23" s="1130"/>
      <c r="AZ23" s="1119" t="s">
        <v>399</v>
      </c>
      <c r="BA23" s="1120"/>
      <c r="BB23" s="1120"/>
      <c r="BC23" s="1120"/>
      <c r="BD23" s="1121"/>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8" t="s">
        <v>400</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7" t="s">
        <v>401</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375</v>
      </c>
      <c r="B26" s="1051"/>
      <c r="C26" s="1051"/>
      <c r="D26" s="1051"/>
      <c r="E26" s="1051"/>
      <c r="F26" s="1051"/>
      <c r="G26" s="1051"/>
      <c r="H26" s="1051"/>
      <c r="I26" s="1051"/>
      <c r="J26" s="1051"/>
      <c r="K26" s="1051"/>
      <c r="L26" s="1051"/>
      <c r="M26" s="1051"/>
      <c r="N26" s="1051"/>
      <c r="O26" s="1051"/>
      <c r="P26" s="1052"/>
      <c r="Q26" s="1056" t="s">
        <v>402</v>
      </c>
      <c r="R26" s="1057"/>
      <c r="S26" s="1057"/>
      <c r="T26" s="1057"/>
      <c r="U26" s="1058"/>
      <c r="V26" s="1056" t="s">
        <v>403</v>
      </c>
      <c r="W26" s="1057"/>
      <c r="X26" s="1057"/>
      <c r="Y26" s="1057"/>
      <c r="Z26" s="1058"/>
      <c r="AA26" s="1056" t="s">
        <v>404</v>
      </c>
      <c r="AB26" s="1057"/>
      <c r="AC26" s="1057"/>
      <c r="AD26" s="1057"/>
      <c r="AE26" s="1057"/>
      <c r="AF26" s="1113" t="s">
        <v>405</v>
      </c>
      <c r="AG26" s="1063"/>
      <c r="AH26" s="1063"/>
      <c r="AI26" s="1063"/>
      <c r="AJ26" s="1114"/>
      <c r="AK26" s="1057" t="s">
        <v>406</v>
      </c>
      <c r="AL26" s="1057"/>
      <c r="AM26" s="1057"/>
      <c r="AN26" s="1057"/>
      <c r="AO26" s="1058"/>
      <c r="AP26" s="1056" t="s">
        <v>407</v>
      </c>
      <c r="AQ26" s="1057"/>
      <c r="AR26" s="1057"/>
      <c r="AS26" s="1057"/>
      <c r="AT26" s="1058"/>
      <c r="AU26" s="1056" t="s">
        <v>408</v>
      </c>
      <c r="AV26" s="1057"/>
      <c r="AW26" s="1057"/>
      <c r="AX26" s="1057"/>
      <c r="AY26" s="1058"/>
      <c r="AZ26" s="1056" t="s">
        <v>409</v>
      </c>
      <c r="BA26" s="1057"/>
      <c r="BB26" s="1057"/>
      <c r="BC26" s="1057"/>
      <c r="BD26" s="1058"/>
      <c r="BE26" s="1056" t="s">
        <v>382</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5"/>
      <c r="AG27" s="1066"/>
      <c r="AH27" s="1066"/>
      <c r="AI27" s="1066"/>
      <c r="AJ27" s="1116"/>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4" t="s">
        <v>410</v>
      </c>
      <c r="C28" s="1105"/>
      <c r="D28" s="1105"/>
      <c r="E28" s="1105"/>
      <c r="F28" s="1105"/>
      <c r="G28" s="1105"/>
      <c r="H28" s="1105"/>
      <c r="I28" s="1105"/>
      <c r="J28" s="1105"/>
      <c r="K28" s="1105"/>
      <c r="L28" s="1105"/>
      <c r="M28" s="1105"/>
      <c r="N28" s="1105"/>
      <c r="O28" s="1105"/>
      <c r="P28" s="1106"/>
      <c r="Q28" s="1107">
        <v>44007</v>
      </c>
      <c r="R28" s="1108"/>
      <c r="S28" s="1108"/>
      <c r="T28" s="1108"/>
      <c r="U28" s="1108"/>
      <c r="V28" s="1108">
        <v>43551</v>
      </c>
      <c r="W28" s="1108"/>
      <c r="X28" s="1108"/>
      <c r="Y28" s="1108"/>
      <c r="Z28" s="1108"/>
      <c r="AA28" s="1108">
        <v>456</v>
      </c>
      <c r="AB28" s="1108"/>
      <c r="AC28" s="1108"/>
      <c r="AD28" s="1108"/>
      <c r="AE28" s="1109"/>
      <c r="AF28" s="1110">
        <v>456</v>
      </c>
      <c r="AG28" s="1108"/>
      <c r="AH28" s="1108"/>
      <c r="AI28" s="1108"/>
      <c r="AJ28" s="1111"/>
      <c r="AK28" s="1112">
        <v>4484</v>
      </c>
      <c r="AL28" s="1101"/>
      <c r="AM28" s="1101"/>
      <c r="AN28" s="1101"/>
      <c r="AO28" s="1101"/>
      <c r="AP28" s="1101" t="s">
        <v>538</v>
      </c>
      <c r="AQ28" s="1101"/>
      <c r="AR28" s="1101"/>
      <c r="AS28" s="1101"/>
      <c r="AT28" s="1101"/>
      <c r="AU28" s="1101" t="s">
        <v>538</v>
      </c>
      <c r="AV28" s="1101"/>
      <c r="AW28" s="1101"/>
      <c r="AX28" s="1101"/>
      <c r="AY28" s="1101"/>
      <c r="AZ28" s="1101" t="s">
        <v>538</v>
      </c>
      <c r="BA28" s="1101"/>
      <c r="BB28" s="1101"/>
      <c r="BC28" s="1101"/>
      <c r="BD28" s="1101"/>
      <c r="BE28" s="1102"/>
      <c r="BF28" s="1102"/>
      <c r="BG28" s="1102"/>
      <c r="BH28" s="1102"/>
      <c r="BI28" s="1103"/>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411</v>
      </c>
      <c r="C29" s="1093"/>
      <c r="D29" s="1093"/>
      <c r="E29" s="1093"/>
      <c r="F29" s="1093"/>
      <c r="G29" s="1093"/>
      <c r="H29" s="1093"/>
      <c r="I29" s="1093"/>
      <c r="J29" s="1093"/>
      <c r="K29" s="1093"/>
      <c r="L29" s="1093"/>
      <c r="M29" s="1093"/>
      <c r="N29" s="1093"/>
      <c r="O29" s="1093"/>
      <c r="P29" s="1094"/>
      <c r="Q29" s="1098">
        <v>40948</v>
      </c>
      <c r="R29" s="1099"/>
      <c r="S29" s="1099"/>
      <c r="T29" s="1099"/>
      <c r="U29" s="1099"/>
      <c r="V29" s="1099">
        <v>40775</v>
      </c>
      <c r="W29" s="1099"/>
      <c r="X29" s="1099"/>
      <c r="Y29" s="1099"/>
      <c r="Z29" s="1099"/>
      <c r="AA29" s="1099">
        <v>173</v>
      </c>
      <c r="AB29" s="1099"/>
      <c r="AC29" s="1099"/>
      <c r="AD29" s="1099"/>
      <c r="AE29" s="1100"/>
      <c r="AF29" s="1074">
        <v>173</v>
      </c>
      <c r="AG29" s="1075"/>
      <c r="AH29" s="1075"/>
      <c r="AI29" s="1075"/>
      <c r="AJ29" s="1076"/>
      <c r="AK29" s="1035">
        <v>6171</v>
      </c>
      <c r="AL29" s="1026"/>
      <c r="AM29" s="1026"/>
      <c r="AN29" s="1026"/>
      <c r="AO29" s="1026"/>
      <c r="AP29" s="1026" t="s">
        <v>538</v>
      </c>
      <c r="AQ29" s="1026"/>
      <c r="AR29" s="1026"/>
      <c r="AS29" s="1026"/>
      <c r="AT29" s="1026"/>
      <c r="AU29" s="1026" t="s">
        <v>538</v>
      </c>
      <c r="AV29" s="1026"/>
      <c r="AW29" s="1026"/>
      <c r="AX29" s="1026"/>
      <c r="AY29" s="1026"/>
      <c r="AZ29" s="1026" t="s">
        <v>538</v>
      </c>
      <c r="BA29" s="1026"/>
      <c r="BB29" s="1026"/>
      <c r="BC29" s="1026"/>
      <c r="BD29" s="1026"/>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412</v>
      </c>
      <c r="C30" s="1093"/>
      <c r="D30" s="1093"/>
      <c r="E30" s="1093"/>
      <c r="F30" s="1093"/>
      <c r="G30" s="1093"/>
      <c r="H30" s="1093"/>
      <c r="I30" s="1093"/>
      <c r="J30" s="1093"/>
      <c r="K30" s="1093"/>
      <c r="L30" s="1093"/>
      <c r="M30" s="1093"/>
      <c r="N30" s="1093"/>
      <c r="O30" s="1093"/>
      <c r="P30" s="1094"/>
      <c r="Q30" s="1098">
        <v>6197</v>
      </c>
      <c r="R30" s="1099"/>
      <c r="S30" s="1099"/>
      <c r="T30" s="1099"/>
      <c r="U30" s="1099"/>
      <c r="V30" s="1099">
        <v>6180</v>
      </c>
      <c r="W30" s="1099"/>
      <c r="X30" s="1099"/>
      <c r="Y30" s="1099"/>
      <c r="Z30" s="1099"/>
      <c r="AA30" s="1099">
        <v>17</v>
      </c>
      <c r="AB30" s="1099"/>
      <c r="AC30" s="1099"/>
      <c r="AD30" s="1099"/>
      <c r="AE30" s="1100"/>
      <c r="AF30" s="1074">
        <v>17</v>
      </c>
      <c r="AG30" s="1075"/>
      <c r="AH30" s="1075"/>
      <c r="AI30" s="1075"/>
      <c r="AJ30" s="1076"/>
      <c r="AK30" s="1035">
        <v>1411</v>
      </c>
      <c r="AL30" s="1026"/>
      <c r="AM30" s="1026"/>
      <c r="AN30" s="1026"/>
      <c r="AO30" s="1026"/>
      <c r="AP30" s="1026" t="s">
        <v>538</v>
      </c>
      <c r="AQ30" s="1026"/>
      <c r="AR30" s="1026"/>
      <c r="AS30" s="1026"/>
      <c r="AT30" s="1026"/>
      <c r="AU30" s="1026" t="s">
        <v>538</v>
      </c>
      <c r="AV30" s="1026"/>
      <c r="AW30" s="1026"/>
      <c r="AX30" s="1026"/>
      <c r="AY30" s="1026"/>
      <c r="AZ30" s="1026" t="s">
        <v>538</v>
      </c>
      <c r="BA30" s="1026"/>
      <c r="BB30" s="1026"/>
      <c r="BC30" s="1026"/>
      <c r="BD30" s="1026"/>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413</v>
      </c>
      <c r="C31" s="1093"/>
      <c r="D31" s="1093"/>
      <c r="E31" s="1093"/>
      <c r="F31" s="1093"/>
      <c r="G31" s="1093"/>
      <c r="H31" s="1093"/>
      <c r="I31" s="1093"/>
      <c r="J31" s="1093"/>
      <c r="K31" s="1093"/>
      <c r="L31" s="1093"/>
      <c r="M31" s="1093"/>
      <c r="N31" s="1093"/>
      <c r="O31" s="1093"/>
      <c r="P31" s="1094"/>
      <c r="Q31" s="1098">
        <v>1245</v>
      </c>
      <c r="R31" s="1099"/>
      <c r="S31" s="1099"/>
      <c r="T31" s="1099"/>
      <c r="U31" s="1099"/>
      <c r="V31" s="1099">
        <v>158</v>
      </c>
      <c r="W31" s="1099"/>
      <c r="X31" s="1099"/>
      <c r="Y31" s="1099"/>
      <c r="Z31" s="1099"/>
      <c r="AA31" s="1099">
        <v>1087</v>
      </c>
      <c r="AB31" s="1099"/>
      <c r="AC31" s="1099"/>
      <c r="AD31" s="1099"/>
      <c r="AE31" s="1100"/>
      <c r="AF31" s="1074">
        <v>1087</v>
      </c>
      <c r="AG31" s="1075"/>
      <c r="AH31" s="1075"/>
      <c r="AI31" s="1075"/>
      <c r="AJ31" s="1076"/>
      <c r="AK31" s="1035">
        <v>14</v>
      </c>
      <c r="AL31" s="1026"/>
      <c r="AM31" s="1026"/>
      <c r="AN31" s="1026"/>
      <c r="AO31" s="1026"/>
      <c r="AP31" s="1026" t="s">
        <v>538</v>
      </c>
      <c r="AQ31" s="1026"/>
      <c r="AR31" s="1026"/>
      <c r="AS31" s="1026"/>
      <c r="AT31" s="1026"/>
      <c r="AU31" s="1026" t="s">
        <v>538</v>
      </c>
      <c r="AV31" s="1026"/>
      <c r="AW31" s="1026"/>
      <c r="AX31" s="1026"/>
      <c r="AY31" s="1026"/>
      <c r="AZ31" s="1026" t="s">
        <v>538</v>
      </c>
      <c r="BA31" s="1026"/>
      <c r="BB31" s="1026"/>
      <c r="BC31" s="1026"/>
      <c r="BD31" s="1026"/>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414</v>
      </c>
      <c r="C32" s="1093"/>
      <c r="D32" s="1093"/>
      <c r="E32" s="1093"/>
      <c r="F32" s="1093"/>
      <c r="G32" s="1093"/>
      <c r="H32" s="1093"/>
      <c r="I32" s="1093"/>
      <c r="J32" s="1093"/>
      <c r="K32" s="1093"/>
      <c r="L32" s="1093"/>
      <c r="M32" s="1093"/>
      <c r="N32" s="1093"/>
      <c r="O32" s="1093"/>
      <c r="P32" s="1094"/>
      <c r="Q32" s="1098">
        <v>20068</v>
      </c>
      <c r="R32" s="1099"/>
      <c r="S32" s="1099"/>
      <c r="T32" s="1099"/>
      <c r="U32" s="1099"/>
      <c r="V32" s="1099">
        <v>20057</v>
      </c>
      <c r="W32" s="1099"/>
      <c r="X32" s="1099"/>
      <c r="Y32" s="1099"/>
      <c r="Z32" s="1099"/>
      <c r="AA32" s="1099">
        <v>11</v>
      </c>
      <c r="AB32" s="1099"/>
      <c r="AC32" s="1099"/>
      <c r="AD32" s="1099"/>
      <c r="AE32" s="1100"/>
      <c r="AF32" s="1074">
        <v>12083</v>
      </c>
      <c r="AG32" s="1075"/>
      <c r="AH32" s="1075"/>
      <c r="AI32" s="1075"/>
      <c r="AJ32" s="1076"/>
      <c r="AK32" s="1035">
        <v>1479</v>
      </c>
      <c r="AL32" s="1026"/>
      <c r="AM32" s="1026"/>
      <c r="AN32" s="1026"/>
      <c r="AO32" s="1026"/>
      <c r="AP32" s="1026">
        <v>11714</v>
      </c>
      <c r="AQ32" s="1026"/>
      <c r="AR32" s="1026"/>
      <c r="AS32" s="1026"/>
      <c r="AT32" s="1026"/>
      <c r="AU32" s="1026">
        <v>6946</v>
      </c>
      <c r="AV32" s="1026"/>
      <c r="AW32" s="1026"/>
      <c r="AX32" s="1026"/>
      <c r="AY32" s="1026"/>
      <c r="AZ32" s="1026" t="s">
        <v>538</v>
      </c>
      <c r="BA32" s="1026"/>
      <c r="BB32" s="1026"/>
      <c r="BC32" s="1026"/>
      <c r="BD32" s="1026"/>
      <c r="BE32" s="1087" t="s">
        <v>415</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416</v>
      </c>
      <c r="C33" s="1093"/>
      <c r="D33" s="1093"/>
      <c r="E33" s="1093"/>
      <c r="F33" s="1093"/>
      <c r="G33" s="1093"/>
      <c r="H33" s="1093"/>
      <c r="I33" s="1093"/>
      <c r="J33" s="1093"/>
      <c r="K33" s="1093"/>
      <c r="L33" s="1093"/>
      <c r="M33" s="1093"/>
      <c r="N33" s="1093"/>
      <c r="O33" s="1093"/>
      <c r="P33" s="1094"/>
      <c r="Q33" s="1098">
        <v>8503</v>
      </c>
      <c r="R33" s="1099"/>
      <c r="S33" s="1099"/>
      <c r="T33" s="1099"/>
      <c r="U33" s="1099"/>
      <c r="V33" s="1099">
        <v>6732</v>
      </c>
      <c r="W33" s="1099"/>
      <c r="X33" s="1099"/>
      <c r="Y33" s="1099"/>
      <c r="Z33" s="1099"/>
      <c r="AA33" s="1099">
        <v>1771</v>
      </c>
      <c r="AB33" s="1099"/>
      <c r="AC33" s="1099"/>
      <c r="AD33" s="1099"/>
      <c r="AE33" s="1100"/>
      <c r="AF33" s="1074">
        <v>3829</v>
      </c>
      <c r="AG33" s="1075"/>
      <c r="AH33" s="1075"/>
      <c r="AI33" s="1075"/>
      <c r="AJ33" s="1076"/>
      <c r="AK33" s="1035">
        <v>332</v>
      </c>
      <c r="AL33" s="1026"/>
      <c r="AM33" s="1026"/>
      <c r="AN33" s="1026"/>
      <c r="AO33" s="1026"/>
      <c r="AP33" s="1026">
        <v>36252</v>
      </c>
      <c r="AQ33" s="1026"/>
      <c r="AR33" s="1026"/>
      <c r="AS33" s="1026"/>
      <c r="AT33" s="1026"/>
      <c r="AU33" s="1026">
        <v>580</v>
      </c>
      <c r="AV33" s="1026"/>
      <c r="AW33" s="1026"/>
      <c r="AX33" s="1026"/>
      <c r="AY33" s="1026"/>
      <c r="AZ33" s="1026" t="s">
        <v>538</v>
      </c>
      <c r="BA33" s="1026"/>
      <c r="BB33" s="1026"/>
      <c r="BC33" s="1026"/>
      <c r="BD33" s="1026"/>
      <c r="BE33" s="1087" t="s">
        <v>417</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418</v>
      </c>
      <c r="C34" s="1093"/>
      <c r="D34" s="1093"/>
      <c r="E34" s="1093"/>
      <c r="F34" s="1093"/>
      <c r="G34" s="1093"/>
      <c r="H34" s="1093"/>
      <c r="I34" s="1093"/>
      <c r="J34" s="1093"/>
      <c r="K34" s="1093"/>
      <c r="L34" s="1093"/>
      <c r="M34" s="1093"/>
      <c r="N34" s="1093"/>
      <c r="O34" s="1093"/>
      <c r="P34" s="1094"/>
      <c r="Q34" s="1098">
        <v>3179</v>
      </c>
      <c r="R34" s="1099"/>
      <c r="S34" s="1099"/>
      <c r="T34" s="1099"/>
      <c r="U34" s="1099"/>
      <c r="V34" s="1099">
        <v>2096</v>
      </c>
      <c r="W34" s="1099"/>
      <c r="X34" s="1099"/>
      <c r="Y34" s="1099"/>
      <c r="Z34" s="1099"/>
      <c r="AA34" s="1099">
        <v>1083</v>
      </c>
      <c r="AB34" s="1099"/>
      <c r="AC34" s="1099"/>
      <c r="AD34" s="1099"/>
      <c r="AE34" s="1100"/>
      <c r="AF34" s="1074">
        <v>6748</v>
      </c>
      <c r="AG34" s="1075"/>
      <c r="AH34" s="1075"/>
      <c r="AI34" s="1075"/>
      <c r="AJ34" s="1076"/>
      <c r="AK34" s="1035">
        <v>4</v>
      </c>
      <c r="AL34" s="1026"/>
      <c r="AM34" s="1026"/>
      <c r="AN34" s="1026"/>
      <c r="AO34" s="1026"/>
      <c r="AP34" s="1026">
        <v>1181</v>
      </c>
      <c r="AQ34" s="1026"/>
      <c r="AR34" s="1026"/>
      <c r="AS34" s="1026"/>
      <c r="AT34" s="1026"/>
      <c r="AU34" s="1026" t="s">
        <v>538</v>
      </c>
      <c r="AV34" s="1026"/>
      <c r="AW34" s="1026"/>
      <c r="AX34" s="1026"/>
      <c r="AY34" s="1026"/>
      <c r="AZ34" s="1026" t="s">
        <v>538</v>
      </c>
      <c r="BA34" s="1026"/>
      <c r="BB34" s="1026"/>
      <c r="BC34" s="1026"/>
      <c r="BD34" s="1026"/>
      <c r="BE34" s="1087" t="s">
        <v>419</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420</v>
      </c>
      <c r="C35" s="1093"/>
      <c r="D35" s="1093"/>
      <c r="E35" s="1093"/>
      <c r="F35" s="1093"/>
      <c r="G35" s="1093"/>
      <c r="H35" s="1093"/>
      <c r="I35" s="1093"/>
      <c r="J35" s="1093"/>
      <c r="K35" s="1093"/>
      <c r="L35" s="1093"/>
      <c r="M35" s="1093"/>
      <c r="N35" s="1093"/>
      <c r="O35" s="1093"/>
      <c r="P35" s="1094"/>
      <c r="Q35" s="1098">
        <v>11697</v>
      </c>
      <c r="R35" s="1099"/>
      <c r="S35" s="1099"/>
      <c r="T35" s="1099"/>
      <c r="U35" s="1099"/>
      <c r="V35" s="1099">
        <v>10139</v>
      </c>
      <c r="W35" s="1099"/>
      <c r="X35" s="1099"/>
      <c r="Y35" s="1099"/>
      <c r="Z35" s="1099"/>
      <c r="AA35" s="1099">
        <v>1558</v>
      </c>
      <c r="AB35" s="1099"/>
      <c r="AC35" s="1099"/>
      <c r="AD35" s="1099"/>
      <c r="AE35" s="1100"/>
      <c r="AF35" s="1074">
        <v>1477</v>
      </c>
      <c r="AG35" s="1075"/>
      <c r="AH35" s="1075"/>
      <c r="AI35" s="1075"/>
      <c r="AJ35" s="1076"/>
      <c r="AK35" s="1035">
        <v>4155</v>
      </c>
      <c r="AL35" s="1026"/>
      <c r="AM35" s="1026"/>
      <c r="AN35" s="1026"/>
      <c r="AO35" s="1026"/>
      <c r="AP35" s="1026">
        <v>83618</v>
      </c>
      <c r="AQ35" s="1026"/>
      <c r="AR35" s="1026"/>
      <c r="AS35" s="1026"/>
      <c r="AT35" s="1026"/>
      <c r="AU35" s="1026">
        <v>31441</v>
      </c>
      <c r="AV35" s="1026"/>
      <c r="AW35" s="1026"/>
      <c r="AX35" s="1026"/>
      <c r="AY35" s="1026"/>
      <c r="AZ35" s="1026" t="s">
        <v>538</v>
      </c>
      <c r="BA35" s="1026"/>
      <c r="BB35" s="1026"/>
      <c r="BC35" s="1026"/>
      <c r="BD35" s="1026"/>
      <c r="BE35" s="1087" t="s">
        <v>421</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422</v>
      </c>
      <c r="C36" s="1093"/>
      <c r="D36" s="1093"/>
      <c r="E36" s="1093"/>
      <c r="F36" s="1093"/>
      <c r="G36" s="1093"/>
      <c r="H36" s="1093"/>
      <c r="I36" s="1093"/>
      <c r="J36" s="1093"/>
      <c r="K36" s="1093"/>
      <c r="L36" s="1093"/>
      <c r="M36" s="1093"/>
      <c r="N36" s="1093"/>
      <c r="O36" s="1093"/>
      <c r="P36" s="1094"/>
      <c r="Q36" s="1098">
        <v>349</v>
      </c>
      <c r="R36" s="1099"/>
      <c r="S36" s="1099"/>
      <c r="T36" s="1099"/>
      <c r="U36" s="1099"/>
      <c r="V36" s="1099">
        <v>347</v>
      </c>
      <c r="W36" s="1099"/>
      <c r="X36" s="1099"/>
      <c r="Y36" s="1099"/>
      <c r="Z36" s="1099"/>
      <c r="AA36" s="1099">
        <v>2</v>
      </c>
      <c r="AB36" s="1099"/>
      <c r="AC36" s="1099"/>
      <c r="AD36" s="1099"/>
      <c r="AE36" s="1100"/>
      <c r="AF36" s="1074">
        <v>2</v>
      </c>
      <c r="AG36" s="1075"/>
      <c r="AH36" s="1075"/>
      <c r="AI36" s="1075"/>
      <c r="AJ36" s="1076"/>
      <c r="AK36" s="1035">
        <v>207</v>
      </c>
      <c r="AL36" s="1026"/>
      <c r="AM36" s="1026"/>
      <c r="AN36" s="1026"/>
      <c r="AO36" s="1026"/>
      <c r="AP36" s="1026">
        <v>2053</v>
      </c>
      <c r="AQ36" s="1026"/>
      <c r="AR36" s="1026"/>
      <c r="AS36" s="1026"/>
      <c r="AT36" s="1026"/>
      <c r="AU36" s="1026">
        <v>1832</v>
      </c>
      <c r="AV36" s="1026"/>
      <c r="AW36" s="1026"/>
      <c r="AX36" s="1026"/>
      <c r="AY36" s="1026"/>
      <c r="AZ36" s="1026" t="s">
        <v>538</v>
      </c>
      <c r="BA36" s="1026"/>
      <c r="BB36" s="1026"/>
      <c r="BC36" s="1026"/>
      <c r="BD36" s="1026"/>
      <c r="BE36" s="1087" t="s">
        <v>423</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t="s">
        <v>424</v>
      </c>
      <c r="C37" s="1093"/>
      <c r="D37" s="1093"/>
      <c r="E37" s="1093"/>
      <c r="F37" s="1093"/>
      <c r="G37" s="1093"/>
      <c r="H37" s="1093"/>
      <c r="I37" s="1093"/>
      <c r="J37" s="1093"/>
      <c r="K37" s="1093"/>
      <c r="L37" s="1093"/>
      <c r="M37" s="1093"/>
      <c r="N37" s="1093"/>
      <c r="O37" s="1093"/>
      <c r="P37" s="1094"/>
      <c r="Q37" s="1098">
        <v>189</v>
      </c>
      <c r="R37" s="1099"/>
      <c r="S37" s="1099"/>
      <c r="T37" s="1099"/>
      <c r="U37" s="1099"/>
      <c r="V37" s="1099">
        <v>188</v>
      </c>
      <c r="W37" s="1099"/>
      <c r="X37" s="1099"/>
      <c r="Y37" s="1099"/>
      <c r="Z37" s="1099"/>
      <c r="AA37" s="1099">
        <v>1</v>
      </c>
      <c r="AB37" s="1099"/>
      <c r="AC37" s="1099"/>
      <c r="AD37" s="1099"/>
      <c r="AE37" s="1100"/>
      <c r="AF37" s="1074">
        <v>1</v>
      </c>
      <c r="AG37" s="1075"/>
      <c r="AH37" s="1075"/>
      <c r="AI37" s="1075"/>
      <c r="AJ37" s="1076"/>
      <c r="AK37" s="1035">
        <v>19</v>
      </c>
      <c r="AL37" s="1026"/>
      <c r="AM37" s="1026"/>
      <c r="AN37" s="1026"/>
      <c r="AO37" s="1026"/>
      <c r="AP37" s="1026">
        <v>195</v>
      </c>
      <c r="AQ37" s="1026"/>
      <c r="AR37" s="1026"/>
      <c r="AS37" s="1026"/>
      <c r="AT37" s="1026"/>
      <c r="AU37" s="1026">
        <v>178</v>
      </c>
      <c r="AV37" s="1026"/>
      <c r="AW37" s="1026"/>
      <c r="AX37" s="1026"/>
      <c r="AY37" s="1026"/>
      <c r="AZ37" s="1026" t="s">
        <v>538</v>
      </c>
      <c r="BA37" s="1026"/>
      <c r="BB37" s="1026"/>
      <c r="BC37" s="1026"/>
      <c r="BD37" s="1026"/>
      <c r="BE37" s="1087" t="s">
        <v>425</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t="s">
        <v>426</v>
      </c>
      <c r="C38" s="1093"/>
      <c r="D38" s="1093"/>
      <c r="E38" s="1093"/>
      <c r="F38" s="1093"/>
      <c r="G38" s="1093"/>
      <c r="H38" s="1093"/>
      <c r="I38" s="1093"/>
      <c r="J38" s="1093"/>
      <c r="K38" s="1093"/>
      <c r="L38" s="1093"/>
      <c r="M38" s="1093"/>
      <c r="N38" s="1093"/>
      <c r="O38" s="1093"/>
      <c r="P38" s="1094"/>
      <c r="Q38" s="1098">
        <v>815</v>
      </c>
      <c r="R38" s="1099"/>
      <c r="S38" s="1099"/>
      <c r="T38" s="1099"/>
      <c r="U38" s="1099"/>
      <c r="V38" s="1099">
        <v>664</v>
      </c>
      <c r="W38" s="1099"/>
      <c r="X38" s="1099"/>
      <c r="Y38" s="1099"/>
      <c r="Z38" s="1099"/>
      <c r="AA38" s="1099">
        <v>151</v>
      </c>
      <c r="AB38" s="1099"/>
      <c r="AC38" s="1099"/>
      <c r="AD38" s="1099"/>
      <c r="AE38" s="1100"/>
      <c r="AF38" s="1074">
        <v>151</v>
      </c>
      <c r="AG38" s="1075"/>
      <c r="AH38" s="1075"/>
      <c r="AI38" s="1075"/>
      <c r="AJ38" s="1076"/>
      <c r="AK38" s="1035">
        <v>214</v>
      </c>
      <c r="AL38" s="1026"/>
      <c r="AM38" s="1026"/>
      <c r="AN38" s="1026"/>
      <c r="AO38" s="1026"/>
      <c r="AP38" s="1026">
        <v>261</v>
      </c>
      <c r="AQ38" s="1026"/>
      <c r="AR38" s="1026"/>
      <c r="AS38" s="1026"/>
      <c r="AT38" s="1026"/>
      <c r="AU38" s="1026">
        <v>81</v>
      </c>
      <c r="AV38" s="1026"/>
      <c r="AW38" s="1026"/>
      <c r="AX38" s="1026"/>
      <c r="AY38" s="1026"/>
      <c r="AZ38" s="1026" t="s">
        <v>538</v>
      </c>
      <c r="BA38" s="1026"/>
      <c r="BB38" s="1026"/>
      <c r="BC38" s="1026"/>
      <c r="BD38" s="1026"/>
      <c r="BE38" s="1087" t="s">
        <v>427</v>
      </c>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t="s">
        <v>428</v>
      </c>
      <c r="C39" s="1093"/>
      <c r="D39" s="1093"/>
      <c r="E39" s="1093"/>
      <c r="F39" s="1093"/>
      <c r="G39" s="1093"/>
      <c r="H39" s="1093"/>
      <c r="I39" s="1093"/>
      <c r="J39" s="1093"/>
      <c r="K39" s="1093"/>
      <c r="L39" s="1093"/>
      <c r="M39" s="1093"/>
      <c r="N39" s="1093"/>
      <c r="O39" s="1093"/>
      <c r="P39" s="1094"/>
      <c r="Q39" s="1098">
        <v>855</v>
      </c>
      <c r="R39" s="1099"/>
      <c r="S39" s="1099"/>
      <c r="T39" s="1099"/>
      <c r="U39" s="1099"/>
      <c r="V39" s="1099">
        <v>735</v>
      </c>
      <c r="W39" s="1099"/>
      <c r="X39" s="1099"/>
      <c r="Y39" s="1099"/>
      <c r="Z39" s="1099"/>
      <c r="AA39" s="1099">
        <v>120</v>
      </c>
      <c r="AB39" s="1099"/>
      <c r="AC39" s="1099"/>
      <c r="AD39" s="1099"/>
      <c r="AE39" s="1100"/>
      <c r="AF39" s="1074" t="s">
        <v>399</v>
      </c>
      <c r="AG39" s="1075"/>
      <c r="AH39" s="1075"/>
      <c r="AI39" s="1075"/>
      <c r="AJ39" s="1076"/>
      <c r="AK39" s="1035">
        <v>290</v>
      </c>
      <c r="AL39" s="1026"/>
      <c r="AM39" s="1026"/>
      <c r="AN39" s="1026"/>
      <c r="AO39" s="1026"/>
      <c r="AP39" s="1026">
        <v>222</v>
      </c>
      <c r="AQ39" s="1026"/>
      <c r="AR39" s="1026"/>
      <c r="AS39" s="1026"/>
      <c r="AT39" s="1026"/>
      <c r="AU39" s="1026">
        <v>267</v>
      </c>
      <c r="AV39" s="1026"/>
      <c r="AW39" s="1026"/>
      <c r="AX39" s="1026"/>
      <c r="AY39" s="1026"/>
      <c r="AZ39" s="1026" t="s">
        <v>538</v>
      </c>
      <c r="BA39" s="1026"/>
      <c r="BB39" s="1026"/>
      <c r="BC39" s="1026"/>
      <c r="BD39" s="1026"/>
      <c r="BE39" s="1087" t="s">
        <v>429</v>
      </c>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430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397</v>
      </c>
      <c r="B63" s="999" t="s">
        <v>431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26023</v>
      </c>
      <c r="AG63" s="1014"/>
      <c r="AH63" s="1014"/>
      <c r="AI63" s="1014"/>
      <c r="AJ63" s="1085"/>
      <c r="AK63" s="1086"/>
      <c r="AL63" s="1018"/>
      <c r="AM63" s="1018"/>
      <c r="AN63" s="1018"/>
      <c r="AO63" s="1018"/>
      <c r="AP63" s="1014">
        <v>135496</v>
      </c>
      <c r="AQ63" s="1014"/>
      <c r="AR63" s="1014"/>
      <c r="AS63" s="1014"/>
      <c r="AT63" s="1014"/>
      <c r="AU63" s="1014">
        <v>41325</v>
      </c>
      <c r="AV63" s="1014"/>
      <c r="AW63" s="1014"/>
      <c r="AX63" s="1014"/>
      <c r="AY63" s="1014"/>
      <c r="AZ63" s="1080"/>
      <c r="BA63" s="1080"/>
      <c r="BB63" s="1080"/>
      <c r="BC63" s="1080"/>
      <c r="BD63" s="1080"/>
      <c r="BE63" s="1015"/>
      <c r="BF63" s="1015"/>
      <c r="BG63" s="1015"/>
      <c r="BH63" s="1015"/>
      <c r="BI63" s="1016"/>
      <c r="BJ63" s="1081" t="s">
        <v>432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433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434</v>
      </c>
      <c r="B66" s="1051"/>
      <c r="C66" s="1051"/>
      <c r="D66" s="1051"/>
      <c r="E66" s="1051"/>
      <c r="F66" s="1051"/>
      <c r="G66" s="1051"/>
      <c r="H66" s="1051"/>
      <c r="I66" s="1051"/>
      <c r="J66" s="1051"/>
      <c r="K66" s="1051"/>
      <c r="L66" s="1051"/>
      <c r="M66" s="1051"/>
      <c r="N66" s="1051"/>
      <c r="O66" s="1051"/>
      <c r="P66" s="1052"/>
      <c r="Q66" s="1056" t="s">
        <v>402</v>
      </c>
      <c r="R66" s="1057"/>
      <c r="S66" s="1057"/>
      <c r="T66" s="1057"/>
      <c r="U66" s="1058"/>
      <c r="V66" s="1056" t="s">
        <v>435</v>
      </c>
      <c r="W66" s="1057"/>
      <c r="X66" s="1057"/>
      <c r="Y66" s="1057"/>
      <c r="Z66" s="1058"/>
      <c r="AA66" s="1056" t="s">
        <v>404</v>
      </c>
      <c r="AB66" s="1057"/>
      <c r="AC66" s="1057"/>
      <c r="AD66" s="1057"/>
      <c r="AE66" s="1058"/>
      <c r="AF66" s="1062" t="s">
        <v>405</v>
      </c>
      <c r="AG66" s="1063"/>
      <c r="AH66" s="1063"/>
      <c r="AI66" s="1063"/>
      <c r="AJ66" s="1064"/>
      <c r="AK66" s="1056" t="s">
        <v>406</v>
      </c>
      <c r="AL66" s="1051"/>
      <c r="AM66" s="1051"/>
      <c r="AN66" s="1051"/>
      <c r="AO66" s="1052"/>
      <c r="AP66" s="1056" t="s">
        <v>436</v>
      </c>
      <c r="AQ66" s="1057"/>
      <c r="AR66" s="1057"/>
      <c r="AS66" s="1057"/>
      <c r="AT66" s="1058"/>
      <c r="AU66" s="1056" t="s">
        <v>437</v>
      </c>
      <c r="AV66" s="1057"/>
      <c r="AW66" s="1057"/>
      <c r="AX66" s="1057"/>
      <c r="AY66" s="1058"/>
      <c r="AZ66" s="1056" t="s">
        <v>382</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604</v>
      </c>
      <c r="C68" s="1041"/>
      <c r="D68" s="1041"/>
      <c r="E68" s="1041"/>
      <c r="F68" s="1041"/>
      <c r="G68" s="1041"/>
      <c r="H68" s="1041"/>
      <c r="I68" s="1041"/>
      <c r="J68" s="1041"/>
      <c r="K68" s="1041"/>
      <c r="L68" s="1041"/>
      <c r="M68" s="1041"/>
      <c r="N68" s="1041"/>
      <c r="O68" s="1041"/>
      <c r="P68" s="1042"/>
      <c r="Q68" s="1043">
        <v>6605</v>
      </c>
      <c r="R68" s="1037"/>
      <c r="S68" s="1037"/>
      <c r="T68" s="1037"/>
      <c r="U68" s="1037"/>
      <c r="V68" s="1037">
        <v>6520</v>
      </c>
      <c r="W68" s="1037"/>
      <c r="X68" s="1037"/>
      <c r="Y68" s="1037"/>
      <c r="Z68" s="1037"/>
      <c r="AA68" s="1037">
        <v>85</v>
      </c>
      <c r="AB68" s="1037"/>
      <c r="AC68" s="1037"/>
      <c r="AD68" s="1037"/>
      <c r="AE68" s="1037"/>
      <c r="AF68" s="1037">
        <v>85</v>
      </c>
      <c r="AG68" s="1037"/>
      <c r="AH68" s="1037"/>
      <c r="AI68" s="1037"/>
      <c r="AJ68" s="1037"/>
      <c r="AK68" s="1037" t="s">
        <v>538</v>
      </c>
      <c r="AL68" s="1037"/>
      <c r="AM68" s="1037"/>
      <c r="AN68" s="1037"/>
      <c r="AO68" s="1037"/>
      <c r="AP68" s="1037">
        <v>3542</v>
      </c>
      <c r="AQ68" s="1037"/>
      <c r="AR68" s="1037"/>
      <c r="AS68" s="1037"/>
      <c r="AT68" s="1037"/>
      <c r="AU68" s="1037">
        <v>3327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605</v>
      </c>
      <c r="C69" s="1030"/>
      <c r="D69" s="1030"/>
      <c r="E69" s="1030"/>
      <c r="F69" s="1030"/>
      <c r="G69" s="1030"/>
      <c r="H69" s="1030"/>
      <c r="I69" s="1030"/>
      <c r="J69" s="1030"/>
      <c r="K69" s="1030"/>
      <c r="L69" s="1030"/>
      <c r="M69" s="1030"/>
      <c r="N69" s="1030"/>
      <c r="O69" s="1030"/>
      <c r="P69" s="1031"/>
      <c r="Q69" s="1032">
        <v>1312</v>
      </c>
      <c r="R69" s="1026"/>
      <c r="S69" s="1026"/>
      <c r="T69" s="1026"/>
      <c r="U69" s="1026"/>
      <c r="V69" s="1026">
        <v>1205</v>
      </c>
      <c r="W69" s="1026"/>
      <c r="X69" s="1026"/>
      <c r="Y69" s="1026"/>
      <c r="Z69" s="1026"/>
      <c r="AA69" s="1026">
        <v>106</v>
      </c>
      <c r="AB69" s="1026"/>
      <c r="AC69" s="1026"/>
      <c r="AD69" s="1026"/>
      <c r="AE69" s="1026"/>
      <c r="AF69" s="1026">
        <v>106</v>
      </c>
      <c r="AG69" s="1026"/>
      <c r="AH69" s="1026"/>
      <c r="AI69" s="1026"/>
      <c r="AJ69" s="1026"/>
      <c r="AK69" s="1026" t="s">
        <v>538</v>
      </c>
      <c r="AL69" s="1026"/>
      <c r="AM69" s="1026"/>
      <c r="AN69" s="1026"/>
      <c r="AO69" s="1026"/>
      <c r="AP69" s="1026" t="s">
        <v>538</v>
      </c>
      <c r="AQ69" s="1026"/>
      <c r="AR69" s="1026"/>
      <c r="AS69" s="1026"/>
      <c r="AT69" s="1026"/>
      <c r="AU69" s="1026" t="s">
        <v>538</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606</v>
      </c>
      <c r="C70" s="1030"/>
      <c r="D70" s="1030"/>
      <c r="E70" s="1030"/>
      <c r="F70" s="1030"/>
      <c r="G70" s="1030"/>
      <c r="H70" s="1030"/>
      <c r="I70" s="1030"/>
      <c r="J70" s="1030"/>
      <c r="K70" s="1030"/>
      <c r="L70" s="1030"/>
      <c r="M70" s="1030"/>
      <c r="N70" s="1030"/>
      <c r="O70" s="1030"/>
      <c r="P70" s="1031"/>
      <c r="Q70" s="1032">
        <v>419100</v>
      </c>
      <c r="R70" s="1026"/>
      <c r="S70" s="1026"/>
      <c r="T70" s="1026"/>
      <c r="U70" s="1026"/>
      <c r="V70" s="1026">
        <v>414580</v>
      </c>
      <c r="W70" s="1026"/>
      <c r="X70" s="1026"/>
      <c r="Y70" s="1026"/>
      <c r="Z70" s="1026"/>
      <c r="AA70" s="1026">
        <v>4521</v>
      </c>
      <c r="AB70" s="1026"/>
      <c r="AC70" s="1026"/>
      <c r="AD70" s="1026"/>
      <c r="AE70" s="1026"/>
      <c r="AF70" s="1026">
        <v>4521</v>
      </c>
      <c r="AG70" s="1026"/>
      <c r="AH70" s="1026"/>
      <c r="AI70" s="1026"/>
      <c r="AJ70" s="1026"/>
      <c r="AK70" s="1026">
        <v>845</v>
      </c>
      <c r="AL70" s="1026"/>
      <c r="AM70" s="1026"/>
      <c r="AN70" s="1026"/>
      <c r="AO70" s="1026"/>
      <c r="AP70" s="1026" t="s">
        <v>538</v>
      </c>
      <c r="AQ70" s="1026"/>
      <c r="AR70" s="1026"/>
      <c r="AS70" s="1026"/>
      <c r="AT70" s="1026"/>
      <c r="AU70" s="1026" t="s">
        <v>538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397</v>
      </c>
      <c r="B88" s="999" t="s">
        <v>438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4712</v>
      </c>
      <c r="AG88" s="1014"/>
      <c r="AH88" s="1014"/>
      <c r="AI88" s="1014"/>
      <c r="AJ88" s="1014"/>
      <c r="AK88" s="1018"/>
      <c r="AL88" s="1018"/>
      <c r="AM88" s="1018"/>
      <c r="AN88" s="1018"/>
      <c r="AO88" s="1018"/>
      <c r="AP88" s="1014">
        <v>3542</v>
      </c>
      <c r="AQ88" s="1014"/>
      <c r="AR88" s="1014"/>
      <c r="AS88" s="1014"/>
      <c r="AT88" s="1014"/>
      <c r="AU88" s="1014">
        <v>3327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999" t="s">
        <v>439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205</v>
      </c>
      <c r="CS102" s="1006"/>
      <c r="CT102" s="1006"/>
      <c r="CU102" s="1006"/>
      <c r="CV102" s="1007"/>
      <c r="CW102" s="1005">
        <v>97</v>
      </c>
      <c r="CX102" s="1006"/>
      <c r="CY102" s="1006"/>
      <c r="CZ102" s="1006"/>
      <c r="DA102" s="1007"/>
      <c r="DB102" s="1005" t="s">
        <v>538</v>
      </c>
      <c r="DC102" s="1006"/>
      <c r="DD102" s="1006"/>
      <c r="DE102" s="1006"/>
      <c r="DF102" s="1007"/>
      <c r="DG102" s="1005" t="s">
        <v>538</v>
      </c>
      <c r="DH102" s="1006"/>
      <c r="DI102" s="1006"/>
      <c r="DJ102" s="1006"/>
      <c r="DK102" s="1007"/>
      <c r="DL102" s="1005" t="s">
        <v>538</v>
      </c>
      <c r="DM102" s="1006"/>
      <c r="DN102" s="1006"/>
      <c r="DO102" s="1006"/>
      <c r="DP102" s="1007"/>
      <c r="DQ102" s="1005" t="s">
        <v>538</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440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441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444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446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447</v>
      </c>
      <c r="AB109" s="949"/>
      <c r="AC109" s="949"/>
      <c r="AD109" s="949"/>
      <c r="AE109" s="950"/>
      <c r="AF109" s="951" t="s">
        <v>311</v>
      </c>
      <c r="AG109" s="949"/>
      <c r="AH109" s="949"/>
      <c r="AI109" s="949"/>
      <c r="AJ109" s="950"/>
      <c r="AK109" s="951" t="s">
        <v>310</v>
      </c>
      <c r="AL109" s="949"/>
      <c r="AM109" s="949"/>
      <c r="AN109" s="949"/>
      <c r="AO109" s="950"/>
      <c r="AP109" s="951" t="s">
        <v>448</v>
      </c>
      <c r="AQ109" s="949"/>
      <c r="AR109" s="949"/>
      <c r="AS109" s="949"/>
      <c r="AT109" s="980"/>
      <c r="AU109" s="948" t="s">
        <v>446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447</v>
      </c>
      <c r="BR109" s="949"/>
      <c r="BS109" s="949"/>
      <c r="BT109" s="949"/>
      <c r="BU109" s="950"/>
      <c r="BV109" s="951" t="s">
        <v>311</v>
      </c>
      <c r="BW109" s="949"/>
      <c r="BX109" s="949"/>
      <c r="BY109" s="949"/>
      <c r="BZ109" s="950"/>
      <c r="CA109" s="951" t="s">
        <v>310</v>
      </c>
      <c r="CB109" s="949"/>
      <c r="CC109" s="949"/>
      <c r="CD109" s="949"/>
      <c r="CE109" s="950"/>
      <c r="CF109" s="987" t="s">
        <v>448</v>
      </c>
      <c r="CG109" s="987"/>
      <c r="CH109" s="987"/>
      <c r="CI109" s="987"/>
      <c r="CJ109" s="987"/>
      <c r="CK109" s="951" t="s">
        <v>449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447</v>
      </c>
      <c r="DH109" s="949"/>
      <c r="DI109" s="949"/>
      <c r="DJ109" s="949"/>
      <c r="DK109" s="950"/>
      <c r="DL109" s="951" t="s">
        <v>311</v>
      </c>
      <c r="DM109" s="949"/>
      <c r="DN109" s="949"/>
      <c r="DO109" s="949"/>
      <c r="DP109" s="950"/>
      <c r="DQ109" s="951" t="s">
        <v>310</v>
      </c>
      <c r="DR109" s="949"/>
      <c r="DS109" s="949"/>
      <c r="DT109" s="949"/>
      <c r="DU109" s="950"/>
      <c r="DV109" s="951" t="s">
        <v>448</v>
      </c>
      <c r="DW109" s="949"/>
      <c r="DX109" s="949"/>
      <c r="DY109" s="949"/>
      <c r="DZ109" s="980"/>
    </row>
    <row r="110" spans="1:131" s="247" customFormat="1" ht="26.25" customHeight="1" x14ac:dyDescent="0.15">
      <c r="A110" s="851" t="s">
        <v>450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14883175</v>
      </c>
      <c r="AB110" s="942"/>
      <c r="AC110" s="942"/>
      <c r="AD110" s="942"/>
      <c r="AE110" s="943"/>
      <c r="AF110" s="944">
        <v>14811665</v>
      </c>
      <c r="AG110" s="942"/>
      <c r="AH110" s="942"/>
      <c r="AI110" s="942"/>
      <c r="AJ110" s="943"/>
      <c r="AK110" s="944">
        <v>15149727</v>
      </c>
      <c r="AL110" s="942"/>
      <c r="AM110" s="942"/>
      <c r="AN110" s="942"/>
      <c r="AO110" s="943"/>
      <c r="AP110" s="945">
        <v>17.2</v>
      </c>
      <c r="AQ110" s="946"/>
      <c r="AR110" s="946"/>
      <c r="AS110" s="946"/>
      <c r="AT110" s="947"/>
      <c r="AU110" s="981" t="s">
        <v>73</v>
      </c>
      <c r="AV110" s="982"/>
      <c r="AW110" s="982"/>
      <c r="AX110" s="982"/>
      <c r="AY110" s="982"/>
      <c r="AZ110" s="907" t="s">
        <v>451</v>
      </c>
      <c r="BA110" s="852"/>
      <c r="BB110" s="852"/>
      <c r="BC110" s="852"/>
      <c r="BD110" s="852"/>
      <c r="BE110" s="852"/>
      <c r="BF110" s="852"/>
      <c r="BG110" s="852"/>
      <c r="BH110" s="852"/>
      <c r="BI110" s="852"/>
      <c r="BJ110" s="852"/>
      <c r="BK110" s="852"/>
      <c r="BL110" s="852"/>
      <c r="BM110" s="852"/>
      <c r="BN110" s="852"/>
      <c r="BO110" s="852"/>
      <c r="BP110" s="853"/>
      <c r="BQ110" s="908">
        <v>141255959</v>
      </c>
      <c r="BR110" s="889"/>
      <c r="BS110" s="889"/>
      <c r="BT110" s="889"/>
      <c r="BU110" s="889"/>
      <c r="BV110" s="889">
        <v>140729545</v>
      </c>
      <c r="BW110" s="889"/>
      <c r="BX110" s="889"/>
      <c r="BY110" s="889"/>
      <c r="BZ110" s="889"/>
      <c r="CA110" s="889">
        <v>147449205</v>
      </c>
      <c r="CB110" s="889"/>
      <c r="CC110" s="889"/>
      <c r="CD110" s="889"/>
      <c r="CE110" s="889"/>
      <c r="CF110" s="913">
        <v>167.6</v>
      </c>
      <c r="CG110" s="914"/>
      <c r="CH110" s="914"/>
      <c r="CI110" s="914"/>
      <c r="CJ110" s="914"/>
      <c r="CK110" s="977" t="s">
        <v>452</v>
      </c>
      <c r="CL110" s="863"/>
      <c r="CM110" s="938" t="s">
        <v>453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399</v>
      </c>
      <c r="DH110" s="889"/>
      <c r="DI110" s="889"/>
      <c r="DJ110" s="889"/>
      <c r="DK110" s="889"/>
      <c r="DL110" s="889" t="s">
        <v>432</v>
      </c>
      <c r="DM110" s="889"/>
      <c r="DN110" s="889"/>
      <c r="DO110" s="889"/>
      <c r="DP110" s="889"/>
      <c r="DQ110" s="889" t="s">
        <v>432</v>
      </c>
      <c r="DR110" s="889"/>
      <c r="DS110" s="889"/>
      <c r="DT110" s="889"/>
      <c r="DU110" s="889"/>
      <c r="DV110" s="890" t="s">
        <v>454</v>
      </c>
      <c r="DW110" s="890"/>
      <c r="DX110" s="890"/>
      <c r="DY110" s="890"/>
      <c r="DZ110" s="891"/>
    </row>
    <row r="111" spans="1:131" s="247" customFormat="1" ht="26.25" customHeight="1" x14ac:dyDescent="0.15">
      <c r="A111" s="818" t="s">
        <v>455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456</v>
      </c>
      <c r="AB111" s="970"/>
      <c r="AC111" s="970"/>
      <c r="AD111" s="970"/>
      <c r="AE111" s="971"/>
      <c r="AF111" s="972" t="s">
        <v>432</v>
      </c>
      <c r="AG111" s="970"/>
      <c r="AH111" s="970"/>
      <c r="AI111" s="970"/>
      <c r="AJ111" s="971"/>
      <c r="AK111" s="972" t="s">
        <v>457</v>
      </c>
      <c r="AL111" s="970"/>
      <c r="AM111" s="970"/>
      <c r="AN111" s="970"/>
      <c r="AO111" s="971"/>
      <c r="AP111" s="973" t="s">
        <v>394</v>
      </c>
      <c r="AQ111" s="974"/>
      <c r="AR111" s="974"/>
      <c r="AS111" s="974"/>
      <c r="AT111" s="975"/>
      <c r="AU111" s="983"/>
      <c r="AV111" s="984"/>
      <c r="AW111" s="984"/>
      <c r="AX111" s="984"/>
      <c r="AY111" s="984"/>
      <c r="AZ111" s="859" t="s">
        <v>458</v>
      </c>
      <c r="BA111" s="794"/>
      <c r="BB111" s="794"/>
      <c r="BC111" s="794"/>
      <c r="BD111" s="794"/>
      <c r="BE111" s="794"/>
      <c r="BF111" s="794"/>
      <c r="BG111" s="794"/>
      <c r="BH111" s="794"/>
      <c r="BI111" s="794"/>
      <c r="BJ111" s="794"/>
      <c r="BK111" s="794"/>
      <c r="BL111" s="794"/>
      <c r="BM111" s="794"/>
      <c r="BN111" s="794"/>
      <c r="BO111" s="794"/>
      <c r="BP111" s="795"/>
      <c r="BQ111" s="860">
        <v>1306474</v>
      </c>
      <c r="BR111" s="861"/>
      <c r="BS111" s="861"/>
      <c r="BT111" s="861"/>
      <c r="BU111" s="861"/>
      <c r="BV111" s="861">
        <v>1348760</v>
      </c>
      <c r="BW111" s="861"/>
      <c r="BX111" s="861"/>
      <c r="BY111" s="861"/>
      <c r="BZ111" s="861"/>
      <c r="CA111" s="861">
        <v>1831864</v>
      </c>
      <c r="CB111" s="861"/>
      <c r="CC111" s="861"/>
      <c r="CD111" s="861"/>
      <c r="CE111" s="861"/>
      <c r="CF111" s="922">
        <v>2.1</v>
      </c>
      <c r="CG111" s="923"/>
      <c r="CH111" s="923"/>
      <c r="CI111" s="923"/>
      <c r="CJ111" s="923"/>
      <c r="CK111" s="978"/>
      <c r="CL111" s="865"/>
      <c r="CM111" s="868" t="s">
        <v>459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454</v>
      </c>
      <c r="DH111" s="861"/>
      <c r="DI111" s="861"/>
      <c r="DJ111" s="861"/>
      <c r="DK111" s="861"/>
      <c r="DL111" s="861" t="s">
        <v>432</v>
      </c>
      <c r="DM111" s="861"/>
      <c r="DN111" s="861"/>
      <c r="DO111" s="861"/>
      <c r="DP111" s="861"/>
      <c r="DQ111" s="861" t="s">
        <v>456</v>
      </c>
      <c r="DR111" s="861"/>
      <c r="DS111" s="861"/>
      <c r="DT111" s="861"/>
      <c r="DU111" s="861"/>
      <c r="DV111" s="838" t="s">
        <v>432</v>
      </c>
      <c r="DW111" s="838"/>
      <c r="DX111" s="838"/>
      <c r="DY111" s="838"/>
      <c r="DZ111" s="839"/>
    </row>
    <row r="112" spans="1:131" s="247" customFormat="1" ht="26.25" customHeight="1" x14ac:dyDescent="0.15">
      <c r="A112" s="963" t="s">
        <v>460</v>
      </c>
      <c r="B112" s="964"/>
      <c r="C112" s="794" t="s">
        <v>461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462</v>
      </c>
      <c r="AB112" s="824"/>
      <c r="AC112" s="824"/>
      <c r="AD112" s="824"/>
      <c r="AE112" s="825"/>
      <c r="AF112" s="826" t="s">
        <v>456</v>
      </c>
      <c r="AG112" s="824"/>
      <c r="AH112" s="824"/>
      <c r="AI112" s="824"/>
      <c r="AJ112" s="825"/>
      <c r="AK112" s="826" t="s">
        <v>456</v>
      </c>
      <c r="AL112" s="824"/>
      <c r="AM112" s="824"/>
      <c r="AN112" s="824"/>
      <c r="AO112" s="825"/>
      <c r="AP112" s="871" t="s">
        <v>462</v>
      </c>
      <c r="AQ112" s="872"/>
      <c r="AR112" s="872"/>
      <c r="AS112" s="872"/>
      <c r="AT112" s="873"/>
      <c r="AU112" s="983"/>
      <c r="AV112" s="984"/>
      <c r="AW112" s="984"/>
      <c r="AX112" s="984"/>
      <c r="AY112" s="984"/>
      <c r="AZ112" s="859" t="s">
        <v>463</v>
      </c>
      <c r="BA112" s="794"/>
      <c r="BB112" s="794"/>
      <c r="BC112" s="794"/>
      <c r="BD112" s="794"/>
      <c r="BE112" s="794"/>
      <c r="BF112" s="794"/>
      <c r="BG112" s="794"/>
      <c r="BH112" s="794"/>
      <c r="BI112" s="794"/>
      <c r="BJ112" s="794"/>
      <c r="BK112" s="794"/>
      <c r="BL112" s="794"/>
      <c r="BM112" s="794"/>
      <c r="BN112" s="794"/>
      <c r="BO112" s="794"/>
      <c r="BP112" s="795"/>
      <c r="BQ112" s="860">
        <v>49939054</v>
      </c>
      <c r="BR112" s="861"/>
      <c r="BS112" s="861"/>
      <c r="BT112" s="861"/>
      <c r="BU112" s="861"/>
      <c r="BV112" s="861">
        <v>44781345</v>
      </c>
      <c r="BW112" s="861"/>
      <c r="BX112" s="861"/>
      <c r="BY112" s="861"/>
      <c r="BZ112" s="861"/>
      <c r="CA112" s="861">
        <v>41324345</v>
      </c>
      <c r="CB112" s="861"/>
      <c r="CC112" s="861"/>
      <c r="CD112" s="861"/>
      <c r="CE112" s="861"/>
      <c r="CF112" s="922">
        <v>47</v>
      </c>
      <c r="CG112" s="923"/>
      <c r="CH112" s="923"/>
      <c r="CI112" s="923"/>
      <c r="CJ112" s="923"/>
      <c r="CK112" s="978"/>
      <c r="CL112" s="865"/>
      <c r="CM112" s="868" t="s">
        <v>464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456</v>
      </c>
      <c r="DH112" s="861"/>
      <c r="DI112" s="861"/>
      <c r="DJ112" s="861"/>
      <c r="DK112" s="861"/>
      <c r="DL112" s="861" t="s">
        <v>454</v>
      </c>
      <c r="DM112" s="861"/>
      <c r="DN112" s="861"/>
      <c r="DO112" s="861"/>
      <c r="DP112" s="861"/>
      <c r="DQ112" s="861" t="s">
        <v>454</v>
      </c>
      <c r="DR112" s="861"/>
      <c r="DS112" s="861"/>
      <c r="DT112" s="861"/>
      <c r="DU112" s="861"/>
      <c r="DV112" s="838" t="s">
        <v>399</v>
      </c>
      <c r="DW112" s="838"/>
      <c r="DX112" s="838"/>
      <c r="DY112" s="838"/>
      <c r="DZ112" s="839"/>
    </row>
    <row r="113" spans="1:130" s="247" customFormat="1" ht="26.25" customHeight="1" x14ac:dyDescent="0.15">
      <c r="A113" s="965"/>
      <c r="B113" s="966"/>
      <c r="C113" s="794" t="s">
        <v>465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3749015</v>
      </c>
      <c r="AB113" s="970"/>
      <c r="AC113" s="970"/>
      <c r="AD113" s="970"/>
      <c r="AE113" s="971"/>
      <c r="AF113" s="972">
        <v>3678306</v>
      </c>
      <c r="AG113" s="970"/>
      <c r="AH113" s="970"/>
      <c r="AI113" s="970"/>
      <c r="AJ113" s="971"/>
      <c r="AK113" s="972">
        <v>3574227</v>
      </c>
      <c r="AL113" s="970"/>
      <c r="AM113" s="970"/>
      <c r="AN113" s="970"/>
      <c r="AO113" s="971"/>
      <c r="AP113" s="973">
        <v>4.0999999999999996</v>
      </c>
      <c r="AQ113" s="974"/>
      <c r="AR113" s="974"/>
      <c r="AS113" s="974"/>
      <c r="AT113" s="975"/>
      <c r="AU113" s="983"/>
      <c r="AV113" s="984"/>
      <c r="AW113" s="984"/>
      <c r="AX113" s="984"/>
      <c r="AY113" s="984"/>
      <c r="AZ113" s="859" t="s">
        <v>466</v>
      </c>
      <c r="BA113" s="794"/>
      <c r="BB113" s="794"/>
      <c r="BC113" s="794"/>
      <c r="BD113" s="794"/>
      <c r="BE113" s="794"/>
      <c r="BF113" s="794"/>
      <c r="BG113" s="794"/>
      <c r="BH113" s="794"/>
      <c r="BI113" s="794"/>
      <c r="BJ113" s="794"/>
      <c r="BK113" s="794"/>
      <c r="BL113" s="794"/>
      <c r="BM113" s="794"/>
      <c r="BN113" s="794"/>
      <c r="BO113" s="794"/>
      <c r="BP113" s="795"/>
      <c r="BQ113" s="860">
        <v>3224134</v>
      </c>
      <c r="BR113" s="861"/>
      <c r="BS113" s="861"/>
      <c r="BT113" s="861"/>
      <c r="BU113" s="861"/>
      <c r="BV113" s="861">
        <v>3407361</v>
      </c>
      <c r="BW113" s="861"/>
      <c r="BX113" s="861"/>
      <c r="BY113" s="861"/>
      <c r="BZ113" s="861"/>
      <c r="CA113" s="861">
        <v>3327035</v>
      </c>
      <c r="CB113" s="861"/>
      <c r="CC113" s="861"/>
      <c r="CD113" s="861"/>
      <c r="CE113" s="861"/>
      <c r="CF113" s="922">
        <v>3.8</v>
      </c>
      <c r="CG113" s="923"/>
      <c r="CH113" s="923"/>
      <c r="CI113" s="923"/>
      <c r="CJ113" s="923"/>
      <c r="CK113" s="978"/>
      <c r="CL113" s="865"/>
      <c r="CM113" s="868" t="s">
        <v>467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456</v>
      </c>
      <c r="DH113" s="824"/>
      <c r="DI113" s="824"/>
      <c r="DJ113" s="824"/>
      <c r="DK113" s="825"/>
      <c r="DL113" s="826" t="s">
        <v>399</v>
      </c>
      <c r="DM113" s="824"/>
      <c r="DN113" s="824"/>
      <c r="DO113" s="824"/>
      <c r="DP113" s="825"/>
      <c r="DQ113" s="826" t="s">
        <v>457</v>
      </c>
      <c r="DR113" s="824"/>
      <c r="DS113" s="824"/>
      <c r="DT113" s="824"/>
      <c r="DU113" s="825"/>
      <c r="DV113" s="871" t="s">
        <v>454</v>
      </c>
      <c r="DW113" s="872"/>
      <c r="DX113" s="872"/>
      <c r="DY113" s="872"/>
      <c r="DZ113" s="873"/>
    </row>
    <row r="114" spans="1:130" s="247" customFormat="1" ht="26.25" customHeight="1" x14ac:dyDescent="0.15">
      <c r="A114" s="965"/>
      <c r="B114" s="966"/>
      <c r="C114" s="794" t="s">
        <v>468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356204</v>
      </c>
      <c r="AB114" s="824"/>
      <c r="AC114" s="824"/>
      <c r="AD114" s="824"/>
      <c r="AE114" s="825"/>
      <c r="AF114" s="826">
        <v>410176</v>
      </c>
      <c r="AG114" s="824"/>
      <c r="AH114" s="824"/>
      <c r="AI114" s="824"/>
      <c r="AJ114" s="825"/>
      <c r="AK114" s="826">
        <v>386520</v>
      </c>
      <c r="AL114" s="824"/>
      <c r="AM114" s="824"/>
      <c r="AN114" s="824"/>
      <c r="AO114" s="825"/>
      <c r="AP114" s="871">
        <v>0.4</v>
      </c>
      <c r="AQ114" s="872"/>
      <c r="AR114" s="872"/>
      <c r="AS114" s="872"/>
      <c r="AT114" s="873"/>
      <c r="AU114" s="983"/>
      <c r="AV114" s="984"/>
      <c r="AW114" s="984"/>
      <c r="AX114" s="984"/>
      <c r="AY114" s="984"/>
      <c r="AZ114" s="859" t="s">
        <v>469</v>
      </c>
      <c r="BA114" s="794"/>
      <c r="BB114" s="794"/>
      <c r="BC114" s="794"/>
      <c r="BD114" s="794"/>
      <c r="BE114" s="794"/>
      <c r="BF114" s="794"/>
      <c r="BG114" s="794"/>
      <c r="BH114" s="794"/>
      <c r="BI114" s="794"/>
      <c r="BJ114" s="794"/>
      <c r="BK114" s="794"/>
      <c r="BL114" s="794"/>
      <c r="BM114" s="794"/>
      <c r="BN114" s="794"/>
      <c r="BO114" s="794"/>
      <c r="BP114" s="795"/>
      <c r="BQ114" s="860">
        <v>21794727</v>
      </c>
      <c r="BR114" s="861"/>
      <c r="BS114" s="861"/>
      <c r="BT114" s="861"/>
      <c r="BU114" s="861"/>
      <c r="BV114" s="861">
        <v>21378220</v>
      </c>
      <c r="BW114" s="861"/>
      <c r="BX114" s="861"/>
      <c r="BY114" s="861"/>
      <c r="BZ114" s="861"/>
      <c r="CA114" s="861">
        <v>21261354</v>
      </c>
      <c r="CB114" s="861"/>
      <c r="CC114" s="861"/>
      <c r="CD114" s="861"/>
      <c r="CE114" s="861"/>
      <c r="CF114" s="922">
        <v>24.2</v>
      </c>
      <c r="CG114" s="923"/>
      <c r="CH114" s="923"/>
      <c r="CI114" s="923"/>
      <c r="CJ114" s="923"/>
      <c r="CK114" s="978"/>
      <c r="CL114" s="865"/>
      <c r="CM114" s="868" t="s">
        <v>470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399</v>
      </c>
      <c r="DH114" s="824"/>
      <c r="DI114" s="824"/>
      <c r="DJ114" s="824"/>
      <c r="DK114" s="825"/>
      <c r="DL114" s="826" t="s">
        <v>462</v>
      </c>
      <c r="DM114" s="824"/>
      <c r="DN114" s="824"/>
      <c r="DO114" s="824"/>
      <c r="DP114" s="825"/>
      <c r="DQ114" s="826" t="s">
        <v>454</v>
      </c>
      <c r="DR114" s="824"/>
      <c r="DS114" s="824"/>
      <c r="DT114" s="824"/>
      <c r="DU114" s="825"/>
      <c r="DV114" s="871" t="s">
        <v>399</v>
      </c>
      <c r="DW114" s="872"/>
      <c r="DX114" s="872"/>
      <c r="DY114" s="872"/>
      <c r="DZ114" s="873"/>
    </row>
    <row r="115" spans="1:130" s="247" customFormat="1" ht="26.25" customHeight="1" x14ac:dyDescent="0.15">
      <c r="A115" s="965"/>
      <c r="B115" s="966"/>
      <c r="C115" s="794" t="s">
        <v>471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197453</v>
      </c>
      <c r="AB115" s="970"/>
      <c r="AC115" s="970"/>
      <c r="AD115" s="970"/>
      <c r="AE115" s="971"/>
      <c r="AF115" s="972">
        <v>174309</v>
      </c>
      <c r="AG115" s="970"/>
      <c r="AH115" s="970"/>
      <c r="AI115" s="970"/>
      <c r="AJ115" s="971"/>
      <c r="AK115" s="972">
        <v>157688</v>
      </c>
      <c r="AL115" s="970"/>
      <c r="AM115" s="970"/>
      <c r="AN115" s="970"/>
      <c r="AO115" s="971"/>
      <c r="AP115" s="973">
        <v>0.2</v>
      </c>
      <c r="AQ115" s="974"/>
      <c r="AR115" s="974"/>
      <c r="AS115" s="974"/>
      <c r="AT115" s="975"/>
      <c r="AU115" s="983"/>
      <c r="AV115" s="984"/>
      <c r="AW115" s="984"/>
      <c r="AX115" s="984"/>
      <c r="AY115" s="984"/>
      <c r="AZ115" s="859" t="s">
        <v>472</v>
      </c>
      <c r="BA115" s="794"/>
      <c r="BB115" s="794"/>
      <c r="BC115" s="794"/>
      <c r="BD115" s="794"/>
      <c r="BE115" s="794"/>
      <c r="BF115" s="794"/>
      <c r="BG115" s="794"/>
      <c r="BH115" s="794"/>
      <c r="BI115" s="794"/>
      <c r="BJ115" s="794"/>
      <c r="BK115" s="794"/>
      <c r="BL115" s="794"/>
      <c r="BM115" s="794"/>
      <c r="BN115" s="794"/>
      <c r="BO115" s="794"/>
      <c r="BP115" s="795"/>
      <c r="BQ115" s="860">
        <v>137662</v>
      </c>
      <c r="BR115" s="861"/>
      <c r="BS115" s="861"/>
      <c r="BT115" s="861"/>
      <c r="BU115" s="861"/>
      <c r="BV115" s="861">
        <v>97599</v>
      </c>
      <c r="BW115" s="861"/>
      <c r="BX115" s="861"/>
      <c r="BY115" s="861"/>
      <c r="BZ115" s="861"/>
      <c r="CA115" s="861">
        <v>64030</v>
      </c>
      <c r="CB115" s="861"/>
      <c r="CC115" s="861"/>
      <c r="CD115" s="861"/>
      <c r="CE115" s="861"/>
      <c r="CF115" s="922">
        <v>0.1</v>
      </c>
      <c r="CG115" s="923"/>
      <c r="CH115" s="923"/>
      <c r="CI115" s="923"/>
      <c r="CJ115" s="923"/>
      <c r="CK115" s="978"/>
      <c r="CL115" s="865"/>
      <c r="CM115" s="859" t="s">
        <v>473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399</v>
      </c>
      <c r="DH115" s="824"/>
      <c r="DI115" s="824"/>
      <c r="DJ115" s="824"/>
      <c r="DK115" s="825"/>
      <c r="DL115" s="826" t="s">
        <v>456</v>
      </c>
      <c r="DM115" s="824"/>
      <c r="DN115" s="824"/>
      <c r="DO115" s="824"/>
      <c r="DP115" s="825"/>
      <c r="DQ115" s="826" t="s">
        <v>462</v>
      </c>
      <c r="DR115" s="824"/>
      <c r="DS115" s="824"/>
      <c r="DT115" s="824"/>
      <c r="DU115" s="825"/>
      <c r="DV115" s="871" t="s">
        <v>456</v>
      </c>
      <c r="DW115" s="872"/>
      <c r="DX115" s="872"/>
      <c r="DY115" s="872"/>
      <c r="DZ115" s="873"/>
    </row>
    <row r="116" spans="1:130" s="247" customFormat="1" ht="26.25" customHeight="1" x14ac:dyDescent="0.15">
      <c r="A116" s="967"/>
      <c r="B116" s="968"/>
      <c r="C116" s="927" t="s">
        <v>474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475</v>
      </c>
      <c r="AB116" s="824"/>
      <c r="AC116" s="824"/>
      <c r="AD116" s="824"/>
      <c r="AE116" s="825"/>
      <c r="AF116" s="826" t="s">
        <v>454</v>
      </c>
      <c r="AG116" s="824"/>
      <c r="AH116" s="824"/>
      <c r="AI116" s="824"/>
      <c r="AJ116" s="825"/>
      <c r="AK116" s="826" t="s">
        <v>399</v>
      </c>
      <c r="AL116" s="824"/>
      <c r="AM116" s="824"/>
      <c r="AN116" s="824"/>
      <c r="AO116" s="825"/>
      <c r="AP116" s="871" t="s">
        <v>454</v>
      </c>
      <c r="AQ116" s="872"/>
      <c r="AR116" s="872"/>
      <c r="AS116" s="872"/>
      <c r="AT116" s="873"/>
      <c r="AU116" s="983"/>
      <c r="AV116" s="984"/>
      <c r="AW116" s="984"/>
      <c r="AX116" s="984"/>
      <c r="AY116" s="984"/>
      <c r="AZ116" s="910" t="s">
        <v>476</v>
      </c>
      <c r="BA116" s="911"/>
      <c r="BB116" s="911"/>
      <c r="BC116" s="911"/>
      <c r="BD116" s="911"/>
      <c r="BE116" s="911"/>
      <c r="BF116" s="911"/>
      <c r="BG116" s="911"/>
      <c r="BH116" s="911"/>
      <c r="BI116" s="911"/>
      <c r="BJ116" s="911"/>
      <c r="BK116" s="911"/>
      <c r="BL116" s="911"/>
      <c r="BM116" s="911"/>
      <c r="BN116" s="911"/>
      <c r="BO116" s="911"/>
      <c r="BP116" s="912"/>
      <c r="BQ116" s="860" t="s">
        <v>399</v>
      </c>
      <c r="BR116" s="861"/>
      <c r="BS116" s="861"/>
      <c r="BT116" s="861"/>
      <c r="BU116" s="861"/>
      <c r="BV116" s="861" t="s">
        <v>399</v>
      </c>
      <c r="BW116" s="861"/>
      <c r="BX116" s="861"/>
      <c r="BY116" s="861"/>
      <c r="BZ116" s="861"/>
      <c r="CA116" s="861" t="s">
        <v>394</v>
      </c>
      <c r="CB116" s="861"/>
      <c r="CC116" s="861"/>
      <c r="CD116" s="861"/>
      <c r="CE116" s="861"/>
      <c r="CF116" s="922" t="s">
        <v>454</v>
      </c>
      <c r="CG116" s="923"/>
      <c r="CH116" s="923"/>
      <c r="CI116" s="923"/>
      <c r="CJ116" s="923"/>
      <c r="CK116" s="978"/>
      <c r="CL116" s="865"/>
      <c r="CM116" s="868" t="s">
        <v>477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456</v>
      </c>
      <c r="DH116" s="824"/>
      <c r="DI116" s="824"/>
      <c r="DJ116" s="824"/>
      <c r="DK116" s="825"/>
      <c r="DL116" s="826" t="s">
        <v>456</v>
      </c>
      <c r="DM116" s="824"/>
      <c r="DN116" s="824"/>
      <c r="DO116" s="824"/>
      <c r="DP116" s="825"/>
      <c r="DQ116" s="826" t="s">
        <v>456</v>
      </c>
      <c r="DR116" s="824"/>
      <c r="DS116" s="824"/>
      <c r="DT116" s="824"/>
      <c r="DU116" s="825"/>
      <c r="DV116" s="871" t="s">
        <v>456</v>
      </c>
      <c r="DW116" s="872"/>
      <c r="DX116" s="872"/>
      <c r="DY116" s="872"/>
      <c r="DZ116" s="873"/>
    </row>
    <row r="117" spans="1:130" s="247" customFormat="1" ht="26.25" customHeight="1" x14ac:dyDescent="0.15">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478</v>
      </c>
      <c r="Z117" s="950"/>
      <c r="AA117" s="955">
        <v>19185847</v>
      </c>
      <c r="AB117" s="956"/>
      <c r="AC117" s="956"/>
      <c r="AD117" s="956"/>
      <c r="AE117" s="957"/>
      <c r="AF117" s="958">
        <v>19074456</v>
      </c>
      <c r="AG117" s="956"/>
      <c r="AH117" s="956"/>
      <c r="AI117" s="956"/>
      <c r="AJ117" s="957"/>
      <c r="AK117" s="958">
        <v>19268162</v>
      </c>
      <c r="AL117" s="956"/>
      <c r="AM117" s="956"/>
      <c r="AN117" s="956"/>
      <c r="AO117" s="957"/>
      <c r="AP117" s="959"/>
      <c r="AQ117" s="960"/>
      <c r="AR117" s="960"/>
      <c r="AS117" s="960"/>
      <c r="AT117" s="961"/>
      <c r="AU117" s="983"/>
      <c r="AV117" s="984"/>
      <c r="AW117" s="984"/>
      <c r="AX117" s="984"/>
      <c r="AY117" s="984"/>
      <c r="AZ117" s="910" t="s">
        <v>479</v>
      </c>
      <c r="BA117" s="911"/>
      <c r="BB117" s="911"/>
      <c r="BC117" s="911"/>
      <c r="BD117" s="911"/>
      <c r="BE117" s="911"/>
      <c r="BF117" s="911"/>
      <c r="BG117" s="911"/>
      <c r="BH117" s="911"/>
      <c r="BI117" s="911"/>
      <c r="BJ117" s="911"/>
      <c r="BK117" s="911"/>
      <c r="BL117" s="911"/>
      <c r="BM117" s="911"/>
      <c r="BN117" s="911"/>
      <c r="BO117" s="911"/>
      <c r="BP117" s="912"/>
      <c r="BQ117" s="860" t="s">
        <v>454</v>
      </c>
      <c r="BR117" s="861"/>
      <c r="BS117" s="861"/>
      <c r="BT117" s="861"/>
      <c r="BU117" s="861"/>
      <c r="BV117" s="861" t="s">
        <v>454</v>
      </c>
      <c r="BW117" s="861"/>
      <c r="BX117" s="861"/>
      <c r="BY117" s="861"/>
      <c r="BZ117" s="861"/>
      <c r="CA117" s="861" t="s">
        <v>462</v>
      </c>
      <c r="CB117" s="861"/>
      <c r="CC117" s="861"/>
      <c r="CD117" s="861"/>
      <c r="CE117" s="861"/>
      <c r="CF117" s="922" t="s">
        <v>454</v>
      </c>
      <c r="CG117" s="923"/>
      <c r="CH117" s="923"/>
      <c r="CI117" s="923"/>
      <c r="CJ117" s="923"/>
      <c r="CK117" s="978"/>
      <c r="CL117" s="865"/>
      <c r="CM117" s="868" t="s">
        <v>480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462</v>
      </c>
      <c r="DH117" s="824"/>
      <c r="DI117" s="824"/>
      <c r="DJ117" s="824"/>
      <c r="DK117" s="825"/>
      <c r="DL117" s="826" t="s">
        <v>454</v>
      </c>
      <c r="DM117" s="824"/>
      <c r="DN117" s="824"/>
      <c r="DO117" s="824"/>
      <c r="DP117" s="825"/>
      <c r="DQ117" s="826" t="s">
        <v>454</v>
      </c>
      <c r="DR117" s="824"/>
      <c r="DS117" s="824"/>
      <c r="DT117" s="824"/>
      <c r="DU117" s="825"/>
      <c r="DV117" s="871" t="s">
        <v>454</v>
      </c>
      <c r="DW117" s="872"/>
      <c r="DX117" s="872"/>
      <c r="DY117" s="872"/>
      <c r="DZ117" s="873"/>
    </row>
    <row r="118" spans="1:130" s="247" customFormat="1" ht="26.25" customHeight="1" x14ac:dyDescent="0.15">
      <c r="A118" s="948" t="s">
        <v>449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447</v>
      </c>
      <c r="AB118" s="949"/>
      <c r="AC118" s="949"/>
      <c r="AD118" s="949"/>
      <c r="AE118" s="950"/>
      <c r="AF118" s="951" t="s">
        <v>311</v>
      </c>
      <c r="AG118" s="949"/>
      <c r="AH118" s="949"/>
      <c r="AI118" s="949"/>
      <c r="AJ118" s="950"/>
      <c r="AK118" s="951" t="s">
        <v>310</v>
      </c>
      <c r="AL118" s="949"/>
      <c r="AM118" s="949"/>
      <c r="AN118" s="949"/>
      <c r="AO118" s="950"/>
      <c r="AP118" s="952" t="s">
        <v>448</v>
      </c>
      <c r="AQ118" s="953"/>
      <c r="AR118" s="953"/>
      <c r="AS118" s="953"/>
      <c r="AT118" s="954"/>
      <c r="AU118" s="983"/>
      <c r="AV118" s="984"/>
      <c r="AW118" s="984"/>
      <c r="AX118" s="984"/>
      <c r="AY118" s="984"/>
      <c r="AZ118" s="926" t="s">
        <v>481</v>
      </c>
      <c r="BA118" s="927"/>
      <c r="BB118" s="927"/>
      <c r="BC118" s="927"/>
      <c r="BD118" s="927"/>
      <c r="BE118" s="927"/>
      <c r="BF118" s="927"/>
      <c r="BG118" s="927"/>
      <c r="BH118" s="927"/>
      <c r="BI118" s="927"/>
      <c r="BJ118" s="927"/>
      <c r="BK118" s="927"/>
      <c r="BL118" s="927"/>
      <c r="BM118" s="927"/>
      <c r="BN118" s="927"/>
      <c r="BO118" s="927"/>
      <c r="BP118" s="928"/>
      <c r="BQ118" s="929" t="s">
        <v>462</v>
      </c>
      <c r="BR118" s="892"/>
      <c r="BS118" s="892"/>
      <c r="BT118" s="892"/>
      <c r="BU118" s="892"/>
      <c r="BV118" s="892" t="s">
        <v>454</v>
      </c>
      <c r="BW118" s="892"/>
      <c r="BX118" s="892"/>
      <c r="BY118" s="892"/>
      <c r="BZ118" s="892"/>
      <c r="CA118" s="892" t="s">
        <v>454</v>
      </c>
      <c r="CB118" s="892"/>
      <c r="CC118" s="892"/>
      <c r="CD118" s="892"/>
      <c r="CE118" s="892"/>
      <c r="CF118" s="922" t="s">
        <v>454</v>
      </c>
      <c r="CG118" s="923"/>
      <c r="CH118" s="923"/>
      <c r="CI118" s="923"/>
      <c r="CJ118" s="923"/>
      <c r="CK118" s="978"/>
      <c r="CL118" s="865"/>
      <c r="CM118" s="868" t="s">
        <v>482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454</v>
      </c>
      <c r="DH118" s="824"/>
      <c r="DI118" s="824"/>
      <c r="DJ118" s="824"/>
      <c r="DK118" s="825"/>
      <c r="DL118" s="826" t="s">
        <v>454</v>
      </c>
      <c r="DM118" s="824"/>
      <c r="DN118" s="824"/>
      <c r="DO118" s="824"/>
      <c r="DP118" s="825"/>
      <c r="DQ118" s="826" t="s">
        <v>454</v>
      </c>
      <c r="DR118" s="824"/>
      <c r="DS118" s="824"/>
      <c r="DT118" s="824"/>
      <c r="DU118" s="825"/>
      <c r="DV118" s="871" t="s">
        <v>454</v>
      </c>
      <c r="DW118" s="872"/>
      <c r="DX118" s="872"/>
      <c r="DY118" s="872"/>
      <c r="DZ118" s="873"/>
    </row>
    <row r="119" spans="1:130" s="247" customFormat="1" ht="26.25" customHeight="1" x14ac:dyDescent="0.15">
      <c r="A119" s="862" t="s">
        <v>452</v>
      </c>
      <c r="B119" s="863"/>
      <c r="C119" s="938" t="s">
        <v>453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454</v>
      </c>
      <c r="AB119" s="942"/>
      <c r="AC119" s="942"/>
      <c r="AD119" s="942"/>
      <c r="AE119" s="943"/>
      <c r="AF119" s="944" t="s">
        <v>454</v>
      </c>
      <c r="AG119" s="942"/>
      <c r="AH119" s="942"/>
      <c r="AI119" s="942"/>
      <c r="AJ119" s="943"/>
      <c r="AK119" s="944" t="s">
        <v>454</v>
      </c>
      <c r="AL119" s="942"/>
      <c r="AM119" s="942"/>
      <c r="AN119" s="942"/>
      <c r="AO119" s="943"/>
      <c r="AP119" s="945" t="s">
        <v>462</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483</v>
      </c>
      <c r="BP119" s="925"/>
      <c r="BQ119" s="929">
        <v>217658010</v>
      </c>
      <c r="BR119" s="892"/>
      <c r="BS119" s="892"/>
      <c r="BT119" s="892"/>
      <c r="BU119" s="892"/>
      <c r="BV119" s="892">
        <v>211742830</v>
      </c>
      <c r="BW119" s="892"/>
      <c r="BX119" s="892"/>
      <c r="BY119" s="892"/>
      <c r="BZ119" s="892"/>
      <c r="CA119" s="892">
        <v>215257833</v>
      </c>
      <c r="CB119" s="892"/>
      <c r="CC119" s="892"/>
      <c r="CD119" s="892"/>
      <c r="CE119" s="892"/>
      <c r="CF119" s="790"/>
      <c r="CG119" s="791"/>
      <c r="CH119" s="791"/>
      <c r="CI119" s="791"/>
      <c r="CJ119" s="881"/>
      <c r="CK119" s="979"/>
      <c r="CL119" s="867"/>
      <c r="CM119" s="885" t="s">
        <v>484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1306474</v>
      </c>
      <c r="DH119" s="807"/>
      <c r="DI119" s="807"/>
      <c r="DJ119" s="807"/>
      <c r="DK119" s="808"/>
      <c r="DL119" s="809">
        <v>1348760</v>
      </c>
      <c r="DM119" s="807"/>
      <c r="DN119" s="807"/>
      <c r="DO119" s="807"/>
      <c r="DP119" s="808"/>
      <c r="DQ119" s="809">
        <v>1831864</v>
      </c>
      <c r="DR119" s="807"/>
      <c r="DS119" s="807"/>
      <c r="DT119" s="807"/>
      <c r="DU119" s="808"/>
      <c r="DV119" s="895">
        <v>2.1</v>
      </c>
      <c r="DW119" s="896"/>
      <c r="DX119" s="896"/>
      <c r="DY119" s="896"/>
      <c r="DZ119" s="897"/>
    </row>
    <row r="120" spans="1:130" s="247" customFormat="1" ht="26.25" customHeight="1" x14ac:dyDescent="0.15">
      <c r="A120" s="864"/>
      <c r="B120" s="865"/>
      <c r="C120" s="868" t="s">
        <v>459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454</v>
      </c>
      <c r="AB120" s="824"/>
      <c r="AC120" s="824"/>
      <c r="AD120" s="824"/>
      <c r="AE120" s="825"/>
      <c r="AF120" s="826" t="s">
        <v>454</v>
      </c>
      <c r="AG120" s="824"/>
      <c r="AH120" s="824"/>
      <c r="AI120" s="824"/>
      <c r="AJ120" s="825"/>
      <c r="AK120" s="826" t="s">
        <v>454</v>
      </c>
      <c r="AL120" s="824"/>
      <c r="AM120" s="824"/>
      <c r="AN120" s="824"/>
      <c r="AO120" s="825"/>
      <c r="AP120" s="871" t="s">
        <v>399</v>
      </c>
      <c r="AQ120" s="872"/>
      <c r="AR120" s="872"/>
      <c r="AS120" s="872"/>
      <c r="AT120" s="873"/>
      <c r="AU120" s="930" t="s">
        <v>485</v>
      </c>
      <c r="AV120" s="931"/>
      <c r="AW120" s="931"/>
      <c r="AX120" s="931"/>
      <c r="AY120" s="932"/>
      <c r="AZ120" s="907" t="s">
        <v>486</v>
      </c>
      <c r="BA120" s="852"/>
      <c r="BB120" s="852"/>
      <c r="BC120" s="852"/>
      <c r="BD120" s="852"/>
      <c r="BE120" s="852"/>
      <c r="BF120" s="852"/>
      <c r="BG120" s="852"/>
      <c r="BH120" s="852"/>
      <c r="BI120" s="852"/>
      <c r="BJ120" s="852"/>
      <c r="BK120" s="852"/>
      <c r="BL120" s="852"/>
      <c r="BM120" s="852"/>
      <c r="BN120" s="852"/>
      <c r="BO120" s="852"/>
      <c r="BP120" s="853"/>
      <c r="BQ120" s="908">
        <v>42048575</v>
      </c>
      <c r="BR120" s="889"/>
      <c r="BS120" s="889"/>
      <c r="BT120" s="889"/>
      <c r="BU120" s="889"/>
      <c r="BV120" s="889">
        <v>43623900</v>
      </c>
      <c r="BW120" s="889"/>
      <c r="BX120" s="889"/>
      <c r="BY120" s="889"/>
      <c r="BZ120" s="889"/>
      <c r="CA120" s="889">
        <v>43911541</v>
      </c>
      <c r="CB120" s="889"/>
      <c r="CC120" s="889"/>
      <c r="CD120" s="889"/>
      <c r="CE120" s="889"/>
      <c r="CF120" s="913">
        <v>49.9</v>
      </c>
      <c r="CG120" s="914"/>
      <c r="CH120" s="914"/>
      <c r="CI120" s="914"/>
      <c r="CJ120" s="914"/>
      <c r="CK120" s="915" t="s">
        <v>487</v>
      </c>
      <c r="CL120" s="899"/>
      <c r="CM120" s="899"/>
      <c r="CN120" s="899"/>
      <c r="CO120" s="900"/>
      <c r="CP120" s="919" t="s">
        <v>488</v>
      </c>
      <c r="CQ120" s="920"/>
      <c r="CR120" s="920"/>
      <c r="CS120" s="920"/>
      <c r="CT120" s="920"/>
      <c r="CU120" s="920"/>
      <c r="CV120" s="920"/>
      <c r="CW120" s="920"/>
      <c r="CX120" s="920"/>
      <c r="CY120" s="920"/>
      <c r="CZ120" s="920"/>
      <c r="DA120" s="920"/>
      <c r="DB120" s="920"/>
      <c r="DC120" s="920"/>
      <c r="DD120" s="920"/>
      <c r="DE120" s="920"/>
      <c r="DF120" s="921"/>
      <c r="DG120" s="908">
        <v>39036398</v>
      </c>
      <c r="DH120" s="889"/>
      <c r="DI120" s="889"/>
      <c r="DJ120" s="889"/>
      <c r="DK120" s="889"/>
      <c r="DL120" s="889">
        <v>34496374</v>
      </c>
      <c r="DM120" s="889"/>
      <c r="DN120" s="889"/>
      <c r="DO120" s="889"/>
      <c r="DP120" s="889"/>
      <c r="DQ120" s="889">
        <v>31440583</v>
      </c>
      <c r="DR120" s="889"/>
      <c r="DS120" s="889"/>
      <c r="DT120" s="889"/>
      <c r="DU120" s="889"/>
      <c r="DV120" s="890">
        <v>35.700000000000003</v>
      </c>
      <c r="DW120" s="890"/>
      <c r="DX120" s="890"/>
      <c r="DY120" s="890"/>
      <c r="DZ120" s="891"/>
    </row>
    <row r="121" spans="1:130" s="247" customFormat="1" ht="26.25" customHeight="1" x14ac:dyDescent="0.15">
      <c r="A121" s="864"/>
      <c r="B121" s="865"/>
      <c r="C121" s="910" t="s">
        <v>489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399</v>
      </c>
      <c r="AB121" s="824"/>
      <c r="AC121" s="824"/>
      <c r="AD121" s="824"/>
      <c r="AE121" s="825"/>
      <c r="AF121" s="826" t="s">
        <v>454</v>
      </c>
      <c r="AG121" s="824"/>
      <c r="AH121" s="824"/>
      <c r="AI121" s="824"/>
      <c r="AJ121" s="825"/>
      <c r="AK121" s="826" t="s">
        <v>399</v>
      </c>
      <c r="AL121" s="824"/>
      <c r="AM121" s="824"/>
      <c r="AN121" s="824"/>
      <c r="AO121" s="825"/>
      <c r="AP121" s="871" t="s">
        <v>454</v>
      </c>
      <c r="AQ121" s="872"/>
      <c r="AR121" s="872"/>
      <c r="AS121" s="872"/>
      <c r="AT121" s="873"/>
      <c r="AU121" s="933"/>
      <c r="AV121" s="934"/>
      <c r="AW121" s="934"/>
      <c r="AX121" s="934"/>
      <c r="AY121" s="935"/>
      <c r="AZ121" s="859" t="s">
        <v>490</v>
      </c>
      <c r="BA121" s="794"/>
      <c r="BB121" s="794"/>
      <c r="BC121" s="794"/>
      <c r="BD121" s="794"/>
      <c r="BE121" s="794"/>
      <c r="BF121" s="794"/>
      <c r="BG121" s="794"/>
      <c r="BH121" s="794"/>
      <c r="BI121" s="794"/>
      <c r="BJ121" s="794"/>
      <c r="BK121" s="794"/>
      <c r="BL121" s="794"/>
      <c r="BM121" s="794"/>
      <c r="BN121" s="794"/>
      <c r="BO121" s="794"/>
      <c r="BP121" s="795"/>
      <c r="BQ121" s="860">
        <v>47311532</v>
      </c>
      <c r="BR121" s="861"/>
      <c r="BS121" s="861"/>
      <c r="BT121" s="861"/>
      <c r="BU121" s="861"/>
      <c r="BV121" s="861">
        <v>43296541</v>
      </c>
      <c r="BW121" s="861"/>
      <c r="BX121" s="861"/>
      <c r="BY121" s="861"/>
      <c r="BZ121" s="861"/>
      <c r="CA121" s="861">
        <v>39960500</v>
      </c>
      <c r="CB121" s="861"/>
      <c r="CC121" s="861"/>
      <c r="CD121" s="861"/>
      <c r="CE121" s="861"/>
      <c r="CF121" s="922">
        <v>45.4</v>
      </c>
      <c r="CG121" s="923"/>
      <c r="CH121" s="923"/>
      <c r="CI121" s="923"/>
      <c r="CJ121" s="923"/>
      <c r="CK121" s="916"/>
      <c r="CL121" s="902"/>
      <c r="CM121" s="902"/>
      <c r="CN121" s="902"/>
      <c r="CO121" s="903"/>
      <c r="CP121" s="882" t="s">
        <v>491</v>
      </c>
      <c r="CQ121" s="883"/>
      <c r="CR121" s="883"/>
      <c r="CS121" s="883"/>
      <c r="CT121" s="883"/>
      <c r="CU121" s="883"/>
      <c r="CV121" s="883"/>
      <c r="CW121" s="883"/>
      <c r="CX121" s="883"/>
      <c r="CY121" s="883"/>
      <c r="CZ121" s="883"/>
      <c r="DA121" s="883"/>
      <c r="DB121" s="883"/>
      <c r="DC121" s="883"/>
      <c r="DD121" s="883"/>
      <c r="DE121" s="883"/>
      <c r="DF121" s="884"/>
      <c r="DG121" s="860">
        <v>7937331</v>
      </c>
      <c r="DH121" s="861"/>
      <c r="DI121" s="861"/>
      <c r="DJ121" s="861"/>
      <c r="DK121" s="861"/>
      <c r="DL121" s="861">
        <v>7436374</v>
      </c>
      <c r="DM121" s="861"/>
      <c r="DN121" s="861"/>
      <c r="DO121" s="861"/>
      <c r="DP121" s="861"/>
      <c r="DQ121" s="861">
        <v>6946245</v>
      </c>
      <c r="DR121" s="861"/>
      <c r="DS121" s="861"/>
      <c r="DT121" s="861"/>
      <c r="DU121" s="861"/>
      <c r="DV121" s="838">
        <v>7.9</v>
      </c>
      <c r="DW121" s="838"/>
      <c r="DX121" s="838"/>
      <c r="DY121" s="838"/>
      <c r="DZ121" s="839"/>
    </row>
    <row r="122" spans="1:130" s="247" customFormat="1" ht="26.25" customHeight="1" x14ac:dyDescent="0.15">
      <c r="A122" s="864"/>
      <c r="B122" s="865"/>
      <c r="C122" s="868" t="s">
        <v>470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399</v>
      </c>
      <c r="AB122" s="824"/>
      <c r="AC122" s="824"/>
      <c r="AD122" s="824"/>
      <c r="AE122" s="825"/>
      <c r="AF122" s="826" t="s">
        <v>399</v>
      </c>
      <c r="AG122" s="824"/>
      <c r="AH122" s="824"/>
      <c r="AI122" s="824"/>
      <c r="AJ122" s="825"/>
      <c r="AK122" s="826" t="s">
        <v>399</v>
      </c>
      <c r="AL122" s="824"/>
      <c r="AM122" s="824"/>
      <c r="AN122" s="824"/>
      <c r="AO122" s="825"/>
      <c r="AP122" s="871" t="s">
        <v>399</v>
      </c>
      <c r="AQ122" s="872"/>
      <c r="AR122" s="872"/>
      <c r="AS122" s="872"/>
      <c r="AT122" s="873"/>
      <c r="AU122" s="933"/>
      <c r="AV122" s="934"/>
      <c r="AW122" s="934"/>
      <c r="AX122" s="934"/>
      <c r="AY122" s="935"/>
      <c r="AZ122" s="926" t="s">
        <v>492</v>
      </c>
      <c r="BA122" s="927"/>
      <c r="BB122" s="927"/>
      <c r="BC122" s="927"/>
      <c r="BD122" s="927"/>
      <c r="BE122" s="927"/>
      <c r="BF122" s="927"/>
      <c r="BG122" s="927"/>
      <c r="BH122" s="927"/>
      <c r="BI122" s="927"/>
      <c r="BJ122" s="927"/>
      <c r="BK122" s="927"/>
      <c r="BL122" s="927"/>
      <c r="BM122" s="927"/>
      <c r="BN122" s="927"/>
      <c r="BO122" s="927"/>
      <c r="BP122" s="928"/>
      <c r="BQ122" s="929">
        <v>168419078</v>
      </c>
      <c r="BR122" s="892"/>
      <c r="BS122" s="892"/>
      <c r="BT122" s="892"/>
      <c r="BU122" s="892"/>
      <c r="BV122" s="892">
        <v>170992337</v>
      </c>
      <c r="BW122" s="892"/>
      <c r="BX122" s="892"/>
      <c r="BY122" s="892"/>
      <c r="BZ122" s="892"/>
      <c r="CA122" s="892">
        <v>176849641</v>
      </c>
      <c r="CB122" s="892"/>
      <c r="CC122" s="892"/>
      <c r="CD122" s="892"/>
      <c r="CE122" s="892"/>
      <c r="CF122" s="893">
        <v>201</v>
      </c>
      <c r="CG122" s="894"/>
      <c r="CH122" s="894"/>
      <c r="CI122" s="894"/>
      <c r="CJ122" s="894"/>
      <c r="CK122" s="916"/>
      <c r="CL122" s="902"/>
      <c r="CM122" s="902"/>
      <c r="CN122" s="902"/>
      <c r="CO122" s="903"/>
      <c r="CP122" s="882" t="s">
        <v>493</v>
      </c>
      <c r="CQ122" s="883"/>
      <c r="CR122" s="883"/>
      <c r="CS122" s="883"/>
      <c r="CT122" s="883"/>
      <c r="CU122" s="883"/>
      <c r="CV122" s="883"/>
      <c r="CW122" s="883"/>
      <c r="CX122" s="883"/>
      <c r="CY122" s="883"/>
      <c r="CZ122" s="883"/>
      <c r="DA122" s="883"/>
      <c r="DB122" s="883"/>
      <c r="DC122" s="883"/>
      <c r="DD122" s="883"/>
      <c r="DE122" s="883"/>
      <c r="DF122" s="884"/>
      <c r="DG122" s="860">
        <v>1683423</v>
      </c>
      <c r="DH122" s="861"/>
      <c r="DI122" s="861"/>
      <c r="DJ122" s="861"/>
      <c r="DK122" s="861"/>
      <c r="DL122" s="861">
        <v>1753690</v>
      </c>
      <c r="DM122" s="861"/>
      <c r="DN122" s="861"/>
      <c r="DO122" s="861"/>
      <c r="DP122" s="861"/>
      <c r="DQ122" s="861">
        <v>1831579</v>
      </c>
      <c r="DR122" s="861"/>
      <c r="DS122" s="861"/>
      <c r="DT122" s="861"/>
      <c r="DU122" s="861"/>
      <c r="DV122" s="838">
        <v>2.1</v>
      </c>
      <c r="DW122" s="838"/>
      <c r="DX122" s="838"/>
      <c r="DY122" s="838"/>
      <c r="DZ122" s="839"/>
    </row>
    <row r="123" spans="1:130" s="247" customFormat="1" ht="26.25" customHeight="1" x14ac:dyDescent="0.15">
      <c r="A123" s="864"/>
      <c r="B123" s="865"/>
      <c r="C123" s="868" t="s">
        <v>477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454</v>
      </c>
      <c r="AB123" s="824"/>
      <c r="AC123" s="824"/>
      <c r="AD123" s="824"/>
      <c r="AE123" s="825"/>
      <c r="AF123" s="826" t="s">
        <v>454</v>
      </c>
      <c r="AG123" s="824"/>
      <c r="AH123" s="824"/>
      <c r="AI123" s="824"/>
      <c r="AJ123" s="825"/>
      <c r="AK123" s="826" t="s">
        <v>454</v>
      </c>
      <c r="AL123" s="824"/>
      <c r="AM123" s="824"/>
      <c r="AN123" s="824"/>
      <c r="AO123" s="825"/>
      <c r="AP123" s="871" t="s">
        <v>454</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494</v>
      </c>
      <c r="BP123" s="925"/>
      <c r="BQ123" s="879">
        <v>257779185</v>
      </c>
      <c r="BR123" s="880"/>
      <c r="BS123" s="880"/>
      <c r="BT123" s="880"/>
      <c r="BU123" s="880"/>
      <c r="BV123" s="880">
        <v>257912778</v>
      </c>
      <c r="BW123" s="880"/>
      <c r="BX123" s="880"/>
      <c r="BY123" s="880"/>
      <c r="BZ123" s="880"/>
      <c r="CA123" s="880">
        <v>260721682</v>
      </c>
      <c r="CB123" s="880"/>
      <c r="CC123" s="880"/>
      <c r="CD123" s="880"/>
      <c r="CE123" s="880"/>
      <c r="CF123" s="790"/>
      <c r="CG123" s="791"/>
      <c r="CH123" s="791"/>
      <c r="CI123" s="791"/>
      <c r="CJ123" s="881"/>
      <c r="CK123" s="916"/>
      <c r="CL123" s="902"/>
      <c r="CM123" s="902"/>
      <c r="CN123" s="902"/>
      <c r="CO123" s="903"/>
      <c r="CP123" s="882" t="s">
        <v>495</v>
      </c>
      <c r="CQ123" s="883"/>
      <c r="CR123" s="883"/>
      <c r="CS123" s="883"/>
      <c r="CT123" s="883"/>
      <c r="CU123" s="883"/>
      <c r="CV123" s="883"/>
      <c r="CW123" s="883"/>
      <c r="CX123" s="883"/>
      <c r="CY123" s="883"/>
      <c r="CZ123" s="883"/>
      <c r="DA123" s="883"/>
      <c r="DB123" s="883"/>
      <c r="DC123" s="883"/>
      <c r="DD123" s="883"/>
      <c r="DE123" s="883"/>
      <c r="DF123" s="884"/>
      <c r="DG123" s="823">
        <v>773274</v>
      </c>
      <c r="DH123" s="824"/>
      <c r="DI123" s="824"/>
      <c r="DJ123" s="824"/>
      <c r="DK123" s="825"/>
      <c r="DL123" s="826">
        <v>675664</v>
      </c>
      <c r="DM123" s="824"/>
      <c r="DN123" s="824"/>
      <c r="DO123" s="824"/>
      <c r="DP123" s="825"/>
      <c r="DQ123" s="826">
        <v>580029</v>
      </c>
      <c r="DR123" s="824"/>
      <c r="DS123" s="824"/>
      <c r="DT123" s="824"/>
      <c r="DU123" s="825"/>
      <c r="DV123" s="871">
        <v>0.7</v>
      </c>
      <c r="DW123" s="872"/>
      <c r="DX123" s="872"/>
      <c r="DY123" s="872"/>
      <c r="DZ123" s="873"/>
    </row>
    <row r="124" spans="1:130" s="247" customFormat="1" ht="26.25" customHeight="1" thickBot="1" x14ac:dyDescent="0.2">
      <c r="A124" s="864"/>
      <c r="B124" s="865"/>
      <c r="C124" s="868" t="s">
        <v>480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475</v>
      </c>
      <c r="AB124" s="824"/>
      <c r="AC124" s="824"/>
      <c r="AD124" s="824"/>
      <c r="AE124" s="825"/>
      <c r="AF124" s="826" t="s">
        <v>475</v>
      </c>
      <c r="AG124" s="824"/>
      <c r="AH124" s="824"/>
      <c r="AI124" s="824"/>
      <c r="AJ124" s="825"/>
      <c r="AK124" s="826" t="s">
        <v>475</v>
      </c>
      <c r="AL124" s="824"/>
      <c r="AM124" s="824"/>
      <c r="AN124" s="824"/>
      <c r="AO124" s="825"/>
      <c r="AP124" s="871" t="s">
        <v>475</v>
      </c>
      <c r="AQ124" s="872"/>
      <c r="AR124" s="872"/>
      <c r="AS124" s="872"/>
      <c r="AT124" s="873"/>
      <c r="AU124" s="874" t="s">
        <v>496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475</v>
      </c>
      <c r="BR124" s="878"/>
      <c r="BS124" s="878"/>
      <c r="BT124" s="878"/>
      <c r="BU124" s="878"/>
      <c r="BV124" s="878" t="s">
        <v>475</v>
      </c>
      <c r="BW124" s="878"/>
      <c r="BX124" s="878"/>
      <c r="BY124" s="878"/>
      <c r="BZ124" s="878"/>
      <c r="CA124" s="878" t="s">
        <v>475</v>
      </c>
      <c r="CB124" s="878"/>
      <c r="CC124" s="878"/>
      <c r="CD124" s="878"/>
      <c r="CE124" s="878"/>
      <c r="CF124" s="768"/>
      <c r="CG124" s="769"/>
      <c r="CH124" s="769"/>
      <c r="CI124" s="769"/>
      <c r="CJ124" s="909"/>
      <c r="CK124" s="917"/>
      <c r="CL124" s="917"/>
      <c r="CM124" s="917"/>
      <c r="CN124" s="917"/>
      <c r="CO124" s="918"/>
      <c r="CP124" s="882" t="s">
        <v>497</v>
      </c>
      <c r="CQ124" s="883"/>
      <c r="CR124" s="883"/>
      <c r="CS124" s="883"/>
      <c r="CT124" s="883"/>
      <c r="CU124" s="883"/>
      <c r="CV124" s="883"/>
      <c r="CW124" s="883"/>
      <c r="CX124" s="883"/>
      <c r="CY124" s="883"/>
      <c r="CZ124" s="883"/>
      <c r="DA124" s="883"/>
      <c r="DB124" s="883"/>
      <c r="DC124" s="883"/>
      <c r="DD124" s="883"/>
      <c r="DE124" s="883"/>
      <c r="DF124" s="884"/>
      <c r="DG124" s="806">
        <v>508628</v>
      </c>
      <c r="DH124" s="807"/>
      <c r="DI124" s="807"/>
      <c r="DJ124" s="807"/>
      <c r="DK124" s="808"/>
      <c r="DL124" s="809">
        <v>419243</v>
      </c>
      <c r="DM124" s="807"/>
      <c r="DN124" s="807"/>
      <c r="DO124" s="807"/>
      <c r="DP124" s="808"/>
      <c r="DQ124" s="809">
        <v>525909</v>
      </c>
      <c r="DR124" s="807"/>
      <c r="DS124" s="807"/>
      <c r="DT124" s="807"/>
      <c r="DU124" s="808"/>
      <c r="DV124" s="895">
        <v>0.6</v>
      </c>
      <c r="DW124" s="896"/>
      <c r="DX124" s="896"/>
      <c r="DY124" s="896"/>
      <c r="DZ124" s="897"/>
    </row>
    <row r="125" spans="1:130" s="247" customFormat="1" ht="26.25" customHeight="1" x14ac:dyDescent="0.15">
      <c r="A125" s="864"/>
      <c r="B125" s="865"/>
      <c r="C125" s="868" t="s">
        <v>482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498</v>
      </c>
      <c r="AB125" s="824"/>
      <c r="AC125" s="824"/>
      <c r="AD125" s="824"/>
      <c r="AE125" s="825"/>
      <c r="AF125" s="826" t="s">
        <v>499</v>
      </c>
      <c r="AG125" s="824"/>
      <c r="AH125" s="824"/>
      <c r="AI125" s="824"/>
      <c r="AJ125" s="825"/>
      <c r="AK125" s="826" t="s">
        <v>498</v>
      </c>
      <c r="AL125" s="824"/>
      <c r="AM125" s="824"/>
      <c r="AN125" s="824"/>
      <c r="AO125" s="825"/>
      <c r="AP125" s="871" t="s">
        <v>456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500</v>
      </c>
      <c r="CL125" s="899"/>
      <c r="CM125" s="899"/>
      <c r="CN125" s="899"/>
      <c r="CO125" s="900"/>
      <c r="CP125" s="907" t="s">
        <v>501</v>
      </c>
      <c r="CQ125" s="852"/>
      <c r="CR125" s="852"/>
      <c r="CS125" s="852"/>
      <c r="CT125" s="852"/>
      <c r="CU125" s="852"/>
      <c r="CV125" s="852"/>
      <c r="CW125" s="852"/>
      <c r="CX125" s="852"/>
      <c r="CY125" s="852"/>
      <c r="CZ125" s="852"/>
      <c r="DA125" s="852"/>
      <c r="DB125" s="852"/>
      <c r="DC125" s="852"/>
      <c r="DD125" s="852"/>
      <c r="DE125" s="852"/>
      <c r="DF125" s="853"/>
      <c r="DG125" s="908" t="s">
        <v>475</v>
      </c>
      <c r="DH125" s="889"/>
      <c r="DI125" s="889"/>
      <c r="DJ125" s="889"/>
      <c r="DK125" s="889"/>
      <c r="DL125" s="889" t="s">
        <v>432</v>
      </c>
      <c r="DM125" s="889"/>
      <c r="DN125" s="889"/>
      <c r="DO125" s="889"/>
      <c r="DP125" s="889"/>
      <c r="DQ125" s="889" t="s">
        <v>502</v>
      </c>
      <c r="DR125" s="889"/>
      <c r="DS125" s="889"/>
      <c r="DT125" s="889"/>
      <c r="DU125" s="889"/>
      <c r="DV125" s="890" t="s">
        <v>456</v>
      </c>
      <c r="DW125" s="890"/>
      <c r="DX125" s="890"/>
      <c r="DY125" s="890"/>
      <c r="DZ125" s="891"/>
    </row>
    <row r="126" spans="1:130" s="247" customFormat="1" ht="26.25" customHeight="1" thickBot="1" x14ac:dyDescent="0.2">
      <c r="A126" s="864"/>
      <c r="B126" s="865"/>
      <c r="C126" s="868" t="s">
        <v>484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503</v>
      </c>
      <c r="AB126" s="824"/>
      <c r="AC126" s="824"/>
      <c r="AD126" s="824"/>
      <c r="AE126" s="825"/>
      <c r="AF126" s="826" t="s">
        <v>499</v>
      </c>
      <c r="AG126" s="824"/>
      <c r="AH126" s="824"/>
      <c r="AI126" s="824"/>
      <c r="AJ126" s="825"/>
      <c r="AK126" s="826" t="s">
        <v>475</v>
      </c>
      <c r="AL126" s="824"/>
      <c r="AM126" s="824"/>
      <c r="AN126" s="824"/>
      <c r="AO126" s="825"/>
      <c r="AP126" s="871" t="s">
        <v>475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504</v>
      </c>
      <c r="CQ126" s="794"/>
      <c r="CR126" s="794"/>
      <c r="CS126" s="794"/>
      <c r="CT126" s="794"/>
      <c r="CU126" s="794"/>
      <c r="CV126" s="794"/>
      <c r="CW126" s="794"/>
      <c r="CX126" s="794"/>
      <c r="CY126" s="794"/>
      <c r="CZ126" s="794"/>
      <c r="DA126" s="794"/>
      <c r="DB126" s="794"/>
      <c r="DC126" s="794"/>
      <c r="DD126" s="794"/>
      <c r="DE126" s="794"/>
      <c r="DF126" s="795"/>
      <c r="DG126" s="860" t="s">
        <v>499</v>
      </c>
      <c r="DH126" s="861"/>
      <c r="DI126" s="861"/>
      <c r="DJ126" s="861"/>
      <c r="DK126" s="861"/>
      <c r="DL126" s="861" t="s">
        <v>131</v>
      </c>
      <c r="DM126" s="861"/>
      <c r="DN126" s="861"/>
      <c r="DO126" s="861"/>
      <c r="DP126" s="861"/>
      <c r="DQ126" s="861" t="s">
        <v>499</v>
      </c>
      <c r="DR126" s="861"/>
      <c r="DS126" s="861"/>
      <c r="DT126" s="861"/>
      <c r="DU126" s="861"/>
      <c r="DV126" s="838" t="s">
        <v>503</v>
      </c>
      <c r="DW126" s="838"/>
      <c r="DX126" s="838"/>
      <c r="DY126" s="838"/>
      <c r="DZ126" s="839"/>
    </row>
    <row r="127" spans="1:130" s="247" customFormat="1" ht="26.25" customHeight="1" x14ac:dyDescent="0.15">
      <c r="A127" s="866"/>
      <c r="B127" s="867"/>
      <c r="C127" s="885" t="s">
        <v>505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197453</v>
      </c>
      <c r="AB127" s="824"/>
      <c r="AC127" s="824"/>
      <c r="AD127" s="824"/>
      <c r="AE127" s="825"/>
      <c r="AF127" s="826">
        <v>174309</v>
      </c>
      <c r="AG127" s="824"/>
      <c r="AH127" s="824"/>
      <c r="AI127" s="824"/>
      <c r="AJ127" s="825"/>
      <c r="AK127" s="826">
        <v>157688</v>
      </c>
      <c r="AL127" s="824"/>
      <c r="AM127" s="824"/>
      <c r="AN127" s="824"/>
      <c r="AO127" s="825"/>
      <c r="AP127" s="871">
        <v>0.2</v>
      </c>
      <c r="AQ127" s="872"/>
      <c r="AR127" s="872"/>
      <c r="AS127" s="872"/>
      <c r="AT127" s="873"/>
      <c r="AU127" s="283"/>
      <c r="AV127" s="283"/>
      <c r="AW127" s="283"/>
      <c r="AX127" s="888" t="s">
        <v>506</v>
      </c>
      <c r="AY127" s="856"/>
      <c r="AZ127" s="856"/>
      <c r="BA127" s="856"/>
      <c r="BB127" s="856"/>
      <c r="BC127" s="856"/>
      <c r="BD127" s="856"/>
      <c r="BE127" s="857"/>
      <c r="BF127" s="855" t="s">
        <v>507</v>
      </c>
      <c r="BG127" s="856"/>
      <c r="BH127" s="856"/>
      <c r="BI127" s="856"/>
      <c r="BJ127" s="856"/>
      <c r="BK127" s="856"/>
      <c r="BL127" s="857"/>
      <c r="BM127" s="855" t="s">
        <v>508</v>
      </c>
      <c r="BN127" s="856"/>
      <c r="BO127" s="856"/>
      <c r="BP127" s="856"/>
      <c r="BQ127" s="856"/>
      <c r="BR127" s="856"/>
      <c r="BS127" s="857"/>
      <c r="BT127" s="855" t="s">
        <v>509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510</v>
      </c>
      <c r="CQ127" s="794"/>
      <c r="CR127" s="794"/>
      <c r="CS127" s="794"/>
      <c r="CT127" s="794"/>
      <c r="CU127" s="794"/>
      <c r="CV127" s="794"/>
      <c r="CW127" s="794"/>
      <c r="CX127" s="794"/>
      <c r="CY127" s="794"/>
      <c r="CZ127" s="794"/>
      <c r="DA127" s="794"/>
      <c r="DB127" s="794"/>
      <c r="DC127" s="794"/>
      <c r="DD127" s="794"/>
      <c r="DE127" s="794"/>
      <c r="DF127" s="795"/>
      <c r="DG127" s="860" t="s">
        <v>456</v>
      </c>
      <c r="DH127" s="861"/>
      <c r="DI127" s="861"/>
      <c r="DJ127" s="861"/>
      <c r="DK127" s="861"/>
      <c r="DL127" s="861" t="s">
        <v>131</v>
      </c>
      <c r="DM127" s="861"/>
      <c r="DN127" s="861"/>
      <c r="DO127" s="861"/>
      <c r="DP127" s="861"/>
      <c r="DQ127" s="861" t="s">
        <v>499</v>
      </c>
      <c r="DR127" s="861"/>
      <c r="DS127" s="861"/>
      <c r="DT127" s="861"/>
      <c r="DU127" s="861"/>
      <c r="DV127" s="838" t="s">
        <v>499</v>
      </c>
      <c r="DW127" s="838"/>
      <c r="DX127" s="838"/>
      <c r="DY127" s="838"/>
      <c r="DZ127" s="839"/>
    </row>
    <row r="128" spans="1:130" s="247" customFormat="1" ht="26.25" customHeight="1" thickBot="1" x14ac:dyDescent="0.2">
      <c r="A128" s="840" t="s">
        <v>511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512</v>
      </c>
      <c r="X128" s="842"/>
      <c r="Y128" s="842"/>
      <c r="Z128" s="843"/>
      <c r="AA128" s="844">
        <v>4560536</v>
      </c>
      <c r="AB128" s="845"/>
      <c r="AC128" s="845"/>
      <c r="AD128" s="845"/>
      <c r="AE128" s="846"/>
      <c r="AF128" s="847">
        <v>4203451</v>
      </c>
      <c r="AG128" s="845"/>
      <c r="AH128" s="845"/>
      <c r="AI128" s="845"/>
      <c r="AJ128" s="846"/>
      <c r="AK128" s="847">
        <v>3641394</v>
      </c>
      <c r="AL128" s="845"/>
      <c r="AM128" s="845"/>
      <c r="AN128" s="845"/>
      <c r="AO128" s="846"/>
      <c r="AP128" s="848"/>
      <c r="AQ128" s="849"/>
      <c r="AR128" s="849"/>
      <c r="AS128" s="849"/>
      <c r="AT128" s="850"/>
      <c r="AU128" s="283"/>
      <c r="AV128" s="283"/>
      <c r="AW128" s="283"/>
      <c r="AX128" s="851" t="s">
        <v>513</v>
      </c>
      <c r="AY128" s="852"/>
      <c r="AZ128" s="852"/>
      <c r="BA128" s="852"/>
      <c r="BB128" s="852"/>
      <c r="BC128" s="852"/>
      <c r="BD128" s="852"/>
      <c r="BE128" s="853"/>
      <c r="BF128" s="830" t="s">
        <v>475</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514</v>
      </c>
      <c r="CQ128" s="772"/>
      <c r="CR128" s="772"/>
      <c r="CS128" s="772"/>
      <c r="CT128" s="772"/>
      <c r="CU128" s="772"/>
      <c r="CV128" s="772"/>
      <c r="CW128" s="772"/>
      <c r="CX128" s="772"/>
      <c r="CY128" s="772"/>
      <c r="CZ128" s="772"/>
      <c r="DA128" s="772"/>
      <c r="DB128" s="772"/>
      <c r="DC128" s="772"/>
      <c r="DD128" s="772"/>
      <c r="DE128" s="772"/>
      <c r="DF128" s="773"/>
      <c r="DG128" s="834">
        <v>137662</v>
      </c>
      <c r="DH128" s="835"/>
      <c r="DI128" s="835"/>
      <c r="DJ128" s="835"/>
      <c r="DK128" s="835"/>
      <c r="DL128" s="835">
        <v>97599</v>
      </c>
      <c r="DM128" s="835"/>
      <c r="DN128" s="835"/>
      <c r="DO128" s="835"/>
      <c r="DP128" s="835"/>
      <c r="DQ128" s="835">
        <v>64030</v>
      </c>
      <c r="DR128" s="835"/>
      <c r="DS128" s="835"/>
      <c r="DT128" s="835"/>
      <c r="DU128" s="835"/>
      <c r="DV128" s="836">
        <v>0.1</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515</v>
      </c>
      <c r="X129" s="821"/>
      <c r="Y129" s="821"/>
      <c r="Z129" s="822"/>
      <c r="AA129" s="823">
        <v>100779724</v>
      </c>
      <c r="AB129" s="824"/>
      <c r="AC129" s="824"/>
      <c r="AD129" s="824"/>
      <c r="AE129" s="825"/>
      <c r="AF129" s="826">
        <v>101600797</v>
      </c>
      <c r="AG129" s="824"/>
      <c r="AH129" s="824"/>
      <c r="AI129" s="824"/>
      <c r="AJ129" s="825"/>
      <c r="AK129" s="826">
        <v>101797875</v>
      </c>
      <c r="AL129" s="824"/>
      <c r="AM129" s="824"/>
      <c r="AN129" s="824"/>
      <c r="AO129" s="825"/>
      <c r="AP129" s="827"/>
      <c r="AQ129" s="828"/>
      <c r="AR129" s="828"/>
      <c r="AS129" s="828"/>
      <c r="AT129" s="829"/>
      <c r="AU129" s="285"/>
      <c r="AV129" s="285"/>
      <c r="AW129" s="285"/>
      <c r="AX129" s="793" t="s">
        <v>516</v>
      </c>
      <c r="AY129" s="794"/>
      <c r="AZ129" s="794"/>
      <c r="BA129" s="794"/>
      <c r="BB129" s="794"/>
      <c r="BC129" s="794"/>
      <c r="BD129" s="794"/>
      <c r="BE129" s="795"/>
      <c r="BF129" s="813" t="s">
        <v>499</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517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518</v>
      </c>
      <c r="X130" s="821"/>
      <c r="Y130" s="821"/>
      <c r="Z130" s="822"/>
      <c r="AA130" s="823">
        <v>13745072</v>
      </c>
      <c r="AB130" s="824"/>
      <c r="AC130" s="824"/>
      <c r="AD130" s="824"/>
      <c r="AE130" s="825"/>
      <c r="AF130" s="826">
        <v>13860236</v>
      </c>
      <c r="AG130" s="824"/>
      <c r="AH130" s="824"/>
      <c r="AI130" s="824"/>
      <c r="AJ130" s="825"/>
      <c r="AK130" s="826">
        <v>13817680</v>
      </c>
      <c r="AL130" s="824"/>
      <c r="AM130" s="824"/>
      <c r="AN130" s="824"/>
      <c r="AO130" s="825"/>
      <c r="AP130" s="827"/>
      <c r="AQ130" s="828"/>
      <c r="AR130" s="828"/>
      <c r="AS130" s="828"/>
      <c r="AT130" s="829"/>
      <c r="AU130" s="285"/>
      <c r="AV130" s="285"/>
      <c r="AW130" s="285"/>
      <c r="AX130" s="793" t="s">
        <v>519</v>
      </c>
      <c r="AY130" s="794"/>
      <c r="AZ130" s="794"/>
      <c r="BA130" s="794"/>
      <c r="BB130" s="794"/>
      <c r="BC130" s="794"/>
      <c r="BD130" s="794"/>
      <c r="BE130" s="795"/>
      <c r="BF130" s="796">
        <v>1.4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520</v>
      </c>
      <c r="X131" s="804"/>
      <c r="Y131" s="804"/>
      <c r="Z131" s="805"/>
      <c r="AA131" s="806">
        <v>87034652</v>
      </c>
      <c r="AB131" s="807"/>
      <c r="AC131" s="807"/>
      <c r="AD131" s="807"/>
      <c r="AE131" s="808"/>
      <c r="AF131" s="809">
        <v>87740561</v>
      </c>
      <c r="AG131" s="807"/>
      <c r="AH131" s="807"/>
      <c r="AI131" s="807"/>
      <c r="AJ131" s="808"/>
      <c r="AK131" s="809">
        <v>87980195</v>
      </c>
      <c r="AL131" s="807"/>
      <c r="AM131" s="807"/>
      <c r="AN131" s="807"/>
      <c r="AO131" s="808"/>
      <c r="AP131" s="810"/>
      <c r="AQ131" s="811"/>
      <c r="AR131" s="811"/>
      <c r="AS131" s="811"/>
      <c r="AT131" s="812"/>
      <c r="AU131" s="285"/>
      <c r="AV131" s="285"/>
      <c r="AW131" s="285"/>
      <c r="AX131" s="771" t="s">
        <v>521</v>
      </c>
      <c r="AY131" s="772"/>
      <c r="AZ131" s="772"/>
      <c r="BA131" s="772"/>
      <c r="BB131" s="772"/>
      <c r="BC131" s="772"/>
      <c r="BD131" s="772"/>
      <c r="BE131" s="773"/>
      <c r="BF131" s="774" t="s">
        <v>502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522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523</v>
      </c>
      <c r="W132" s="784"/>
      <c r="X132" s="784"/>
      <c r="Y132" s="784"/>
      <c r="Z132" s="785"/>
      <c r="AA132" s="786">
        <v>1.01136614</v>
      </c>
      <c r="AB132" s="787"/>
      <c r="AC132" s="787"/>
      <c r="AD132" s="787"/>
      <c r="AE132" s="788"/>
      <c r="AF132" s="789">
        <v>1.1519974209999999</v>
      </c>
      <c r="AG132" s="787"/>
      <c r="AH132" s="787"/>
      <c r="AI132" s="787"/>
      <c r="AJ132" s="788"/>
      <c r="AK132" s="789">
        <v>2.0562445899999999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524</v>
      </c>
      <c r="W133" s="763"/>
      <c r="X133" s="763"/>
      <c r="Y133" s="763"/>
      <c r="Z133" s="764"/>
      <c r="AA133" s="765">
        <v>2.1</v>
      </c>
      <c r="AB133" s="766"/>
      <c r="AC133" s="766"/>
      <c r="AD133" s="766"/>
      <c r="AE133" s="767"/>
      <c r="AF133" s="765">
        <v>1.4</v>
      </c>
      <c r="AG133" s="766"/>
      <c r="AH133" s="766"/>
      <c r="AI133" s="766"/>
      <c r="AJ133" s="767"/>
      <c r="AK133" s="765">
        <v>1.4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1pzVIbrcXAUv4TDuwn/1oz5yseM+03i4WT6ymrmil+d3QQvA+bmsVA5cxBC6z2V340CGshA4vXfHwOTWlbdsKw==" saltValue="ZdaTd4ZElo9BtrPAMKy6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ucKlgide5UjP3jH8S3oBhG7N6lhdS9hEMaueEE/tVtKfr79OrtWJYtHWqbdSBc9vnh9vHeMQJL55xSXyMlWCg==" saltValue="bsb6d++cW2edDs6vVQ0Z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D63ssTLHusZALUJDWQhvzZ4zvedQAo6uwZIl5/JBuCDT5zqt3deVm0ShSCinC80TPVbOUW6iPTskHExvPOelg==" saltValue="Cd4Si8X8lW+TFJ72qcZKh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528</v>
      </c>
      <c r="AP7" s="304"/>
      <c r="AQ7" s="305" t="s">
        <v>529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530</v>
      </c>
      <c r="AQ8" s="311" t="s">
        <v>531</v>
      </c>
      <c r="AR8" s="312" t="s">
        <v>532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1" t="s">
        <v>533</v>
      </c>
      <c r="AL9" s="1192"/>
      <c r="AM9" s="1192"/>
      <c r="AN9" s="1193"/>
      <c r="AO9" s="313">
        <v>24027456</v>
      </c>
      <c r="AP9" s="313">
        <v>51236</v>
      </c>
      <c r="AQ9" s="314">
        <v>58073</v>
      </c>
      <c r="AR9" s="315">
        <v>-11.8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1" t="s">
        <v>534</v>
      </c>
      <c r="AL10" s="1192"/>
      <c r="AM10" s="1192"/>
      <c r="AN10" s="1193"/>
      <c r="AO10" s="316">
        <v>2559345</v>
      </c>
      <c r="AP10" s="316">
        <v>5458</v>
      </c>
      <c r="AQ10" s="317">
        <v>2762</v>
      </c>
      <c r="AR10" s="318">
        <v>97.6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1" t="s">
        <v>535</v>
      </c>
      <c r="AL11" s="1192"/>
      <c r="AM11" s="1192"/>
      <c r="AN11" s="1193"/>
      <c r="AO11" s="316">
        <v>4045680</v>
      </c>
      <c r="AP11" s="316">
        <v>8627</v>
      </c>
      <c r="AQ11" s="317">
        <v>1714</v>
      </c>
      <c r="AR11" s="318">
        <v>403.3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1" t="s">
        <v>536</v>
      </c>
      <c r="AL12" s="1192"/>
      <c r="AM12" s="1192"/>
      <c r="AN12" s="1193"/>
      <c r="AO12" s="316">
        <v>649041</v>
      </c>
      <c r="AP12" s="316">
        <v>1384</v>
      </c>
      <c r="AQ12" s="317">
        <v>632</v>
      </c>
      <c r="AR12" s="318">
        <v>119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1" t="s">
        <v>537</v>
      </c>
      <c r="AL13" s="1192"/>
      <c r="AM13" s="1192"/>
      <c r="AN13" s="1193"/>
      <c r="AO13" s="316" t="s">
        <v>538</v>
      </c>
      <c r="AP13" s="316" t="s">
        <v>538</v>
      </c>
      <c r="AQ13" s="317">
        <v>9</v>
      </c>
      <c r="AR13" s="318" t="s">
        <v>538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1" t="s">
        <v>539</v>
      </c>
      <c r="AL14" s="1192"/>
      <c r="AM14" s="1192"/>
      <c r="AN14" s="1193"/>
      <c r="AO14" s="316">
        <v>1197602</v>
      </c>
      <c r="AP14" s="316">
        <v>2554</v>
      </c>
      <c r="AQ14" s="317">
        <v>1980</v>
      </c>
      <c r="AR14" s="318">
        <v>29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1" t="s">
        <v>540</v>
      </c>
      <c r="AL15" s="1192"/>
      <c r="AM15" s="1192"/>
      <c r="AN15" s="1193"/>
      <c r="AO15" s="316">
        <v>1367270</v>
      </c>
      <c r="AP15" s="316">
        <v>2916</v>
      </c>
      <c r="AQ15" s="317">
        <v>1379</v>
      </c>
      <c r="AR15" s="318">
        <v>111.5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4" t="s">
        <v>541</v>
      </c>
      <c r="AL16" s="1195"/>
      <c r="AM16" s="1195"/>
      <c r="AN16" s="1196"/>
      <c r="AO16" s="316">
        <v>-1599576</v>
      </c>
      <c r="AP16" s="316">
        <v>-3411</v>
      </c>
      <c r="AQ16" s="317">
        <v>-3914</v>
      </c>
      <c r="AR16" s="318">
        <v>-12.9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4" t="s">
        <v>190</v>
      </c>
      <c r="AL17" s="1195"/>
      <c r="AM17" s="1195"/>
      <c r="AN17" s="1196"/>
      <c r="AO17" s="316">
        <v>32246818</v>
      </c>
      <c r="AP17" s="316">
        <v>68763</v>
      </c>
      <c r="AQ17" s="317">
        <v>62636</v>
      </c>
      <c r="AR17" s="318">
        <v>9.8000000000000007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543</v>
      </c>
      <c r="AP20" s="324" t="s">
        <v>544</v>
      </c>
      <c r="AQ20" s="325" t="s">
        <v>545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8" t="s">
        <v>546</v>
      </c>
      <c r="AL21" s="1189"/>
      <c r="AM21" s="1189"/>
      <c r="AN21" s="1190"/>
      <c r="AO21" s="328">
        <v>5.95</v>
      </c>
      <c r="AP21" s="329">
        <v>6.32</v>
      </c>
      <c r="AQ21" s="330">
        <v>-0.37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8" t="s">
        <v>547</v>
      </c>
      <c r="AL22" s="1189"/>
      <c r="AM22" s="1189"/>
      <c r="AN22" s="1190"/>
      <c r="AO22" s="333">
        <v>101.1</v>
      </c>
      <c r="AP22" s="334">
        <v>99.9</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528</v>
      </c>
      <c r="AP30" s="304"/>
      <c r="AQ30" s="305" t="s">
        <v>529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530</v>
      </c>
      <c r="AQ31" s="311" t="s">
        <v>531</v>
      </c>
      <c r="AR31" s="312" t="s">
        <v>532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9" t="s">
        <v>551</v>
      </c>
      <c r="AL32" s="1180"/>
      <c r="AM32" s="1180"/>
      <c r="AN32" s="1181"/>
      <c r="AO32" s="343">
        <v>15149727</v>
      </c>
      <c r="AP32" s="343">
        <v>32305</v>
      </c>
      <c r="AQ32" s="344">
        <v>36995</v>
      </c>
      <c r="AR32" s="345">
        <v>-12.7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9" t="s">
        <v>552</v>
      </c>
      <c r="AL33" s="1180"/>
      <c r="AM33" s="1180"/>
      <c r="AN33" s="1181"/>
      <c r="AO33" s="343" t="s">
        <v>538</v>
      </c>
      <c r="AP33" s="343" t="s">
        <v>538</v>
      </c>
      <c r="AQ33" s="344">
        <v>3</v>
      </c>
      <c r="AR33" s="345" t="s">
        <v>538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9" t="s">
        <v>553</v>
      </c>
      <c r="AL34" s="1180"/>
      <c r="AM34" s="1180"/>
      <c r="AN34" s="1181"/>
      <c r="AO34" s="343" t="s">
        <v>538</v>
      </c>
      <c r="AP34" s="343" t="s">
        <v>538</v>
      </c>
      <c r="AQ34" s="344">
        <v>81</v>
      </c>
      <c r="AR34" s="345" t="s">
        <v>538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9" t="s">
        <v>554</v>
      </c>
      <c r="AL35" s="1180"/>
      <c r="AM35" s="1180"/>
      <c r="AN35" s="1181"/>
      <c r="AO35" s="343">
        <v>3574227</v>
      </c>
      <c r="AP35" s="343">
        <v>7622</v>
      </c>
      <c r="AQ35" s="344">
        <v>8919</v>
      </c>
      <c r="AR35" s="345">
        <v>-14.5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9" t="s">
        <v>555</v>
      </c>
      <c r="AL36" s="1180"/>
      <c r="AM36" s="1180"/>
      <c r="AN36" s="1181"/>
      <c r="AO36" s="343">
        <v>386520</v>
      </c>
      <c r="AP36" s="343">
        <v>824</v>
      </c>
      <c r="AQ36" s="344">
        <v>380</v>
      </c>
      <c r="AR36" s="345">
        <v>116.8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9" t="s">
        <v>556</v>
      </c>
      <c r="AL37" s="1180"/>
      <c r="AM37" s="1180"/>
      <c r="AN37" s="1181"/>
      <c r="AO37" s="343">
        <v>157688</v>
      </c>
      <c r="AP37" s="343">
        <v>336</v>
      </c>
      <c r="AQ37" s="344">
        <v>886</v>
      </c>
      <c r="AR37" s="345">
        <v>-62.1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2" t="s">
        <v>557</v>
      </c>
      <c r="AL38" s="1183"/>
      <c r="AM38" s="1183"/>
      <c r="AN38" s="1184"/>
      <c r="AO38" s="346" t="s">
        <v>538</v>
      </c>
      <c r="AP38" s="346" t="s">
        <v>538</v>
      </c>
      <c r="AQ38" s="347">
        <v>1</v>
      </c>
      <c r="AR38" s="335" t="s">
        <v>538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2" t="s">
        <v>558</v>
      </c>
      <c r="AL39" s="1183"/>
      <c r="AM39" s="1183"/>
      <c r="AN39" s="1184"/>
      <c r="AO39" s="343">
        <v>-3641394</v>
      </c>
      <c r="AP39" s="343">
        <v>-7765</v>
      </c>
      <c r="AQ39" s="344">
        <v>-8108</v>
      </c>
      <c r="AR39" s="345">
        <v>-4.2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9" t="s">
        <v>559</v>
      </c>
      <c r="AL40" s="1180"/>
      <c r="AM40" s="1180"/>
      <c r="AN40" s="1181"/>
      <c r="AO40" s="343">
        <v>-13817680</v>
      </c>
      <c r="AP40" s="343">
        <v>-29465</v>
      </c>
      <c r="AQ40" s="344">
        <v>-28743</v>
      </c>
      <c r="AR40" s="345">
        <v>2.5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5" t="s">
        <v>303</v>
      </c>
      <c r="AL41" s="1186"/>
      <c r="AM41" s="1186"/>
      <c r="AN41" s="1187"/>
      <c r="AO41" s="343">
        <v>1809088</v>
      </c>
      <c r="AP41" s="343">
        <v>3858</v>
      </c>
      <c r="AQ41" s="344">
        <v>10414</v>
      </c>
      <c r="AR41" s="345">
        <v>-63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2" t="s">
        <v>528</v>
      </c>
      <c r="AN49" s="1174" t="s">
        <v>563</v>
      </c>
      <c r="AO49" s="1175"/>
      <c r="AP49" s="1175"/>
      <c r="AQ49" s="1175"/>
      <c r="AR49" s="117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3"/>
      <c r="AN50" s="359" t="s">
        <v>564</v>
      </c>
      <c r="AO50" s="360" t="s">
        <v>565</v>
      </c>
      <c r="AP50" s="361" t="s">
        <v>566</v>
      </c>
      <c r="AQ50" s="362" t="s">
        <v>567</v>
      </c>
      <c r="AR50" s="363" t="s">
        <v>568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569</v>
      </c>
      <c r="AL51" s="356"/>
      <c r="AM51" s="364">
        <v>14129606</v>
      </c>
      <c r="AN51" s="365">
        <v>29937</v>
      </c>
      <c r="AO51" s="366">
        <v>17.100000000000001</v>
      </c>
      <c r="AP51" s="367">
        <v>50880</v>
      </c>
      <c r="AQ51" s="368">
        <v>-1.4</v>
      </c>
      <c r="AR51" s="369">
        <v>18.5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570</v>
      </c>
      <c r="AM52" s="372">
        <v>9254076</v>
      </c>
      <c r="AN52" s="373">
        <v>19607</v>
      </c>
      <c r="AO52" s="374">
        <v>20.7</v>
      </c>
      <c r="AP52" s="375">
        <v>27819</v>
      </c>
      <c r="AQ52" s="376">
        <v>7.5</v>
      </c>
      <c r="AR52" s="377">
        <v>13.2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571</v>
      </c>
      <c r="AL53" s="356"/>
      <c r="AM53" s="364">
        <v>15338025</v>
      </c>
      <c r="AN53" s="365">
        <v>32541</v>
      </c>
      <c r="AO53" s="366">
        <v>8.6999999999999993</v>
      </c>
      <c r="AP53" s="367">
        <v>46395</v>
      </c>
      <c r="AQ53" s="368">
        <v>-8.8000000000000007</v>
      </c>
      <c r="AR53" s="369">
        <v>17.5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570</v>
      </c>
      <c r="AM54" s="372">
        <v>9295171</v>
      </c>
      <c r="AN54" s="373">
        <v>19721</v>
      </c>
      <c r="AO54" s="374">
        <v>0.6</v>
      </c>
      <c r="AP54" s="375">
        <v>26304</v>
      </c>
      <c r="AQ54" s="376">
        <v>-5.4</v>
      </c>
      <c r="AR54" s="377">
        <v>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572</v>
      </c>
      <c r="AL55" s="356"/>
      <c r="AM55" s="364">
        <v>19010798</v>
      </c>
      <c r="AN55" s="365">
        <v>40381</v>
      </c>
      <c r="AO55" s="366">
        <v>24.1</v>
      </c>
      <c r="AP55" s="367">
        <v>48088</v>
      </c>
      <c r="AQ55" s="368">
        <v>3.6</v>
      </c>
      <c r="AR55" s="369">
        <v>20.5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570</v>
      </c>
      <c r="AM56" s="372">
        <v>12223529</v>
      </c>
      <c r="AN56" s="373">
        <v>25964</v>
      </c>
      <c r="AO56" s="374">
        <v>31.7</v>
      </c>
      <c r="AP56" s="375">
        <v>25183</v>
      </c>
      <c r="AQ56" s="376">
        <v>-4.3</v>
      </c>
      <c r="AR56" s="377">
        <v>36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573</v>
      </c>
      <c r="AL57" s="356"/>
      <c r="AM57" s="364">
        <v>18488346</v>
      </c>
      <c r="AN57" s="365">
        <v>39340</v>
      </c>
      <c r="AO57" s="366">
        <v>-2.6</v>
      </c>
      <c r="AP57" s="367">
        <v>46457</v>
      </c>
      <c r="AQ57" s="368">
        <v>-3.4</v>
      </c>
      <c r="AR57" s="369">
        <v>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570</v>
      </c>
      <c r="AM58" s="372">
        <v>12397904</v>
      </c>
      <c r="AN58" s="373">
        <v>26381</v>
      </c>
      <c r="AO58" s="374">
        <v>1.6</v>
      </c>
      <c r="AP58" s="375">
        <v>24020</v>
      </c>
      <c r="AQ58" s="376">
        <v>-4.5999999999999996</v>
      </c>
      <c r="AR58" s="377">
        <v>6.2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574</v>
      </c>
      <c r="AL59" s="356"/>
      <c r="AM59" s="364">
        <v>30974589</v>
      </c>
      <c r="AN59" s="365">
        <v>66050</v>
      </c>
      <c r="AO59" s="366">
        <v>67.900000000000006</v>
      </c>
      <c r="AP59" s="367">
        <v>51849</v>
      </c>
      <c r="AQ59" s="368">
        <v>11.6</v>
      </c>
      <c r="AR59" s="369">
        <v>56.3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570</v>
      </c>
      <c r="AM60" s="372">
        <v>17972958</v>
      </c>
      <c r="AN60" s="373">
        <v>38325</v>
      </c>
      <c r="AO60" s="374">
        <v>45.3</v>
      </c>
      <c r="AP60" s="375">
        <v>26326</v>
      </c>
      <c r="AQ60" s="376">
        <v>9.6</v>
      </c>
      <c r="AR60" s="377">
        <v>35.700000000000003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575</v>
      </c>
      <c r="AL61" s="378"/>
      <c r="AM61" s="379">
        <v>19588273</v>
      </c>
      <c r="AN61" s="380">
        <v>41650</v>
      </c>
      <c r="AO61" s="381">
        <v>23</v>
      </c>
      <c r="AP61" s="382">
        <v>48734</v>
      </c>
      <c r="AQ61" s="383">
        <v>0.3</v>
      </c>
      <c r="AR61" s="369">
        <v>22.7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570</v>
      </c>
      <c r="AM62" s="372">
        <v>12228728</v>
      </c>
      <c r="AN62" s="373">
        <v>26000</v>
      </c>
      <c r="AO62" s="374">
        <v>20</v>
      </c>
      <c r="AP62" s="375">
        <v>25930</v>
      </c>
      <c r="AQ62" s="376">
        <v>0.6</v>
      </c>
      <c r="AR62" s="377">
        <v>19.399999999999999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XWdFoZkYAFwaRe0kpisEt7m0qK4nv2PiVi38kwfmlC/kSUNsVqcz051R0R+kso+zj1xfXTdH/400ODJFd2hoQ==" saltValue="+21SzMh84hU1smX1sPAj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577</v>
      </c>
    </row>
    <row r="120" spans="125:125" ht="13.5" hidden="1" customHeight="1" x14ac:dyDescent="0.15"/>
    <row r="121" spans="125:125" ht="13.5" hidden="1" customHeight="1" x14ac:dyDescent="0.15">
      <c r="DU121" s="291"/>
    </row>
  </sheetData>
  <sheetProtection algorithmName="SHA-512" hashValue="qUSYuVIBEyRz029NWQeX2U+Iwe3DdSuG5dt0BaKhmz1Wioh1NQG49gYTlVDoDNPRB/KKWHA4XDLLhqncNCBjdw==" saltValue="ncUArRUEs179vWd5HtTM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578</v>
      </c>
    </row>
  </sheetData>
  <sheetProtection algorithmName="SHA-512" hashValue="MmhQDhvunCbL/ivZsbij6quSwo9yxGsxILOXrl7SuhvuA0DtM2bciueHeYHTtcnFPKuWVmU9m6Cz/QUcAGb2/A==" saltValue="09e8NfgfDfc5Br/5ZqzR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197" t="s">
        <v>3</v>
      </c>
      <c r="D47" s="1197"/>
      <c r="E47" s="1198"/>
      <c r="F47" s="11">
        <v>16.350000000000001</v>
      </c>
      <c r="G47" s="12">
        <v>17.899999999999999</v>
      </c>
      <c r="H47" s="12">
        <v>19.510000000000002</v>
      </c>
      <c r="I47" s="12">
        <v>20.21</v>
      </c>
      <c r="J47" s="13">
        <v>21.58</v>
      </c>
    </row>
    <row r="48" spans="2:10" ht="57.75" customHeight="1" x14ac:dyDescent="0.15">
      <c r="B48" s="14"/>
      <c r="C48" s="1199" t="s">
        <v>4</v>
      </c>
      <c r="D48" s="1199"/>
      <c r="E48" s="1200"/>
      <c r="F48" s="15">
        <v>3.21</v>
      </c>
      <c r="G48" s="16">
        <v>3.57</v>
      </c>
      <c r="H48" s="16">
        <v>3.75</v>
      </c>
      <c r="I48" s="16">
        <v>0.77</v>
      </c>
      <c r="J48" s="17">
        <v>3.56</v>
      </c>
    </row>
    <row r="49" spans="2:10" ht="57.75" customHeight="1" thickBot="1" x14ac:dyDescent="0.2">
      <c r="B49" s="18"/>
      <c r="C49" s="1201" t="s">
        <v>5</v>
      </c>
      <c r="D49" s="1201"/>
      <c r="E49" s="1202"/>
      <c r="F49" s="19">
        <v>2.16</v>
      </c>
      <c r="G49" s="20">
        <v>2.96</v>
      </c>
      <c r="H49" s="20">
        <v>2.97</v>
      </c>
      <c r="I49" s="20" t="s">
        <v>584</v>
      </c>
      <c r="J49" s="21">
        <v>5.27</v>
      </c>
    </row>
    <row r="50" spans="2:10" ht="13.5" customHeight="1" x14ac:dyDescent="0.15"/>
  </sheetData>
  <sheetProtection algorithmName="SHA-512" hashValue="xMnMtQhKDmbunGVAS86SRLLzSUVf5GbhCpKPUUM3wtCtuD+yUv+L4gZefRCFk8SlWJBS42tnFXQHABUf7AsZxQ==" saltValue="kNN5hSImdiq8r0mi+oc+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09" t="s">
        <v>585</v>
      </c>
      <c r="D34" s="1209"/>
      <c r="E34" s="1210"/>
      <c r="F34" s="32">
        <v>10.83</v>
      </c>
      <c r="G34" s="33">
        <v>11.11</v>
      </c>
      <c r="H34" s="33">
        <v>11.19</v>
      </c>
      <c r="I34" s="33">
        <v>11.6</v>
      </c>
      <c r="J34" s="34">
        <v>11.87</v>
      </c>
      <c r="K34" s="22"/>
      <c r="L34" s="22"/>
      <c r="M34" s="22"/>
      <c r="N34" s="22"/>
      <c r="O34" s="22"/>
      <c r="P34" s="22"/>
    </row>
    <row r="35" spans="1:16" ht="39" customHeight="1" x14ac:dyDescent="0.15">
      <c r="A35" s="22"/>
      <c r="B35" s="35"/>
      <c r="C35" s="1203" t="s">
        <v>586</v>
      </c>
      <c r="D35" s="1204"/>
      <c r="E35" s="1205"/>
      <c r="F35" s="36">
        <v>5.12</v>
      </c>
      <c r="G35" s="37">
        <v>5.65</v>
      </c>
      <c r="H35" s="37">
        <v>5.45</v>
      </c>
      <c r="I35" s="37">
        <v>5.75</v>
      </c>
      <c r="J35" s="38">
        <v>6.62</v>
      </c>
      <c r="K35" s="22"/>
      <c r="L35" s="22"/>
      <c r="M35" s="22"/>
      <c r="N35" s="22"/>
      <c r="O35" s="22"/>
      <c r="P35" s="22"/>
    </row>
    <row r="36" spans="1:16" ht="39" customHeight="1" x14ac:dyDescent="0.15">
      <c r="A36" s="22"/>
      <c r="B36" s="35"/>
      <c r="C36" s="1203" t="s">
        <v>587</v>
      </c>
      <c r="D36" s="1204"/>
      <c r="E36" s="1205"/>
      <c r="F36" s="36">
        <v>3.37</v>
      </c>
      <c r="G36" s="37">
        <v>3.91</v>
      </c>
      <c r="H36" s="37">
        <v>3.74</v>
      </c>
      <c r="I36" s="37">
        <v>3.77</v>
      </c>
      <c r="J36" s="38">
        <v>3.76</v>
      </c>
      <c r="K36" s="22"/>
      <c r="L36" s="22"/>
      <c r="M36" s="22"/>
      <c r="N36" s="22"/>
      <c r="O36" s="22"/>
      <c r="P36" s="22"/>
    </row>
    <row r="37" spans="1:16" ht="39" customHeight="1" x14ac:dyDescent="0.15">
      <c r="A37" s="22"/>
      <c r="B37" s="35"/>
      <c r="C37" s="1203" t="s">
        <v>588</v>
      </c>
      <c r="D37" s="1204"/>
      <c r="E37" s="1205"/>
      <c r="F37" s="36">
        <v>3.12</v>
      </c>
      <c r="G37" s="37">
        <v>3.47</v>
      </c>
      <c r="H37" s="37">
        <v>3.66</v>
      </c>
      <c r="I37" s="37">
        <v>0.68</v>
      </c>
      <c r="J37" s="38">
        <v>3.47</v>
      </c>
      <c r="K37" s="22"/>
      <c r="L37" s="22"/>
      <c r="M37" s="22"/>
      <c r="N37" s="22"/>
      <c r="O37" s="22"/>
      <c r="P37" s="22"/>
    </row>
    <row r="38" spans="1:16" ht="39" customHeight="1" x14ac:dyDescent="0.15">
      <c r="A38" s="22"/>
      <c r="B38" s="35"/>
      <c r="C38" s="1203" t="s">
        <v>589</v>
      </c>
      <c r="D38" s="1204"/>
      <c r="E38" s="1205"/>
      <c r="F38" s="36">
        <v>1.19</v>
      </c>
      <c r="G38" s="37">
        <v>1.3</v>
      </c>
      <c r="H38" s="37">
        <v>1.21</v>
      </c>
      <c r="I38" s="37">
        <v>1.45</v>
      </c>
      <c r="J38" s="38">
        <v>1.45</v>
      </c>
      <c r="K38" s="22"/>
      <c r="L38" s="22"/>
      <c r="M38" s="22"/>
      <c r="N38" s="22"/>
      <c r="O38" s="22"/>
      <c r="P38" s="22"/>
    </row>
    <row r="39" spans="1:16" ht="39" customHeight="1" x14ac:dyDescent="0.15">
      <c r="A39" s="22"/>
      <c r="B39" s="35"/>
      <c r="C39" s="1203" t="s">
        <v>590</v>
      </c>
      <c r="D39" s="1204"/>
      <c r="E39" s="1205"/>
      <c r="F39" s="36">
        <v>0.55000000000000004</v>
      </c>
      <c r="G39" s="37">
        <v>0.68</v>
      </c>
      <c r="H39" s="37">
        <v>0.77</v>
      </c>
      <c r="I39" s="37">
        <v>0.9</v>
      </c>
      <c r="J39" s="38">
        <v>1.06</v>
      </c>
      <c r="K39" s="22"/>
      <c r="L39" s="22"/>
      <c r="M39" s="22"/>
      <c r="N39" s="22"/>
      <c r="O39" s="22"/>
      <c r="P39" s="22"/>
    </row>
    <row r="40" spans="1:16" ht="39" customHeight="1" x14ac:dyDescent="0.15">
      <c r="A40" s="22"/>
      <c r="B40" s="35"/>
      <c r="C40" s="1203" t="s">
        <v>591</v>
      </c>
      <c r="D40" s="1204"/>
      <c r="E40" s="1205"/>
      <c r="F40" s="36">
        <v>1.04</v>
      </c>
      <c r="G40" s="37">
        <v>1.64</v>
      </c>
      <c r="H40" s="37">
        <v>2.1800000000000002</v>
      </c>
      <c r="I40" s="37">
        <v>0.3</v>
      </c>
      <c r="J40" s="38">
        <v>0.44</v>
      </c>
      <c r="K40" s="22"/>
      <c r="L40" s="22"/>
      <c r="M40" s="22"/>
      <c r="N40" s="22"/>
      <c r="O40" s="22"/>
      <c r="P40" s="22"/>
    </row>
    <row r="41" spans="1:16" ht="39" customHeight="1" x14ac:dyDescent="0.15">
      <c r="A41" s="22"/>
      <c r="B41" s="35"/>
      <c r="C41" s="1203" t="s">
        <v>592</v>
      </c>
      <c r="D41" s="1204"/>
      <c r="E41" s="1205"/>
      <c r="F41" s="36">
        <v>0.87</v>
      </c>
      <c r="G41" s="37">
        <v>0.89</v>
      </c>
      <c r="H41" s="37">
        <v>0.49</v>
      </c>
      <c r="I41" s="37">
        <v>0.28000000000000003</v>
      </c>
      <c r="J41" s="38">
        <v>0.16</v>
      </c>
      <c r="K41" s="22"/>
      <c r="L41" s="22"/>
      <c r="M41" s="22"/>
      <c r="N41" s="22"/>
      <c r="O41" s="22"/>
      <c r="P41" s="22"/>
    </row>
    <row r="42" spans="1:16" ht="39" customHeight="1" x14ac:dyDescent="0.15">
      <c r="A42" s="22"/>
      <c r="B42" s="39"/>
      <c r="C42" s="1203" t="s">
        <v>593</v>
      </c>
      <c r="D42" s="1204"/>
      <c r="E42" s="1205"/>
      <c r="F42" s="36" t="s">
        <v>538</v>
      </c>
      <c r="G42" s="37" t="s">
        <v>538</v>
      </c>
      <c r="H42" s="37" t="s">
        <v>538</v>
      </c>
      <c r="I42" s="37" t="s">
        <v>538</v>
      </c>
      <c r="J42" s="38" t="s">
        <v>538</v>
      </c>
      <c r="K42" s="22"/>
      <c r="L42" s="22"/>
      <c r="M42" s="22"/>
      <c r="N42" s="22"/>
      <c r="O42" s="22"/>
      <c r="P42" s="22"/>
    </row>
    <row r="43" spans="1:16" ht="39" customHeight="1" thickBot="1" x14ac:dyDescent="0.2">
      <c r="A43" s="22"/>
      <c r="B43" s="40"/>
      <c r="C43" s="1206" t="s">
        <v>594</v>
      </c>
      <c r="D43" s="1207"/>
      <c r="E43" s="1208"/>
      <c r="F43" s="41">
        <v>0.55000000000000004</v>
      </c>
      <c r="G43" s="42">
        <v>0.59</v>
      </c>
      <c r="H43" s="42">
        <v>0.6</v>
      </c>
      <c r="I43" s="42">
        <v>0.28999999999999998</v>
      </c>
      <c r="J43" s="43">
        <v>0.25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TOdJRk+XHsbMo0b68yBWNnA2KvMLIpNErbejbVw9qMctqbySueeYSl3eXl4JifECnPqqvi2BYp49zgjXd/SXQ==" saltValue="MRIs5FAobP7YNE+njfm4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29" t="s">
        <v>11</v>
      </c>
      <c r="C45" s="1230"/>
      <c r="D45" s="58"/>
      <c r="E45" s="1235" t="s">
        <v>12</v>
      </c>
      <c r="F45" s="1235"/>
      <c r="G45" s="1235"/>
      <c r="H45" s="1235"/>
      <c r="I45" s="1235"/>
      <c r="J45" s="1236"/>
      <c r="K45" s="59">
        <v>17034</v>
      </c>
      <c r="L45" s="60">
        <v>16468</v>
      </c>
      <c r="M45" s="60">
        <v>14883</v>
      </c>
      <c r="N45" s="60">
        <v>14812</v>
      </c>
      <c r="O45" s="61">
        <v>15150</v>
      </c>
      <c r="P45" s="48"/>
      <c r="Q45" s="48"/>
      <c r="R45" s="48"/>
      <c r="S45" s="48"/>
      <c r="T45" s="48"/>
      <c r="U45" s="48"/>
    </row>
    <row r="46" spans="1:21" ht="30.75" customHeight="1" x14ac:dyDescent="0.15">
      <c r="A46" s="48"/>
      <c r="B46" s="1231"/>
      <c r="C46" s="1232"/>
      <c r="D46" s="62"/>
      <c r="E46" s="1213" t="s">
        <v>13</v>
      </c>
      <c r="F46" s="1213"/>
      <c r="G46" s="1213"/>
      <c r="H46" s="1213"/>
      <c r="I46" s="1213"/>
      <c r="J46" s="1214"/>
      <c r="K46" s="63" t="s">
        <v>538</v>
      </c>
      <c r="L46" s="64" t="s">
        <v>538</v>
      </c>
      <c r="M46" s="64" t="s">
        <v>538</v>
      </c>
      <c r="N46" s="64" t="s">
        <v>538</v>
      </c>
      <c r="O46" s="65" t="s">
        <v>538</v>
      </c>
      <c r="P46" s="48"/>
      <c r="Q46" s="48"/>
      <c r="R46" s="48"/>
      <c r="S46" s="48"/>
      <c r="T46" s="48"/>
      <c r="U46" s="48"/>
    </row>
    <row r="47" spans="1:21" ht="30.75" customHeight="1" x14ac:dyDescent="0.15">
      <c r="A47" s="48"/>
      <c r="B47" s="1231"/>
      <c r="C47" s="1232"/>
      <c r="D47" s="62"/>
      <c r="E47" s="1213" t="s">
        <v>14</v>
      </c>
      <c r="F47" s="1213"/>
      <c r="G47" s="1213"/>
      <c r="H47" s="1213"/>
      <c r="I47" s="1213"/>
      <c r="J47" s="1214"/>
      <c r="K47" s="63">
        <v>33</v>
      </c>
      <c r="L47" s="64">
        <v>17</v>
      </c>
      <c r="M47" s="64" t="s">
        <v>538</v>
      </c>
      <c r="N47" s="64" t="s">
        <v>538</v>
      </c>
      <c r="O47" s="65" t="s">
        <v>538</v>
      </c>
      <c r="P47" s="48"/>
      <c r="Q47" s="48"/>
      <c r="R47" s="48"/>
      <c r="S47" s="48"/>
      <c r="T47" s="48"/>
      <c r="U47" s="48"/>
    </row>
    <row r="48" spans="1:21" ht="30.75" customHeight="1" x14ac:dyDescent="0.15">
      <c r="A48" s="48"/>
      <c r="B48" s="1231"/>
      <c r="C48" s="1232"/>
      <c r="D48" s="62"/>
      <c r="E48" s="1213" t="s">
        <v>15</v>
      </c>
      <c r="F48" s="1213"/>
      <c r="G48" s="1213"/>
      <c r="H48" s="1213"/>
      <c r="I48" s="1213"/>
      <c r="J48" s="1214"/>
      <c r="K48" s="63">
        <v>4446</v>
      </c>
      <c r="L48" s="64">
        <v>4186</v>
      </c>
      <c r="M48" s="64">
        <v>3749</v>
      </c>
      <c r="N48" s="64">
        <v>3678</v>
      </c>
      <c r="O48" s="65">
        <v>3574</v>
      </c>
      <c r="P48" s="48"/>
      <c r="Q48" s="48"/>
      <c r="R48" s="48"/>
      <c r="S48" s="48"/>
      <c r="T48" s="48"/>
      <c r="U48" s="48"/>
    </row>
    <row r="49" spans="1:21" ht="30.75" customHeight="1" x14ac:dyDescent="0.15">
      <c r="A49" s="48"/>
      <c r="B49" s="1231"/>
      <c r="C49" s="1232"/>
      <c r="D49" s="62"/>
      <c r="E49" s="1213" t="s">
        <v>16</v>
      </c>
      <c r="F49" s="1213"/>
      <c r="G49" s="1213"/>
      <c r="H49" s="1213"/>
      <c r="I49" s="1213"/>
      <c r="J49" s="1214"/>
      <c r="K49" s="63">
        <v>218</v>
      </c>
      <c r="L49" s="64">
        <v>280</v>
      </c>
      <c r="M49" s="64">
        <v>356</v>
      </c>
      <c r="N49" s="64">
        <v>410</v>
      </c>
      <c r="O49" s="65">
        <v>387</v>
      </c>
      <c r="P49" s="48"/>
      <c r="Q49" s="48"/>
      <c r="R49" s="48"/>
      <c r="S49" s="48"/>
      <c r="T49" s="48"/>
      <c r="U49" s="48"/>
    </row>
    <row r="50" spans="1:21" ht="30.75" customHeight="1" x14ac:dyDescent="0.15">
      <c r="A50" s="48"/>
      <c r="B50" s="1231"/>
      <c r="C50" s="1232"/>
      <c r="D50" s="62"/>
      <c r="E50" s="1213" t="s">
        <v>17</v>
      </c>
      <c r="F50" s="1213"/>
      <c r="G50" s="1213"/>
      <c r="H50" s="1213"/>
      <c r="I50" s="1213"/>
      <c r="J50" s="1214"/>
      <c r="K50" s="63">
        <v>220</v>
      </c>
      <c r="L50" s="64">
        <v>209</v>
      </c>
      <c r="M50" s="64">
        <v>197</v>
      </c>
      <c r="N50" s="64">
        <v>174</v>
      </c>
      <c r="O50" s="65">
        <v>158</v>
      </c>
      <c r="P50" s="48"/>
      <c r="Q50" s="48"/>
      <c r="R50" s="48"/>
      <c r="S50" s="48"/>
      <c r="T50" s="48"/>
      <c r="U50" s="48"/>
    </row>
    <row r="51" spans="1:21" ht="30.75" customHeight="1" x14ac:dyDescent="0.15">
      <c r="A51" s="48"/>
      <c r="B51" s="1233"/>
      <c r="C51" s="1234"/>
      <c r="D51" s="66"/>
      <c r="E51" s="1213" t="s">
        <v>18</v>
      </c>
      <c r="F51" s="1213"/>
      <c r="G51" s="1213"/>
      <c r="H51" s="1213"/>
      <c r="I51" s="1213"/>
      <c r="J51" s="1214"/>
      <c r="K51" s="63" t="s">
        <v>538</v>
      </c>
      <c r="L51" s="64" t="s">
        <v>538</v>
      </c>
      <c r="M51" s="64" t="s">
        <v>538</v>
      </c>
      <c r="N51" s="64" t="s">
        <v>538</v>
      </c>
      <c r="O51" s="65" t="s">
        <v>538</v>
      </c>
      <c r="P51" s="48"/>
      <c r="Q51" s="48"/>
      <c r="R51" s="48"/>
      <c r="S51" s="48"/>
      <c r="T51" s="48"/>
      <c r="U51" s="48"/>
    </row>
    <row r="52" spans="1:21" ht="30.75" customHeight="1" x14ac:dyDescent="0.15">
      <c r="A52" s="48"/>
      <c r="B52" s="1211" t="s">
        <v>19</v>
      </c>
      <c r="C52" s="1212"/>
      <c r="D52" s="66"/>
      <c r="E52" s="1213" t="s">
        <v>20</v>
      </c>
      <c r="F52" s="1213"/>
      <c r="G52" s="1213"/>
      <c r="H52" s="1213"/>
      <c r="I52" s="1213"/>
      <c r="J52" s="1214"/>
      <c r="K52" s="63">
        <v>19158</v>
      </c>
      <c r="L52" s="64">
        <v>19207</v>
      </c>
      <c r="M52" s="64">
        <v>18307</v>
      </c>
      <c r="N52" s="64">
        <v>18064</v>
      </c>
      <c r="O52" s="65">
        <v>17459</v>
      </c>
      <c r="P52" s="48"/>
      <c r="Q52" s="48"/>
      <c r="R52" s="48"/>
      <c r="S52" s="48"/>
      <c r="T52" s="48"/>
      <c r="U52" s="48"/>
    </row>
    <row r="53" spans="1:21" ht="30.75" customHeight="1" thickBot="1" x14ac:dyDescent="0.2">
      <c r="A53" s="48"/>
      <c r="B53" s="1215" t="s">
        <v>21</v>
      </c>
      <c r="C53" s="1216"/>
      <c r="D53" s="67"/>
      <c r="E53" s="1217" t="s">
        <v>22</v>
      </c>
      <c r="F53" s="1217"/>
      <c r="G53" s="1217"/>
      <c r="H53" s="1217"/>
      <c r="I53" s="1217"/>
      <c r="J53" s="1218"/>
      <c r="K53" s="68">
        <v>2793</v>
      </c>
      <c r="L53" s="69">
        <v>1953</v>
      </c>
      <c r="M53" s="69">
        <v>878</v>
      </c>
      <c r="N53" s="69">
        <v>1010</v>
      </c>
      <c r="O53" s="70">
        <v>1810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219" t="s">
        <v>25</v>
      </c>
      <c r="C57" s="1220"/>
      <c r="D57" s="1223" t="s">
        <v>26</v>
      </c>
      <c r="E57" s="1224"/>
      <c r="F57" s="1224"/>
      <c r="G57" s="1224"/>
      <c r="H57" s="1224"/>
      <c r="I57" s="1224"/>
      <c r="J57" s="1225"/>
      <c r="K57" s="83">
        <v>1000</v>
      </c>
      <c r="L57" s="84">
        <v>500</v>
      </c>
      <c r="M57" s="84" t="s">
        <v>610</v>
      </c>
      <c r="N57" s="84" t="s">
        <v>611</v>
      </c>
      <c r="O57" s="85" t="s">
        <v>611</v>
      </c>
    </row>
    <row r="58" spans="1:21" ht="31.5" customHeight="1" thickBot="1" x14ac:dyDescent="0.2">
      <c r="B58" s="1221"/>
      <c r="C58" s="1222"/>
      <c r="D58" s="1226" t="s">
        <v>27</v>
      </c>
      <c r="E58" s="1227"/>
      <c r="F58" s="1227"/>
      <c r="G58" s="1227"/>
      <c r="H58" s="1227"/>
      <c r="I58" s="1227"/>
      <c r="J58" s="1228"/>
      <c r="K58" s="86">
        <v>150</v>
      </c>
      <c r="L58" s="87">
        <v>83</v>
      </c>
      <c r="M58" s="87" t="s">
        <v>611</v>
      </c>
      <c r="N58" s="87" t="s">
        <v>611</v>
      </c>
      <c r="O58" s="88" t="s">
        <v>611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FjYy+exh0VYySk17k/yElMs9BXruwt+PnmIcgilXckLfuQhijOYmKZxuPLzV73C1HxX3p1SdDzDW9HDF1pwqA==" saltValue="E/0M/zTWM+OzoGnCfqCH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579</v>
      </c>
      <c r="J40" s="100" t="s">
        <v>580</v>
      </c>
      <c r="K40" s="100" t="s">
        <v>581</v>
      </c>
      <c r="L40" s="100" t="s">
        <v>582</v>
      </c>
      <c r="M40" s="101" t="s">
        <v>583</v>
      </c>
    </row>
    <row r="41" spans="2:13" ht="27.75" customHeight="1" x14ac:dyDescent="0.15">
      <c r="B41" s="1249" t="s">
        <v>30</v>
      </c>
      <c r="C41" s="1250"/>
      <c r="D41" s="102"/>
      <c r="E41" s="1251" t="s">
        <v>31</v>
      </c>
      <c r="F41" s="1251"/>
      <c r="G41" s="1251"/>
      <c r="H41" s="1252"/>
      <c r="I41" s="103">
        <v>148096</v>
      </c>
      <c r="J41" s="104">
        <v>142975</v>
      </c>
      <c r="K41" s="104">
        <v>141256</v>
      </c>
      <c r="L41" s="104">
        <v>140730</v>
      </c>
      <c r="M41" s="105">
        <v>147449</v>
      </c>
    </row>
    <row r="42" spans="2:13" ht="27.75" customHeight="1" x14ac:dyDescent="0.15">
      <c r="B42" s="1239"/>
      <c r="C42" s="1240"/>
      <c r="D42" s="106"/>
      <c r="E42" s="1243" t="s">
        <v>32</v>
      </c>
      <c r="F42" s="1243"/>
      <c r="G42" s="1243"/>
      <c r="H42" s="1244"/>
      <c r="I42" s="107">
        <v>1582</v>
      </c>
      <c r="J42" s="108">
        <v>1430</v>
      </c>
      <c r="K42" s="108">
        <v>1306</v>
      </c>
      <c r="L42" s="108">
        <v>1349</v>
      </c>
      <c r="M42" s="109">
        <v>1832</v>
      </c>
    </row>
    <row r="43" spans="2:13" ht="27.75" customHeight="1" x14ac:dyDescent="0.15">
      <c r="B43" s="1239"/>
      <c r="C43" s="1240"/>
      <c r="D43" s="106"/>
      <c r="E43" s="1243" t="s">
        <v>33</v>
      </c>
      <c r="F43" s="1243"/>
      <c r="G43" s="1243"/>
      <c r="H43" s="1244"/>
      <c r="I43" s="107">
        <v>62946</v>
      </c>
      <c r="J43" s="108">
        <v>56100</v>
      </c>
      <c r="K43" s="108">
        <v>49939</v>
      </c>
      <c r="L43" s="108">
        <v>44781</v>
      </c>
      <c r="M43" s="109">
        <v>41324</v>
      </c>
    </row>
    <row r="44" spans="2:13" ht="27.75" customHeight="1" x14ac:dyDescent="0.15">
      <c r="B44" s="1239"/>
      <c r="C44" s="1240"/>
      <c r="D44" s="106"/>
      <c r="E44" s="1243" t="s">
        <v>34</v>
      </c>
      <c r="F44" s="1243"/>
      <c r="G44" s="1243"/>
      <c r="H44" s="1244"/>
      <c r="I44" s="107">
        <v>3549</v>
      </c>
      <c r="J44" s="108">
        <v>3395</v>
      </c>
      <c r="K44" s="108">
        <v>3224</v>
      </c>
      <c r="L44" s="108">
        <v>3407</v>
      </c>
      <c r="M44" s="109">
        <v>3327</v>
      </c>
    </row>
    <row r="45" spans="2:13" ht="27.75" customHeight="1" x14ac:dyDescent="0.15">
      <c r="B45" s="1239"/>
      <c r="C45" s="1240"/>
      <c r="D45" s="106"/>
      <c r="E45" s="1243" t="s">
        <v>35</v>
      </c>
      <c r="F45" s="1243"/>
      <c r="G45" s="1243"/>
      <c r="H45" s="1244"/>
      <c r="I45" s="107">
        <v>23297</v>
      </c>
      <c r="J45" s="108">
        <v>21942</v>
      </c>
      <c r="K45" s="108">
        <v>21795</v>
      </c>
      <c r="L45" s="108">
        <v>21378</v>
      </c>
      <c r="M45" s="109">
        <v>21261</v>
      </c>
    </row>
    <row r="46" spans="2:13" ht="27.75" customHeight="1" x14ac:dyDescent="0.15">
      <c r="B46" s="1239"/>
      <c r="C46" s="1240"/>
      <c r="D46" s="110"/>
      <c r="E46" s="1243" t="s">
        <v>36</v>
      </c>
      <c r="F46" s="1243"/>
      <c r="G46" s="1243"/>
      <c r="H46" s="1244"/>
      <c r="I46" s="107">
        <v>231</v>
      </c>
      <c r="J46" s="108">
        <v>187</v>
      </c>
      <c r="K46" s="108">
        <v>138</v>
      </c>
      <c r="L46" s="108">
        <v>98</v>
      </c>
      <c r="M46" s="109">
        <v>64</v>
      </c>
    </row>
    <row r="47" spans="2:13" ht="27.75" customHeight="1" x14ac:dyDescent="0.15">
      <c r="B47" s="1239"/>
      <c r="C47" s="1240"/>
      <c r="D47" s="111"/>
      <c r="E47" s="1253" t="s">
        <v>37</v>
      </c>
      <c r="F47" s="1254"/>
      <c r="G47" s="1254"/>
      <c r="H47" s="1255"/>
      <c r="I47" s="107" t="s">
        <v>538</v>
      </c>
      <c r="J47" s="108" t="s">
        <v>538</v>
      </c>
      <c r="K47" s="108" t="s">
        <v>538</v>
      </c>
      <c r="L47" s="108" t="s">
        <v>538</v>
      </c>
      <c r="M47" s="109" t="s">
        <v>538</v>
      </c>
    </row>
    <row r="48" spans="2:13" ht="27.75" customHeight="1" x14ac:dyDescent="0.15">
      <c r="B48" s="1239"/>
      <c r="C48" s="1240"/>
      <c r="D48" s="106"/>
      <c r="E48" s="1243" t="s">
        <v>38</v>
      </c>
      <c r="F48" s="1243"/>
      <c r="G48" s="1243"/>
      <c r="H48" s="1244"/>
      <c r="I48" s="107" t="s">
        <v>538</v>
      </c>
      <c r="J48" s="108" t="s">
        <v>538</v>
      </c>
      <c r="K48" s="108" t="s">
        <v>538</v>
      </c>
      <c r="L48" s="108" t="s">
        <v>538</v>
      </c>
      <c r="M48" s="109" t="s">
        <v>538</v>
      </c>
    </row>
    <row r="49" spans="2:13" ht="27.75" customHeight="1" x14ac:dyDescent="0.15">
      <c r="B49" s="1241"/>
      <c r="C49" s="1242"/>
      <c r="D49" s="106"/>
      <c r="E49" s="1243" t="s">
        <v>39</v>
      </c>
      <c r="F49" s="1243"/>
      <c r="G49" s="1243"/>
      <c r="H49" s="1244"/>
      <c r="I49" s="107" t="s">
        <v>538</v>
      </c>
      <c r="J49" s="108" t="s">
        <v>538</v>
      </c>
      <c r="K49" s="108" t="s">
        <v>538</v>
      </c>
      <c r="L49" s="108" t="s">
        <v>538</v>
      </c>
      <c r="M49" s="109" t="s">
        <v>538</v>
      </c>
    </row>
    <row r="50" spans="2:13" ht="27.75" customHeight="1" x14ac:dyDescent="0.15">
      <c r="B50" s="1237" t="s">
        <v>40</v>
      </c>
      <c r="C50" s="1238"/>
      <c r="D50" s="112"/>
      <c r="E50" s="1243" t="s">
        <v>41</v>
      </c>
      <c r="F50" s="1243"/>
      <c r="G50" s="1243"/>
      <c r="H50" s="1244"/>
      <c r="I50" s="107">
        <v>34408</v>
      </c>
      <c r="J50" s="108">
        <v>37526</v>
      </c>
      <c r="K50" s="108">
        <v>42049</v>
      </c>
      <c r="L50" s="108">
        <v>43624</v>
      </c>
      <c r="M50" s="109">
        <v>43912</v>
      </c>
    </row>
    <row r="51" spans="2:13" ht="27.75" customHeight="1" x14ac:dyDescent="0.15">
      <c r="B51" s="1239"/>
      <c r="C51" s="1240"/>
      <c r="D51" s="106"/>
      <c r="E51" s="1243" t="s">
        <v>42</v>
      </c>
      <c r="F51" s="1243"/>
      <c r="G51" s="1243"/>
      <c r="H51" s="1244"/>
      <c r="I51" s="107">
        <v>49915</v>
      </c>
      <c r="J51" s="108">
        <v>49446</v>
      </c>
      <c r="K51" s="108">
        <v>47312</v>
      </c>
      <c r="L51" s="108">
        <v>43297</v>
      </c>
      <c r="M51" s="109">
        <v>39961</v>
      </c>
    </row>
    <row r="52" spans="2:13" ht="27.75" customHeight="1" x14ac:dyDescent="0.15">
      <c r="B52" s="1241"/>
      <c r="C52" s="1242"/>
      <c r="D52" s="106"/>
      <c r="E52" s="1243" t="s">
        <v>43</v>
      </c>
      <c r="F52" s="1243"/>
      <c r="G52" s="1243"/>
      <c r="H52" s="1244"/>
      <c r="I52" s="107">
        <v>168054</v>
      </c>
      <c r="J52" s="108">
        <v>167450</v>
      </c>
      <c r="K52" s="108">
        <v>168419</v>
      </c>
      <c r="L52" s="108">
        <v>170992</v>
      </c>
      <c r="M52" s="109">
        <v>176850</v>
      </c>
    </row>
    <row r="53" spans="2:13" ht="27.75" customHeight="1" thickBot="1" x14ac:dyDescent="0.2">
      <c r="B53" s="1245" t="s">
        <v>44</v>
      </c>
      <c r="C53" s="1246"/>
      <c r="D53" s="113"/>
      <c r="E53" s="1247" t="s">
        <v>45</v>
      </c>
      <c r="F53" s="1247"/>
      <c r="G53" s="1247"/>
      <c r="H53" s="1248"/>
      <c r="I53" s="114">
        <v>-12677</v>
      </c>
      <c r="J53" s="115">
        <v>-28393</v>
      </c>
      <c r="K53" s="115">
        <v>-40121</v>
      </c>
      <c r="L53" s="115">
        <v>-46170</v>
      </c>
      <c r="M53" s="116">
        <v>-45464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LHQva01P5soj0Me22RdKkbcdMCbOrhkIKka7wu3uj/NlzIjeW+Tj67Xt+1CF5A0t9hD8tkuCwlUAfUT8cJ7KA==" saltValue="m4ITD3GCDJ1TGQAY5JXE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581</v>
      </c>
      <c r="G54" s="125" t="s">
        <v>582</v>
      </c>
      <c r="H54" s="126" t="s">
        <v>583</v>
      </c>
    </row>
    <row r="55" spans="2:8" ht="52.5" customHeight="1" x14ac:dyDescent="0.15">
      <c r="B55" s="127"/>
      <c r="C55" s="1264" t="s">
        <v>48</v>
      </c>
      <c r="D55" s="1264"/>
      <c r="E55" s="1265"/>
      <c r="F55" s="128">
        <v>19661</v>
      </c>
      <c r="G55" s="128">
        <v>20532</v>
      </c>
      <c r="H55" s="129">
        <v>21973</v>
      </c>
    </row>
    <row r="56" spans="2:8" ht="52.5" customHeight="1" x14ac:dyDescent="0.15">
      <c r="B56" s="130"/>
      <c r="C56" s="1266" t="s">
        <v>49</v>
      </c>
      <c r="D56" s="1266"/>
      <c r="E56" s="1267"/>
      <c r="F56" s="131">
        <v>3473</v>
      </c>
      <c r="G56" s="131">
        <v>3475</v>
      </c>
      <c r="H56" s="132">
        <v>3476</v>
      </c>
    </row>
    <row r="57" spans="2:8" ht="53.25" customHeight="1" x14ac:dyDescent="0.15">
      <c r="B57" s="130"/>
      <c r="C57" s="1268" t="s">
        <v>50</v>
      </c>
      <c r="D57" s="1268"/>
      <c r="E57" s="1269"/>
      <c r="F57" s="133">
        <v>17116</v>
      </c>
      <c r="G57" s="133">
        <v>16560</v>
      </c>
      <c r="H57" s="134">
        <v>17711</v>
      </c>
    </row>
    <row r="58" spans="2:8" ht="45.75" customHeight="1" x14ac:dyDescent="0.15">
      <c r="B58" s="135"/>
      <c r="C58" s="1256" t="s">
        <v>612</v>
      </c>
      <c r="D58" s="1257"/>
      <c r="E58" s="1258"/>
      <c r="F58" s="136">
        <v>6853</v>
      </c>
      <c r="G58" s="136">
        <v>6767</v>
      </c>
      <c r="H58" s="137">
        <v>6481</v>
      </c>
    </row>
    <row r="59" spans="2:8" ht="45.75" customHeight="1" x14ac:dyDescent="0.15">
      <c r="B59" s="135"/>
      <c r="C59" s="1256" t="s">
        <v>613</v>
      </c>
      <c r="D59" s="1257"/>
      <c r="E59" s="1258"/>
      <c r="F59" s="136">
        <v>3018</v>
      </c>
      <c r="G59" s="136">
        <v>3078</v>
      </c>
      <c r="H59" s="137">
        <v>3115</v>
      </c>
    </row>
    <row r="60" spans="2:8" ht="45.75" customHeight="1" x14ac:dyDescent="0.15">
      <c r="B60" s="135"/>
      <c r="C60" s="1256" t="s">
        <v>614</v>
      </c>
      <c r="D60" s="1257"/>
      <c r="E60" s="1258"/>
      <c r="F60" s="136">
        <v>3594</v>
      </c>
      <c r="G60" s="136">
        <v>3211</v>
      </c>
      <c r="H60" s="137">
        <v>2745</v>
      </c>
    </row>
    <row r="61" spans="2:8" ht="45.75" customHeight="1" x14ac:dyDescent="0.15">
      <c r="B61" s="135"/>
      <c r="C61" s="1256" t="s">
        <v>616</v>
      </c>
      <c r="D61" s="1257"/>
      <c r="E61" s="1258"/>
      <c r="F61" s="136">
        <v>0</v>
      </c>
      <c r="G61" s="136">
        <v>0</v>
      </c>
      <c r="H61" s="137">
        <v>2055</v>
      </c>
    </row>
    <row r="62" spans="2:8" ht="45.75" customHeight="1" thickBot="1" x14ac:dyDescent="0.2">
      <c r="B62" s="138"/>
      <c r="C62" s="1259" t="s">
        <v>615</v>
      </c>
      <c r="D62" s="1260"/>
      <c r="E62" s="1261"/>
      <c r="F62" s="139">
        <v>1201</v>
      </c>
      <c r="G62" s="139">
        <v>1145</v>
      </c>
      <c r="H62" s="140">
        <v>1083</v>
      </c>
    </row>
    <row r="63" spans="2:8" ht="52.5" customHeight="1" thickBot="1" x14ac:dyDescent="0.2">
      <c r="B63" s="141"/>
      <c r="C63" s="1262" t="s">
        <v>51</v>
      </c>
      <c r="D63" s="1262"/>
      <c r="E63" s="1263"/>
      <c r="F63" s="142">
        <v>40250</v>
      </c>
      <c r="G63" s="142">
        <v>40566</v>
      </c>
      <c r="H63" s="143">
        <v>43160</v>
      </c>
    </row>
    <row r="64" spans="2:8" ht="15" customHeight="1" x14ac:dyDescent="0.15"/>
  </sheetData>
  <sheetProtection algorithmName="SHA-512" hashValue="nLeYR1i4k8v33t4NRuwM8zXNdFSoZfnGTD1hP/RGGmlmZFz6yesjPloKQ0INa5ThwVRwmVK8ToA4AYY2y6FESw==" saltValue="q+ComiLq2/7qxQBFTbZE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576</v>
      </c>
      <c r="G2" s="157"/>
      <c r="H2" s="158"/>
    </row>
    <row r="3" spans="1:8" x14ac:dyDescent="0.15">
      <c r="A3" s="154" t="s">
        <v>569</v>
      </c>
      <c r="B3" s="159"/>
      <c r="C3" s="160"/>
      <c r="D3" s="161">
        <v>29937</v>
      </c>
      <c r="E3" s="162"/>
      <c r="F3" s="163">
        <v>50880</v>
      </c>
      <c r="G3" s="164"/>
      <c r="H3" s="165"/>
    </row>
    <row r="4" spans="1:8" x14ac:dyDescent="0.15">
      <c r="A4" s="166"/>
      <c r="B4" s="167"/>
      <c r="C4" s="168"/>
      <c r="D4" s="169">
        <v>19607</v>
      </c>
      <c r="E4" s="170"/>
      <c r="F4" s="171">
        <v>27819</v>
      </c>
      <c r="G4" s="172"/>
      <c r="H4" s="173"/>
    </row>
    <row r="5" spans="1:8" x14ac:dyDescent="0.15">
      <c r="A5" s="154" t="s">
        <v>571</v>
      </c>
      <c r="B5" s="159"/>
      <c r="C5" s="160"/>
      <c r="D5" s="161">
        <v>32541</v>
      </c>
      <c r="E5" s="162"/>
      <c r="F5" s="163">
        <v>46395</v>
      </c>
      <c r="G5" s="164"/>
      <c r="H5" s="165"/>
    </row>
    <row r="6" spans="1:8" x14ac:dyDescent="0.15">
      <c r="A6" s="166"/>
      <c r="B6" s="167"/>
      <c r="C6" s="168"/>
      <c r="D6" s="169">
        <v>19721</v>
      </c>
      <c r="E6" s="170"/>
      <c r="F6" s="171">
        <v>26304</v>
      </c>
      <c r="G6" s="172"/>
      <c r="H6" s="173"/>
    </row>
    <row r="7" spans="1:8" x14ac:dyDescent="0.15">
      <c r="A7" s="154" t="s">
        <v>572</v>
      </c>
      <c r="B7" s="159"/>
      <c r="C7" s="160"/>
      <c r="D7" s="161">
        <v>40381</v>
      </c>
      <c r="E7" s="162"/>
      <c r="F7" s="163">
        <v>48088</v>
      </c>
      <c r="G7" s="164"/>
      <c r="H7" s="165"/>
    </row>
    <row r="8" spans="1:8" x14ac:dyDescent="0.15">
      <c r="A8" s="166"/>
      <c r="B8" s="167"/>
      <c r="C8" s="168"/>
      <c r="D8" s="169">
        <v>25964</v>
      </c>
      <c r="E8" s="170"/>
      <c r="F8" s="171">
        <v>25183</v>
      </c>
      <c r="G8" s="172"/>
      <c r="H8" s="173"/>
    </row>
    <row r="9" spans="1:8" x14ac:dyDescent="0.15">
      <c r="A9" s="154" t="s">
        <v>573</v>
      </c>
      <c r="B9" s="159"/>
      <c r="C9" s="160"/>
      <c r="D9" s="161">
        <v>39340</v>
      </c>
      <c r="E9" s="162"/>
      <c r="F9" s="163">
        <v>46457</v>
      </c>
      <c r="G9" s="164"/>
      <c r="H9" s="165"/>
    </row>
    <row r="10" spans="1:8" x14ac:dyDescent="0.15">
      <c r="A10" s="166"/>
      <c r="B10" s="167"/>
      <c r="C10" s="168"/>
      <c r="D10" s="169">
        <v>26381</v>
      </c>
      <c r="E10" s="170"/>
      <c r="F10" s="171">
        <v>24020</v>
      </c>
      <c r="G10" s="172"/>
      <c r="H10" s="173"/>
    </row>
    <row r="11" spans="1:8" x14ac:dyDescent="0.15">
      <c r="A11" s="154" t="s">
        <v>574</v>
      </c>
      <c r="B11" s="159"/>
      <c r="C11" s="160"/>
      <c r="D11" s="161">
        <v>66050</v>
      </c>
      <c r="E11" s="162"/>
      <c r="F11" s="163">
        <v>51849</v>
      </c>
      <c r="G11" s="164"/>
      <c r="H11" s="165"/>
    </row>
    <row r="12" spans="1:8" x14ac:dyDescent="0.15">
      <c r="A12" s="166"/>
      <c r="B12" s="167"/>
      <c r="C12" s="174"/>
      <c r="D12" s="169">
        <v>38325</v>
      </c>
      <c r="E12" s="170"/>
      <c r="F12" s="171">
        <v>26326</v>
      </c>
      <c r="G12" s="172"/>
      <c r="H12" s="173"/>
    </row>
    <row r="13" spans="1:8" x14ac:dyDescent="0.15">
      <c r="A13" s="154"/>
      <c r="B13" s="159"/>
      <c r="C13" s="175"/>
      <c r="D13" s="176">
        <v>41650</v>
      </c>
      <c r="E13" s="177"/>
      <c r="F13" s="178">
        <v>48734</v>
      </c>
      <c r="G13" s="179"/>
      <c r="H13" s="165"/>
    </row>
    <row r="14" spans="1:8" x14ac:dyDescent="0.15">
      <c r="A14" s="166"/>
      <c r="B14" s="167"/>
      <c r="C14" s="168"/>
      <c r="D14" s="169">
        <v>26000</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3.21</v>
      </c>
      <c r="C19" s="180">
        <f>ROUND(VALUE(SUBSTITUTE(実質収支比率等に係る経年分析!G$48,"▲","-")),2)</f>
        <v>3.57</v>
      </c>
      <c r="D19" s="180">
        <f>ROUND(VALUE(SUBSTITUTE(実質収支比率等に係る経年分析!H$48,"▲","-")),2)</f>
        <v>3.75</v>
      </c>
      <c r="E19" s="180">
        <f>ROUND(VALUE(SUBSTITUTE(実質収支比率等に係る経年分析!I$48,"▲","-")),2)</f>
        <v>0.77</v>
      </c>
      <c r="F19" s="180">
        <f>ROUND(VALUE(SUBSTITUTE(実質収支比率等に係る経年分析!J$48,"▲","-")),2)</f>
        <v>3.56</v>
      </c>
    </row>
    <row r="20" spans="1:11" x14ac:dyDescent="0.15">
      <c r="A20" s="180" t="s">
        <v>55</v>
      </c>
      <c r="B20" s="180">
        <f>ROUND(VALUE(SUBSTITUTE(実質収支比率等に係る経年分析!F$47,"▲","-")),2)</f>
        <v>16.350000000000001</v>
      </c>
      <c r="C20" s="180">
        <f>ROUND(VALUE(SUBSTITUTE(実質収支比率等に係る経年分析!G$47,"▲","-")),2)</f>
        <v>17.899999999999999</v>
      </c>
      <c r="D20" s="180">
        <f>ROUND(VALUE(SUBSTITUTE(実質収支比率等に係る経年分析!H$47,"▲","-")),2)</f>
        <v>19.510000000000002</v>
      </c>
      <c r="E20" s="180">
        <f>ROUND(VALUE(SUBSTITUTE(実質収支比率等に係る経年分析!I$47,"▲","-")),2)</f>
        <v>20.21</v>
      </c>
      <c r="F20" s="180">
        <f>ROUND(VALUE(SUBSTITUTE(実質収支比率等に係る経年分析!J$47,"▲","-")),2)</f>
        <v>21.58</v>
      </c>
    </row>
    <row r="21" spans="1:11" x14ac:dyDescent="0.15">
      <c r="A21" s="180" t="s">
        <v>56</v>
      </c>
      <c r="B21" s="180">
        <f>IF(ISNUMBER(VALUE(SUBSTITUTE(実質収支比率等に係る経年分析!F$49,"▲","-"))),ROUND(VALUE(SUBSTITUTE(実質収支比率等に係る経年分析!F$49,"▲","-")),2),NA())</f>
        <v>2.16</v>
      </c>
      <c r="C21" s="180">
        <f>IF(ISNUMBER(VALUE(SUBSTITUTE(実質収支比率等に係る経年分析!G$49,"▲","-"))),ROUND(VALUE(SUBSTITUTE(実質収支比率等に係る経年分析!G$49,"▲","-")),2),NA())</f>
        <v>2.96</v>
      </c>
      <c r="D21" s="180">
        <f>IF(ISNUMBER(VALUE(SUBSTITUTE(実質収支比率等に係る経年分析!H$49,"▲","-"))),ROUND(VALUE(SUBSTITUTE(実質収支比率等に係る経年分析!H$49,"▲","-")),2),NA())</f>
        <v>2.97</v>
      </c>
      <c r="E21" s="180">
        <f>IF(ISNUMBER(VALUE(SUBSTITUTE(実質収支比率等に係る経年分析!I$49,"▲","-"))),ROUND(VALUE(SUBSTITUTE(実質収支比率等に係る経年分析!I$49,"▲","-")),2),NA())</f>
        <v>-0.81</v>
      </c>
      <c r="F21" s="180">
        <f>IF(ISNUMBER(VALUE(SUBSTITUTE(実質収支比率等に係る経年分析!J$49,"▲","-"))),ROUND(VALUE(SUBSTITUTE(実質収支比率等に係る経年分析!J$49,"▲","-")),2),NA())</f>
        <v>5.27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0.55000000000000004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0.28999999999999998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0.87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0.89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0.28000000000000003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0.16</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1.64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2.1800000000000002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0.44</v>
      </c>
    </row>
    <row r="31" spans="1:11" x14ac:dyDescent="0.15">
      <c r="A31" s="181" t="str">
        <f>IF(連結実質赤字比率に係る赤字・黒字の構成分析!C$39="",NA(),連結実質赤字比率に係る赤字・黒字の構成分析!C$39)</f>
        <v>駐車場事業特別会計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0.55000000000000004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1.06</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1.45</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3.47</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3.76</v>
      </c>
    </row>
    <row r="35" spans="1:16" x14ac:dyDescent="0.15">
      <c r="A35" s="181" t="str">
        <f>IF(連結実質赤字比率に係る赤字・黒字の構成分析!C$35="",NA(),連結実質赤字比率に係る赤字・黒字の構成分析!C$35)</f>
        <v>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6.62</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11.87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19158</v>
      </c>
      <c r="E42" s="182"/>
      <c r="F42" s="182"/>
      <c r="G42" s="182">
        <f>'実質公債費比率（分子）の構造'!L$52</f>
        <v>19207</v>
      </c>
      <c r="H42" s="182"/>
      <c r="I42" s="182"/>
      <c r="J42" s="182">
        <f>'実質公債費比率（分子）の構造'!M$52</f>
        <v>18307</v>
      </c>
      <c r="K42" s="182"/>
      <c r="L42" s="182"/>
      <c r="M42" s="182">
        <f>'実質公債費比率（分子）の構造'!N$52</f>
        <v>18064</v>
      </c>
      <c r="N42" s="182"/>
      <c r="O42" s="182"/>
      <c r="P42" s="182">
        <f>'実質公債費比率（分子）の構造'!O$52</f>
        <v>17459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220</v>
      </c>
      <c r="C44" s="182"/>
      <c r="D44" s="182"/>
      <c r="E44" s="182">
        <f>'実質公債費比率（分子）の構造'!L$50</f>
        <v>209</v>
      </c>
      <c r="F44" s="182"/>
      <c r="G44" s="182"/>
      <c r="H44" s="182">
        <f>'実質公債費比率（分子）の構造'!M$50</f>
        <v>197</v>
      </c>
      <c r="I44" s="182"/>
      <c r="J44" s="182"/>
      <c r="K44" s="182">
        <f>'実質公債費比率（分子）の構造'!N$50</f>
        <v>174</v>
      </c>
      <c r="L44" s="182"/>
      <c r="M44" s="182"/>
      <c r="N44" s="182">
        <f>'実質公債費比率（分子）の構造'!O$50</f>
        <v>158</v>
      </c>
      <c r="O44" s="182"/>
      <c r="P44" s="182"/>
    </row>
    <row r="45" spans="1:16" x14ac:dyDescent="0.15">
      <c r="A45" s="182" t="s">
        <v>66</v>
      </c>
      <c r="B45" s="182">
        <f>'実質公債費比率（分子）の構造'!K$49</f>
        <v>218</v>
      </c>
      <c r="C45" s="182"/>
      <c r="D45" s="182"/>
      <c r="E45" s="182">
        <f>'実質公債費比率（分子）の構造'!L$49</f>
        <v>280</v>
      </c>
      <c r="F45" s="182"/>
      <c r="G45" s="182"/>
      <c r="H45" s="182">
        <f>'実質公債費比率（分子）の構造'!M$49</f>
        <v>356</v>
      </c>
      <c r="I45" s="182"/>
      <c r="J45" s="182"/>
      <c r="K45" s="182">
        <f>'実質公債費比率（分子）の構造'!N$49</f>
        <v>410</v>
      </c>
      <c r="L45" s="182"/>
      <c r="M45" s="182"/>
      <c r="N45" s="182">
        <f>'実質公債費比率（分子）の構造'!O$49</f>
        <v>387</v>
      </c>
      <c r="O45" s="182"/>
      <c r="P45" s="182"/>
    </row>
    <row r="46" spans="1:16" x14ac:dyDescent="0.15">
      <c r="A46" s="182" t="s">
        <v>67</v>
      </c>
      <c r="B46" s="182">
        <f>'実質公債費比率（分子）の構造'!K$48</f>
        <v>4446</v>
      </c>
      <c r="C46" s="182"/>
      <c r="D46" s="182"/>
      <c r="E46" s="182">
        <f>'実質公債費比率（分子）の構造'!L$48</f>
        <v>4186</v>
      </c>
      <c r="F46" s="182"/>
      <c r="G46" s="182"/>
      <c r="H46" s="182">
        <f>'実質公債費比率（分子）の構造'!M$48</f>
        <v>3749</v>
      </c>
      <c r="I46" s="182"/>
      <c r="J46" s="182"/>
      <c r="K46" s="182">
        <f>'実質公債費比率（分子）の構造'!N$48</f>
        <v>3678</v>
      </c>
      <c r="L46" s="182"/>
      <c r="M46" s="182"/>
      <c r="N46" s="182">
        <f>'実質公債費比率（分子）の構造'!O$48</f>
        <v>3574</v>
      </c>
      <c r="O46" s="182"/>
      <c r="P46" s="182"/>
    </row>
    <row r="47" spans="1:16" x14ac:dyDescent="0.15">
      <c r="A47" s="182" t="s">
        <v>68</v>
      </c>
      <c r="B47" s="182">
        <f>'実質公債費比率（分子）の構造'!K$47</f>
        <v>33</v>
      </c>
      <c r="C47" s="182"/>
      <c r="D47" s="182"/>
      <c r="E47" s="182">
        <f>'実質公債費比率（分子）の構造'!L$47</f>
        <v>17</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17034</v>
      </c>
      <c r="C49" s="182"/>
      <c r="D49" s="182"/>
      <c r="E49" s="182">
        <f>'実質公債費比率（分子）の構造'!L$45</f>
        <v>16468</v>
      </c>
      <c r="F49" s="182"/>
      <c r="G49" s="182"/>
      <c r="H49" s="182">
        <f>'実質公債費比率（分子）の構造'!M$45</f>
        <v>14883</v>
      </c>
      <c r="I49" s="182"/>
      <c r="J49" s="182"/>
      <c r="K49" s="182">
        <f>'実質公債費比率（分子）の構造'!N$45</f>
        <v>14812</v>
      </c>
      <c r="L49" s="182"/>
      <c r="M49" s="182"/>
      <c r="N49" s="182">
        <f>'実質公債費比率（分子）の構造'!O$45</f>
        <v>15150</v>
      </c>
      <c r="O49" s="182"/>
      <c r="P49" s="182"/>
    </row>
    <row r="50" spans="1:16" x14ac:dyDescent="0.15">
      <c r="A50" s="182" t="s">
        <v>71</v>
      </c>
      <c r="B50" s="182" t="e">
        <f>NA()</f>
        <v>#N/A</v>
      </c>
      <c r="C50" s="182">
        <f>IF(ISNUMBER('実質公債費比率（分子）の構造'!K$53),'実質公債費比率（分子）の構造'!K$53,NA())</f>
        <v>2793</v>
      </c>
      <c r="D50" s="182" t="e">
        <f>NA()</f>
        <v>#N/A</v>
      </c>
      <c r="E50" s="182" t="e">
        <f>NA()</f>
        <v>#N/A</v>
      </c>
      <c r="F50" s="182">
        <f>IF(ISNUMBER('実質公債費比率（分子）の構造'!L$53),'実質公債費比率（分子）の構造'!L$53,NA())</f>
        <v>1953</v>
      </c>
      <c r="G50" s="182" t="e">
        <f>NA()</f>
        <v>#N/A</v>
      </c>
      <c r="H50" s="182" t="e">
        <f>NA()</f>
        <v>#N/A</v>
      </c>
      <c r="I50" s="182">
        <f>IF(ISNUMBER('実質公債費比率（分子）の構造'!M$53),'実質公債費比率（分子）の構造'!M$53,NA())</f>
        <v>878</v>
      </c>
      <c r="J50" s="182" t="e">
        <f>NA()</f>
        <v>#N/A</v>
      </c>
      <c r="K50" s="182" t="e">
        <f>NA()</f>
        <v>#N/A</v>
      </c>
      <c r="L50" s="182">
        <f>IF(ISNUMBER('実質公債費比率（分子）の構造'!N$53),'実質公債費比率（分子）の構造'!N$53,NA())</f>
        <v>1010</v>
      </c>
      <c r="M50" s="182" t="e">
        <f>NA()</f>
        <v>#N/A</v>
      </c>
      <c r="N50" s="182" t="e">
        <f>NA()</f>
        <v>#N/A</v>
      </c>
      <c r="O50" s="182">
        <f>IF(ISNUMBER('実質公債費比率（分子）の構造'!O$53),'実質公債費比率（分子）の構造'!O$53,NA())</f>
        <v>1810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168054</v>
      </c>
      <c r="E56" s="181"/>
      <c r="F56" s="181"/>
      <c r="G56" s="181">
        <f>'将来負担比率（分子）の構造'!J$52</f>
        <v>167450</v>
      </c>
      <c r="H56" s="181"/>
      <c r="I56" s="181"/>
      <c r="J56" s="181">
        <f>'将来負担比率（分子）の構造'!K$52</f>
        <v>168419</v>
      </c>
      <c r="K56" s="181"/>
      <c r="L56" s="181"/>
      <c r="M56" s="181">
        <f>'将来負担比率（分子）の構造'!L$52</f>
        <v>170992</v>
      </c>
      <c r="N56" s="181"/>
      <c r="O56" s="181"/>
      <c r="P56" s="181">
        <f>'将来負担比率（分子）の構造'!M$52</f>
        <v>176850</v>
      </c>
    </row>
    <row r="57" spans="1:16" x14ac:dyDescent="0.15">
      <c r="A57" s="181" t="s">
        <v>42</v>
      </c>
      <c r="B57" s="181"/>
      <c r="C57" s="181"/>
      <c r="D57" s="181">
        <f>'将来負担比率（分子）の構造'!I$51</f>
        <v>49915</v>
      </c>
      <c r="E57" s="181"/>
      <c r="F57" s="181"/>
      <c r="G57" s="181">
        <f>'将来負担比率（分子）の構造'!J$51</f>
        <v>49446</v>
      </c>
      <c r="H57" s="181"/>
      <c r="I57" s="181"/>
      <c r="J57" s="181">
        <f>'将来負担比率（分子）の構造'!K$51</f>
        <v>47312</v>
      </c>
      <c r="K57" s="181"/>
      <c r="L57" s="181"/>
      <c r="M57" s="181">
        <f>'将来負担比率（分子）の構造'!L$51</f>
        <v>43297</v>
      </c>
      <c r="N57" s="181"/>
      <c r="O57" s="181"/>
      <c r="P57" s="181">
        <f>'将来負担比率（分子）の構造'!M$51</f>
        <v>39961</v>
      </c>
    </row>
    <row r="58" spans="1:16" x14ac:dyDescent="0.15">
      <c r="A58" s="181" t="s">
        <v>41</v>
      </c>
      <c r="B58" s="181"/>
      <c r="C58" s="181"/>
      <c r="D58" s="181">
        <f>'将来負担比率（分子）の構造'!I$50</f>
        <v>34408</v>
      </c>
      <c r="E58" s="181"/>
      <c r="F58" s="181"/>
      <c r="G58" s="181">
        <f>'将来負担比率（分子）の構造'!J$50</f>
        <v>37526</v>
      </c>
      <c r="H58" s="181"/>
      <c r="I58" s="181"/>
      <c r="J58" s="181">
        <f>'将来負担比率（分子）の構造'!K$50</f>
        <v>42049</v>
      </c>
      <c r="K58" s="181"/>
      <c r="L58" s="181"/>
      <c r="M58" s="181">
        <f>'将来負担比率（分子）の構造'!L$50</f>
        <v>43624</v>
      </c>
      <c r="N58" s="181"/>
      <c r="O58" s="181"/>
      <c r="P58" s="181">
        <f>'将来負担比率（分子）の構造'!M$50</f>
        <v>43912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231</v>
      </c>
      <c r="C61" s="181"/>
      <c r="D61" s="181"/>
      <c r="E61" s="181">
        <f>'将来負担比率（分子）の構造'!J$46</f>
        <v>187</v>
      </c>
      <c r="F61" s="181"/>
      <c r="G61" s="181"/>
      <c r="H61" s="181">
        <f>'将来負担比率（分子）の構造'!K$46</f>
        <v>138</v>
      </c>
      <c r="I61" s="181"/>
      <c r="J61" s="181"/>
      <c r="K61" s="181">
        <f>'将来負担比率（分子）の構造'!L$46</f>
        <v>98</v>
      </c>
      <c r="L61" s="181"/>
      <c r="M61" s="181"/>
      <c r="N61" s="181">
        <f>'将来負担比率（分子）の構造'!M$46</f>
        <v>64</v>
      </c>
      <c r="O61" s="181"/>
      <c r="P61" s="181"/>
    </row>
    <row r="62" spans="1:16" x14ac:dyDescent="0.15">
      <c r="A62" s="181" t="s">
        <v>35</v>
      </c>
      <c r="B62" s="181">
        <f>'将来負担比率（分子）の構造'!I$45</f>
        <v>23297</v>
      </c>
      <c r="C62" s="181"/>
      <c r="D62" s="181"/>
      <c r="E62" s="181">
        <f>'将来負担比率（分子）の構造'!J$45</f>
        <v>21942</v>
      </c>
      <c r="F62" s="181"/>
      <c r="G62" s="181"/>
      <c r="H62" s="181">
        <f>'将来負担比率（分子）の構造'!K$45</f>
        <v>21795</v>
      </c>
      <c r="I62" s="181"/>
      <c r="J62" s="181"/>
      <c r="K62" s="181">
        <f>'将来負担比率（分子）の構造'!L$45</f>
        <v>21378</v>
      </c>
      <c r="L62" s="181"/>
      <c r="M62" s="181"/>
      <c r="N62" s="181">
        <f>'将来負担比率（分子）の構造'!M$45</f>
        <v>21261</v>
      </c>
      <c r="O62" s="181"/>
      <c r="P62" s="181"/>
    </row>
    <row r="63" spans="1:16" x14ac:dyDescent="0.15">
      <c r="A63" s="181" t="s">
        <v>34</v>
      </c>
      <c r="B63" s="181">
        <f>'将来負担比率（分子）の構造'!I$44</f>
        <v>3549</v>
      </c>
      <c r="C63" s="181"/>
      <c r="D63" s="181"/>
      <c r="E63" s="181">
        <f>'将来負担比率（分子）の構造'!J$44</f>
        <v>3395</v>
      </c>
      <c r="F63" s="181"/>
      <c r="G63" s="181"/>
      <c r="H63" s="181">
        <f>'将来負担比率（分子）の構造'!K$44</f>
        <v>3224</v>
      </c>
      <c r="I63" s="181"/>
      <c r="J63" s="181"/>
      <c r="K63" s="181">
        <f>'将来負担比率（分子）の構造'!L$44</f>
        <v>3407</v>
      </c>
      <c r="L63" s="181"/>
      <c r="M63" s="181"/>
      <c r="N63" s="181">
        <f>'将来負担比率（分子）の構造'!M$44</f>
        <v>3327</v>
      </c>
      <c r="O63" s="181"/>
      <c r="P63" s="181"/>
    </row>
    <row r="64" spans="1:16" x14ac:dyDescent="0.15">
      <c r="A64" s="181" t="s">
        <v>33</v>
      </c>
      <c r="B64" s="181">
        <f>'将来負担比率（分子）の構造'!I$43</f>
        <v>62946</v>
      </c>
      <c r="C64" s="181"/>
      <c r="D64" s="181"/>
      <c r="E64" s="181">
        <f>'将来負担比率（分子）の構造'!J$43</f>
        <v>56100</v>
      </c>
      <c r="F64" s="181"/>
      <c r="G64" s="181"/>
      <c r="H64" s="181">
        <f>'将来負担比率（分子）の構造'!K$43</f>
        <v>49939</v>
      </c>
      <c r="I64" s="181"/>
      <c r="J64" s="181"/>
      <c r="K64" s="181">
        <f>'将来負担比率（分子）の構造'!L$43</f>
        <v>44781</v>
      </c>
      <c r="L64" s="181"/>
      <c r="M64" s="181"/>
      <c r="N64" s="181">
        <f>'将来負担比率（分子）の構造'!M$43</f>
        <v>41324</v>
      </c>
      <c r="O64" s="181"/>
      <c r="P64" s="181"/>
    </row>
    <row r="65" spans="1:16" x14ac:dyDescent="0.15">
      <c r="A65" s="181" t="s">
        <v>32</v>
      </c>
      <c r="B65" s="181">
        <f>'将来負担比率（分子）の構造'!I$42</f>
        <v>1582</v>
      </c>
      <c r="C65" s="181"/>
      <c r="D65" s="181"/>
      <c r="E65" s="181">
        <f>'将来負担比率（分子）の構造'!J$42</f>
        <v>1430</v>
      </c>
      <c r="F65" s="181"/>
      <c r="G65" s="181"/>
      <c r="H65" s="181">
        <f>'将来負担比率（分子）の構造'!K$42</f>
        <v>1306</v>
      </c>
      <c r="I65" s="181"/>
      <c r="J65" s="181"/>
      <c r="K65" s="181">
        <f>'将来負担比率（分子）の構造'!L$42</f>
        <v>1349</v>
      </c>
      <c r="L65" s="181"/>
      <c r="M65" s="181"/>
      <c r="N65" s="181">
        <f>'将来負担比率（分子）の構造'!M$42</f>
        <v>1832</v>
      </c>
      <c r="O65" s="181"/>
      <c r="P65" s="181"/>
    </row>
    <row r="66" spans="1:16" x14ac:dyDescent="0.15">
      <c r="A66" s="181" t="s">
        <v>31</v>
      </c>
      <c r="B66" s="181">
        <f>'将来負担比率（分子）の構造'!I$41</f>
        <v>148096</v>
      </c>
      <c r="C66" s="181"/>
      <c r="D66" s="181"/>
      <c r="E66" s="181">
        <f>'将来負担比率（分子）の構造'!J$41</f>
        <v>142975</v>
      </c>
      <c r="F66" s="181"/>
      <c r="G66" s="181"/>
      <c r="H66" s="181">
        <f>'将来負担比率（分子）の構造'!K$41</f>
        <v>141256</v>
      </c>
      <c r="I66" s="181"/>
      <c r="J66" s="181"/>
      <c r="K66" s="181">
        <f>'将来負担比率（分子）の構造'!L$41</f>
        <v>140730</v>
      </c>
      <c r="L66" s="181"/>
      <c r="M66" s="181"/>
      <c r="N66" s="181">
        <f>'将来負担比率（分子）の構造'!M$41</f>
        <v>147449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e">
        <f>#REF!</f>
        <v>#REF!</v>
      </c>
      <c r="C71" s="184" t="e">
        <f>#REF!</f>
        <v>#REF!</v>
      </c>
      <c r="D71" s="184" t="e">
        <f>#REF!</f>
        <v>#REF!</v>
      </c>
    </row>
    <row r="72" spans="1:16" x14ac:dyDescent="0.15">
      <c r="A72" s="184" t="s">
        <v>77</v>
      </c>
      <c r="B72" s="185" t="e">
        <f>#REF!</f>
        <v>#REF!</v>
      </c>
      <c r="C72" s="185" t="e">
        <f>#REF!</f>
        <v>#REF!</v>
      </c>
      <c r="D72" s="185" t="e">
        <f>#REF!</f>
        <v>#REF!</v>
      </c>
    </row>
    <row r="73" spans="1:16" x14ac:dyDescent="0.15">
      <c r="A73" s="184" t="s">
        <v>78</v>
      </c>
      <c r="B73" s="185" t="e">
        <f>#REF!</f>
        <v>#REF!</v>
      </c>
      <c r="C73" s="185" t="e">
        <f>#REF!</f>
        <v>#REF!</v>
      </c>
      <c r="D73" s="185" t="e">
        <f>#REF!</f>
        <v>#REF!</v>
      </c>
    </row>
    <row r="74" spans="1:16" x14ac:dyDescent="0.15">
      <c r="A74" s="184" t="s">
        <v>79</v>
      </c>
      <c r="B74" s="185" t="e">
        <f>#REF!</f>
        <v>#REF!</v>
      </c>
      <c r="C74" s="185" t="e">
        <f>#REF!</f>
        <v>#REF!</v>
      </c>
      <c r="D74" s="185" t="e">
        <f>#REF!</f>
        <v>#REF!</v>
      </c>
    </row>
  </sheetData>
  <sheetProtection algorithmName="SHA-512" hashValue="ukVYnDV+IudufIgUe8cfPjIOEOlaJjAlt0RbOwpEjRTgwhTizvp3GSjR74G1K+uyNFMrZwQ2pJRrUho5ZPqq1w==" saltValue="ZovTxkGJ15FrW7bcW9Tb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2021-03-22T08:35:51Z</cp:lastPrinted>
  <dcterms:created xsi:type="dcterms:W3CDTF">2021-02-05T03:59:03Z</dcterms:created>
  <dcterms:modified xsi:type="dcterms:W3CDTF">2021-03-22T08:36:50Z</dcterms:modified>
  <cp:category/>
</cp:coreProperties>
</file>