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1 通常分のみ\"/>
    </mc:Choice>
  </mc:AlternateContent>
  <bookViews>
    <workbookView xWindow="0" yWindow="0" windowWidth="28800" windowHeight="12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W35" i="10"/>
  <c r="BW36" i="10" s="1"/>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<sst xmlns="http://schemas.openxmlformats.org/spreadsheetml/2006/main" count="1121" uniqueCount="613">
  <si>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</si>
  <si>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</si>
  <si>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</si>
  <si>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</si>
  <si>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</si>
  <si>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</si>
  <si>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</si>
  <si>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</si>
  <si>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</si>
  <si>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</si>
  <si>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</si>
  <si>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</si>
  <si>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</si>
  <si>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</si>
  <si>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</si>
  <si>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</si>
  <si>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</si>
  <si>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</si>
  <si>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</si>
  <si>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</si>
  <si>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</si>
  <si>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</si>
  <si>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</si>
  <si>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</si>
  <si>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</si>
  <si>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</si>
  <si>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</si>
  <si>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</si>
  <si>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</si>
  <si>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</si>
  <si>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</si>
  <si>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</si>
  <si>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</si>
  <si>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</si>
  <si>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</si>
  <si>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</si>
  <si>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</si>
  <si>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</si>
  <si>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</si>
  <si>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</si>
  <si>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</si>
  <si>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</si>
  <si>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</si>
  <si>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</si>
  <si>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</si>
  <si>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</si>
  <si>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</si>
  <si>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</si>
  <si>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</si>
  <si>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</si>
  <si>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</si>
  <si>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</si>
  <si>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</si>
  <si>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</si>
  <si>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</si>
  <si>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</si>
  <si>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</si>
  <si>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</si>
  <si>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</si>
  <si>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</si>
  <si>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</si>
  <si>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</si>
  <si>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</si>
  <si>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</si>
  <si>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</si>
  <si>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</si>
  <si>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</si>
  <si>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</si>
  <si>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</si>
  <si>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</si>
  <si>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</si>
  <si>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</si>
  <si>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</si>
  <si>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</si>
  <si>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</si>
  <si>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</si>
  <si>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</si>
  <si>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</si>
  <si>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</si>
  <si>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</si>
  <si>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</si>
  <si>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</si>
  <si>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</si>
  <si>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</si>
  <si>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</si>
  <si>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</si>
  <si>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</si>
  <si>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</si>
  <si>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</si>
  <si>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</si>
  <si>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</si>
  <si>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</si>
  <si>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</si>
  <si>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</si>
  <si>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</si>
  <si>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</si>
  <si>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</si>
  <si>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</si>
  <si>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</si>
  <si>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</si>
  <si>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</si>
  <si>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</si>
  <si>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</si>
  <si>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</si>
  <si>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</si>
  <si>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</si>
  <si>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</si>
  <si>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</si>
  <si>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</si>
  <si>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</si>
  <si>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</si>
  <si>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</si>
  <si>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</si>
  <si>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</si>
  <si>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</si>
  <si>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</si>
  <si>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</si>
  <si>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</si>
  <si>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</si>
  <si>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</si>
  <si>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</si>
  <si>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</si>
  <si>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</si>
  <si>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</si>
  <si>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</si>
  <si>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</si>
  <si>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</si>
  <si>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</si>
  <si>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</si>
  <si>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</si>
  <si>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</si>
  <si>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</si>
  <si>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</si>
  <si>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</si>
  <si>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</si>
  <si>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</si>
  <si>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</si>
  <si>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</si>
  <si>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</si>
  <si>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</si>
  <si>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</si>
  <si>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</si>
  <si>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</si>
  <si>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</si>
  <si>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</si>
  <si>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</si>
  <si>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</si>
  <si>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</si>
  <si>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</si>
  <si>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</si>
  <si>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</si>
  <si>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</si>
  <si>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</si>
  <si>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</si>
  <si>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</si>
  <si>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</si>
  <si>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</si>
  <si>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</si>
  <si>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</si>
  <si>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</si>
  <si>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</si>
  <si>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</si>
  <si>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</si>
  <si>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</si>
  <si>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</si>
  <si>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</si>
  <si>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</si>
  <si>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</si>
  <si>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</si>
  <si>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</si>
  <si>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</si>
  <si>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</si>
  <si>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</si>
  <si>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</si>
  <si>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</si>
  <si>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</si>
  <si>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</si>
  <si>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</si>
  <si>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</si>
  <si>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</si>
  <si>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</si>
  <si>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</si>
  <si>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</si>
  <si>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</si>
  <si>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</si>
  <si>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</si>
  <si>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</si>
  <si>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</si>
  <si>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</si>
  <si>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</si>
  <si>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</si>
  <si>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</si>
  <si>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</si>
  <si>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</si>
  <si>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</si>
  <si>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</si>
  <si>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</si>
  <si>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</si>
  <si>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</si>
  <si>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</si>
  <si>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</si>
  <si>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</si>
  <si>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</si>
  <si>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</si>
  <si>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</si>
  <si>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</si>
  <si>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</si>
  <si>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</si>
  <si>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</si>
  <si>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</si>
  <si>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</si>
  <si>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</si>
  <si>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広島県安芸太田町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</si>
  <si>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</si>
  <si>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</si>
  <si>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</si>
  <si>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</si>
  <si>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</si>
  <si>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</si>
  <si>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</si>
  <si>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</si>
  <si>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</si>
  <si>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</si>
  <si>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</si>
  <si>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</si>
  <si>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</si>
  <si>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</si>
  <si>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</si>
  <si>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</si>
  <si>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</si>
  <si>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</si>
  <si>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</si>
  <si>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</si>
  <si>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</si>
  <si>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</si>
  <si>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</si>
  <si>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</si>
  <si>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</si>
  <si>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</si>
  <si>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</si>
  <si>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</si>
  <si>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</si>
  <si>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</si>
  <si>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</si>
  <si>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</si>
  <si>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</si>
  <si>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</si>
  <si>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</si>
  <si>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</si>
  <si>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</si>
  <si>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</si>
  <si>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</si>
  <si>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</si>
  <si>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</si>
  <si>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</si>
  <si>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</si>
  <si>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</si>
  <si>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</si>
  <si>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</si>
  <si>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</si>
  <si>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</si>
  <si>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</si>
  <si>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</si>
  <si>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</si>
  <si>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</si>
  <si>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</si>
  <si>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</si>
  <si>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</si>
  <si>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</si>
  <si>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</si>
  <si>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</si>
  <si>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</si>
  <si>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</si>
  <si>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</si>
  <si>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</si>
  <si>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</si>
  <si>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</si>
  <si>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</si>
  <si>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</si>
  <si>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</si>
  <si>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</si>
  <si>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</si>
  <si>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</si>
  <si>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</si>
  <si>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</si>
  <si>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</si>
  <si>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</si>
  <si>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</si>
  <si>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</si>
  <si>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</si>
  <si>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</si>
  <si>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</si>
  <si>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</si>
  <si>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</si>
  <si>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</si>
  <si>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</si>
  <si>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</si>
  <si>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</si>
  <si>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</si>
  <si>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</si>
  <si>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</si>
  <si>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</si>
  <si>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</si>
  <si>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</si>
  <si>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</si>
  <si>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</si>
  <si>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</si>
  <si>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</si>
  <si>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</si>
  <si>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</si>
  <si>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</si>
  <si>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</si>
  <si>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</si>
  <si>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</si>
  <si>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</si>
  <si>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</si>
  <si>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</si>
  <si>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</si>
  <si>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</si>
  <si>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</si>
  <si>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</si>
  <si>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</si>
  <si>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</si>
  <si>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</si>
  <si>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</si>
  <si>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</si>
  <si>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</si>
  <si>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</si>
  <si>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</si>
  <si>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</si>
  <si>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</si>
  <si>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</si>
  <si>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</si>
  <si>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</si>
  <si>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</si>
  <si>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</si>
  <si>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</si>
  <si>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</si>
  <si>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</si>
  <si>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</si>
  <si>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</si>
  <si>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</si>
  <si>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</si>
  <si>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</si>
  <si>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</si>
  <si>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</si>
  <si>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</si>
  <si>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</si>
  <si>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</si>
  <si>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</si>
  <si>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</si>
  <si>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</si>
  <si>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</si>
  <si>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</si>
  <si>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</si>
  <si>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</si>
  <si>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</si>
  <si>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</si>
  <si>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</si>
  <si>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</si>
  <si>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</si>
  <si>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</si>
  <si>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</si>
  <si>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</si>
  <si>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</si>
  <si>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</si>
  <si>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広島県安芸太田町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</si>
  <si>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</si>
  <si>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</si>
  <si>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</si>
  <si>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</si>
  <si>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</si>
  <si>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</si>
  <si>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</si>
  <si>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</si>
  <si>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</si>
  <si>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</si>
  <si>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</si>
  <si>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</si>
  <si>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</si>
  <si>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</si>
  <si>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</si>
  <si>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</si>
  <si>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</si>
  <si>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</si>
  <si>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</si>
  <si>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</si>
  <si>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</si>
  <si>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</si>
  <si>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</si>
  <si>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</si>
  <si>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</si>
  <si>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</si>
  <si>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</si>
  <si>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</si>
  <si>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</si>
  <si>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</si>
  <si>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</si>
  <si>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</si>
  <si>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</si>
  <si>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</si>
  <si>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</si>
  <si>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</si>
  <si>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</si>
  <si>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</si>
  <si>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</si>
  <si>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</si>
  <si>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</si>
  <si>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</si>
  <si>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</si>
  <si>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</si>
  <si>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</si>
  <si>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</si>
  <si>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</si>
  <si>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</si>
  <si>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</si>
  <si>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</si>
  <si>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</si>
  <si>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</si>
  <si>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</si>
  <si>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</si>
  <si>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</si>
  <si>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</si>
  <si>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</si>
  <si>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</si>
  <si>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</si>
  <si>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</si>
  <si>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</si>
  <si>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</si>
  <si>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</si>
  <si>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</si>
  <si>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</si>
  <si>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</si>
  <si>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</si>
  <si>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</si>
  <si>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</si>
  <si>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</si>
  <si>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</si>
  <si>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</si>
  <si>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</si>
  <si>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</si>
  <si>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</si>
  <si>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</si>
  <si>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</si>
  <si>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</si>
  <si>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</si>
  <si>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</si>
  <si>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</si>
  <si>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</si>
  <si>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</si>
  <si>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</si>
  <si>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</si>
  <si>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</si>
  <si>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</si>
  <si>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</si>
  <si>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</si>
  <si>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</si>
  <si>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</si>
  <si>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</si>
  <si>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</si>
  <si>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</si>
  <si>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</si>
  <si>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</si>
  <si>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</si>
  <si>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</si>
  <si>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</si>
  <si>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</si>
  <si>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</si>
  <si>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</si>
  <si>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</si>
  <si>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</si>
  <si>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</si>
  <si>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</si>
  <si>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</si>
  <si>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</si>
  <si>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</si>
  <si>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</si>
  <si>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</si>
  <si>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</si>
  <si>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</si>
  <si>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</si>
  <si>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安芸太田町病院事業会計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</si>
  <si>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</si>
  <si>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</si>
  <si>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</si>
  <si>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</si>
  <si>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</si>
  <si>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</si>
  <si>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</si>
  <si>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</si>
  <si>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</si>
  <si>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</si>
  <si>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</si>
  <si>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</si>
  <si>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</si>
  <si>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</si>
  <si>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</si>
  <si>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</si>
  <si>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</si>
  <si>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</si>
  <si>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</si>
  <si>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</si>
  <si>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</si>
  <si>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</si>
  <si>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</si>
  <si>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</si>
  <si>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</si>
  <si>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</si>
  <si>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</si>
  <si>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</si>
  <si>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</si>
  <si>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</si>
  <si>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</si>
  <si>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</si>
  <si>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</si>
  <si>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</si>
  <si>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</si>
  <si>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</si>
  <si>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</si>
  <si>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</si>
  <si>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</si>
  <si>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</si>
  <si>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</si>
  <si>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</si>
  <si>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</si>
  <si>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</si>
  <si>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</si>
  <si>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</si>
  <si>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</si>
  <si>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</si>
  <si>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</si>
  <si>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</si>
  <si>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</si>
  <si>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</si>
  <si>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</si>
  <si>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</si>
  <si>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</si>
  <si>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</si>
  <si>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</si>
  <si>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</si>
  <si>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</si>
  <si>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</si>
  <si>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</si>
  <si>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</si>
  <si>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</si>
  <si>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</si>
  <si>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</si>
  <si>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</si>
  <si>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</si>
  <si>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</si>
  <si>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</si>
  <si>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</si>
  <si>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</si>
  <si>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</si>
  <si>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</si>
  <si>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</si>
  <si>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</si>
  <si>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</si>
  <si>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</si>
  <si>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</si>
  <si>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</si>
  <si>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</si>
  <si>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</si>
  <si>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</si>
  <si>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</si>
  <si>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</si>
  <si>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</si>
  <si>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</si>
  <si>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</si>
  <si>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</si>
  <si>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</si>
  <si>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</si>
  <si>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</si>
  <si>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</si>
  <si>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12.48</t>
  </si>
  <si>
    <t>▲ 7.54</t>
  </si>
  <si>
    <t>安芸太田町病院事業会計</t>
  </si>
  <si>
    <t>一般会計</t>
  </si>
  <si>
    <t>介護保険事業特別会計</t>
  </si>
  <si>
    <t>後期高齢者医療事業特別会計</t>
  </si>
  <si>
    <t>国民健康保険事業特別会計</t>
  </si>
  <si>
    <t>農業集落排水事業特別会計</t>
  </si>
  <si>
    <t>簡易水道事業特別会計</t>
  </si>
  <si>
    <t>特定環境保全公共下水道事業特別会計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</si>
  <si>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</si>
  <si>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</si>
  <si>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</si>
  <si>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</si>
  <si>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</si>
  <si>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</si>
  <si>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</si>
  <si>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</si>
  <si>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</si>
  <si>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</si>
  <si>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</si>
  <si>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広島県市町総合事務組合</t>
    <rPh sb="0" eb="3">
      <t>ヒロシマケン</t>
    </rPh>
    <rPh sb="3" eb="5">
      <t>シマチ</t>
    </rPh>
    <rPh sb="5" eb="7">
      <t>ソウゴウ</t>
    </rPh>
    <rPh sb="7" eb="9">
      <t>ジム</t>
    </rPh>
    <rPh sb="9" eb="11">
      <t>クミアイ</t>
    </rPh>
    <phoneticPr fontId="2"/>
  </si>
  <si>
    <t>‐</t>
    <phoneticPr fontId="2"/>
  </si>
  <si>
    <t>‐</t>
    <phoneticPr fontId="2"/>
  </si>
  <si>
    <t>‐</t>
    <phoneticPr fontId="2"/>
  </si>
  <si>
    <t>筒賀総合サービス</t>
    <rPh sb="0" eb="2">
      <t>ツツガ</t>
    </rPh>
    <rPh sb="2" eb="4">
      <t>ソウゴウ</t>
    </rPh>
    <phoneticPr fontId="2"/>
  </si>
  <si>
    <t>‐</t>
    <phoneticPr fontId="2"/>
  </si>
  <si>
    <t>‐</t>
    <phoneticPr fontId="2"/>
  </si>
  <si>
    <t>‐</t>
    <phoneticPr fontId="2"/>
  </si>
  <si>
    <t>-</t>
    <phoneticPr fontId="2"/>
  </si>
  <si>
    <t>-</t>
    <phoneticPr fontId="2"/>
  </si>
  <si>
    <t>‐</t>
    <phoneticPr fontId="2"/>
  </si>
  <si>
    <t>(まちづくり基金(R01年度末現在))</t>
    <rPh sb="6" eb="8">
      <t>キキン</t>
    </rPh>
    <phoneticPr fontId="5"/>
  </si>
  <si>
    <t>(地域振興基金(R01年度末現在))</t>
    <rPh sb="1" eb="3">
      <t>チイキ</t>
    </rPh>
    <rPh sb="3" eb="5">
      <t>シンコウ</t>
    </rPh>
    <rPh sb="5" eb="7">
      <t>キキン</t>
    </rPh>
    <phoneticPr fontId="5"/>
  </si>
  <si>
    <t>(過疎地域自立促進特別事業基金(R01年度末現在))</t>
    <rPh sb="1" eb="3">
      <t>カソ</t>
    </rPh>
    <rPh sb="3" eb="5">
      <t>チイキ</t>
    </rPh>
    <rPh sb="5" eb="7">
      <t>ジリツ</t>
    </rPh>
    <rPh sb="7" eb="9">
      <t>ソクシン</t>
    </rPh>
    <rPh sb="9" eb="11">
      <t>トクベツ</t>
    </rPh>
    <rPh sb="11" eb="13">
      <t>ジギョウ</t>
    </rPh>
    <rPh sb="13" eb="15">
      <t>キキン</t>
    </rPh>
    <phoneticPr fontId="5"/>
  </si>
  <si>
    <t>(ふるさと未来・夢基金(R01年度末現在))</t>
    <rPh sb="5" eb="7">
      <t>ミライ</t>
    </rPh>
    <rPh sb="8" eb="9">
      <t>ユメ</t>
    </rPh>
    <rPh sb="9" eb="11">
      <t>キキン</t>
    </rPh>
    <phoneticPr fontId="5"/>
  </si>
  <si>
    <t>(福祉医療教育支援奨学基金(R01年度末現在))</t>
    <rPh sb="1" eb="3">
      <t>フクシ</t>
    </rPh>
    <rPh sb="3" eb="5">
      <t>イリョウ</t>
    </rPh>
    <rPh sb="5" eb="7">
      <t>キョウイク</t>
    </rPh>
    <rPh sb="7" eb="9">
      <t>シエン</t>
    </rPh>
    <rPh sb="9" eb="11">
      <t>ショウガク</t>
    </rPh>
    <rPh sb="11" eb="13">
      <t>キキン</t>
    </rPh>
    <phoneticPr fontId="5"/>
  </si>
  <si>
    <t>後期高齢者医療広域連合（一般会計）</t>
    <rPh sb="0" eb="2">
      <t>コウキ</t>
    </rPh>
    <rPh sb="2" eb="5">
      <t>コウレイシャ</t>
    </rPh>
    <rPh sb="5" eb="7">
      <t>イリョウ</t>
    </rPh>
    <rPh sb="7" eb="9">
      <t>コウイキ</t>
    </rPh>
    <rPh sb="9" eb="11">
      <t>レンゴウ</t>
    </rPh>
    <rPh sb="12" eb="16">
      <t>イッパンカイケイ</t>
    </rPh>
    <phoneticPr fontId="2"/>
  </si>
  <si>
    <t>後期高齢者医療広域連合（特別会計）</t>
    <rPh sb="12" eb="14">
      <t>トクベツ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</si>
</sst>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63E3-45DB-99A3-FD7533A898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359248</c:v>
                </c:pt>
                <c:pt idx="1">
                  <c:v>253570</c:v>
                </c:pt>
                <c:pt idx="2">
                  <c:v>162103</c:v>
                </c:pt>
                <c:pt idx="3">
                  <c:v>59355</c:v>
                </c:pt>
                <c:pt idx="4">
                  <c:v>111793</c:v>
                </c:pt>
              </c:numCache>
            </c:numRef>
          </c:val>
          <c:smooth val="0"/>
          <c:extLst xmlns:c16r2="http://schemas.microsoft.com/office/drawing/2015/06/chart">
            <c:ext xmlns:c16="http://schemas.microsoft.com/office/drawing/2014/chart" uri="{C3380CC4-5D6E-409C-BE32-E72D297353CC}">
              <c16:uniqueId val="{00000001-63E3-45DB-99A3-FD7533A89886}"/>
            </c:ext>
          </c:extLst>
        </c:ser>
        <c:dLbls>
          <c:showLegendKey val="0"/>
          <c:showVal val="0"/>
          <c:showCatName val="0"/>
          <c:showSerName val="0"/>
          <c:showPercent val="0"/>
          <c:showBubbleSize val="0"/>
        </c:dLbls>
        <c:marker val="1"/>
        <c:smooth val="0"/>
        <c:axId val="631390552"/>
        <c:axId val="631388200"/>
      </c:lineChart>
      <c:catAx>
        <c:axId val="631390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1388200"/>
        <c:crosses val="autoZero"/>
        <c:auto val="1"/>
        <c:lblAlgn val="ctr"/>
        <c:lblOffset val="100"/>
        <c:tickLblSkip val="1"/>
        <c:tickMarkSkip val="1"/>
        <c:noMultiLvlLbl val="0"/>
      </c:catAx>
      <c:valAx>
        <c:axId val="6313882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1390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8.91</c:v>
                </c:pt>
                <c:pt idx="1">
                  <c:v>5.7</c:v>
                </c:pt>
                <c:pt idx="2">
                  <c:v>4.16</c:v>
                </c:pt>
                <c:pt idx="3">
                  <c:v>1.53</c:v>
                </c:pt>
                <c:pt idx="4">
                  <c:v>5</c:v>
                </c:pt>
              </c:numCache>
            </c:numRef>
          </c:val>
          <c:extLst xmlns:c16r2="http://schemas.microsoft.com/office/drawing/2015/06/chart">
            <c:ext xmlns:c16="http://schemas.microsoft.com/office/drawing/2014/chart" uri="{C3380CC4-5D6E-409C-BE32-E72D297353CC}">
              <c16:uniqueId val="{00000000-B616-4C98-A734-715936F865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54.43</c:v>
                </c:pt>
                <c:pt idx="1">
                  <c:v>60</c:v>
                </c:pt>
                <c:pt idx="2">
                  <c:v>66.290000000000006</c:v>
                </c:pt>
                <c:pt idx="3">
                  <c:v>61.49</c:v>
                </c:pt>
                <c:pt idx="4">
                  <c:v>46.89</c:v>
                </c:pt>
              </c:numCache>
            </c:numRef>
          </c:val>
          <c:extLst xmlns:c16r2="http://schemas.microsoft.com/office/drawing/2015/06/chart">
            <c:ext xmlns:c16="http://schemas.microsoft.com/office/drawing/2014/chart" uri="{C3380CC4-5D6E-409C-BE32-E72D297353CC}">
              <c16:uniqueId val="{00000001-B616-4C98-A734-715936F865E4}"/>
            </c:ext>
          </c:extLst>
        </c:ser>
        <c:dLbls>
          <c:showLegendKey val="0"/>
          <c:showVal val="0"/>
          <c:showCatName val="0"/>
          <c:showSerName val="0"/>
          <c:showPercent val="0"/>
          <c:showBubbleSize val="0"/>
        </c:dLbls>
        <c:gapWidth val="250"/>
        <c:overlap val="100"/>
        <c:axId val="631398392"/>
        <c:axId val="63139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4.13</c:v>
                </c:pt>
                <c:pt idx="1">
                  <c:v>1.29</c:v>
                </c:pt>
                <c:pt idx="2">
                  <c:v>1.27</c:v>
                </c:pt>
                <c:pt idx="3">
                  <c:v>-12.48</c:v>
                </c:pt>
                <c:pt idx="4">
                  <c:v>-7.54</c:v>
                </c:pt>
              </c:numCache>
            </c:numRef>
          </c:val>
          <c:smooth val="0"/>
          <c:extLst xmlns:c16r2="http://schemas.microsoft.com/office/drawing/2015/06/chart">
            <c:ext xmlns:c16="http://schemas.microsoft.com/office/drawing/2014/chart" uri="{C3380CC4-5D6E-409C-BE32-E72D297353CC}">
              <c16:uniqueId val="{00000002-B616-4C98-A734-715936F865E4}"/>
            </c:ext>
          </c:extLst>
        </c:ser>
        <c:dLbls>
          <c:showLegendKey val="0"/>
          <c:showVal val="0"/>
          <c:showCatName val="0"/>
          <c:showSerName val="0"/>
          <c:showPercent val="0"/>
          <c:showBubbleSize val="0"/>
        </c:dLbls>
        <c:marker val="1"/>
        <c:smooth val="0"/>
        <c:axId val="631398392"/>
        <c:axId val="631398784"/>
      </c:lineChart>
      <c:catAx>
        <c:axId val="63139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1398784"/>
        <c:crosses val="autoZero"/>
        <c:auto val="1"/>
        <c:lblAlgn val="ctr"/>
        <c:lblOffset val="100"/>
        <c:tickLblSkip val="1"/>
        <c:tickMarkSkip val="1"/>
        <c:noMultiLvlLbl val="0"/>
      </c:catAx>
      <c:valAx>
        <c:axId val="63139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39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426-4470-8088-A3C8743050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426-4470-8088-A3C8743050BF}"/>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c:v>
                </c:pt>
                <c:pt idx="2">
                  <c:v>#N/A</c:v>
                </c:pt>
                <c:pt idx="3">
                  <c:v>0</c:v>
                </c:pt>
                <c:pt idx="4">
                  <c:v>#N/A</c:v>
                </c:pt>
                <c:pt idx="5">
                  <c:v>0</c:v>
                </c:pt>
                <c:pt idx="6">
                  <c:v>#N/A</c:v>
                </c:pt>
                <c:pt idx="7">
                  <c:v>0.11</c:v>
                </c:pt>
                <c:pt idx="8">
                  <c:v>#N/A</c:v>
                </c:pt>
                <c:pt idx="9">
                  <c:v>0</c:v>
                </c:pt>
              </c:numCache>
            </c:numRef>
          </c:val>
          <c:extLst xmlns:c16r2="http://schemas.microsoft.com/office/drawing/2015/06/chart">
            <c:ext xmlns:c16="http://schemas.microsoft.com/office/drawing/2014/chart" uri="{C3380CC4-5D6E-409C-BE32-E72D297353CC}">
              <c16:uniqueId val="{00000002-1426-4470-8088-A3C8743050B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0.18</c:v>
                </c:pt>
                <c:pt idx="2">
                  <c:v>#N/A</c:v>
                </c:pt>
                <c:pt idx="3">
                  <c:v>0.2</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1426-4470-8088-A3C8743050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0.09</c:v>
                </c:pt>
                <c:pt idx="4">
                  <c:v>#N/A</c:v>
                </c:pt>
                <c:pt idx="5">
                  <c:v>0.01</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4-1426-4470-8088-A3C8743050B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c:v>
                </c:pt>
                <c:pt idx="2">
                  <c:v>#N/A</c:v>
                </c:pt>
                <c:pt idx="3">
                  <c:v>1.55</c:v>
                </c:pt>
                <c:pt idx="4">
                  <c:v>#N/A</c:v>
                </c:pt>
                <c:pt idx="5">
                  <c:v>0.7</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5-1426-4470-8088-A3C8743050BF}"/>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0.08</c:v>
                </c:pt>
                <c:pt idx="4">
                  <c:v>#N/A</c:v>
                </c:pt>
                <c:pt idx="5">
                  <c:v>0.1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6-1426-4470-8088-A3C8743050B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0.27</c:v>
                </c:pt>
                <c:pt idx="2">
                  <c:v>#N/A</c:v>
                </c:pt>
                <c:pt idx="3">
                  <c:v>0.79</c:v>
                </c:pt>
                <c:pt idx="4">
                  <c:v>#N/A</c:v>
                </c:pt>
                <c:pt idx="5">
                  <c:v>0.57999999999999996</c:v>
                </c:pt>
                <c:pt idx="6">
                  <c:v>#N/A</c:v>
                </c:pt>
                <c:pt idx="7">
                  <c:v>0.9</c:v>
                </c:pt>
                <c:pt idx="8">
                  <c:v>#N/A</c:v>
                </c:pt>
                <c:pt idx="9">
                  <c:v>0.65</c:v>
                </c:pt>
              </c:numCache>
            </c:numRef>
          </c:val>
          <c:extLst xmlns:c16r2="http://schemas.microsoft.com/office/drawing/2015/06/chart">
            <c:ext xmlns:c16="http://schemas.microsoft.com/office/drawing/2014/chart" uri="{C3380CC4-5D6E-409C-BE32-E72D297353CC}">
              <c16:uniqueId val="{00000007-1426-4470-8088-A3C8743050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8.9</c:v>
                </c:pt>
                <c:pt idx="2">
                  <c:v>#N/A</c:v>
                </c:pt>
                <c:pt idx="3">
                  <c:v>5.7</c:v>
                </c:pt>
                <c:pt idx="4">
                  <c:v>#N/A</c:v>
                </c:pt>
                <c:pt idx="5">
                  <c:v>4.16</c:v>
                </c:pt>
                <c:pt idx="6">
                  <c:v>#N/A</c:v>
                </c:pt>
                <c:pt idx="7">
                  <c:v>1.53</c:v>
                </c:pt>
                <c:pt idx="8">
                  <c:v>#N/A</c:v>
                </c:pt>
                <c:pt idx="9">
                  <c:v>4.99</c:v>
                </c:pt>
              </c:numCache>
            </c:numRef>
          </c:val>
          <c:extLst xmlns:c16r2="http://schemas.microsoft.com/office/drawing/2015/06/chart">
            <c:ext xmlns:c16="http://schemas.microsoft.com/office/drawing/2014/chart" uri="{C3380CC4-5D6E-409C-BE32-E72D297353CC}">
              <c16:uniqueId val="{00000008-1426-4470-8088-A3C8743050BF}"/>
            </c:ext>
          </c:extLst>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15.98</c:v>
                </c:pt>
                <c:pt idx="2">
                  <c:v>#N/A</c:v>
                </c:pt>
                <c:pt idx="3">
                  <c:v>17.47</c:v>
                </c:pt>
                <c:pt idx="4">
                  <c:v>#N/A</c:v>
                </c:pt>
                <c:pt idx="5">
                  <c:v>16.420000000000002</c:v>
                </c:pt>
                <c:pt idx="6">
                  <c:v>#N/A</c:v>
                </c:pt>
                <c:pt idx="7">
                  <c:v>17.64</c:v>
                </c:pt>
                <c:pt idx="8">
                  <c:v>#N/A</c:v>
                </c:pt>
                <c:pt idx="9">
                  <c:v>18.89</c:v>
                </c:pt>
              </c:numCache>
            </c:numRef>
          </c:val>
          <c:extLst xmlns:c16r2="http://schemas.microsoft.com/office/drawing/2015/06/chart">
            <c:ext xmlns:c16="http://schemas.microsoft.com/office/drawing/2014/chart" uri="{C3380CC4-5D6E-409C-BE32-E72D297353CC}">
              <c16:uniqueId val="{00000009-1426-4470-8088-A3C8743050BF}"/>
            </c:ext>
          </c:extLst>
        </c:ser>
        <c:dLbls>
          <c:showLegendKey val="0"/>
          <c:showVal val="0"/>
          <c:showCatName val="0"/>
          <c:showSerName val="0"/>
          <c:showPercent val="0"/>
          <c:showBubbleSize val="0"/>
        </c:dLbls>
        <c:gapWidth val="150"/>
        <c:overlap val="100"/>
        <c:axId val="631402704"/>
        <c:axId val="631412504"/>
      </c:barChart>
      <c:catAx>
        <c:axId val="63140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1412504"/>
        <c:crosses val="autoZero"/>
        <c:auto val="1"/>
        <c:lblAlgn val="ctr"/>
        <c:lblOffset val="100"/>
        <c:tickLblSkip val="1"/>
        <c:tickMarkSkip val="1"/>
        <c:noMultiLvlLbl val="0"/>
      </c:catAx>
      <c:valAx>
        <c:axId val="631412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40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986</c:v>
                </c:pt>
                <c:pt idx="5">
                  <c:v>1109</c:v>
                </c:pt>
                <c:pt idx="8">
                  <c:v>930</c:v>
                </c:pt>
                <c:pt idx="11">
                  <c:v>922</c:v>
                </c:pt>
                <c:pt idx="14">
                  <c:v>985</c:v>
                </c:pt>
              </c:numCache>
            </c:numRef>
          </c:val>
          <c:extLst xmlns:c16r2="http://schemas.microsoft.com/office/drawing/2015/06/chart">
            <c:ext xmlns:c16="http://schemas.microsoft.com/office/drawing/2014/chart" uri="{C3380CC4-5D6E-409C-BE32-E72D297353CC}">
              <c16:uniqueId val="{00000000-1F4C-40F4-9DB0-5D3236712B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4C-40F4-9DB0-5D3236712B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F4C-40F4-9DB0-5D3236712B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4C-40F4-9DB0-5D3236712B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444</c:v>
                </c:pt>
                <c:pt idx="3">
                  <c:v>432</c:v>
                </c:pt>
                <c:pt idx="6">
                  <c:v>425</c:v>
                </c:pt>
                <c:pt idx="9">
                  <c:v>387</c:v>
                </c:pt>
                <c:pt idx="12">
                  <c:v>330</c:v>
                </c:pt>
              </c:numCache>
            </c:numRef>
          </c:val>
          <c:extLst xmlns:c16r2="http://schemas.microsoft.com/office/drawing/2015/06/chart">
            <c:ext xmlns:c16="http://schemas.microsoft.com/office/drawing/2014/chart" uri="{C3380CC4-5D6E-409C-BE32-E72D297353CC}">
              <c16:uniqueId val="{00000004-1F4C-40F4-9DB0-5D3236712B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4C-40F4-9DB0-5D3236712B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4C-40F4-9DB0-5D3236712B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949</c:v>
                </c:pt>
                <c:pt idx="3">
                  <c:v>933</c:v>
                </c:pt>
                <c:pt idx="6">
                  <c:v>947</c:v>
                </c:pt>
                <c:pt idx="9">
                  <c:v>962</c:v>
                </c:pt>
                <c:pt idx="12">
                  <c:v>1151</c:v>
                </c:pt>
              </c:numCache>
            </c:numRef>
          </c:val>
          <c:extLst xmlns:c16r2="http://schemas.microsoft.com/office/drawing/2015/06/chart">
            <c:ext xmlns:c16="http://schemas.microsoft.com/office/drawing/2014/chart" uri="{C3380CC4-5D6E-409C-BE32-E72D297353CC}">
              <c16:uniqueId val="{00000007-1F4C-40F4-9DB0-5D3236712B09}"/>
            </c:ext>
          </c:extLst>
        </c:ser>
        <c:dLbls>
          <c:showLegendKey val="0"/>
          <c:showVal val="0"/>
          <c:showCatName val="0"/>
          <c:showSerName val="0"/>
          <c:showPercent val="0"/>
          <c:showBubbleSize val="0"/>
        </c:dLbls>
        <c:gapWidth val="100"/>
        <c:overlap val="100"/>
        <c:axId val="631407016"/>
        <c:axId val="631409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407</c:v>
                </c:pt>
                <c:pt idx="2">
                  <c:v>#N/A</c:v>
                </c:pt>
                <c:pt idx="3">
                  <c:v>#N/A</c:v>
                </c:pt>
                <c:pt idx="4">
                  <c:v>256</c:v>
                </c:pt>
                <c:pt idx="5">
                  <c:v>#N/A</c:v>
                </c:pt>
                <c:pt idx="6">
                  <c:v>#N/A</c:v>
                </c:pt>
                <c:pt idx="7">
                  <c:v>442</c:v>
                </c:pt>
                <c:pt idx="8">
                  <c:v>#N/A</c:v>
                </c:pt>
                <c:pt idx="9">
                  <c:v>#N/A</c:v>
                </c:pt>
                <c:pt idx="10">
                  <c:v>427</c:v>
                </c:pt>
                <c:pt idx="11">
                  <c:v>#N/A</c:v>
                </c:pt>
                <c:pt idx="12">
                  <c:v>#N/A</c:v>
                </c:pt>
                <c:pt idx="13">
                  <c:v>496</c:v>
                </c:pt>
                <c:pt idx="14">
                  <c:v>#N/A</c:v>
                </c:pt>
              </c:numCache>
            </c:numRef>
          </c:val>
          <c:smooth val="0"/>
          <c:extLst xmlns:c16r2="http://schemas.microsoft.com/office/drawing/2015/06/chart">
            <c:ext xmlns:c16="http://schemas.microsoft.com/office/drawing/2014/chart" uri="{C3380CC4-5D6E-409C-BE32-E72D297353CC}">
              <c16:uniqueId val="{00000008-1F4C-40F4-9DB0-5D3236712B09}"/>
            </c:ext>
          </c:extLst>
        </c:ser>
        <c:dLbls>
          <c:showLegendKey val="0"/>
          <c:showVal val="0"/>
          <c:showCatName val="0"/>
          <c:showSerName val="0"/>
          <c:showPercent val="0"/>
          <c:showBubbleSize val="0"/>
        </c:dLbls>
        <c:marker val="1"/>
        <c:smooth val="0"/>
        <c:axId val="631407016"/>
        <c:axId val="631409368"/>
      </c:lineChart>
      <c:catAx>
        <c:axId val="63140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1409368"/>
        <c:crosses val="autoZero"/>
        <c:auto val="1"/>
        <c:lblAlgn val="ctr"/>
        <c:lblOffset val="100"/>
        <c:tickLblSkip val="1"/>
        <c:tickMarkSkip val="1"/>
        <c:noMultiLvlLbl val="0"/>
      </c:catAx>
      <c:valAx>
        <c:axId val="631409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407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9133</c:v>
                </c:pt>
                <c:pt idx="5">
                  <c:v>9460</c:v>
                </c:pt>
                <c:pt idx="8">
                  <c:v>9444</c:v>
                </c:pt>
                <c:pt idx="11">
                  <c:v>9407</c:v>
                </c:pt>
                <c:pt idx="14">
                  <c:v>9165</c:v>
                </c:pt>
              </c:numCache>
            </c:numRef>
          </c:val>
          <c:extLst xmlns:c16r2="http://schemas.microsoft.com/office/drawing/2015/06/chart">
            <c:ext xmlns:c16="http://schemas.microsoft.com/office/drawing/2014/chart" uri="{C3380CC4-5D6E-409C-BE32-E72D297353CC}">
              <c16:uniqueId val="{00000000-AFF1-4772-95BF-B931C12EA3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c:v>
                </c:pt>
                <c:pt idx="5">
                  <c:v>36</c:v>
                </c:pt>
                <c:pt idx="8">
                  <c:v>27</c:v>
                </c:pt>
                <c:pt idx="11">
                  <c:v>20</c:v>
                </c:pt>
                <c:pt idx="14">
                  <c:v>13</c:v>
                </c:pt>
              </c:numCache>
            </c:numRef>
          </c:val>
          <c:extLst xmlns:c16r2="http://schemas.microsoft.com/office/drawing/2015/06/chart">
            <c:ext xmlns:c16="http://schemas.microsoft.com/office/drawing/2014/chart" uri="{C3380CC4-5D6E-409C-BE32-E72D297353CC}">
              <c16:uniqueId val="{00000001-AFF1-4772-95BF-B931C12EA3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3765</c:v>
                </c:pt>
                <c:pt idx="5">
                  <c:v>4063</c:v>
                </c:pt>
                <c:pt idx="8">
                  <c:v>4233</c:v>
                </c:pt>
                <c:pt idx="11">
                  <c:v>3852</c:v>
                </c:pt>
                <c:pt idx="14">
                  <c:v>3298</c:v>
                </c:pt>
              </c:numCache>
            </c:numRef>
          </c:val>
          <c:extLst xmlns:c16r2="http://schemas.microsoft.com/office/drawing/2015/06/chart">
            <c:ext xmlns:c16="http://schemas.microsoft.com/office/drawing/2014/chart" uri="{C3380CC4-5D6E-409C-BE32-E72D297353CC}">
              <c16:uniqueId val="{00000002-AFF1-4772-95BF-B931C12EA3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F1-4772-95BF-B931C12EA3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F1-4772-95BF-B931C12EA3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F1-4772-95BF-B931C12EA3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815</c:v>
                </c:pt>
                <c:pt idx="3">
                  <c:v>779</c:v>
                </c:pt>
                <c:pt idx="6">
                  <c:v>847</c:v>
                </c:pt>
                <c:pt idx="9">
                  <c:v>781</c:v>
                </c:pt>
                <c:pt idx="12">
                  <c:v>688</c:v>
                </c:pt>
              </c:numCache>
            </c:numRef>
          </c:val>
          <c:extLst xmlns:c16r2="http://schemas.microsoft.com/office/drawing/2015/06/chart">
            <c:ext xmlns:c16="http://schemas.microsoft.com/office/drawing/2014/chart" uri="{C3380CC4-5D6E-409C-BE32-E72D297353CC}">
              <c16:uniqueId val="{00000006-AFF1-4772-95BF-B931C12EA3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FF1-4772-95BF-B931C12EA3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3908</c:v>
                </c:pt>
                <c:pt idx="3">
                  <c:v>3551</c:v>
                </c:pt>
                <c:pt idx="6">
                  <c:v>3209</c:v>
                </c:pt>
                <c:pt idx="9">
                  <c:v>2871</c:v>
                </c:pt>
                <c:pt idx="12">
                  <c:v>2630</c:v>
                </c:pt>
              </c:numCache>
            </c:numRef>
          </c:val>
          <c:extLst xmlns:c16r2="http://schemas.microsoft.com/office/drawing/2015/06/chart">
            <c:ext xmlns:c16="http://schemas.microsoft.com/office/drawing/2014/chart" uri="{C3380CC4-5D6E-409C-BE32-E72D297353CC}">
              <c16:uniqueId val="{00000008-AFF1-4772-95BF-B931C12EA3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c:v>
                </c:pt>
                <c:pt idx="3">
                  <c:v>97</c:v>
                </c:pt>
                <c:pt idx="6">
                  <c:v>82</c:v>
                </c:pt>
                <c:pt idx="9">
                  <c:v>71</c:v>
                </c:pt>
                <c:pt idx="12">
                  <c:v>62</c:v>
                </c:pt>
              </c:numCache>
            </c:numRef>
          </c:val>
          <c:extLst xmlns:c16r2="http://schemas.microsoft.com/office/drawing/2015/06/chart">
            <c:ext xmlns:c16="http://schemas.microsoft.com/office/drawing/2014/chart" uri="{C3380CC4-5D6E-409C-BE32-E72D297353CC}">
              <c16:uniqueId val="{00000009-AFF1-4772-95BF-B931C12EA3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11399</c:v>
                </c:pt>
                <c:pt idx="3">
                  <c:v>11997</c:v>
                </c:pt>
                <c:pt idx="6">
                  <c:v>12158</c:v>
                </c:pt>
                <c:pt idx="9">
                  <c:v>11809</c:v>
                </c:pt>
                <c:pt idx="12">
                  <c:v>11370</c:v>
                </c:pt>
              </c:numCache>
            </c:numRef>
          </c:val>
          <c:extLst xmlns:c16r2="http://schemas.microsoft.com/office/drawing/2015/06/chart">
            <c:ext xmlns:c16="http://schemas.microsoft.com/office/drawing/2014/chart" uri="{C3380CC4-5D6E-409C-BE32-E72D297353CC}">
              <c16:uniqueId val="{0000000A-AFF1-4772-95BF-B931C12EA354}"/>
            </c:ext>
          </c:extLst>
        </c:ser>
        <c:dLbls>
          <c:showLegendKey val="0"/>
          <c:showVal val="0"/>
          <c:showCatName val="0"/>
          <c:showSerName val="0"/>
          <c:showPercent val="0"/>
          <c:showBubbleSize val="0"/>
        </c:dLbls>
        <c:gapWidth val="100"/>
        <c:overlap val="100"/>
        <c:axId val="631407408"/>
        <c:axId val="63140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3287</c:v>
                </c:pt>
                <c:pt idx="2">
                  <c:v>#N/A</c:v>
                </c:pt>
                <c:pt idx="3">
                  <c:v>#N/A</c:v>
                </c:pt>
                <c:pt idx="4">
                  <c:v>2864</c:v>
                </c:pt>
                <c:pt idx="5">
                  <c:v>#N/A</c:v>
                </c:pt>
                <c:pt idx="6">
                  <c:v>#N/A</c:v>
                </c:pt>
                <c:pt idx="7">
                  <c:v>2591</c:v>
                </c:pt>
                <c:pt idx="8">
                  <c:v>#N/A</c:v>
                </c:pt>
                <c:pt idx="9">
                  <c:v>#N/A</c:v>
                </c:pt>
                <c:pt idx="10">
                  <c:v>2254</c:v>
                </c:pt>
                <c:pt idx="11">
                  <c:v>#N/A</c:v>
                </c:pt>
                <c:pt idx="12">
                  <c:v>#N/A</c:v>
                </c:pt>
                <c:pt idx="13">
                  <c:v>2274</c:v>
                </c:pt>
                <c:pt idx="14">
                  <c:v>#N/A</c:v>
                </c:pt>
              </c:numCache>
            </c:numRef>
          </c:val>
          <c:smooth val="0"/>
          <c:extLst xmlns:c16r2="http://schemas.microsoft.com/office/drawing/2015/06/chart">
            <c:ext xmlns:c16="http://schemas.microsoft.com/office/drawing/2014/chart" uri="{C3380CC4-5D6E-409C-BE32-E72D297353CC}">
              <c16:uniqueId val="{0000000B-AFF1-4772-95BF-B931C12EA354}"/>
            </c:ext>
          </c:extLst>
        </c:ser>
        <c:dLbls>
          <c:showLegendKey val="0"/>
          <c:showVal val="0"/>
          <c:showCatName val="0"/>
          <c:showSerName val="0"/>
          <c:showPercent val="0"/>
          <c:showBubbleSize val="0"/>
        </c:dLbls>
        <c:marker val="1"/>
        <c:smooth val="0"/>
        <c:axId val="631407408"/>
        <c:axId val="631408192"/>
      </c:lineChart>
      <c:catAx>
        <c:axId val="63140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1408192"/>
        <c:crosses val="autoZero"/>
        <c:auto val="1"/>
        <c:lblAlgn val="ctr"/>
        <c:lblOffset val="100"/>
        <c:tickLblSkip val="1"/>
        <c:tickMarkSkip val="1"/>
        <c:noMultiLvlLbl val="0"/>
      </c:catAx>
      <c:valAx>
        <c:axId val="63140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40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3094</c:v>
                </c:pt>
                <c:pt idx="1">
                  <c:v>2678</c:v>
                </c:pt>
                <c:pt idx="2">
                  <c:v>2165</c:v>
                </c:pt>
              </c:numCache>
            </c:numRef>
          </c:val>
          <c:extLst xmlns:c16r2="http://schemas.microsoft.com/office/drawing/2015/06/chart">
            <c:ext xmlns:c16="http://schemas.microsoft.com/office/drawing/2014/chart" uri="{C3380CC4-5D6E-409C-BE32-E72D297353CC}">
              <c16:uniqueId val="{00000000-90A6-427B-95B0-BDAE15C4DF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314</c:v>
                </c:pt>
                <c:pt idx="1">
                  <c:v>315</c:v>
                </c:pt>
                <c:pt idx="2">
                  <c:v>315</c:v>
                </c:pt>
              </c:numCache>
            </c:numRef>
          </c:val>
          <c:extLst xmlns:c16r2="http://schemas.microsoft.com/office/drawing/2015/06/chart">
            <c:ext xmlns:c16="http://schemas.microsoft.com/office/drawing/2014/chart" uri="{C3380CC4-5D6E-409C-BE32-E72D297353CC}">
              <c16:uniqueId val="{00000001-90A6-427B-95B0-BDAE15C4DF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1718</c:v>
                </c:pt>
                <c:pt idx="1">
                  <c:v>1656</c:v>
                </c:pt>
                <c:pt idx="2">
                  <c:v>1581</c:v>
                </c:pt>
              </c:numCache>
            </c:numRef>
          </c:val>
          <c:extLst xmlns:c16r2="http://schemas.microsoft.com/office/drawing/2015/06/chart">
            <c:ext xmlns:c16="http://schemas.microsoft.com/office/drawing/2014/chart" uri="{C3380CC4-5D6E-409C-BE32-E72D297353CC}">
              <c16:uniqueId val="{00000002-90A6-427B-95B0-BDAE15C4DFAB}"/>
            </c:ext>
          </c:extLst>
        </c:ser>
        <c:dLbls>
          <c:showLegendKey val="0"/>
          <c:showVal val="0"/>
          <c:showCatName val="0"/>
          <c:showSerName val="0"/>
          <c:showPercent val="0"/>
          <c:showBubbleSize val="0"/>
        </c:dLbls>
        <c:gapWidth val="120"/>
        <c:overlap val="100"/>
        <c:axId val="631403096"/>
        <c:axId val="631403488"/>
      </c:barChart>
      <c:catAx>
        <c:axId val="63140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1403488"/>
        <c:crosses val="autoZero"/>
        <c:auto val="1"/>
        <c:lblAlgn val="ctr"/>
        <c:lblOffset val="100"/>
        <c:tickLblSkip val="1"/>
        <c:tickMarkSkip val="1"/>
        <c:noMultiLvlLbl val="0"/>
      </c:catAx>
      <c:valAx>
        <c:axId val="631403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140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平成２５年度からの大型事業（病院改修、光ファイバー、学校改修等）の償還が始まる平成２９年度より、元利償還金が</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増となっている。</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今後数年増加する見込みであるため償還額の平準化及び実質公債費比率の急激な上昇の防止を図る必要がある。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公営企業債においては、ほぼ横ばいのまま数年続く見込みである。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の実質公債費率は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１２．６</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計画的に起債発行をする中で、ここ数年は</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起債許可団体となる１８％には達しない見込みである。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利用していない。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一般会計地方債の現在高は約１１</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億円となっており、平成２５年度からの大型事業の集中により、借入額が償還額を上回ったため、現在高が増加してきたが平成３０年度</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以降</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は減少</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今後、大型事業は減少する予定である。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公営企業債見込分は、簡易水道会計以外は借入</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が少なく</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、病院会計分は入院棟（西館）の設備や機器の更新は</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あったものの</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、病院改修は終わっているため、</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今後は減少する</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見込みである。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退職手当負担見込額は職員減員と若年化により後年は年々減少していく見込みである。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充当財源としては、充当可能基金残高が増加傾向にあったが、</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目的に沿った事業への繰出しにより</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以降</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は減少</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今後も事業実施の適正化を図り、財政の健全化に努める。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広島県安芸太田町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・財政調整基金が財源不足の調整のため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５１２，２０３</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千円の減、減債基金が</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１９５</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・特定目的基金が</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７５，４７９</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千円減少し基金残高合計では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５８７，４８７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４，０６１，２９５</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・財政調整基金、特定目的基金ともに減少する見込みであるが、財政調整基金については災害への備え等考え一般行政経費の削減により、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１０</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億円以上は保有したい。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・まちづくり基金：まちづくり推進のための事業</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・地域振興基金：旧可部線の沿線地域振興のための事業</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特別事業基金：地域医療の確保、住民の日常的な移動のための交通手段の確保、集落の維持及び活性化その他の住民が将来にわたり安全に安心して暮らすことができる地域社会の実現を図るための事業</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ふるさと未来・夢基金：心のふるさとを応援する寄附者の思いを具体化する事業、子どもたちが未来に夢と希望を持つことができる教育・子育てのための事業、本町唯一の高等学校である県立加計高等学校の未来創造のための事業、感動を共有できる観光振興事業など、心が繋がる交流人口や地域を共に支える定住人口の増加を目的とした事業</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福祉医療教育支援奨学基金</a:t>
          </a:r>
          <a:r>
            <a:rPr kumimoji="1" lang="ja-JP" altLang="ja-JP" sz="1200" b="0" i="0" baseline="0">
              <a:solidFill>
                <a:schemeClr val="dk1"/>
              </a:solidFill>
              <a:effectLst/>
              <a:latin typeface="+mn-lt"/>
              <a:ea typeface="+mn-ea"/>
              <a:cs typeface="+mn-cs"/>
            </a:rPr>
            <a:t>：</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本町において、保健・医療・福祉業務に従事するため、医療従事を志望する医科大学、その他医療、福祉技術等取得上の諸学校に入学した者に対して奨学金を貸与し、保健、医療及び福祉の人材を確保するための事業</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・まちづくり基金：乳幼児医療費給付事業に</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3,709</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円、小中学校ＩＣＴ整備事業へ</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18,358</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千円、経済対策事業</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へ</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1,857</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、地域振興</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事業へ</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18,667</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子ども・子育て支援事業へ</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1,804</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、医療関係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事業へ</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6,000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をそれぞれ充当した一方で、利子等を</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928</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千円積立てた。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・地域振興基金：旧ＪＲ可部線の法面や橋梁等の維持管理の財源として</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12,208</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円をそれぞれ充当した一方で、利子等を</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514</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千円積立てた。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・過疎地域自立促進特別事業基金：産業の振興に</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7,270</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円、生活環境の整備に</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12,971</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円、医療の確保に</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17,695</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千円、教育の振興に</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9,793</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千円、集落の整備の財源として</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1,891</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千円をそれぞれ充当した一方で、過疎地域対策事業債等を</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15,239</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円積立てた。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・ふるさと未来・夢基金：子育て支援に</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35,600</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円、教育振興に</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6,999</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千円、観光振興に</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3,022</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千円、伝統</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文化に</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3,656</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千円、農林水産業に</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230</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千円、ふるさと納税事業経費の財源として</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29,364</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千円をそれぞれ充当した一方で、ふるさと納税等を</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60,882</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千円積立てた。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・福祉医療教育支援奨学基金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福祉医療教育支援奨学</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20,731</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千円を</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積立て</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・財政調整基金が減少する見込みであり、今後は目的基金を</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有効に</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活用した事業展開になるため緩やかに減少していく見込みである。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・前年度繰越金の整理に伴い</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３３，３６８</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千円、利子</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４，４２９</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千円を積立。財源不足の調整に伴い</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５５０</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０００</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・財政調整基金の残高は、標準財政規模の２０％だと約９億円となる。災害への備え等考え、</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１０</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億円以上を目途に積み立てることとしている。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は利子の積み立てのみで</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１９５千円の増となった</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・財政調整基金とセットで考えているが、地方債の償還計画を踏まえ</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、利率の高い起債の繰り上げ償還のため取崩しを検討していく。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
6,107
341.89
7,756,222
7,487,284
230,879
4,617,901
11,370,118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５０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７８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％）に加え、町内に中心となる産業がないこと等により、財政基盤が弱く、類似団体内平均値をかなり下回っている。</a:t>
          </a:r>
          <a:b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第２次安芸太田町行財政計画大綱及び第３次安芸太田町定員適正化計画の推進による行政の効率化と地方創生施策の重点化による活力あるまちづくりの展開を両立しつつ、財政の健全化を図る。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xdr:cNvCxnSpPr/>
      </xdr:nvCxnSpPr>
      <xdr:spPr>
        <a:xfrm>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本町は地方税等の自主財源に乏しく、更に少子高齢化、過疎化の進行が著しいため、町税収入額が減少している。</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の比率は０．１ポイント上昇し１０３．４％で、２年続けて１００％を超える水準となっており</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財政構造の硬直化が進んでいる。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各種行政改革に取り組んでおり、人員削減等での人件費抑制や事務改善により事務費の縮減を行っているが、扶助費においては生活保護等の各種扶助費の減額は難しく、公債費は学校改修等大型事業の実施により、経常経費の支出がなかなか減少しないため、経常収支比率が高い状態が続い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14181</xdr:rowOff>
    </xdr:from>
    <xdr:to>
      <xdr:col>23</xdr:col>
      <xdr:colOff>133350</xdr:colOff>
      <xdr:row>66</xdr:row>
      <xdr:rowOff>18204</xdr:rowOff>
    </xdr:to>
    <xdr:cxnSp macro="">
      <xdr:nvCxnSpPr>
        <xdr:cNvPr id="133" name="直線コネクタ 132"/>
        <xdr:cNvCxnSpPr/>
      </xdr:nvCxnSpPr>
      <xdr:spPr>
        <a:xfrm>
          <a:off x="4114800" y="1132988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83608</xdr:rowOff>
    </xdr:from>
    <xdr:to>
      <xdr:col>19</xdr:col>
      <xdr:colOff>133350</xdr:colOff>
      <xdr:row>66</xdr:row>
      <xdr:rowOff>14181</xdr:rowOff>
    </xdr:to>
    <xdr:cxnSp macro="">
      <xdr:nvCxnSpPr>
        <xdr:cNvPr id="136" name="直線コネクタ 135"/>
        <xdr:cNvCxnSpPr/>
      </xdr:nvCxnSpPr>
      <xdr:spPr>
        <a:xfrm>
          <a:off x="3225800" y="11056408"/>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64</xdr:row>
      <xdr:rowOff>83608</xdr:rowOff>
    </xdr:to>
    <xdr:cxnSp macro="">
      <xdr:nvCxnSpPr>
        <xdr:cNvPr id="139" name="直線コネクタ 138"/>
        <xdr:cNvCxnSpPr/>
      </xdr:nvCxnSpPr>
      <xdr:spPr>
        <a:xfrm>
          <a:off x="2336800" y="1082315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63</xdr:row>
      <xdr:rowOff>21802</xdr:rowOff>
    </xdr:to>
    <xdr:cxnSp macro="">
      <xdr:nvCxnSpPr>
        <xdr:cNvPr id="142" name="直線コネクタ 141"/>
        <xdr:cNvCxnSpPr/>
      </xdr:nvCxnSpPr>
      <xdr:spPr>
        <a:xfrm>
          <a:off x="1447800" y="1076684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138854</xdr:rowOff>
    </xdr:from>
    <xdr:to>
      <xdr:col>23</xdr:col>
      <xdr:colOff>184150</xdr:colOff>
      <xdr:row>66</xdr:row>
      <xdr:rowOff>69004</xdr:rowOff>
    </xdr:to>
    <xdr:sp macro="" textlink="">
      <xdr:nvSpPr>
        <xdr:cNvPr id="152" name="楕円 151"/>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34731</xdr:rowOff>
    </xdr:from>
    <xdr:ext cx="762000" cy="259045"/>
    <xdr:sp macro="" textlink="">
      <xdr:nvSpPr>
        <xdr:cNvPr id="153" name="財政構造の弾力性該当値テキスト"/>
        <xdr:cNvSpPr txBox="1"/>
      </xdr:nvSpPr>
      <xdr:spPr>
        <a:xfrm>
          <a:off x="5041900" y="111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134831</xdr:rowOff>
    </xdr:from>
    <xdr:to>
      <xdr:col>19</xdr:col>
      <xdr:colOff>184150</xdr:colOff>
      <xdr:row>66</xdr:row>
      <xdr:rowOff>64981</xdr:rowOff>
    </xdr:to>
    <xdr:sp macro="" textlink="">
      <xdr:nvSpPr>
        <xdr:cNvPr id="154" name="楕円 153"/>
        <xdr:cNvSpPr/>
      </xdr:nvSpPr>
      <xdr:spPr>
        <a:xfrm>
          <a:off x="4064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49758</xdr:rowOff>
    </xdr:from>
    <xdr:ext cx="736600" cy="259045"/>
    <xdr:sp macro="" textlink="">
      <xdr:nvSpPr>
        <xdr:cNvPr id="155" name="テキスト ボックス 154"/>
        <xdr:cNvSpPr txBox="1"/>
      </xdr:nvSpPr>
      <xdr:spPr>
        <a:xfrm>
          <a:off x="3733800" y="1136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32808</xdr:rowOff>
    </xdr:from>
    <xdr:to>
      <xdr:col>15</xdr:col>
      <xdr:colOff>133350</xdr:colOff>
      <xdr:row>64</xdr:row>
      <xdr:rowOff>134408</xdr:rowOff>
    </xdr:to>
    <xdr:sp macro="" textlink="">
      <xdr:nvSpPr>
        <xdr:cNvPr id="156" name="楕円 155"/>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119185</xdr:rowOff>
    </xdr:from>
    <xdr:ext cx="762000" cy="259045"/>
    <xdr:sp macro="" textlink="">
      <xdr:nvSpPr>
        <xdr:cNvPr id="157" name="テキスト ボックス 156"/>
        <xdr:cNvSpPr txBox="1"/>
      </xdr:nvSpPr>
      <xdr:spPr>
        <a:xfrm>
          <a:off x="2844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8" name="楕円 157"/>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57379</xdr:rowOff>
    </xdr:from>
    <xdr:ext cx="762000" cy="259045"/>
    <xdr:sp macro="" textlink="">
      <xdr:nvSpPr>
        <xdr:cNvPr id="159" name="テキスト ボックス 158"/>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60" name="楕円 159"/>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1075</xdr:rowOff>
    </xdr:from>
    <xdr:ext cx="762000" cy="259045"/>
    <xdr:sp macro="" textlink="">
      <xdr:nvSpPr>
        <xdr:cNvPr id="161" name="テキスト ボックス 160"/>
        <xdr:cNvSpPr txBox="1"/>
      </xdr:nvSpPr>
      <xdr:spPr>
        <a:xfrm>
          <a:off x="1066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[431,647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 </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人当たりの金額が類似団体平均を上回っているのは、主に人口減が要因となっている。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公共施設の適正配置や</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民間でも実施可能な部分については指定管理者制度の導入などにより委託を進め、団塊の世代の退職による職員給の減少も併せて、コストの低減を図る。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46841</xdr:rowOff>
    </xdr:from>
    <xdr:to>
      <xdr:col>23</xdr:col>
      <xdr:colOff>133350</xdr:colOff>
      <xdr:row>88</xdr:row>
      <xdr:rowOff>95061</xdr:rowOff>
    </xdr:to>
    <xdr:cxnSp macro="">
      <xdr:nvCxnSpPr>
        <xdr:cNvPr id="196" name="直線コネクタ 195"/>
        <xdr:cNvCxnSpPr/>
      </xdr:nvCxnSpPr>
      <xdr:spPr>
        <a:xfrm flipV="1">
          <a:off x="4114800" y="15134441"/>
          <a:ext cx="838200" cy="4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32229</xdr:rowOff>
    </xdr:from>
    <xdr:to>
      <xdr:col>19</xdr:col>
      <xdr:colOff>133350</xdr:colOff>
      <xdr:row>88</xdr:row>
      <xdr:rowOff>95061</xdr:rowOff>
    </xdr:to>
    <xdr:cxnSp macro="">
      <xdr:nvCxnSpPr>
        <xdr:cNvPr id="199" name="直線コネクタ 198"/>
        <xdr:cNvCxnSpPr/>
      </xdr:nvCxnSpPr>
      <xdr:spPr>
        <a:xfrm>
          <a:off x="3225800" y="15119829"/>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18889</xdr:rowOff>
    </xdr:from>
    <xdr:to>
      <xdr:col>15</xdr:col>
      <xdr:colOff>82550</xdr:colOff>
      <xdr:row>88</xdr:row>
      <xdr:rowOff>32229</xdr:rowOff>
    </xdr:to>
    <xdr:cxnSp macro="">
      <xdr:nvCxnSpPr>
        <xdr:cNvPr id="202" name="直線コネクタ 201"/>
        <xdr:cNvCxnSpPr/>
      </xdr:nvCxnSpPr>
      <xdr:spPr>
        <a:xfrm>
          <a:off x="2336800" y="14935039"/>
          <a:ext cx="889000" cy="1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61058</xdr:rowOff>
    </xdr:from>
    <xdr:to>
      <xdr:col>11</xdr:col>
      <xdr:colOff>31750</xdr:colOff>
      <xdr:row>87</xdr:row>
      <xdr:rowOff>18889</xdr:rowOff>
    </xdr:to>
    <xdr:cxnSp macro="">
      <xdr:nvCxnSpPr>
        <xdr:cNvPr id="205" name="直線コネクタ 204"/>
        <xdr:cNvCxnSpPr/>
      </xdr:nvCxnSpPr>
      <xdr:spPr>
        <a:xfrm>
          <a:off x="1447800" y="14805758"/>
          <a:ext cx="889000" cy="1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167491</xdr:rowOff>
    </xdr:from>
    <xdr:to>
      <xdr:col>23</xdr:col>
      <xdr:colOff>184150</xdr:colOff>
      <xdr:row>88</xdr:row>
      <xdr:rowOff>97641</xdr:rowOff>
    </xdr:to>
    <xdr:sp macro="" textlink="">
      <xdr:nvSpPr>
        <xdr:cNvPr id="215" name="楕円 214"/>
        <xdr:cNvSpPr/>
      </xdr:nvSpPr>
      <xdr:spPr>
        <a:xfrm>
          <a:off x="4902200" y="15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139568</xdr:rowOff>
    </xdr:from>
    <xdr:ext cx="762000" cy="259045"/>
    <xdr:sp macro="" textlink="">
      <xdr:nvSpPr>
        <xdr:cNvPr id="216" name="人件費・物件費等の状況該当値テキスト"/>
        <xdr:cNvSpPr txBox="1"/>
      </xdr:nvSpPr>
      <xdr:spPr>
        <a:xfrm>
          <a:off x="5041900" y="1505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44261</xdr:rowOff>
    </xdr:from>
    <xdr:to>
      <xdr:col>19</xdr:col>
      <xdr:colOff>184150</xdr:colOff>
      <xdr:row>88</xdr:row>
      <xdr:rowOff>145861</xdr:rowOff>
    </xdr:to>
    <xdr:sp macro="" textlink="">
      <xdr:nvSpPr>
        <xdr:cNvPr id="217" name="楕円 216"/>
        <xdr:cNvSpPr/>
      </xdr:nvSpPr>
      <xdr:spPr>
        <a:xfrm>
          <a:off x="4064000" y="151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130638</xdr:rowOff>
    </xdr:from>
    <xdr:ext cx="736600" cy="259045"/>
    <xdr:sp macro="" textlink="">
      <xdr:nvSpPr>
        <xdr:cNvPr id="218" name="テキスト ボックス 217"/>
        <xdr:cNvSpPr txBox="1"/>
      </xdr:nvSpPr>
      <xdr:spPr>
        <a:xfrm>
          <a:off x="3733800" y="15218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152879</xdr:rowOff>
    </xdr:from>
    <xdr:to>
      <xdr:col>15</xdr:col>
      <xdr:colOff>133350</xdr:colOff>
      <xdr:row>88</xdr:row>
      <xdr:rowOff>83029</xdr:rowOff>
    </xdr:to>
    <xdr:sp macro="" textlink="">
      <xdr:nvSpPr>
        <xdr:cNvPr id="219" name="楕円 218"/>
        <xdr:cNvSpPr/>
      </xdr:nvSpPr>
      <xdr:spPr>
        <a:xfrm>
          <a:off x="3175000" y="150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67806</xdr:rowOff>
    </xdr:from>
    <xdr:ext cx="762000" cy="259045"/>
    <xdr:sp macro="" textlink="">
      <xdr:nvSpPr>
        <xdr:cNvPr id="220" name="テキスト ボックス 219"/>
        <xdr:cNvSpPr txBox="1"/>
      </xdr:nvSpPr>
      <xdr:spPr>
        <a:xfrm>
          <a:off x="2844800" y="1515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139539</xdr:rowOff>
    </xdr:from>
    <xdr:to>
      <xdr:col>11</xdr:col>
      <xdr:colOff>82550</xdr:colOff>
      <xdr:row>87</xdr:row>
      <xdr:rowOff>69689</xdr:rowOff>
    </xdr:to>
    <xdr:sp macro="" textlink="">
      <xdr:nvSpPr>
        <xdr:cNvPr id="221" name="楕円 220"/>
        <xdr:cNvSpPr/>
      </xdr:nvSpPr>
      <xdr:spPr>
        <a:xfrm>
          <a:off x="2286000" y="148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54466</xdr:rowOff>
    </xdr:from>
    <xdr:ext cx="762000" cy="259045"/>
    <xdr:sp macro="" textlink="">
      <xdr:nvSpPr>
        <xdr:cNvPr id="222" name="テキスト ボックス 221"/>
        <xdr:cNvSpPr txBox="1"/>
      </xdr:nvSpPr>
      <xdr:spPr>
        <a:xfrm>
          <a:off x="1955800" y="1497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10258</xdr:rowOff>
    </xdr:from>
    <xdr:to>
      <xdr:col>7</xdr:col>
      <xdr:colOff>31750</xdr:colOff>
      <xdr:row>86</xdr:row>
      <xdr:rowOff>111858</xdr:rowOff>
    </xdr:to>
    <xdr:sp macro="" textlink="">
      <xdr:nvSpPr>
        <xdr:cNvPr id="223" name="楕円 222"/>
        <xdr:cNvSpPr/>
      </xdr:nvSpPr>
      <xdr:spPr>
        <a:xfrm>
          <a:off x="1397000" y="147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96635</xdr:rowOff>
    </xdr:from>
    <xdr:ext cx="762000" cy="259045"/>
    <xdr:sp macro="" textlink="">
      <xdr:nvSpPr>
        <xdr:cNvPr id="224" name="テキスト ボックス 223"/>
        <xdr:cNvSpPr txBox="1"/>
      </xdr:nvSpPr>
      <xdr:spPr>
        <a:xfrm>
          <a:off x="1066800" y="1484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平成２３年度から平成２７年度まで実施の第２次安芸太田町定員適正化計画により</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類似団体内平均値水準</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に近づく状況</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は平均値より２．</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第３次安芸太田町定員適正化計画</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次期計画策定等</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を通じ、引き続き縮減に努める。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33564</xdr:rowOff>
    </xdr:to>
    <xdr:cxnSp macro="">
      <xdr:nvCxnSpPr>
        <xdr:cNvPr id="260" name="直線コネクタ 259"/>
        <xdr:cNvCxnSpPr/>
      </xdr:nvCxnSpPr>
      <xdr:spPr>
        <a:xfrm flipV="1">
          <a:off x="16179800" y="149267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3" name="直線コネクタ 262"/>
        <xdr:cNvCxnSpPr/>
      </xdr:nvCxnSpPr>
      <xdr:spPr>
        <a:xfrm>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170543</xdr:rowOff>
    </xdr:to>
    <xdr:cxnSp macro="">
      <xdr:nvCxnSpPr>
        <xdr:cNvPr id="266" name="直線コネクタ 265"/>
        <xdr:cNvCxnSpPr/>
      </xdr:nvCxnSpPr>
      <xdr:spPr>
        <a:xfrm>
          <a:off x="14401800" y="148233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78618</xdr:rowOff>
    </xdr:to>
    <xdr:cxnSp macro="">
      <xdr:nvCxnSpPr>
        <xdr:cNvPr id="269" name="直線コネクタ 268"/>
        <xdr:cNvCxnSpPr/>
      </xdr:nvCxnSpPr>
      <xdr:spPr>
        <a:xfrm>
          <a:off x="13512800" y="14823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9" name="楕円 278"/>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0"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1" name="楕円 280"/>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2" name="テキスト ボックス 281"/>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3" name="楕円 282"/>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4" name="テキスト ボックス 283"/>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5" name="楕円 284"/>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6" name="テキスト ボックス 285"/>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7" name="楕円 286"/>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8" name="テキスト ボックス 287"/>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本町は面積が広く集落が広域に散在しているという地理的な条件、過疎高齢化、及び町村合併等の理由から元々職員数が多いが、第３次安芸太田町定員適正化計画</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の次期計画策定</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等を通じ、</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適正配置を行う中で</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縮減に努める予定である。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117941</xdr:rowOff>
    </xdr:from>
    <xdr:to>
      <xdr:col>81</xdr:col>
      <xdr:colOff>44450</xdr:colOff>
      <xdr:row>66</xdr:row>
      <xdr:rowOff>144483</xdr:rowOff>
    </xdr:to>
    <xdr:cxnSp macro="">
      <xdr:nvCxnSpPr>
        <xdr:cNvPr id="323" name="直線コネクタ 322"/>
        <xdr:cNvCxnSpPr/>
      </xdr:nvCxnSpPr>
      <xdr:spPr>
        <a:xfrm flipV="1">
          <a:off x="16179800" y="11433641"/>
          <a:ext cx="8382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144483</xdr:rowOff>
    </xdr:from>
    <xdr:to>
      <xdr:col>77</xdr:col>
      <xdr:colOff>44450</xdr:colOff>
      <xdr:row>66</xdr:row>
      <xdr:rowOff>162179</xdr:rowOff>
    </xdr:to>
    <xdr:cxnSp macro="">
      <xdr:nvCxnSpPr>
        <xdr:cNvPr id="326" name="直線コネクタ 325"/>
        <xdr:cNvCxnSpPr/>
      </xdr:nvCxnSpPr>
      <xdr:spPr>
        <a:xfrm flipV="1">
          <a:off x="15290800" y="1146018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123571</xdr:rowOff>
    </xdr:from>
    <xdr:to>
      <xdr:col>72</xdr:col>
      <xdr:colOff>203200</xdr:colOff>
      <xdr:row>66</xdr:row>
      <xdr:rowOff>162179</xdr:rowOff>
    </xdr:to>
    <xdr:cxnSp macro="">
      <xdr:nvCxnSpPr>
        <xdr:cNvPr id="329" name="直線コネクタ 328"/>
        <xdr:cNvCxnSpPr/>
      </xdr:nvCxnSpPr>
      <xdr:spPr>
        <a:xfrm>
          <a:off x="14401800" y="1143927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134155</xdr:rowOff>
    </xdr:from>
    <xdr:to>
      <xdr:col>68</xdr:col>
      <xdr:colOff>152400</xdr:colOff>
      <xdr:row>66</xdr:row>
      <xdr:rowOff>123571</xdr:rowOff>
    </xdr:to>
    <xdr:cxnSp macro="">
      <xdr:nvCxnSpPr>
        <xdr:cNvPr id="332" name="直線コネクタ 331"/>
        <xdr:cNvCxnSpPr/>
      </xdr:nvCxnSpPr>
      <xdr:spPr>
        <a:xfrm>
          <a:off x="13512800" y="1127840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67141</xdr:rowOff>
    </xdr:from>
    <xdr:to>
      <xdr:col>81</xdr:col>
      <xdr:colOff>95250</xdr:colOff>
      <xdr:row>66</xdr:row>
      <xdr:rowOff>168741</xdr:rowOff>
    </xdr:to>
    <xdr:sp macro="" textlink="">
      <xdr:nvSpPr>
        <xdr:cNvPr id="342" name="楕円 341"/>
        <xdr:cNvSpPr/>
      </xdr:nvSpPr>
      <xdr:spPr>
        <a:xfrm>
          <a:off x="16967200" y="113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134468</xdr:rowOff>
    </xdr:from>
    <xdr:ext cx="762000" cy="259045"/>
    <xdr:sp macro="" textlink="">
      <xdr:nvSpPr>
        <xdr:cNvPr id="343" name="定員管理の状況該当値テキスト"/>
        <xdr:cNvSpPr txBox="1"/>
      </xdr:nvSpPr>
      <xdr:spPr>
        <a:xfrm>
          <a:off x="17106900" y="1127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93683</xdr:rowOff>
    </xdr:from>
    <xdr:to>
      <xdr:col>77</xdr:col>
      <xdr:colOff>95250</xdr:colOff>
      <xdr:row>67</xdr:row>
      <xdr:rowOff>23833</xdr:rowOff>
    </xdr:to>
    <xdr:sp macro="" textlink="">
      <xdr:nvSpPr>
        <xdr:cNvPr id="344" name="楕円 343"/>
        <xdr:cNvSpPr/>
      </xdr:nvSpPr>
      <xdr:spPr>
        <a:xfrm>
          <a:off x="16129000" y="114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8610</xdr:rowOff>
    </xdr:from>
    <xdr:ext cx="736600" cy="259045"/>
    <xdr:sp macro="" textlink="">
      <xdr:nvSpPr>
        <xdr:cNvPr id="345" name="テキスト ボックス 344"/>
        <xdr:cNvSpPr txBox="1"/>
      </xdr:nvSpPr>
      <xdr:spPr>
        <a:xfrm>
          <a:off x="15798800" y="1149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111379</xdr:rowOff>
    </xdr:from>
    <xdr:to>
      <xdr:col>73</xdr:col>
      <xdr:colOff>44450</xdr:colOff>
      <xdr:row>67</xdr:row>
      <xdr:rowOff>41529</xdr:rowOff>
    </xdr:to>
    <xdr:sp macro="" textlink="">
      <xdr:nvSpPr>
        <xdr:cNvPr id="346" name="楕円 345"/>
        <xdr:cNvSpPr/>
      </xdr:nvSpPr>
      <xdr:spPr>
        <a:xfrm>
          <a:off x="15240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26306</xdr:rowOff>
    </xdr:from>
    <xdr:ext cx="762000" cy="259045"/>
    <xdr:sp macro="" textlink="">
      <xdr:nvSpPr>
        <xdr:cNvPr id="347" name="テキスト ボックス 346"/>
        <xdr:cNvSpPr txBox="1"/>
      </xdr:nvSpPr>
      <xdr:spPr>
        <a:xfrm>
          <a:off x="14909800" y="115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72771</xdr:rowOff>
    </xdr:from>
    <xdr:to>
      <xdr:col>68</xdr:col>
      <xdr:colOff>203200</xdr:colOff>
      <xdr:row>67</xdr:row>
      <xdr:rowOff>2921</xdr:rowOff>
    </xdr:to>
    <xdr:sp macro="" textlink="">
      <xdr:nvSpPr>
        <xdr:cNvPr id="348" name="楕円 347"/>
        <xdr:cNvSpPr/>
      </xdr:nvSpPr>
      <xdr:spPr>
        <a:xfrm>
          <a:off x="14351000" y="113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159148</xdr:rowOff>
    </xdr:from>
    <xdr:ext cx="762000" cy="259045"/>
    <xdr:sp macro="" textlink="">
      <xdr:nvSpPr>
        <xdr:cNvPr id="349" name="テキスト ボックス 348"/>
        <xdr:cNvSpPr txBox="1"/>
      </xdr:nvSpPr>
      <xdr:spPr>
        <a:xfrm>
          <a:off x="14020800" y="1147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83355</xdr:rowOff>
    </xdr:from>
    <xdr:to>
      <xdr:col>64</xdr:col>
      <xdr:colOff>152400</xdr:colOff>
      <xdr:row>66</xdr:row>
      <xdr:rowOff>13505</xdr:rowOff>
    </xdr:to>
    <xdr:sp macro="" textlink="">
      <xdr:nvSpPr>
        <xdr:cNvPr id="350" name="楕円 349"/>
        <xdr:cNvSpPr/>
      </xdr:nvSpPr>
      <xdr:spPr>
        <a:xfrm>
          <a:off x="13462000" y="112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169732</xdr:rowOff>
    </xdr:from>
    <xdr:ext cx="762000" cy="259045"/>
    <xdr:sp macro="" textlink="">
      <xdr:nvSpPr>
        <xdr:cNvPr id="351" name="テキスト ボックス 350"/>
        <xdr:cNvSpPr txBox="1"/>
      </xdr:nvSpPr>
      <xdr:spPr>
        <a:xfrm>
          <a:off x="13131800" y="1131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平成１８年度からの第１次安芸太田町行財政改革大綱に伴う起債抑制策により</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一時は</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傾向にあったが、近年の学校統廃合などの大規模事業に伴う起債償還の開始により２．３ポイント悪化して１２．６％と依然として</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類似団体内平均値を上回っている</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状態である。</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第２次安芸太田町行財政改革大綱に基づき、投資的経費の抑制などに取り組み、引き続き水準を抑える。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164677</xdr:rowOff>
    </xdr:to>
    <xdr:cxnSp macro="">
      <xdr:nvCxnSpPr>
        <xdr:cNvPr id="385" name="直線コネクタ 384"/>
        <xdr:cNvCxnSpPr/>
      </xdr:nvCxnSpPr>
      <xdr:spPr>
        <a:xfrm>
          <a:off x="16179800" y="700913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151130</xdr:rowOff>
    </xdr:to>
    <xdr:cxnSp macro="">
      <xdr:nvCxnSpPr>
        <xdr:cNvPr id="388" name="直線コネクタ 387"/>
        <xdr:cNvCxnSpPr/>
      </xdr:nvCxnSpPr>
      <xdr:spPr>
        <a:xfrm>
          <a:off x="15290800" y="69447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86783</xdr:rowOff>
    </xdr:to>
    <xdr:cxnSp macro="">
      <xdr:nvCxnSpPr>
        <xdr:cNvPr id="391" name="直線コネクタ 390"/>
        <xdr:cNvCxnSpPr/>
      </xdr:nvCxnSpPr>
      <xdr:spPr>
        <a:xfrm>
          <a:off x="14401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41</xdr:row>
      <xdr:rowOff>19896</xdr:rowOff>
    </xdr:to>
    <xdr:cxnSp macro="">
      <xdr:nvCxnSpPr>
        <xdr:cNvPr id="394" name="直線コネクタ 393"/>
        <xdr:cNvCxnSpPr/>
      </xdr:nvCxnSpPr>
      <xdr:spPr>
        <a:xfrm flipV="1">
          <a:off x="13512800" y="69286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4" name="楕円 403"/>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5"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6" name="楕円 405"/>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407" name="テキスト ボックス 406"/>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8" name="楕円 407"/>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409" name="テキスト ボックス 40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10" name="楕円 409"/>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106273</xdr:rowOff>
    </xdr:from>
    <xdr:ext cx="762000" cy="259045"/>
    <xdr:sp macro="" textlink="">
      <xdr:nvSpPr>
        <xdr:cNvPr id="411" name="テキスト ボックス 410"/>
        <xdr:cNvSpPr txBox="1"/>
      </xdr:nvSpPr>
      <xdr:spPr>
        <a:xfrm>
          <a:off x="14020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2" name="楕円 411"/>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413" name="テキスト ボックス 412"/>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類似団体内平均値よりは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５９．２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ポイント高いが、現状としては改善傾向にある。</a:t>
          </a:r>
          <a:b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しかし病院改築や光ファイバー網の整備、学校建設事業等の大型事業の償還が開始され</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今後の起債借入によっては</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将来負担比率は悪化することが予測される。財政推計を基に、計画的な起債借入と、償還額に見合った施策展開をしていく必要がある。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138735</xdr:rowOff>
    </xdr:from>
    <xdr:to>
      <xdr:col>81</xdr:col>
      <xdr:colOff>44450</xdr:colOff>
      <xdr:row>17</xdr:row>
      <xdr:rowOff>168656</xdr:rowOff>
    </xdr:to>
    <xdr:cxnSp macro="">
      <xdr:nvCxnSpPr>
        <xdr:cNvPr id="445" name="直線コネクタ 444"/>
        <xdr:cNvCxnSpPr/>
      </xdr:nvCxnSpPr>
      <xdr:spPr>
        <a:xfrm flipV="1">
          <a:off x="16179800" y="3053385"/>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168656</xdr:rowOff>
    </xdr:from>
    <xdr:to>
      <xdr:col>77</xdr:col>
      <xdr:colOff>44450</xdr:colOff>
      <xdr:row>18</xdr:row>
      <xdr:rowOff>31953</xdr:rowOff>
    </xdr:to>
    <xdr:cxnSp macro="">
      <xdr:nvCxnSpPr>
        <xdr:cNvPr id="448" name="直線コネクタ 447"/>
        <xdr:cNvCxnSpPr/>
      </xdr:nvCxnSpPr>
      <xdr:spPr>
        <a:xfrm flipV="1">
          <a:off x="15290800" y="3083306"/>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31953</xdr:rowOff>
    </xdr:from>
    <xdr:to>
      <xdr:col>72</xdr:col>
      <xdr:colOff>203200</xdr:colOff>
      <xdr:row>18</xdr:row>
      <xdr:rowOff>88900</xdr:rowOff>
    </xdr:to>
    <xdr:cxnSp macro="">
      <xdr:nvCxnSpPr>
        <xdr:cNvPr id="451" name="直線コネクタ 450"/>
        <xdr:cNvCxnSpPr/>
      </xdr:nvCxnSpPr>
      <xdr:spPr>
        <a:xfrm flipV="1">
          <a:off x="14401800" y="3118053"/>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88900</xdr:rowOff>
    </xdr:from>
    <xdr:to>
      <xdr:col>68</xdr:col>
      <xdr:colOff>152400</xdr:colOff>
      <xdr:row>18</xdr:row>
      <xdr:rowOff>151638</xdr:rowOff>
    </xdr:to>
    <xdr:cxnSp macro="">
      <xdr:nvCxnSpPr>
        <xdr:cNvPr id="454" name="直線コネクタ 453"/>
        <xdr:cNvCxnSpPr/>
      </xdr:nvCxnSpPr>
      <xdr:spPr>
        <a:xfrm flipV="1">
          <a:off x="13512800" y="317500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87935</xdr:rowOff>
    </xdr:from>
    <xdr:to>
      <xdr:col>81</xdr:col>
      <xdr:colOff>95250</xdr:colOff>
      <xdr:row>18</xdr:row>
      <xdr:rowOff>18085</xdr:rowOff>
    </xdr:to>
    <xdr:sp macro="" textlink="">
      <xdr:nvSpPr>
        <xdr:cNvPr id="464" name="楕円 463"/>
        <xdr:cNvSpPr/>
      </xdr:nvSpPr>
      <xdr:spPr>
        <a:xfrm>
          <a:off x="16967200" y="30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60012</xdr:rowOff>
    </xdr:from>
    <xdr:ext cx="762000" cy="259045"/>
    <xdr:sp macro="" textlink="">
      <xdr:nvSpPr>
        <xdr:cNvPr id="465" name="将来負担の状況該当値テキスト"/>
        <xdr:cNvSpPr txBox="1"/>
      </xdr:nvSpPr>
      <xdr:spPr>
        <a:xfrm>
          <a:off x="17106900" y="29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117856</xdr:rowOff>
    </xdr:from>
    <xdr:to>
      <xdr:col>77</xdr:col>
      <xdr:colOff>95250</xdr:colOff>
      <xdr:row>18</xdr:row>
      <xdr:rowOff>48006</xdr:rowOff>
    </xdr:to>
    <xdr:sp macro="" textlink="">
      <xdr:nvSpPr>
        <xdr:cNvPr id="466" name="楕円 465"/>
        <xdr:cNvSpPr/>
      </xdr:nvSpPr>
      <xdr:spPr>
        <a:xfrm>
          <a:off x="16129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32783</xdr:rowOff>
    </xdr:from>
    <xdr:ext cx="736600" cy="259045"/>
    <xdr:sp macro="" textlink="">
      <xdr:nvSpPr>
        <xdr:cNvPr id="467" name="テキスト ボックス 466"/>
        <xdr:cNvSpPr txBox="1"/>
      </xdr:nvSpPr>
      <xdr:spPr>
        <a:xfrm>
          <a:off x="15798800" y="311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152603</xdr:rowOff>
    </xdr:from>
    <xdr:to>
      <xdr:col>73</xdr:col>
      <xdr:colOff>44450</xdr:colOff>
      <xdr:row>18</xdr:row>
      <xdr:rowOff>82753</xdr:rowOff>
    </xdr:to>
    <xdr:sp macro="" textlink="">
      <xdr:nvSpPr>
        <xdr:cNvPr id="468" name="楕円 467"/>
        <xdr:cNvSpPr/>
      </xdr:nvSpPr>
      <xdr:spPr>
        <a:xfrm>
          <a:off x="15240000" y="30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67530</xdr:rowOff>
    </xdr:from>
    <xdr:ext cx="762000" cy="259045"/>
    <xdr:sp macro="" textlink="">
      <xdr:nvSpPr>
        <xdr:cNvPr id="469" name="テキスト ボックス 468"/>
        <xdr:cNvSpPr txBox="1"/>
      </xdr:nvSpPr>
      <xdr:spPr>
        <a:xfrm>
          <a:off x="14909800" y="315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70" name="楕円 469"/>
        <xdr:cNvSpPr/>
      </xdr:nvSpPr>
      <xdr:spPr>
        <a:xfrm>
          <a:off x="1435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124477</xdr:rowOff>
    </xdr:from>
    <xdr:ext cx="762000" cy="259045"/>
    <xdr:sp macro="" textlink="">
      <xdr:nvSpPr>
        <xdr:cNvPr id="471" name="テキスト ボックス 470"/>
        <xdr:cNvSpPr txBox="1"/>
      </xdr:nvSpPr>
      <xdr:spPr>
        <a:xfrm>
          <a:off x="14020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100838</xdr:rowOff>
    </xdr:from>
    <xdr:to>
      <xdr:col>64</xdr:col>
      <xdr:colOff>152400</xdr:colOff>
      <xdr:row>19</xdr:row>
      <xdr:rowOff>30988</xdr:rowOff>
    </xdr:to>
    <xdr:sp macro="" textlink="">
      <xdr:nvSpPr>
        <xdr:cNvPr id="472" name="楕円 471"/>
        <xdr:cNvSpPr/>
      </xdr:nvSpPr>
      <xdr:spPr>
        <a:xfrm>
          <a:off x="134620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15765</xdr:rowOff>
    </xdr:from>
    <xdr:ext cx="762000" cy="259045"/>
    <xdr:sp macro="" textlink="">
      <xdr:nvSpPr>
        <xdr:cNvPr id="473" name="テキスト ボックス 472"/>
        <xdr:cNvSpPr txBox="1"/>
      </xdr:nvSpPr>
      <xdr:spPr>
        <a:xfrm>
          <a:off x="13131800" y="327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
6,107
341.89
7,756,222
7,487,284
230,879
4,617,901
11,370,118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令和元年度は職員数の抑制等もあり前年度より２．３</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減少しているものの</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では１．３ポイント</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上回っている。第３次安芸太田町定員適正化計画</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次期計画策定等</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を通じ</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、職員の</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適正配置を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進めながら、人件費の削減に努める。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90424</xdr:rowOff>
    </xdr:to>
    <xdr:cxnSp macro="">
      <xdr:nvCxnSpPr>
        <xdr:cNvPr id="64" name="直線コネクタ 63"/>
        <xdr:cNvCxnSpPr/>
      </xdr:nvCxnSpPr>
      <xdr:spPr>
        <a:xfrm flipV="1">
          <a:off x="3987800" y="65003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90424</xdr:rowOff>
    </xdr:to>
    <xdr:cxnSp macro="">
      <xdr:nvCxnSpPr>
        <xdr:cNvPr id="67" name="直線コネクタ 66"/>
        <xdr:cNvCxnSpPr/>
      </xdr:nvCxnSpPr>
      <xdr:spPr>
        <a:xfrm>
          <a:off x="3098800" y="6514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170434</xdr:rowOff>
    </xdr:to>
    <xdr:cxnSp macro="">
      <xdr:nvCxnSpPr>
        <xdr:cNvPr id="70" name="直線コネクタ 69"/>
        <xdr:cNvCxnSpPr/>
      </xdr:nvCxnSpPr>
      <xdr:spPr>
        <a:xfrm>
          <a:off x="2209800" y="63814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46990</xdr:rowOff>
    </xdr:to>
    <xdr:cxnSp macro="">
      <xdr:nvCxnSpPr>
        <xdr:cNvPr id="73" name="直線コネクタ 72"/>
        <xdr:cNvCxnSpPr/>
      </xdr:nvCxnSpPr>
      <xdr:spPr>
        <a:xfrm flipV="1">
          <a:off x="1320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90" name="テキスト ボックス 89"/>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92" name="テキスト ボックス 91"/>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物件費に充当した一般財源は前年度から減少し</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から０．６</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では５．９ポイント</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上回っている。人口当たりの公共施設が過多であるという問題があるため、安芸太田町公共施設等総合管理計画に基づき、施設の解体等適正配置を進めていく。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104140</xdr:rowOff>
    </xdr:from>
    <xdr:to>
      <xdr:col>82</xdr:col>
      <xdr:colOff>107950</xdr:colOff>
      <xdr:row>17</xdr:row>
      <xdr:rowOff>138430</xdr:rowOff>
    </xdr:to>
    <xdr:cxnSp macro="">
      <xdr:nvCxnSpPr>
        <xdr:cNvPr id="121" name="直線コネクタ 120"/>
        <xdr:cNvCxnSpPr/>
      </xdr:nvCxnSpPr>
      <xdr:spPr>
        <a:xfrm flipV="1">
          <a:off x="15671800" y="30187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81280</xdr:rowOff>
    </xdr:from>
    <xdr:to>
      <xdr:col>78</xdr:col>
      <xdr:colOff>69850</xdr:colOff>
      <xdr:row>17</xdr:row>
      <xdr:rowOff>138430</xdr:rowOff>
    </xdr:to>
    <xdr:cxnSp macro="">
      <xdr:nvCxnSpPr>
        <xdr:cNvPr id="124" name="直線コネクタ 123"/>
        <xdr:cNvCxnSpPr/>
      </xdr:nvCxnSpPr>
      <xdr:spPr>
        <a:xfrm>
          <a:off x="14782800" y="2995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17</xdr:row>
      <xdr:rowOff>81280</xdr:rowOff>
    </xdr:to>
    <xdr:cxnSp macro="">
      <xdr:nvCxnSpPr>
        <xdr:cNvPr id="127" name="直線コネクタ 126"/>
        <xdr:cNvCxnSpPr/>
      </xdr:nvCxnSpPr>
      <xdr:spPr>
        <a:xfrm>
          <a:off x="13893800" y="269875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15</xdr:row>
      <xdr:rowOff>144145</xdr:rowOff>
    </xdr:to>
    <xdr:cxnSp macro="">
      <xdr:nvCxnSpPr>
        <xdr:cNvPr id="130" name="直線コネクタ 129"/>
        <xdr:cNvCxnSpPr/>
      </xdr:nvCxnSpPr>
      <xdr:spPr>
        <a:xfrm flipV="1">
          <a:off x="13004800" y="2698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53340</xdr:rowOff>
    </xdr:from>
    <xdr:to>
      <xdr:col>82</xdr:col>
      <xdr:colOff>158750</xdr:colOff>
      <xdr:row>17</xdr:row>
      <xdr:rowOff>154940</xdr:rowOff>
    </xdr:to>
    <xdr:sp macro="" textlink="">
      <xdr:nvSpPr>
        <xdr:cNvPr id="140" name="楕円 139"/>
        <xdr:cNvSpPr/>
      </xdr:nvSpPr>
      <xdr:spPr>
        <a:xfrm>
          <a:off x="16459200" y="29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25417</xdr:rowOff>
    </xdr:from>
    <xdr:ext cx="762000" cy="259045"/>
    <xdr:sp macro="" textlink="">
      <xdr:nvSpPr>
        <xdr:cNvPr id="141" name="物件費該当値テキスト"/>
        <xdr:cNvSpPr txBox="1"/>
      </xdr:nvSpPr>
      <xdr:spPr>
        <a:xfrm>
          <a:off x="165989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2" name="楕円 141"/>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3" name="テキスト ボックス 142"/>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30480</xdr:rowOff>
    </xdr:from>
    <xdr:to>
      <xdr:col>74</xdr:col>
      <xdr:colOff>31750</xdr:colOff>
      <xdr:row>17</xdr:row>
      <xdr:rowOff>132080</xdr:rowOff>
    </xdr:to>
    <xdr:sp macro="" textlink="">
      <xdr:nvSpPr>
        <xdr:cNvPr id="144" name="楕円 143"/>
        <xdr:cNvSpPr/>
      </xdr:nvSpPr>
      <xdr:spPr>
        <a:xfrm>
          <a:off x="14732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116857</xdr:rowOff>
    </xdr:from>
    <xdr:ext cx="762000" cy="259045"/>
    <xdr:sp macro="" textlink="">
      <xdr:nvSpPr>
        <xdr:cNvPr id="145" name="テキスト ボックス 144"/>
        <xdr:cNvSpPr txBox="1"/>
      </xdr:nvSpPr>
      <xdr:spPr>
        <a:xfrm>
          <a:off x="144018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46" name="楕円 145"/>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47" name="テキスト ボックス 146"/>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93345</xdr:rowOff>
    </xdr:from>
    <xdr:to>
      <xdr:col>65</xdr:col>
      <xdr:colOff>53975</xdr:colOff>
      <xdr:row>16</xdr:row>
      <xdr:rowOff>23495</xdr:rowOff>
    </xdr:to>
    <xdr:sp macro="" textlink="">
      <xdr:nvSpPr>
        <xdr:cNvPr id="148" name="楕円 147"/>
        <xdr:cNvSpPr/>
      </xdr:nvSpPr>
      <xdr:spPr>
        <a:xfrm>
          <a:off x="12954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8272</xdr:rowOff>
    </xdr:from>
    <xdr:ext cx="762000" cy="259045"/>
    <xdr:sp macro="" textlink="">
      <xdr:nvSpPr>
        <xdr:cNvPr id="149" name="テキスト ボックス 148"/>
        <xdr:cNvSpPr txBox="1"/>
      </xdr:nvSpPr>
      <xdr:spPr>
        <a:xfrm>
          <a:off x="12623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類似団体内平均値を４．</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ポイント下回り、類似団体内でも最小値となっている。</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人口減少もあり</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対象者数の増加傾向はないものの、</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費用面では横ばいの状況である。引き続き各種手当等の資格審査の適正化に努める。</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80735</xdr:rowOff>
    </xdr:to>
    <xdr:cxnSp macro="">
      <xdr:nvCxnSpPr>
        <xdr:cNvPr id="183" name="直線コネクタ 182"/>
        <xdr:cNvCxnSpPr/>
      </xdr:nvCxnSpPr>
      <xdr:spPr>
        <a:xfrm flipV="1">
          <a:off x="3987800" y="9156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80735</xdr:rowOff>
    </xdr:to>
    <xdr:cxnSp macro="">
      <xdr:nvCxnSpPr>
        <xdr:cNvPr id="186" name="直線コネクタ 185"/>
        <xdr:cNvCxnSpPr/>
      </xdr:nvCxnSpPr>
      <xdr:spPr>
        <a:xfrm>
          <a:off x="3098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91622</xdr:rowOff>
    </xdr:to>
    <xdr:cxnSp macro="">
      <xdr:nvCxnSpPr>
        <xdr:cNvPr id="189" name="直線コネクタ 188"/>
        <xdr:cNvCxnSpPr/>
      </xdr:nvCxnSpPr>
      <xdr:spPr>
        <a:xfrm flipV="1">
          <a:off x="2209800" y="9156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91622</xdr:rowOff>
    </xdr:from>
    <xdr:to>
      <xdr:col>11</xdr:col>
      <xdr:colOff>9525</xdr:colOff>
      <xdr:row>53</xdr:row>
      <xdr:rowOff>91622</xdr:rowOff>
    </xdr:to>
    <xdr:cxnSp macro="">
      <xdr:nvCxnSpPr>
        <xdr:cNvPr id="192" name="直線コネクタ 191"/>
        <xdr:cNvCxnSpPr/>
      </xdr:nvCxnSpPr>
      <xdr:spPr>
        <a:xfrm>
          <a:off x="1320800" y="9178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2" name="楕円 201"/>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3"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29935</xdr:rowOff>
    </xdr:from>
    <xdr:to>
      <xdr:col>20</xdr:col>
      <xdr:colOff>38100</xdr:colOff>
      <xdr:row>53</xdr:row>
      <xdr:rowOff>131535</xdr:rowOff>
    </xdr:to>
    <xdr:sp macro="" textlink="">
      <xdr:nvSpPr>
        <xdr:cNvPr id="204" name="楕円 203"/>
        <xdr:cNvSpPr/>
      </xdr:nvSpPr>
      <xdr:spPr>
        <a:xfrm>
          <a:off x="3937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141712</xdr:rowOff>
    </xdr:from>
    <xdr:ext cx="736600" cy="259045"/>
    <xdr:sp macro="" textlink="">
      <xdr:nvSpPr>
        <xdr:cNvPr id="205" name="テキスト ボックス 204"/>
        <xdr:cNvSpPr txBox="1"/>
      </xdr:nvSpPr>
      <xdr:spPr>
        <a:xfrm>
          <a:off x="3606800" y="888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6" name="楕円 205"/>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7" name="テキスト ボックス 206"/>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08" name="楕円 207"/>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09" name="テキスト ボックス 208"/>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40822</xdr:rowOff>
    </xdr:from>
    <xdr:to>
      <xdr:col>6</xdr:col>
      <xdr:colOff>171450</xdr:colOff>
      <xdr:row>53</xdr:row>
      <xdr:rowOff>142422</xdr:rowOff>
    </xdr:to>
    <xdr:sp macro="" textlink="">
      <xdr:nvSpPr>
        <xdr:cNvPr id="210" name="楕円 209"/>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152599</xdr:rowOff>
    </xdr:from>
    <xdr:ext cx="762000" cy="259045"/>
    <xdr:sp macro="" textlink="">
      <xdr:nvSpPr>
        <xdr:cNvPr id="211" name="テキスト ボックス 210"/>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その他については、類似団体内平均値より</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．４ポイント</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と同率となっている。各特別会計への繰出金が要因となっているが、各事業の経費節減を行う中で普通会計の負担を減らしていくよう努める。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1270</xdr:rowOff>
    </xdr:to>
    <xdr:cxnSp macro="">
      <xdr:nvCxnSpPr>
        <xdr:cNvPr id="241" name="直線コネクタ 240"/>
        <xdr:cNvCxnSpPr/>
      </xdr:nvCxnSpPr>
      <xdr:spPr>
        <a:xfrm>
          <a:off x="15671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56</xdr:row>
      <xdr:rowOff>127000</xdr:rowOff>
    </xdr:to>
    <xdr:cxnSp macro="">
      <xdr:nvCxnSpPr>
        <xdr:cNvPr id="244" name="直線コネクタ 243"/>
        <xdr:cNvCxnSpPr/>
      </xdr:nvCxnSpPr>
      <xdr:spPr>
        <a:xfrm>
          <a:off x="14782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57</xdr:row>
      <xdr:rowOff>14986</xdr:rowOff>
    </xdr:to>
    <xdr:cxnSp macro="">
      <xdr:nvCxnSpPr>
        <xdr:cNvPr id="247" name="直線コネクタ 246"/>
        <xdr:cNvCxnSpPr/>
      </xdr:nvCxnSpPr>
      <xdr:spPr>
        <a:xfrm flipV="1">
          <a:off x="13893800" y="97007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14986</xdr:rowOff>
    </xdr:to>
    <xdr:cxnSp macro="">
      <xdr:nvCxnSpPr>
        <xdr:cNvPr id="250" name="直線コネクタ 249"/>
        <xdr:cNvCxnSpPr/>
      </xdr:nvCxnSpPr>
      <xdr:spPr>
        <a:xfrm>
          <a:off x="13004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0" name="楕円 25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2" name="楕円 26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3" name="テキスト ボックス 26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64" name="楕円 263"/>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160545</xdr:rowOff>
    </xdr:from>
    <xdr:ext cx="762000" cy="259045"/>
    <xdr:sp macro="" textlink="">
      <xdr:nvSpPr>
        <xdr:cNvPr id="265" name="テキスト ボックス 264"/>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66" name="楕円 265"/>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75963</xdr:rowOff>
    </xdr:from>
    <xdr:ext cx="762000" cy="259045"/>
    <xdr:sp macro="" textlink="">
      <xdr:nvSpPr>
        <xdr:cNvPr id="267" name="テキスト ボックス 266"/>
        <xdr:cNvSpPr txBox="1"/>
      </xdr:nvSpPr>
      <xdr:spPr>
        <a:xfrm>
          <a:off x="13512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8" name="楕円 267"/>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69" name="テキスト ボックス 268"/>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補助費等については、類似団体内平均値を</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対前年度では、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０．７</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減少している。補助費等その他に係る経費が多額となっているのは後期高齢者医療費等の社会保障関係経費が主な要因となっており、介護予防の推進等により経費の節減に努めていく。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3556</xdr:rowOff>
    </xdr:to>
    <xdr:cxnSp macro="">
      <xdr:nvCxnSpPr>
        <xdr:cNvPr id="299" name="直線コネクタ 298"/>
        <xdr:cNvCxnSpPr/>
      </xdr:nvCxnSpPr>
      <xdr:spPr>
        <a:xfrm flipV="1">
          <a:off x="15671800" y="6486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3556</xdr:rowOff>
    </xdr:to>
    <xdr:cxnSp macro="">
      <xdr:nvCxnSpPr>
        <xdr:cNvPr id="302" name="直線コネクタ 301"/>
        <xdr:cNvCxnSpPr/>
      </xdr:nvCxnSpPr>
      <xdr:spPr>
        <a:xfrm>
          <a:off x="14782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17272</xdr:rowOff>
    </xdr:to>
    <xdr:cxnSp macro="">
      <xdr:nvCxnSpPr>
        <xdr:cNvPr id="305" name="直線コネクタ 304"/>
        <xdr:cNvCxnSpPr/>
      </xdr:nvCxnSpPr>
      <xdr:spPr>
        <a:xfrm flipV="1">
          <a:off x="13893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17272</xdr:rowOff>
    </xdr:to>
    <xdr:cxnSp macro="">
      <xdr:nvCxnSpPr>
        <xdr:cNvPr id="308" name="直線コネクタ 307"/>
        <xdr:cNvCxnSpPr/>
      </xdr:nvCxnSpPr>
      <xdr:spPr>
        <a:xfrm>
          <a:off x="13004800" y="6477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18" name="楕円 317"/>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19"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0" name="楕円 319"/>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1" name="テキスト ボックス 320"/>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2" name="楕円 32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3" name="テキスト ボックス 32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4" name="楕円 323"/>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5" name="テキスト ボックス 324"/>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26" name="楕円 325"/>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27" name="テキスト ボックス 326"/>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前回より</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ポイント増加している。近年大型の整備事業が集中し、今後順次償還が始まるため、後年は上昇することが予測されるが、第２次安芸太田町行財政改革大綱に基づき、計画的な起債借入と、償還額に見合った施策展開をし、地方債の新規発行を伴う普通建設事業を抑制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73661</xdr:rowOff>
    </xdr:to>
    <xdr:cxnSp macro="">
      <xdr:nvCxnSpPr>
        <xdr:cNvPr id="359" name="直線コネクタ 358"/>
        <xdr:cNvCxnSpPr/>
      </xdr:nvCxnSpPr>
      <xdr:spPr>
        <a:xfrm>
          <a:off x="3987800" y="133400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138430</xdr:rowOff>
    </xdr:to>
    <xdr:cxnSp macro="">
      <xdr:nvCxnSpPr>
        <xdr:cNvPr id="362" name="直線コネクタ 361"/>
        <xdr:cNvCxnSpPr/>
      </xdr:nvCxnSpPr>
      <xdr:spPr>
        <a:xfrm>
          <a:off x="3098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69850</xdr:rowOff>
    </xdr:to>
    <xdr:cxnSp macro="">
      <xdr:nvCxnSpPr>
        <xdr:cNvPr id="365" name="直線コネクタ 364"/>
        <xdr:cNvCxnSpPr/>
      </xdr:nvCxnSpPr>
      <xdr:spPr>
        <a:xfrm>
          <a:off x="2209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16511</xdr:rowOff>
    </xdr:to>
    <xdr:cxnSp macro="">
      <xdr:nvCxnSpPr>
        <xdr:cNvPr id="368" name="直線コネクタ 367"/>
        <xdr:cNvCxnSpPr/>
      </xdr:nvCxnSpPr>
      <xdr:spPr>
        <a:xfrm>
          <a:off x="1320800" y="13214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78" name="楕円 377"/>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79"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0" name="楕円 379"/>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1" name="テキスト ボックス 380"/>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2" name="楕円 381"/>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3" name="テキスト ボックス 382"/>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4" name="楕円 383"/>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85" name="テキスト ボックス 384"/>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86" name="楕円 385"/>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87" name="テキスト ボックス 386"/>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公債費以外の経費については、類似団体内平均値より</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３．８</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ポイント上回っており、対前年度は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２．７</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と同水準となるよう経費節減に努める。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62230</xdr:rowOff>
    </xdr:from>
    <xdr:to>
      <xdr:col>82</xdr:col>
      <xdr:colOff>107950</xdr:colOff>
      <xdr:row>79</xdr:row>
      <xdr:rowOff>165100</xdr:rowOff>
    </xdr:to>
    <xdr:cxnSp macro="">
      <xdr:nvCxnSpPr>
        <xdr:cNvPr id="420" name="直線コネクタ 419"/>
        <xdr:cNvCxnSpPr/>
      </xdr:nvCxnSpPr>
      <xdr:spPr>
        <a:xfrm flipV="1">
          <a:off x="15671800" y="136067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146050</xdr:rowOff>
    </xdr:from>
    <xdr:to>
      <xdr:col>78</xdr:col>
      <xdr:colOff>69850</xdr:colOff>
      <xdr:row>79</xdr:row>
      <xdr:rowOff>165100</xdr:rowOff>
    </xdr:to>
    <xdr:cxnSp macro="">
      <xdr:nvCxnSpPr>
        <xdr:cNvPr id="423" name="直線コネクタ 422"/>
        <xdr:cNvCxnSpPr/>
      </xdr:nvCxnSpPr>
      <xdr:spPr>
        <a:xfrm>
          <a:off x="14782800" y="1351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149861</xdr:rowOff>
    </xdr:from>
    <xdr:to>
      <xdr:col>73</xdr:col>
      <xdr:colOff>180975</xdr:colOff>
      <xdr:row>78</xdr:row>
      <xdr:rowOff>146050</xdr:rowOff>
    </xdr:to>
    <xdr:cxnSp macro="">
      <xdr:nvCxnSpPr>
        <xdr:cNvPr id="426" name="直線コネクタ 425"/>
        <xdr:cNvCxnSpPr/>
      </xdr:nvCxnSpPr>
      <xdr:spPr>
        <a:xfrm>
          <a:off x="13893800" y="133515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149861</xdr:rowOff>
    </xdr:to>
    <xdr:cxnSp macro="">
      <xdr:nvCxnSpPr>
        <xdr:cNvPr id="429" name="直線コネクタ 428"/>
        <xdr:cNvCxnSpPr/>
      </xdr:nvCxnSpPr>
      <xdr:spPr>
        <a:xfrm>
          <a:off x="13004800" y="13301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xdr:rowOff>
    </xdr:from>
    <xdr:to>
      <xdr:col>82</xdr:col>
      <xdr:colOff>158750</xdr:colOff>
      <xdr:row>79</xdr:row>
      <xdr:rowOff>113030</xdr:rowOff>
    </xdr:to>
    <xdr:sp macro="" textlink="">
      <xdr:nvSpPr>
        <xdr:cNvPr id="439" name="楕円 438"/>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154957</xdr:rowOff>
    </xdr:from>
    <xdr:ext cx="762000" cy="259045"/>
    <xdr:sp macro="" textlink="">
      <xdr:nvSpPr>
        <xdr:cNvPr id="440" name="公債費以外該当値テキスト"/>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114300</xdr:rowOff>
    </xdr:from>
    <xdr:to>
      <xdr:col>78</xdr:col>
      <xdr:colOff>120650</xdr:colOff>
      <xdr:row>80</xdr:row>
      <xdr:rowOff>44450</xdr:rowOff>
    </xdr:to>
    <xdr:sp macro="" textlink="">
      <xdr:nvSpPr>
        <xdr:cNvPr id="441" name="楕円 440"/>
        <xdr:cNvSpPr/>
      </xdr:nvSpPr>
      <xdr:spPr>
        <a:xfrm>
          <a:off x="15621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29227</xdr:rowOff>
    </xdr:from>
    <xdr:ext cx="736600" cy="259045"/>
    <xdr:sp macro="" textlink="">
      <xdr:nvSpPr>
        <xdr:cNvPr id="442" name="テキスト ボックス 441"/>
        <xdr:cNvSpPr txBox="1"/>
      </xdr:nvSpPr>
      <xdr:spPr>
        <a:xfrm>
          <a:off x="15290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43" name="楕円 442"/>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44" name="テキスト ボックス 443"/>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45" name="楕円 444"/>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46" name="テキスト ボックス 445"/>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47" name="楕円 446"/>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48" name="テキスト ボックス 447"/>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60297</xdr:rowOff>
    </xdr:from>
    <xdr:to>
      <xdr:col>29</xdr:col>
      <xdr:colOff>127000</xdr:colOff>
      <xdr:row>13</xdr:row>
      <xdr:rowOff>106246</xdr:rowOff>
    </xdr:to>
    <xdr:cxnSp macro="">
      <xdr:nvCxnSpPr>
        <xdr:cNvPr id="48" name="直線コネクタ 47"/>
        <xdr:cNvCxnSpPr/>
      </xdr:nvCxnSpPr>
      <xdr:spPr bwMode="auto">
        <a:xfrm>
          <a:off x="5003800" y="2336772"/>
          <a:ext cx="6477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60297</xdr:rowOff>
    </xdr:from>
    <xdr:to>
      <xdr:col>26</xdr:col>
      <xdr:colOff>50800</xdr:colOff>
      <xdr:row>13</xdr:row>
      <xdr:rowOff>143389</xdr:rowOff>
    </xdr:to>
    <xdr:cxnSp macro="">
      <xdr:nvCxnSpPr>
        <xdr:cNvPr id="51" name="直線コネクタ 50"/>
        <xdr:cNvCxnSpPr/>
      </xdr:nvCxnSpPr>
      <xdr:spPr bwMode="auto">
        <a:xfrm flipV="1">
          <a:off x="4305300" y="2336772"/>
          <a:ext cx="698500" cy="8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143389</xdr:rowOff>
    </xdr:from>
    <xdr:to>
      <xdr:col>22</xdr:col>
      <xdr:colOff>114300</xdr:colOff>
      <xdr:row>14</xdr:row>
      <xdr:rowOff>29272</xdr:rowOff>
    </xdr:to>
    <xdr:cxnSp macro="">
      <xdr:nvCxnSpPr>
        <xdr:cNvPr id="54" name="直線コネクタ 53"/>
        <xdr:cNvCxnSpPr/>
      </xdr:nvCxnSpPr>
      <xdr:spPr bwMode="auto">
        <a:xfrm flipV="1">
          <a:off x="3606800" y="2419864"/>
          <a:ext cx="698500" cy="57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29272</xdr:rowOff>
    </xdr:from>
    <xdr:to>
      <xdr:col>18</xdr:col>
      <xdr:colOff>177800</xdr:colOff>
      <xdr:row>14</xdr:row>
      <xdr:rowOff>50065</xdr:rowOff>
    </xdr:to>
    <xdr:cxnSp macro="">
      <xdr:nvCxnSpPr>
        <xdr:cNvPr id="57" name="直線コネクタ 56"/>
        <xdr:cNvCxnSpPr/>
      </xdr:nvCxnSpPr>
      <xdr:spPr bwMode="auto">
        <a:xfrm flipV="1">
          <a:off x="2908300" y="2477197"/>
          <a:ext cx="698500" cy="2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55446</xdr:rowOff>
    </xdr:from>
    <xdr:to>
      <xdr:col>29</xdr:col>
      <xdr:colOff>177800</xdr:colOff>
      <xdr:row>13</xdr:row>
      <xdr:rowOff>157046</xdr:rowOff>
    </xdr:to>
    <xdr:sp macro="" textlink="">
      <xdr:nvSpPr>
        <xdr:cNvPr id="67" name="楕円 66"/>
        <xdr:cNvSpPr/>
      </xdr:nvSpPr>
      <xdr:spPr bwMode="auto">
        <a:xfrm>
          <a:off x="5600700" y="233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71973</xdr:rowOff>
    </xdr:from>
    <xdr:ext cx="762000" cy="259045"/>
    <xdr:sp macro="" textlink="">
      <xdr:nvSpPr>
        <xdr:cNvPr id="68" name="人口1人当たり決算額の推移該当値テキスト130"/>
        <xdr:cNvSpPr txBox="1"/>
      </xdr:nvSpPr>
      <xdr:spPr>
        <a:xfrm>
          <a:off x="5740400" y="217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9497</xdr:rowOff>
    </xdr:from>
    <xdr:to>
      <xdr:col>26</xdr:col>
      <xdr:colOff>101600</xdr:colOff>
      <xdr:row>13</xdr:row>
      <xdr:rowOff>111097</xdr:rowOff>
    </xdr:to>
    <xdr:sp macro="" textlink="">
      <xdr:nvSpPr>
        <xdr:cNvPr id="69" name="楕円 68"/>
        <xdr:cNvSpPr/>
      </xdr:nvSpPr>
      <xdr:spPr bwMode="auto">
        <a:xfrm>
          <a:off x="4953000" y="228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121274</xdr:rowOff>
    </xdr:from>
    <xdr:ext cx="736600" cy="259045"/>
    <xdr:sp macro="" textlink="">
      <xdr:nvSpPr>
        <xdr:cNvPr id="70" name="テキスト ボックス 69"/>
        <xdr:cNvSpPr txBox="1"/>
      </xdr:nvSpPr>
      <xdr:spPr>
        <a:xfrm>
          <a:off x="4622800" y="205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92589</xdr:rowOff>
    </xdr:from>
    <xdr:to>
      <xdr:col>22</xdr:col>
      <xdr:colOff>165100</xdr:colOff>
      <xdr:row>14</xdr:row>
      <xdr:rowOff>22739</xdr:rowOff>
    </xdr:to>
    <xdr:sp macro="" textlink="">
      <xdr:nvSpPr>
        <xdr:cNvPr id="71" name="楕円 70"/>
        <xdr:cNvSpPr/>
      </xdr:nvSpPr>
      <xdr:spPr bwMode="auto">
        <a:xfrm>
          <a:off x="4254500" y="2369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32916</xdr:rowOff>
    </xdr:from>
    <xdr:ext cx="762000" cy="259045"/>
    <xdr:sp macro="" textlink="">
      <xdr:nvSpPr>
        <xdr:cNvPr id="72" name="テキスト ボックス 71"/>
        <xdr:cNvSpPr txBox="1"/>
      </xdr:nvSpPr>
      <xdr:spPr>
        <a:xfrm>
          <a:off x="3924300" y="213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149922</xdr:rowOff>
    </xdr:from>
    <xdr:to>
      <xdr:col>19</xdr:col>
      <xdr:colOff>38100</xdr:colOff>
      <xdr:row>14</xdr:row>
      <xdr:rowOff>80072</xdr:rowOff>
    </xdr:to>
    <xdr:sp macro="" textlink="">
      <xdr:nvSpPr>
        <xdr:cNvPr id="73" name="楕円 72"/>
        <xdr:cNvSpPr/>
      </xdr:nvSpPr>
      <xdr:spPr bwMode="auto">
        <a:xfrm>
          <a:off x="3556000" y="242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90249</xdr:rowOff>
    </xdr:from>
    <xdr:ext cx="762000" cy="259045"/>
    <xdr:sp macro="" textlink="">
      <xdr:nvSpPr>
        <xdr:cNvPr id="74" name="テキスト ボックス 73"/>
        <xdr:cNvSpPr txBox="1"/>
      </xdr:nvSpPr>
      <xdr:spPr>
        <a:xfrm>
          <a:off x="3225800" y="219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170715</xdr:rowOff>
    </xdr:from>
    <xdr:to>
      <xdr:col>15</xdr:col>
      <xdr:colOff>101600</xdr:colOff>
      <xdr:row>14</xdr:row>
      <xdr:rowOff>100865</xdr:rowOff>
    </xdr:to>
    <xdr:sp macro="" textlink="">
      <xdr:nvSpPr>
        <xdr:cNvPr id="75" name="楕円 74"/>
        <xdr:cNvSpPr/>
      </xdr:nvSpPr>
      <xdr:spPr bwMode="auto">
        <a:xfrm>
          <a:off x="2857500" y="244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111042</xdr:rowOff>
    </xdr:from>
    <xdr:ext cx="762000" cy="259045"/>
    <xdr:sp macro="" textlink="">
      <xdr:nvSpPr>
        <xdr:cNvPr id="76" name="テキスト ボックス 75"/>
        <xdr:cNvSpPr txBox="1"/>
      </xdr:nvSpPr>
      <xdr:spPr>
        <a:xfrm>
          <a:off x="2527300" y="22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26824</xdr:rowOff>
    </xdr:from>
    <xdr:to>
      <xdr:col>29</xdr:col>
      <xdr:colOff>127000</xdr:colOff>
      <xdr:row>34</xdr:row>
      <xdr:rowOff>234703</xdr:rowOff>
    </xdr:to>
    <xdr:cxnSp macro="">
      <xdr:nvCxnSpPr>
        <xdr:cNvPr id="112" name="直線コネクタ 111"/>
        <xdr:cNvCxnSpPr/>
      </xdr:nvCxnSpPr>
      <xdr:spPr bwMode="auto">
        <a:xfrm flipV="1">
          <a:off x="5003800" y="6294274"/>
          <a:ext cx="647700" cy="20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227257</xdr:rowOff>
    </xdr:from>
    <xdr:to>
      <xdr:col>26</xdr:col>
      <xdr:colOff>50800</xdr:colOff>
      <xdr:row>34</xdr:row>
      <xdr:rowOff>234703</xdr:rowOff>
    </xdr:to>
    <xdr:cxnSp macro="">
      <xdr:nvCxnSpPr>
        <xdr:cNvPr id="115" name="直線コネクタ 114"/>
        <xdr:cNvCxnSpPr/>
      </xdr:nvCxnSpPr>
      <xdr:spPr bwMode="auto">
        <a:xfrm>
          <a:off x="4305300" y="6494707"/>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227257</xdr:rowOff>
    </xdr:from>
    <xdr:to>
      <xdr:col>22</xdr:col>
      <xdr:colOff>114300</xdr:colOff>
      <xdr:row>36</xdr:row>
      <xdr:rowOff>28980</xdr:rowOff>
    </xdr:to>
    <xdr:cxnSp macro="">
      <xdr:nvCxnSpPr>
        <xdr:cNvPr id="118" name="直線コネクタ 117"/>
        <xdr:cNvCxnSpPr/>
      </xdr:nvCxnSpPr>
      <xdr:spPr bwMode="auto">
        <a:xfrm flipV="1">
          <a:off x="3606800" y="6494707"/>
          <a:ext cx="698500" cy="487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21827</xdr:rowOff>
    </xdr:from>
    <xdr:to>
      <xdr:col>18</xdr:col>
      <xdr:colOff>177800</xdr:colOff>
      <xdr:row>36</xdr:row>
      <xdr:rowOff>28980</xdr:rowOff>
    </xdr:to>
    <xdr:cxnSp macro="">
      <xdr:nvCxnSpPr>
        <xdr:cNvPr id="121" name="直線コネクタ 120"/>
        <xdr:cNvCxnSpPr/>
      </xdr:nvCxnSpPr>
      <xdr:spPr bwMode="auto">
        <a:xfrm>
          <a:off x="2908300" y="6632177"/>
          <a:ext cx="698500" cy="350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318924</xdr:rowOff>
    </xdr:from>
    <xdr:to>
      <xdr:col>29</xdr:col>
      <xdr:colOff>177800</xdr:colOff>
      <xdr:row>34</xdr:row>
      <xdr:rowOff>77624</xdr:rowOff>
    </xdr:to>
    <xdr:sp macro="" textlink="">
      <xdr:nvSpPr>
        <xdr:cNvPr id="131" name="楕円 130"/>
        <xdr:cNvSpPr/>
      </xdr:nvSpPr>
      <xdr:spPr bwMode="auto">
        <a:xfrm>
          <a:off x="5600700" y="624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227501</xdr:rowOff>
    </xdr:from>
    <xdr:ext cx="762000" cy="259045"/>
    <xdr:sp macro="" textlink="">
      <xdr:nvSpPr>
        <xdr:cNvPr id="132" name="人口1人当たり決算額の推移該当値テキスト445"/>
        <xdr:cNvSpPr txBox="1"/>
      </xdr:nvSpPr>
      <xdr:spPr>
        <a:xfrm>
          <a:off x="5740400" y="615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183903</xdr:rowOff>
    </xdr:from>
    <xdr:to>
      <xdr:col>26</xdr:col>
      <xdr:colOff>101600</xdr:colOff>
      <xdr:row>34</xdr:row>
      <xdr:rowOff>285504</xdr:rowOff>
    </xdr:to>
    <xdr:sp macro="" textlink="">
      <xdr:nvSpPr>
        <xdr:cNvPr id="133" name="楕円 132"/>
        <xdr:cNvSpPr/>
      </xdr:nvSpPr>
      <xdr:spPr bwMode="auto">
        <a:xfrm>
          <a:off x="4953000" y="645135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295680</xdr:rowOff>
    </xdr:from>
    <xdr:ext cx="736600" cy="259045"/>
    <xdr:sp macro="" textlink="">
      <xdr:nvSpPr>
        <xdr:cNvPr id="134" name="テキスト ボックス 133"/>
        <xdr:cNvSpPr txBox="1"/>
      </xdr:nvSpPr>
      <xdr:spPr>
        <a:xfrm>
          <a:off x="4622800" y="6220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176457</xdr:rowOff>
    </xdr:from>
    <xdr:to>
      <xdr:col>22</xdr:col>
      <xdr:colOff>165100</xdr:colOff>
      <xdr:row>34</xdr:row>
      <xdr:rowOff>278057</xdr:rowOff>
    </xdr:to>
    <xdr:sp macro="" textlink="">
      <xdr:nvSpPr>
        <xdr:cNvPr id="135" name="楕円 134"/>
        <xdr:cNvSpPr/>
      </xdr:nvSpPr>
      <xdr:spPr bwMode="auto">
        <a:xfrm>
          <a:off x="4254500" y="644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288234</xdr:rowOff>
    </xdr:from>
    <xdr:ext cx="762000" cy="259045"/>
    <xdr:sp macro="" textlink="">
      <xdr:nvSpPr>
        <xdr:cNvPr id="136" name="テキスト ボックス 135"/>
        <xdr:cNvSpPr txBox="1"/>
      </xdr:nvSpPr>
      <xdr:spPr>
        <a:xfrm>
          <a:off x="3924300" y="621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321080</xdr:rowOff>
    </xdr:from>
    <xdr:to>
      <xdr:col>19</xdr:col>
      <xdr:colOff>38100</xdr:colOff>
      <xdr:row>36</xdr:row>
      <xdr:rowOff>79780</xdr:rowOff>
    </xdr:to>
    <xdr:sp macro="" textlink="">
      <xdr:nvSpPr>
        <xdr:cNvPr id="137" name="楕円 136"/>
        <xdr:cNvSpPr/>
      </xdr:nvSpPr>
      <xdr:spPr bwMode="auto">
        <a:xfrm>
          <a:off x="3556000" y="693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89957</xdr:rowOff>
    </xdr:from>
    <xdr:ext cx="762000" cy="259045"/>
    <xdr:sp macro="" textlink="">
      <xdr:nvSpPr>
        <xdr:cNvPr id="138" name="テキスト ボックス 137"/>
        <xdr:cNvSpPr txBox="1"/>
      </xdr:nvSpPr>
      <xdr:spPr>
        <a:xfrm>
          <a:off x="3225800" y="670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313927</xdr:rowOff>
    </xdr:from>
    <xdr:to>
      <xdr:col>15</xdr:col>
      <xdr:colOff>101600</xdr:colOff>
      <xdr:row>35</xdr:row>
      <xdr:rowOff>72627</xdr:rowOff>
    </xdr:to>
    <xdr:sp macro="" textlink="">
      <xdr:nvSpPr>
        <xdr:cNvPr id="139" name="楕円 138"/>
        <xdr:cNvSpPr/>
      </xdr:nvSpPr>
      <xdr:spPr bwMode="auto">
        <a:xfrm>
          <a:off x="2857500" y="6581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82805</xdr:rowOff>
    </xdr:from>
    <xdr:ext cx="762000" cy="259045"/>
    <xdr:sp macro="" textlink="">
      <xdr:nvSpPr>
        <xdr:cNvPr id="140" name="テキスト ボックス 139"/>
        <xdr:cNvSpPr txBox="1"/>
      </xdr:nvSpPr>
      <xdr:spPr>
        <a:xfrm>
          <a:off x="2527300" y="635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
6,107
341.89
7,756,222
7,487,284
230,879
4,617,901
11,370,118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114173</xdr:rowOff>
    </xdr:from>
    <xdr:to>
      <xdr:col>24</xdr:col>
      <xdr:colOff>63500</xdr:colOff>
      <xdr:row>29</xdr:row>
      <xdr:rowOff>124220</xdr:rowOff>
    </xdr:to>
    <xdr:cxnSp macro="">
      <xdr:nvCxnSpPr>
        <xdr:cNvPr id="63" name="直線コネクタ 62"/>
        <xdr:cNvCxnSpPr/>
      </xdr:nvCxnSpPr>
      <xdr:spPr>
        <a:xfrm flipV="1">
          <a:off x="3797300" y="5086223"/>
          <a:ext cx="8382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124220</xdr:rowOff>
    </xdr:from>
    <xdr:to>
      <xdr:col>19</xdr:col>
      <xdr:colOff>177800</xdr:colOff>
      <xdr:row>29</xdr:row>
      <xdr:rowOff>156954</xdr:rowOff>
    </xdr:to>
    <xdr:cxnSp macro="">
      <xdr:nvCxnSpPr>
        <xdr:cNvPr id="66" name="直線コネクタ 65"/>
        <xdr:cNvCxnSpPr/>
      </xdr:nvCxnSpPr>
      <xdr:spPr>
        <a:xfrm flipV="1">
          <a:off x="2908300" y="5096270"/>
          <a:ext cx="889000" cy="3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156954</xdr:rowOff>
    </xdr:from>
    <xdr:to>
      <xdr:col>15</xdr:col>
      <xdr:colOff>50800</xdr:colOff>
      <xdr:row>30</xdr:row>
      <xdr:rowOff>155191</xdr:rowOff>
    </xdr:to>
    <xdr:cxnSp macro="">
      <xdr:nvCxnSpPr>
        <xdr:cNvPr id="69" name="直線コネクタ 68"/>
        <xdr:cNvCxnSpPr/>
      </xdr:nvCxnSpPr>
      <xdr:spPr>
        <a:xfrm flipV="1">
          <a:off x="2019300" y="5129004"/>
          <a:ext cx="889000" cy="16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155191</xdr:rowOff>
    </xdr:from>
    <xdr:to>
      <xdr:col>10</xdr:col>
      <xdr:colOff>114300</xdr:colOff>
      <xdr:row>31</xdr:row>
      <xdr:rowOff>23070</xdr:rowOff>
    </xdr:to>
    <xdr:cxnSp macro="">
      <xdr:nvCxnSpPr>
        <xdr:cNvPr id="72" name="直線コネクタ 71"/>
        <xdr:cNvCxnSpPr/>
      </xdr:nvCxnSpPr>
      <xdr:spPr>
        <a:xfrm flipV="1">
          <a:off x="1130300" y="5298691"/>
          <a:ext cx="889000" cy="3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63373</xdr:rowOff>
    </xdr:from>
    <xdr:to>
      <xdr:col>24</xdr:col>
      <xdr:colOff>114300</xdr:colOff>
      <xdr:row>29</xdr:row>
      <xdr:rowOff>164973</xdr:rowOff>
    </xdr:to>
    <xdr:sp macro="" textlink="">
      <xdr:nvSpPr>
        <xdr:cNvPr id="82" name="楕円 81"/>
        <xdr:cNvSpPr/>
      </xdr:nvSpPr>
      <xdr:spPr>
        <a:xfrm>
          <a:off x="4584700" y="503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16400</xdr:rowOff>
    </xdr:from>
    <xdr:ext cx="599010" cy="259045"/>
    <xdr:sp macro="" textlink="">
      <xdr:nvSpPr>
        <xdr:cNvPr id="83" name="人件費該当値テキスト"/>
        <xdr:cNvSpPr txBox="1"/>
      </xdr:nvSpPr>
      <xdr:spPr>
        <a:xfrm>
          <a:off x="4686300" y="498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73420</xdr:rowOff>
    </xdr:from>
    <xdr:to>
      <xdr:col>20</xdr:col>
      <xdr:colOff>38100</xdr:colOff>
      <xdr:row>30</xdr:row>
      <xdr:rowOff>3570</xdr:rowOff>
    </xdr:to>
    <xdr:sp macro="" textlink="">
      <xdr:nvSpPr>
        <xdr:cNvPr id="84" name="楕円 83"/>
        <xdr:cNvSpPr/>
      </xdr:nvSpPr>
      <xdr:spPr>
        <a:xfrm>
          <a:off x="3746500" y="50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20097</xdr:rowOff>
    </xdr:from>
    <xdr:ext cx="599010" cy="259045"/>
    <xdr:sp macro="" textlink="">
      <xdr:nvSpPr>
        <xdr:cNvPr id="85" name="テキスト ボックス 84"/>
        <xdr:cNvSpPr txBox="1"/>
      </xdr:nvSpPr>
      <xdr:spPr>
        <a:xfrm>
          <a:off x="3497795" y="482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106154</xdr:rowOff>
    </xdr:from>
    <xdr:to>
      <xdr:col>15</xdr:col>
      <xdr:colOff>101600</xdr:colOff>
      <xdr:row>30</xdr:row>
      <xdr:rowOff>36304</xdr:rowOff>
    </xdr:to>
    <xdr:sp macro="" textlink="">
      <xdr:nvSpPr>
        <xdr:cNvPr id="86" name="楕円 85"/>
        <xdr:cNvSpPr/>
      </xdr:nvSpPr>
      <xdr:spPr>
        <a:xfrm>
          <a:off x="2857500" y="5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52831</xdr:rowOff>
    </xdr:from>
    <xdr:ext cx="599010" cy="259045"/>
    <xdr:sp macro="" textlink="">
      <xdr:nvSpPr>
        <xdr:cNvPr id="87" name="テキスト ボックス 86"/>
        <xdr:cNvSpPr txBox="1"/>
      </xdr:nvSpPr>
      <xdr:spPr>
        <a:xfrm>
          <a:off x="2608795" y="485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104391</xdr:rowOff>
    </xdr:from>
    <xdr:to>
      <xdr:col>10</xdr:col>
      <xdr:colOff>165100</xdr:colOff>
      <xdr:row>31</xdr:row>
      <xdr:rowOff>34541</xdr:rowOff>
    </xdr:to>
    <xdr:sp macro="" textlink="">
      <xdr:nvSpPr>
        <xdr:cNvPr id="88" name="楕円 87"/>
        <xdr:cNvSpPr/>
      </xdr:nvSpPr>
      <xdr:spPr>
        <a:xfrm>
          <a:off x="1968500" y="52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51068</xdr:rowOff>
    </xdr:from>
    <xdr:ext cx="599010" cy="259045"/>
    <xdr:sp macro="" textlink="">
      <xdr:nvSpPr>
        <xdr:cNvPr id="89" name="テキスト ボックス 88"/>
        <xdr:cNvSpPr txBox="1"/>
      </xdr:nvSpPr>
      <xdr:spPr>
        <a:xfrm>
          <a:off x="1719795" y="502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143720</xdr:rowOff>
    </xdr:from>
    <xdr:to>
      <xdr:col>6</xdr:col>
      <xdr:colOff>38100</xdr:colOff>
      <xdr:row>31</xdr:row>
      <xdr:rowOff>73870</xdr:rowOff>
    </xdr:to>
    <xdr:sp macro="" textlink="">
      <xdr:nvSpPr>
        <xdr:cNvPr id="90" name="楕円 89"/>
        <xdr:cNvSpPr/>
      </xdr:nvSpPr>
      <xdr:spPr>
        <a:xfrm>
          <a:off x="1079500" y="52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90397</xdr:rowOff>
    </xdr:from>
    <xdr:ext cx="599010" cy="259045"/>
    <xdr:sp macro="" textlink="">
      <xdr:nvSpPr>
        <xdr:cNvPr id="91" name="テキスト ボックス 90"/>
        <xdr:cNvSpPr txBox="1"/>
      </xdr:nvSpPr>
      <xdr:spPr>
        <a:xfrm>
          <a:off x="830795" y="506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6211</xdr:rowOff>
    </xdr:from>
    <xdr:to>
      <xdr:col>24</xdr:col>
      <xdr:colOff>63500</xdr:colOff>
      <xdr:row>53</xdr:row>
      <xdr:rowOff>28303</xdr:rowOff>
    </xdr:to>
    <xdr:cxnSp macro="">
      <xdr:nvCxnSpPr>
        <xdr:cNvPr id="118" name="直線コネクタ 117"/>
        <xdr:cNvCxnSpPr/>
      </xdr:nvCxnSpPr>
      <xdr:spPr>
        <a:xfrm>
          <a:off x="3797300" y="9093061"/>
          <a:ext cx="8382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6211</xdr:rowOff>
    </xdr:from>
    <xdr:to>
      <xdr:col>19</xdr:col>
      <xdr:colOff>177800</xdr:colOff>
      <xdr:row>53</xdr:row>
      <xdr:rowOff>33182</xdr:rowOff>
    </xdr:to>
    <xdr:cxnSp macro="">
      <xdr:nvCxnSpPr>
        <xdr:cNvPr id="121" name="直線コネクタ 120"/>
        <xdr:cNvCxnSpPr/>
      </xdr:nvCxnSpPr>
      <xdr:spPr>
        <a:xfrm flipV="1">
          <a:off x="2908300" y="9093061"/>
          <a:ext cx="889000" cy="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33182</xdr:rowOff>
    </xdr:from>
    <xdr:to>
      <xdr:col>15</xdr:col>
      <xdr:colOff>50800</xdr:colOff>
      <xdr:row>54</xdr:row>
      <xdr:rowOff>14729</xdr:rowOff>
    </xdr:to>
    <xdr:cxnSp macro="">
      <xdr:nvCxnSpPr>
        <xdr:cNvPr id="124" name="直線コネクタ 123"/>
        <xdr:cNvCxnSpPr/>
      </xdr:nvCxnSpPr>
      <xdr:spPr>
        <a:xfrm flipV="1">
          <a:off x="2019300" y="9120032"/>
          <a:ext cx="889000" cy="1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14729</xdr:rowOff>
    </xdr:from>
    <xdr:to>
      <xdr:col>10</xdr:col>
      <xdr:colOff>114300</xdr:colOff>
      <xdr:row>54</xdr:row>
      <xdr:rowOff>119917</xdr:rowOff>
    </xdr:to>
    <xdr:cxnSp macro="">
      <xdr:nvCxnSpPr>
        <xdr:cNvPr id="127" name="直線コネクタ 126"/>
        <xdr:cNvCxnSpPr/>
      </xdr:nvCxnSpPr>
      <xdr:spPr>
        <a:xfrm flipV="1">
          <a:off x="1130300" y="9273029"/>
          <a:ext cx="889000" cy="10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148953</xdr:rowOff>
    </xdr:from>
    <xdr:to>
      <xdr:col>24</xdr:col>
      <xdr:colOff>114300</xdr:colOff>
      <xdr:row>53</xdr:row>
      <xdr:rowOff>79103</xdr:rowOff>
    </xdr:to>
    <xdr:sp macro="" textlink="">
      <xdr:nvSpPr>
        <xdr:cNvPr id="137" name="楕円 136"/>
        <xdr:cNvSpPr/>
      </xdr:nvSpPr>
      <xdr:spPr>
        <a:xfrm>
          <a:off x="4584700" y="90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380</xdr:rowOff>
    </xdr:from>
    <xdr:ext cx="599010" cy="259045"/>
    <xdr:sp macro="" textlink="">
      <xdr:nvSpPr>
        <xdr:cNvPr id="138" name="物件費該当値テキスト"/>
        <xdr:cNvSpPr txBox="1"/>
      </xdr:nvSpPr>
      <xdr:spPr>
        <a:xfrm>
          <a:off x="4686300" y="891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126861</xdr:rowOff>
    </xdr:from>
    <xdr:to>
      <xdr:col>20</xdr:col>
      <xdr:colOff>38100</xdr:colOff>
      <xdr:row>53</xdr:row>
      <xdr:rowOff>57011</xdr:rowOff>
    </xdr:to>
    <xdr:sp macro="" textlink="">
      <xdr:nvSpPr>
        <xdr:cNvPr id="139" name="楕円 138"/>
        <xdr:cNvSpPr/>
      </xdr:nvSpPr>
      <xdr:spPr>
        <a:xfrm>
          <a:off x="3746500" y="904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73538</xdr:rowOff>
    </xdr:from>
    <xdr:ext cx="599010" cy="259045"/>
    <xdr:sp macro="" textlink="">
      <xdr:nvSpPr>
        <xdr:cNvPr id="140" name="テキスト ボックス 139"/>
        <xdr:cNvSpPr txBox="1"/>
      </xdr:nvSpPr>
      <xdr:spPr>
        <a:xfrm>
          <a:off x="3497795" y="881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153832</xdr:rowOff>
    </xdr:from>
    <xdr:to>
      <xdr:col>15</xdr:col>
      <xdr:colOff>101600</xdr:colOff>
      <xdr:row>53</xdr:row>
      <xdr:rowOff>83982</xdr:rowOff>
    </xdr:to>
    <xdr:sp macro="" textlink="">
      <xdr:nvSpPr>
        <xdr:cNvPr id="141" name="楕円 140"/>
        <xdr:cNvSpPr/>
      </xdr:nvSpPr>
      <xdr:spPr>
        <a:xfrm>
          <a:off x="2857500" y="90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100509</xdr:rowOff>
    </xdr:from>
    <xdr:ext cx="599010" cy="259045"/>
    <xdr:sp macro="" textlink="">
      <xdr:nvSpPr>
        <xdr:cNvPr id="142" name="テキスト ボックス 141"/>
        <xdr:cNvSpPr txBox="1"/>
      </xdr:nvSpPr>
      <xdr:spPr>
        <a:xfrm>
          <a:off x="2608795" y="88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135379</xdr:rowOff>
    </xdr:from>
    <xdr:to>
      <xdr:col>10</xdr:col>
      <xdr:colOff>165100</xdr:colOff>
      <xdr:row>54</xdr:row>
      <xdr:rowOff>65529</xdr:rowOff>
    </xdr:to>
    <xdr:sp macro="" textlink="">
      <xdr:nvSpPr>
        <xdr:cNvPr id="143" name="楕円 142"/>
        <xdr:cNvSpPr/>
      </xdr:nvSpPr>
      <xdr:spPr>
        <a:xfrm>
          <a:off x="1968500" y="922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82056</xdr:rowOff>
    </xdr:from>
    <xdr:ext cx="599010" cy="259045"/>
    <xdr:sp macro="" textlink="">
      <xdr:nvSpPr>
        <xdr:cNvPr id="144" name="テキスト ボックス 143"/>
        <xdr:cNvSpPr txBox="1"/>
      </xdr:nvSpPr>
      <xdr:spPr>
        <a:xfrm>
          <a:off x="1719795" y="899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69117</xdr:rowOff>
    </xdr:from>
    <xdr:to>
      <xdr:col>6</xdr:col>
      <xdr:colOff>38100</xdr:colOff>
      <xdr:row>54</xdr:row>
      <xdr:rowOff>170717</xdr:rowOff>
    </xdr:to>
    <xdr:sp macro="" textlink="">
      <xdr:nvSpPr>
        <xdr:cNvPr id="145" name="楕円 144"/>
        <xdr:cNvSpPr/>
      </xdr:nvSpPr>
      <xdr:spPr>
        <a:xfrm>
          <a:off x="1079500" y="93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15794</xdr:rowOff>
    </xdr:from>
    <xdr:ext cx="599010" cy="259045"/>
    <xdr:sp macro="" textlink="">
      <xdr:nvSpPr>
        <xdr:cNvPr id="146" name="テキスト ボックス 145"/>
        <xdr:cNvSpPr txBox="1"/>
      </xdr:nvSpPr>
      <xdr:spPr>
        <a:xfrm>
          <a:off x="830795" y="910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142748</xdr:rowOff>
    </xdr:from>
    <xdr:to>
      <xdr:col>24</xdr:col>
      <xdr:colOff>63500</xdr:colOff>
      <xdr:row>72</xdr:row>
      <xdr:rowOff>87008</xdr:rowOff>
    </xdr:to>
    <xdr:cxnSp macro="">
      <xdr:nvCxnSpPr>
        <xdr:cNvPr id="175" name="直線コネクタ 174"/>
        <xdr:cNvCxnSpPr/>
      </xdr:nvCxnSpPr>
      <xdr:spPr>
        <a:xfrm>
          <a:off x="3797300" y="12144248"/>
          <a:ext cx="838200" cy="28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142748</xdr:rowOff>
    </xdr:from>
    <xdr:to>
      <xdr:col>19</xdr:col>
      <xdr:colOff>177800</xdr:colOff>
      <xdr:row>72</xdr:row>
      <xdr:rowOff>85903</xdr:rowOff>
    </xdr:to>
    <xdr:cxnSp macro="">
      <xdr:nvCxnSpPr>
        <xdr:cNvPr id="178" name="直線コネクタ 177"/>
        <xdr:cNvCxnSpPr/>
      </xdr:nvCxnSpPr>
      <xdr:spPr>
        <a:xfrm flipV="1">
          <a:off x="2908300" y="12144248"/>
          <a:ext cx="889000" cy="2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165151</xdr:rowOff>
    </xdr:from>
    <xdr:to>
      <xdr:col>15</xdr:col>
      <xdr:colOff>50800</xdr:colOff>
      <xdr:row>72</xdr:row>
      <xdr:rowOff>85903</xdr:rowOff>
    </xdr:to>
    <xdr:cxnSp macro="">
      <xdr:nvCxnSpPr>
        <xdr:cNvPr id="181" name="直線コネクタ 180"/>
        <xdr:cNvCxnSpPr/>
      </xdr:nvCxnSpPr>
      <xdr:spPr>
        <a:xfrm>
          <a:off x="2019300" y="12338101"/>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165151</xdr:rowOff>
    </xdr:from>
    <xdr:to>
      <xdr:col>10</xdr:col>
      <xdr:colOff>114300</xdr:colOff>
      <xdr:row>73</xdr:row>
      <xdr:rowOff>65672</xdr:rowOff>
    </xdr:to>
    <xdr:cxnSp macro="">
      <xdr:nvCxnSpPr>
        <xdr:cNvPr id="184" name="直線コネクタ 183"/>
        <xdr:cNvCxnSpPr/>
      </xdr:nvCxnSpPr>
      <xdr:spPr>
        <a:xfrm flipV="1">
          <a:off x="1130300" y="12338101"/>
          <a:ext cx="889000" cy="2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36208</xdr:rowOff>
    </xdr:from>
    <xdr:to>
      <xdr:col>24</xdr:col>
      <xdr:colOff>114300</xdr:colOff>
      <xdr:row>72</xdr:row>
      <xdr:rowOff>137808</xdr:rowOff>
    </xdr:to>
    <xdr:sp macro="" textlink="">
      <xdr:nvSpPr>
        <xdr:cNvPr id="194" name="楕円 193"/>
        <xdr:cNvSpPr/>
      </xdr:nvSpPr>
      <xdr:spPr>
        <a:xfrm>
          <a:off x="4584700" y="123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59085</xdr:rowOff>
    </xdr:from>
    <xdr:ext cx="534377" cy="259045"/>
    <xdr:sp macro="" textlink="">
      <xdr:nvSpPr>
        <xdr:cNvPr id="195" name="維持補修費該当値テキスト"/>
        <xdr:cNvSpPr txBox="1"/>
      </xdr:nvSpPr>
      <xdr:spPr>
        <a:xfrm>
          <a:off x="4686300" y="122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91948</xdr:rowOff>
    </xdr:from>
    <xdr:to>
      <xdr:col>20</xdr:col>
      <xdr:colOff>38100</xdr:colOff>
      <xdr:row>71</xdr:row>
      <xdr:rowOff>22098</xdr:rowOff>
    </xdr:to>
    <xdr:sp macro="" textlink="">
      <xdr:nvSpPr>
        <xdr:cNvPr id="196" name="楕円 195"/>
        <xdr:cNvSpPr/>
      </xdr:nvSpPr>
      <xdr:spPr>
        <a:xfrm>
          <a:off x="3746500" y="120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38625</xdr:rowOff>
    </xdr:from>
    <xdr:ext cx="534377" cy="259045"/>
    <xdr:sp macro="" textlink="">
      <xdr:nvSpPr>
        <xdr:cNvPr id="197" name="テキスト ボックス 196"/>
        <xdr:cNvSpPr txBox="1"/>
      </xdr:nvSpPr>
      <xdr:spPr>
        <a:xfrm>
          <a:off x="3530111" y="118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35103</xdr:rowOff>
    </xdr:from>
    <xdr:to>
      <xdr:col>15</xdr:col>
      <xdr:colOff>101600</xdr:colOff>
      <xdr:row>72</xdr:row>
      <xdr:rowOff>136703</xdr:rowOff>
    </xdr:to>
    <xdr:sp macro="" textlink="">
      <xdr:nvSpPr>
        <xdr:cNvPr id="198" name="楕円 197"/>
        <xdr:cNvSpPr/>
      </xdr:nvSpPr>
      <xdr:spPr>
        <a:xfrm>
          <a:off x="2857500" y="123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153230</xdr:rowOff>
    </xdr:from>
    <xdr:ext cx="534377" cy="259045"/>
    <xdr:sp macro="" textlink="">
      <xdr:nvSpPr>
        <xdr:cNvPr id="199" name="テキスト ボックス 198"/>
        <xdr:cNvSpPr txBox="1"/>
      </xdr:nvSpPr>
      <xdr:spPr>
        <a:xfrm>
          <a:off x="2641111" y="121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114351</xdr:rowOff>
    </xdr:from>
    <xdr:to>
      <xdr:col>10</xdr:col>
      <xdr:colOff>165100</xdr:colOff>
      <xdr:row>72</xdr:row>
      <xdr:rowOff>44501</xdr:rowOff>
    </xdr:to>
    <xdr:sp macro="" textlink="">
      <xdr:nvSpPr>
        <xdr:cNvPr id="200" name="楕円 199"/>
        <xdr:cNvSpPr/>
      </xdr:nvSpPr>
      <xdr:spPr>
        <a:xfrm>
          <a:off x="1968500" y="122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61028</xdr:rowOff>
    </xdr:from>
    <xdr:ext cx="534377" cy="259045"/>
    <xdr:sp macro="" textlink="">
      <xdr:nvSpPr>
        <xdr:cNvPr id="201" name="テキスト ボックス 200"/>
        <xdr:cNvSpPr txBox="1"/>
      </xdr:nvSpPr>
      <xdr:spPr>
        <a:xfrm>
          <a:off x="1752111" y="120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14872</xdr:rowOff>
    </xdr:from>
    <xdr:to>
      <xdr:col>6</xdr:col>
      <xdr:colOff>38100</xdr:colOff>
      <xdr:row>73</xdr:row>
      <xdr:rowOff>116472</xdr:rowOff>
    </xdr:to>
    <xdr:sp macro="" textlink="">
      <xdr:nvSpPr>
        <xdr:cNvPr id="202" name="楕円 201"/>
        <xdr:cNvSpPr/>
      </xdr:nvSpPr>
      <xdr:spPr>
        <a:xfrm>
          <a:off x="1079500" y="125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132999</xdr:rowOff>
    </xdr:from>
    <xdr:ext cx="534377" cy="259045"/>
    <xdr:sp macro="" textlink="">
      <xdr:nvSpPr>
        <xdr:cNvPr id="203" name="テキスト ボックス 202"/>
        <xdr:cNvSpPr txBox="1"/>
      </xdr:nvSpPr>
      <xdr:spPr>
        <a:xfrm>
          <a:off x="863111" y="1230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152870</xdr:rowOff>
    </xdr:from>
    <xdr:to>
      <xdr:col>24</xdr:col>
      <xdr:colOff>63500</xdr:colOff>
      <xdr:row>97</xdr:row>
      <xdr:rowOff>1321</xdr:rowOff>
    </xdr:to>
    <xdr:cxnSp macro="">
      <xdr:nvCxnSpPr>
        <xdr:cNvPr id="233" name="直線コネクタ 232"/>
        <xdr:cNvCxnSpPr/>
      </xdr:nvCxnSpPr>
      <xdr:spPr>
        <a:xfrm flipV="1">
          <a:off x="3797300" y="16612070"/>
          <a:ext cx="8382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122073</xdr:rowOff>
    </xdr:from>
    <xdr:to>
      <xdr:col>19</xdr:col>
      <xdr:colOff>177800</xdr:colOff>
      <xdr:row>97</xdr:row>
      <xdr:rowOff>1321</xdr:rowOff>
    </xdr:to>
    <xdr:cxnSp macro="">
      <xdr:nvCxnSpPr>
        <xdr:cNvPr id="236" name="直線コネクタ 235"/>
        <xdr:cNvCxnSpPr/>
      </xdr:nvCxnSpPr>
      <xdr:spPr>
        <a:xfrm>
          <a:off x="2908300" y="16581273"/>
          <a:ext cx="889000" cy="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70345</xdr:rowOff>
    </xdr:from>
    <xdr:to>
      <xdr:col>15</xdr:col>
      <xdr:colOff>50800</xdr:colOff>
      <xdr:row>96</xdr:row>
      <xdr:rowOff>122073</xdr:rowOff>
    </xdr:to>
    <xdr:cxnSp macro="">
      <xdr:nvCxnSpPr>
        <xdr:cNvPr id="239" name="直線コネクタ 238"/>
        <xdr:cNvCxnSpPr/>
      </xdr:nvCxnSpPr>
      <xdr:spPr>
        <a:xfrm>
          <a:off x="2019300" y="16529545"/>
          <a:ext cx="889000" cy="5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70345</xdr:rowOff>
    </xdr:from>
    <xdr:to>
      <xdr:col>10</xdr:col>
      <xdr:colOff>114300</xdr:colOff>
      <xdr:row>96</xdr:row>
      <xdr:rowOff>146419</xdr:rowOff>
    </xdr:to>
    <xdr:cxnSp macro="">
      <xdr:nvCxnSpPr>
        <xdr:cNvPr id="242" name="直線コネクタ 241"/>
        <xdr:cNvCxnSpPr/>
      </xdr:nvCxnSpPr>
      <xdr:spPr>
        <a:xfrm flipV="1">
          <a:off x="1130300" y="16529545"/>
          <a:ext cx="889000" cy="7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102070</xdr:rowOff>
    </xdr:from>
    <xdr:to>
      <xdr:col>24</xdr:col>
      <xdr:colOff>114300</xdr:colOff>
      <xdr:row>97</xdr:row>
      <xdr:rowOff>32220</xdr:rowOff>
    </xdr:to>
    <xdr:sp macro="" textlink="">
      <xdr:nvSpPr>
        <xdr:cNvPr id="252" name="楕円 251"/>
        <xdr:cNvSpPr/>
      </xdr:nvSpPr>
      <xdr:spPr>
        <a:xfrm>
          <a:off x="4584700" y="165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80497</xdr:rowOff>
    </xdr:from>
    <xdr:ext cx="534377" cy="259045"/>
    <xdr:sp macro="" textlink="">
      <xdr:nvSpPr>
        <xdr:cNvPr id="253" name="扶助費該当値テキスト"/>
        <xdr:cNvSpPr txBox="1"/>
      </xdr:nvSpPr>
      <xdr:spPr>
        <a:xfrm>
          <a:off x="4686300" y="165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121971</xdr:rowOff>
    </xdr:from>
    <xdr:to>
      <xdr:col>20</xdr:col>
      <xdr:colOff>38100</xdr:colOff>
      <xdr:row>97</xdr:row>
      <xdr:rowOff>52121</xdr:rowOff>
    </xdr:to>
    <xdr:sp macro="" textlink="">
      <xdr:nvSpPr>
        <xdr:cNvPr id="254" name="楕円 253"/>
        <xdr:cNvSpPr/>
      </xdr:nvSpPr>
      <xdr:spPr>
        <a:xfrm>
          <a:off x="3746500" y="165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43248</xdr:rowOff>
    </xdr:from>
    <xdr:ext cx="534377" cy="259045"/>
    <xdr:sp macro="" textlink="">
      <xdr:nvSpPr>
        <xdr:cNvPr id="255" name="テキスト ボックス 254"/>
        <xdr:cNvSpPr txBox="1"/>
      </xdr:nvSpPr>
      <xdr:spPr>
        <a:xfrm>
          <a:off x="3530111" y="166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71273</xdr:rowOff>
    </xdr:from>
    <xdr:to>
      <xdr:col>15</xdr:col>
      <xdr:colOff>101600</xdr:colOff>
      <xdr:row>97</xdr:row>
      <xdr:rowOff>1423</xdr:rowOff>
    </xdr:to>
    <xdr:sp macro="" textlink="">
      <xdr:nvSpPr>
        <xdr:cNvPr id="256" name="楕円 255"/>
        <xdr:cNvSpPr/>
      </xdr:nvSpPr>
      <xdr:spPr>
        <a:xfrm>
          <a:off x="2857500" y="165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164000</xdr:rowOff>
    </xdr:from>
    <xdr:ext cx="534377" cy="259045"/>
    <xdr:sp macro="" textlink="">
      <xdr:nvSpPr>
        <xdr:cNvPr id="257" name="テキスト ボックス 256"/>
        <xdr:cNvSpPr txBox="1"/>
      </xdr:nvSpPr>
      <xdr:spPr>
        <a:xfrm>
          <a:off x="2641111" y="166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19545</xdr:rowOff>
    </xdr:from>
    <xdr:to>
      <xdr:col>10</xdr:col>
      <xdr:colOff>165100</xdr:colOff>
      <xdr:row>96</xdr:row>
      <xdr:rowOff>121145</xdr:rowOff>
    </xdr:to>
    <xdr:sp macro="" textlink="">
      <xdr:nvSpPr>
        <xdr:cNvPr id="258" name="楕円 257"/>
        <xdr:cNvSpPr/>
      </xdr:nvSpPr>
      <xdr:spPr>
        <a:xfrm>
          <a:off x="1968500" y="164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137672</xdr:rowOff>
    </xdr:from>
    <xdr:ext cx="534377" cy="259045"/>
    <xdr:sp macro="" textlink="">
      <xdr:nvSpPr>
        <xdr:cNvPr id="259" name="テキスト ボックス 258"/>
        <xdr:cNvSpPr txBox="1"/>
      </xdr:nvSpPr>
      <xdr:spPr>
        <a:xfrm>
          <a:off x="1752111" y="162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95619</xdr:rowOff>
    </xdr:from>
    <xdr:to>
      <xdr:col>6</xdr:col>
      <xdr:colOff>38100</xdr:colOff>
      <xdr:row>97</xdr:row>
      <xdr:rowOff>25769</xdr:rowOff>
    </xdr:to>
    <xdr:sp macro="" textlink="">
      <xdr:nvSpPr>
        <xdr:cNvPr id="260" name="楕円 259"/>
        <xdr:cNvSpPr/>
      </xdr:nvSpPr>
      <xdr:spPr>
        <a:xfrm>
          <a:off x="1079500" y="165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42296</xdr:rowOff>
    </xdr:from>
    <xdr:ext cx="534377" cy="259045"/>
    <xdr:sp macro="" textlink="">
      <xdr:nvSpPr>
        <xdr:cNvPr id="261" name="テキスト ボックス 260"/>
        <xdr:cNvSpPr txBox="1"/>
      </xdr:nvSpPr>
      <xdr:spPr>
        <a:xfrm>
          <a:off x="863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44515</xdr:rowOff>
    </xdr:from>
    <xdr:to>
      <xdr:col>55</xdr:col>
      <xdr:colOff>0</xdr:colOff>
      <xdr:row>32</xdr:row>
      <xdr:rowOff>153407</xdr:rowOff>
    </xdr:to>
    <xdr:cxnSp macro="">
      <xdr:nvCxnSpPr>
        <xdr:cNvPr id="288" name="直線コネクタ 287"/>
        <xdr:cNvCxnSpPr/>
      </xdr:nvCxnSpPr>
      <xdr:spPr>
        <a:xfrm flipV="1">
          <a:off x="9639300" y="5530915"/>
          <a:ext cx="838200" cy="10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153407</xdr:rowOff>
    </xdr:from>
    <xdr:to>
      <xdr:col>50</xdr:col>
      <xdr:colOff>114300</xdr:colOff>
      <xdr:row>32</xdr:row>
      <xdr:rowOff>157746</xdr:rowOff>
    </xdr:to>
    <xdr:cxnSp macro="">
      <xdr:nvCxnSpPr>
        <xdr:cNvPr id="291" name="直線コネクタ 290"/>
        <xdr:cNvCxnSpPr/>
      </xdr:nvCxnSpPr>
      <xdr:spPr>
        <a:xfrm flipV="1">
          <a:off x="8750300" y="5639807"/>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122857</xdr:rowOff>
    </xdr:from>
    <xdr:to>
      <xdr:col>45</xdr:col>
      <xdr:colOff>177800</xdr:colOff>
      <xdr:row>32</xdr:row>
      <xdr:rowOff>157746</xdr:rowOff>
    </xdr:to>
    <xdr:cxnSp macro="">
      <xdr:nvCxnSpPr>
        <xdr:cNvPr id="294" name="直線コネクタ 293"/>
        <xdr:cNvCxnSpPr/>
      </xdr:nvCxnSpPr>
      <xdr:spPr>
        <a:xfrm>
          <a:off x="7861300" y="5609257"/>
          <a:ext cx="8890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122857</xdr:rowOff>
    </xdr:from>
    <xdr:to>
      <xdr:col>41</xdr:col>
      <xdr:colOff>50800</xdr:colOff>
      <xdr:row>33</xdr:row>
      <xdr:rowOff>35783</xdr:rowOff>
    </xdr:to>
    <xdr:cxnSp macro="">
      <xdr:nvCxnSpPr>
        <xdr:cNvPr id="297" name="直線コネクタ 296"/>
        <xdr:cNvCxnSpPr/>
      </xdr:nvCxnSpPr>
      <xdr:spPr>
        <a:xfrm flipV="1">
          <a:off x="6972300" y="5609257"/>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165165</xdr:rowOff>
    </xdr:from>
    <xdr:to>
      <xdr:col>55</xdr:col>
      <xdr:colOff>50800</xdr:colOff>
      <xdr:row>32</xdr:row>
      <xdr:rowOff>95315</xdr:rowOff>
    </xdr:to>
    <xdr:sp macro="" textlink="">
      <xdr:nvSpPr>
        <xdr:cNvPr id="307" name="楕円 306"/>
        <xdr:cNvSpPr/>
      </xdr:nvSpPr>
      <xdr:spPr>
        <a:xfrm>
          <a:off x="10426700" y="54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16592</xdr:rowOff>
    </xdr:from>
    <xdr:ext cx="599010" cy="259045"/>
    <xdr:sp macro="" textlink="">
      <xdr:nvSpPr>
        <xdr:cNvPr id="308" name="補助費等該当値テキスト"/>
        <xdr:cNvSpPr txBox="1"/>
      </xdr:nvSpPr>
      <xdr:spPr>
        <a:xfrm>
          <a:off x="10528300" y="533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102607</xdr:rowOff>
    </xdr:from>
    <xdr:to>
      <xdr:col>50</xdr:col>
      <xdr:colOff>165100</xdr:colOff>
      <xdr:row>33</xdr:row>
      <xdr:rowOff>32757</xdr:rowOff>
    </xdr:to>
    <xdr:sp macro="" textlink="">
      <xdr:nvSpPr>
        <xdr:cNvPr id="309" name="楕円 308"/>
        <xdr:cNvSpPr/>
      </xdr:nvSpPr>
      <xdr:spPr>
        <a:xfrm>
          <a:off x="9588500" y="55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49284</xdr:rowOff>
    </xdr:from>
    <xdr:ext cx="599010" cy="259045"/>
    <xdr:sp macro="" textlink="">
      <xdr:nvSpPr>
        <xdr:cNvPr id="310" name="テキスト ボックス 309"/>
        <xdr:cNvSpPr txBox="1"/>
      </xdr:nvSpPr>
      <xdr:spPr>
        <a:xfrm>
          <a:off x="9339795" y="536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106946</xdr:rowOff>
    </xdr:from>
    <xdr:to>
      <xdr:col>46</xdr:col>
      <xdr:colOff>38100</xdr:colOff>
      <xdr:row>33</xdr:row>
      <xdr:rowOff>37096</xdr:rowOff>
    </xdr:to>
    <xdr:sp macro="" textlink="">
      <xdr:nvSpPr>
        <xdr:cNvPr id="311" name="楕円 310"/>
        <xdr:cNvSpPr/>
      </xdr:nvSpPr>
      <xdr:spPr>
        <a:xfrm>
          <a:off x="8699500" y="55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53623</xdr:rowOff>
    </xdr:from>
    <xdr:ext cx="599010" cy="259045"/>
    <xdr:sp macro="" textlink="">
      <xdr:nvSpPr>
        <xdr:cNvPr id="312" name="テキスト ボックス 311"/>
        <xdr:cNvSpPr txBox="1"/>
      </xdr:nvSpPr>
      <xdr:spPr>
        <a:xfrm>
          <a:off x="8450795" y="536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72057</xdr:rowOff>
    </xdr:from>
    <xdr:to>
      <xdr:col>41</xdr:col>
      <xdr:colOff>101600</xdr:colOff>
      <xdr:row>33</xdr:row>
      <xdr:rowOff>2207</xdr:rowOff>
    </xdr:to>
    <xdr:sp macro="" textlink="">
      <xdr:nvSpPr>
        <xdr:cNvPr id="313" name="楕円 312"/>
        <xdr:cNvSpPr/>
      </xdr:nvSpPr>
      <xdr:spPr>
        <a:xfrm>
          <a:off x="7810500" y="55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18734</xdr:rowOff>
    </xdr:from>
    <xdr:ext cx="599010" cy="259045"/>
    <xdr:sp macro="" textlink="">
      <xdr:nvSpPr>
        <xdr:cNvPr id="314" name="テキスト ボックス 313"/>
        <xdr:cNvSpPr txBox="1"/>
      </xdr:nvSpPr>
      <xdr:spPr>
        <a:xfrm>
          <a:off x="7561795" y="533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156433</xdr:rowOff>
    </xdr:from>
    <xdr:to>
      <xdr:col>36</xdr:col>
      <xdr:colOff>165100</xdr:colOff>
      <xdr:row>33</xdr:row>
      <xdr:rowOff>86583</xdr:rowOff>
    </xdr:to>
    <xdr:sp macro="" textlink="">
      <xdr:nvSpPr>
        <xdr:cNvPr id="315" name="楕円 314"/>
        <xdr:cNvSpPr/>
      </xdr:nvSpPr>
      <xdr:spPr>
        <a:xfrm>
          <a:off x="6921500" y="564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103110</xdr:rowOff>
    </xdr:from>
    <xdr:ext cx="599010" cy="259045"/>
    <xdr:sp macro="" textlink="">
      <xdr:nvSpPr>
        <xdr:cNvPr id="316" name="テキスト ボックス 315"/>
        <xdr:cNvSpPr txBox="1"/>
      </xdr:nvSpPr>
      <xdr:spPr>
        <a:xfrm>
          <a:off x="6672795" y="541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130714</xdr:rowOff>
    </xdr:from>
    <xdr:to>
      <xdr:col>55</xdr:col>
      <xdr:colOff>0</xdr:colOff>
      <xdr:row>58</xdr:row>
      <xdr:rowOff>170672</xdr:rowOff>
    </xdr:to>
    <xdr:cxnSp macro="">
      <xdr:nvCxnSpPr>
        <xdr:cNvPr id="345" name="直線コネクタ 344"/>
        <xdr:cNvCxnSpPr/>
      </xdr:nvCxnSpPr>
      <xdr:spPr>
        <a:xfrm flipV="1">
          <a:off x="9639300" y="10074814"/>
          <a:ext cx="8382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92377</xdr:rowOff>
    </xdr:from>
    <xdr:to>
      <xdr:col>50</xdr:col>
      <xdr:colOff>114300</xdr:colOff>
      <xdr:row>58</xdr:row>
      <xdr:rowOff>170672</xdr:rowOff>
    </xdr:to>
    <xdr:cxnSp macro="">
      <xdr:nvCxnSpPr>
        <xdr:cNvPr id="348" name="直線コネクタ 347"/>
        <xdr:cNvCxnSpPr/>
      </xdr:nvCxnSpPr>
      <xdr:spPr>
        <a:xfrm>
          <a:off x="8750300" y="10036477"/>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22680</xdr:rowOff>
    </xdr:from>
    <xdr:to>
      <xdr:col>45</xdr:col>
      <xdr:colOff>177800</xdr:colOff>
      <xdr:row>58</xdr:row>
      <xdr:rowOff>92377</xdr:rowOff>
    </xdr:to>
    <xdr:cxnSp macro="">
      <xdr:nvCxnSpPr>
        <xdr:cNvPr id="351" name="直線コネクタ 350"/>
        <xdr:cNvCxnSpPr/>
      </xdr:nvCxnSpPr>
      <xdr:spPr>
        <a:xfrm>
          <a:off x="7861300" y="9966780"/>
          <a:ext cx="889000" cy="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113603</xdr:rowOff>
    </xdr:from>
    <xdr:to>
      <xdr:col>41</xdr:col>
      <xdr:colOff>50800</xdr:colOff>
      <xdr:row>58</xdr:row>
      <xdr:rowOff>22680</xdr:rowOff>
    </xdr:to>
    <xdr:cxnSp macro="">
      <xdr:nvCxnSpPr>
        <xdr:cNvPr id="354" name="直線コネクタ 353"/>
        <xdr:cNvCxnSpPr/>
      </xdr:nvCxnSpPr>
      <xdr:spPr>
        <a:xfrm>
          <a:off x="6972300" y="9886253"/>
          <a:ext cx="889000" cy="8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79914</xdr:rowOff>
    </xdr:from>
    <xdr:to>
      <xdr:col>55</xdr:col>
      <xdr:colOff>50800</xdr:colOff>
      <xdr:row>59</xdr:row>
      <xdr:rowOff>10064</xdr:rowOff>
    </xdr:to>
    <xdr:sp macro="" textlink="">
      <xdr:nvSpPr>
        <xdr:cNvPr id="364" name="楕円 363"/>
        <xdr:cNvSpPr/>
      </xdr:nvSpPr>
      <xdr:spPr>
        <a:xfrm>
          <a:off x="10426700" y="100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5" name="普通建設事業費該当値テキスト"/>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119872</xdr:rowOff>
    </xdr:from>
    <xdr:to>
      <xdr:col>50</xdr:col>
      <xdr:colOff>165100</xdr:colOff>
      <xdr:row>59</xdr:row>
      <xdr:rowOff>50022</xdr:rowOff>
    </xdr:to>
    <xdr:sp macro="" textlink="">
      <xdr:nvSpPr>
        <xdr:cNvPr id="366" name="楕円 365"/>
        <xdr:cNvSpPr/>
      </xdr:nvSpPr>
      <xdr:spPr>
        <a:xfrm>
          <a:off x="9588500" y="100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41149</xdr:rowOff>
    </xdr:from>
    <xdr:ext cx="534377" cy="259045"/>
    <xdr:sp macro="" textlink="">
      <xdr:nvSpPr>
        <xdr:cNvPr id="367" name="テキスト ボックス 366"/>
        <xdr:cNvSpPr txBox="1"/>
      </xdr:nvSpPr>
      <xdr:spPr>
        <a:xfrm>
          <a:off x="9372111" y="1015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41577</xdr:rowOff>
    </xdr:from>
    <xdr:to>
      <xdr:col>46</xdr:col>
      <xdr:colOff>38100</xdr:colOff>
      <xdr:row>58</xdr:row>
      <xdr:rowOff>143177</xdr:rowOff>
    </xdr:to>
    <xdr:sp macro="" textlink="">
      <xdr:nvSpPr>
        <xdr:cNvPr id="368" name="楕円 367"/>
        <xdr:cNvSpPr/>
      </xdr:nvSpPr>
      <xdr:spPr>
        <a:xfrm>
          <a:off x="8699500" y="99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159704</xdr:rowOff>
    </xdr:from>
    <xdr:ext cx="599010" cy="259045"/>
    <xdr:sp macro="" textlink="">
      <xdr:nvSpPr>
        <xdr:cNvPr id="369" name="テキスト ボックス 368"/>
        <xdr:cNvSpPr txBox="1"/>
      </xdr:nvSpPr>
      <xdr:spPr>
        <a:xfrm>
          <a:off x="8450795" y="976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143330</xdr:rowOff>
    </xdr:from>
    <xdr:to>
      <xdr:col>41</xdr:col>
      <xdr:colOff>101600</xdr:colOff>
      <xdr:row>58</xdr:row>
      <xdr:rowOff>73480</xdr:rowOff>
    </xdr:to>
    <xdr:sp macro="" textlink="">
      <xdr:nvSpPr>
        <xdr:cNvPr id="370" name="楕円 369"/>
        <xdr:cNvSpPr/>
      </xdr:nvSpPr>
      <xdr:spPr>
        <a:xfrm>
          <a:off x="7810500" y="99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90007</xdr:rowOff>
    </xdr:from>
    <xdr:ext cx="599010" cy="259045"/>
    <xdr:sp macro="" textlink="">
      <xdr:nvSpPr>
        <xdr:cNvPr id="371" name="テキスト ボックス 370"/>
        <xdr:cNvSpPr txBox="1"/>
      </xdr:nvSpPr>
      <xdr:spPr>
        <a:xfrm>
          <a:off x="7561795" y="969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62803</xdr:rowOff>
    </xdr:from>
    <xdr:to>
      <xdr:col>36</xdr:col>
      <xdr:colOff>165100</xdr:colOff>
      <xdr:row>57</xdr:row>
      <xdr:rowOff>164403</xdr:rowOff>
    </xdr:to>
    <xdr:sp macro="" textlink="">
      <xdr:nvSpPr>
        <xdr:cNvPr id="372" name="楕円 371"/>
        <xdr:cNvSpPr/>
      </xdr:nvSpPr>
      <xdr:spPr>
        <a:xfrm>
          <a:off x="6921500" y="98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9480</xdr:rowOff>
    </xdr:from>
    <xdr:ext cx="599010" cy="259045"/>
    <xdr:sp macro="" textlink="">
      <xdr:nvSpPr>
        <xdr:cNvPr id="373" name="テキスト ボックス 372"/>
        <xdr:cNvSpPr txBox="1"/>
      </xdr:nvSpPr>
      <xdr:spPr>
        <a:xfrm>
          <a:off x="6672795" y="961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97997</xdr:rowOff>
    </xdr:from>
    <xdr:to>
      <xdr:col>55</xdr:col>
      <xdr:colOff>0</xdr:colOff>
      <xdr:row>79</xdr:row>
      <xdr:rowOff>98879</xdr:rowOff>
    </xdr:to>
    <xdr:cxnSp macro="">
      <xdr:nvCxnSpPr>
        <xdr:cNvPr id="404" name="直線コネクタ 403"/>
        <xdr:cNvCxnSpPr/>
      </xdr:nvCxnSpPr>
      <xdr:spPr>
        <a:xfrm>
          <a:off x="9639300" y="13642547"/>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71517</xdr:rowOff>
    </xdr:from>
    <xdr:to>
      <xdr:col>50</xdr:col>
      <xdr:colOff>114300</xdr:colOff>
      <xdr:row>79</xdr:row>
      <xdr:rowOff>97997</xdr:rowOff>
    </xdr:to>
    <xdr:cxnSp macro="">
      <xdr:nvCxnSpPr>
        <xdr:cNvPr id="407" name="直線コネクタ 406"/>
        <xdr:cNvCxnSpPr/>
      </xdr:nvCxnSpPr>
      <xdr:spPr>
        <a:xfrm>
          <a:off x="8750300" y="13616067"/>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71517</xdr:rowOff>
    </xdr:from>
    <xdr:to>
      <xdr:col>45</xdr:col>
      <xdr:colOff>177800</xdr:colOff>
      <xdr:row>79</xdr:row>
      <xdr:rowOff>80175</xdr:rowOff>
    </xdr:to>
    <xdr:cxnSp macro="">
      <xdr:nvCxnSpPr>
        <xdr:cNvPr id="410" name="直線コネクタ 409"/>
        <xdr:cNvCxnSpPr/>
      </xdr:nvCxnSpPr>
      <xdr:spPr>
        <a:xfrm flipV="1">
          <a:off x="7861300" y="13616067"/>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35585</xdr:rowOff>
    </xdr:from>
    <xdr:to>
      <xdr:col>41</xdr:col>
      <xdr:colOff>50800</xdr:colOff>
      <xdr:row>79</xdr:row>
      <xdr:rowOff>80175</xdr:rowOff>
    </xdr:to>
    <xdr:cxnSp macro="">
      <xdr:nvCxnSpPr>
        <xdr:cNvPr id="413" name="直線コネクタ 412"/>
        <xdr:cNvCxnSpPr/>
      </xdr:nvCxnSpPr>
      <xdr:spPr>
        <a:xfrm>
          <a:off x="6972300" y="13408685"/>
          <a:ext cx="889000" cy="2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3" name="楕円 422"/>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249299" cy="259045"/>
    <xdr:sp macro="" textlink="">
      <xdr:nvSpPr>
        <xdr:cNvPr id="424" name="普通建設事業費 （ うち新規整備　）該当値テキスト"/>
        <xdr:cNvSpPr txBox="1"/>
      </xdr:nvSpPr>
      <xdr:spPr>
        <a:xfrm>
          <a:off x="10528300" y="13515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47197</xdr:rowOff>
    </xdr:from>
    <xdr:to>
      <xdr:col>50</xdr:col>
      <xdr:colOff>165100</xdr:colOff>
      <xdr:row>79</xdr:row>
      <xdr:rowOff>148797</xdr:rowOff>
    </xdr:to>
    <xdr:sp macro="" textlink="">
      <xdr:nvSpPr>
        <xdr:cNvPr id="425" name="楕円 424"/>
        <xdr:cNvSpPr/>
      </xdr:nvSpPr>
      <xdr:spPr>
        <a:xfrm>
          <a:off x="9588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139924</xdr:rowOff>
    </xdr:from>
    <xdr:ext cx="378565" cy="259045"/>
    <xdr:sp macro="" textlink="">
      <xdr:nvSpPr>
        <xdr:cNvPr id="426" name="テキスト ボックス 425"/>
        <xdr:cNvSpPr txBox="1"/>
      </xdr:nvSpPr>
      <xdr:spPr>
        <a:xfrm>
          <a:off x="9450017" y="1368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20717</xdr:rowOff>
    </xdr:from>
    <xdr:to>
      <xdr:col>46</xdr:col>
      <xdr:colOff>38100</xdr:colOff>
      <xdr:row>79</xdr:row>
      <xdr:rowOff>122317</xdr:rowOff>
    </xdr:to>
    <xdr:sp macro="" textlink="">
      <xdr:nvSpPr>
        <xdr:cNvPr id="427" name="楕円 426"/>
        <xdr:cNvSpPr/>
      </xdr:nvSpPr>
      <xdr:spPr>
        <a:xfrm>
          <a:off x="8699500" y="1356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113444</xdr:rowOff>
    </xdr:from>
    <xdr:ext cx="534377" cy="259045"/>
    <xdr:sp macro="" textlink="">
      <xdr:nvSpPr>
        <xdr:cNvPr id="428" name="テキスト ボックス 427"/>
        <xdr:cNvSpPr txBox="1"/>
      </xdr:nvSpPr>
      <xdr:spPr>
        <a:xfrm>
          <a:off x="8483111" y="136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29375</xdr:rowOff>
    </xdr:from>
    <xdr:to>
      <xdr:col>41</xdr:col>
      <xdr:colOff>101600</xdr:colOff>
      <xdr:row>79</xdr:row>
      <xdr:rowOff>130975</xdr:rowOff>
    </xdr:to>
    <xdr:sp macro="" textlink="">
      <xdr:nvSpPr>
        <xdr:cNvPr id="429" name="楕円 428"/>
        <xdr:cNvSpPr/>
      </xdr:nvSpPr>
      <xdr:spPr>
        <a:xfrm>
          <a:off x="7810500" y="135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122102</xdr:rowOff>
    </xdr:from>
    <xdr:ext cx="534377" cy="259045"/>
    <xdr:sp macro="" textlink="">
      <xdr:nvSpPr>
        <xdr:cNvPr id="430" name="テキスト ボックス 429"/>
        <xdr:cNvSpPr txBox="1"/>
      </xdr:nvSpPr>
      <xdr:spPr>
        <a:xfrm>
          <a:off x="7594111" y="136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156235</xdr:rowOff>
    </xdr:from>
    <xdr:to>
      <xdr:col>36</xdr:col>
      <xdr:colOff>165100</xdr:colOff>
      <xdr:row>78</xdr:row>
      <xdr:rowOff>86385</xdr:rowOff>
    </xdr:to>
    <xdr:sp macro="" textlink="">
      <xdr:nvSpPr>
        <xdr:cNvPr id="431" name="楕円 430"/>
        <xdr:cNvSpPr/>
      </xdr:nvSpPr>
      <xdr:spPr>
        <a:xfrm>
          <a:off x="6921500" y="133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102912</xdr:rowOff>
    </xdr:from>
    <xdr:ext cx="599010" cy="259045"/>
    <xdr:sp macro="" textlink="">
      <xdr:nvSpPr>
        <xdr:cNvPr id="432" name="テキスト ボックス 431"/>
        <xdr:cNvSpPr txBox="1"/>
      </xdr:nvSpPr>
      <xdr:spPr>
        <a:xfrm>
          <a:off x="6672795" y="1313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17624</xdr:rowOff>
    </xdr:from>
    <xdr:to>
      <xdr:col>55</xdr:col>
      <xdr:colOff>0</xdr:colOff>
      <xdr:row>97</xdr:row>
      <xdr:rowOff>51008</xdr:rowOff>
    </xdr:to>
    <xdr:cxnSp macro="">
      <xdr:nvCxnSpPr>
        <xdr:cNvPr id="459" name="直線コネクタ 458"/>
        <xdr:cNvCxnSpPr/>
      </xdr:nvCxnSpPr>
      <xdr:spPr>
        <a:xfrm flipV="1">
          <a:off x="9639300" y="16476824"/>
          <a:ext cx="838200" cy="20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60120</xdr:rowOff>
    </xdr:from>
    <xdr:to>
      <xdr:col>50</xdr:col>
      <xdr:colOff>114300</xdr:colOff>
      <xdr:row>97</xdr:row>
      <xdr:rowOff>51008</xdr:rowOff>
    </xdr:to>
    <xdr:cxnSp macro="">
      <xdr:nvCxnSpPr>
        <xdr:cNvPr id="462" name="直線コネクタ 461"/>
        <xdr:cNvCxnSpPr/>
      </xdr:nvCxnSpPr>
      <xdr:spPr>
        <a:xfrm>
          <a:off x="8750300" y="16347870"/>
          <a:ext cx="889000" cy="3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94904</xdr:rowOff>
    </xdr:from>
    <xdr:to>
      <xdr:col>45</xdr:col>
      <xdr:colOff>177800</xdr:colOff>
      <xdr:row>95</xdr:row>
      <xdr:rowOff>60120</xdr:rowOff>
    </xdr:to>
    <xdr:cxnSp macro="">
      <xdr:nvCxnSpPr>
        <xdr:cNvPr id="465" name="直線コネクタ 464"/>
        <xdr:cNvCxnSpPr/>
      </xdr:nvCxnSpPr>
      <xdr:spPr>
        <a:xfrm>
          <a:off x="7861300" y="15868304"/>
          <a:ext cx="889000" cy="47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94904</xdr:rowOff>
    </xdr:from>
    <xdr:to>
      <xdr:col>41</xdr:col>
      <xdr:colOff>50800</xdr:colOff>
      <xdr:row>95</xdr:row>
      <xdr:rowOff>92911</xdr:rowOff>
    </xdr:to>
    <xdr:cxnSp macro="">
      <xdr:nvCxnSpPr>
        <xdr:cNvPr id="468" name="直線コネクタ 467"/>
        <xdr:cNvCxnSpPr/>
      </xdr:nvCxnSpPr>
      <xdr:spPr>
        <a:xfrm flipV="1">
          <a:off x="6972300" y="15868304"/>
          <a:ext cx="889000" cy="5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138274</xdr:rowOff>
    </xdr:from>
    <xdr:to>
      <xdr:col>55</xdr:col>
      <xdr:colOff>50800</xdr:colOff>
      <xdr:row>96</xdr:row>
      <xdr:rowOff>68424</xdr:rowOff>
    </xdr:to>
    <xdr:sp macro="" textlink="">
      <xdr:nvSpPr>
        <xdr:cNvPr id="478" name="楕円 477"/>
        <xdr:cNvSpPr/>
      </xdr:nvSpPr>
      <xdr:spPr>
        <a:xfrm>
          <a:off x="10426700" y="164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161151</xdr:rowOff>
    </xdr:from>
    <xdr:ext cx="599010" cy="259045"/>
    <xdr:sp macro="" textlink="">
      <xdr:nvSpPr>
        <xdr:cNvPr id="479" name="普通建設事業費 （ うち更新整備　）該当値テキスト"/>
        <xdr:cNvSpPr txBox="1"/>
      </xdr:nvSpPr>
      <xdr:spPr>
        <a:xfrm>
          <a:off x="10528300" y="1627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208</xdr:rowOff>
    </xdr:from>
    <xdr:to>
      <xdr:col>50</xdr:col>
      <xdr:colOff>165100</xdr:colOff>
      <xdr:row>97</xdr:row>
      <xdr:rowOff>101808</xdr:rowOff>
    </xdr:to>
    <xdr:sp macro="" textlink="">
      <xdr:nvSpPr>
        <xdr:cNvPr id="480" name="楕円 479"/>
        <xdr:cNvSpPr/>
      </xdr:nvSpPr>
      <xdr:spPr>
        <a:xfrm>
          <a:off x="9588500" y="166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92935</xdr:rowOff>
    </xdr:from>
    <xdr:ext cx="534377" cy="259045"/>
    <xdr:sp macro="" textlink="">
      <xdr:nvSpPr>
        <xdr:cNvPr id="481" name="テキスト ボックス 480"/>
        <xdr:cNvSpPr txBox="1"/>
      </xdr:nvSpPr>
      <xdr:spPr>
        <a:xfrm>
          <a:off x="9372111" y="167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9320</xdr:rowOff>
    </xdr:from>
    <xdr:to>
      <xdr:col>46</xdr:col>
      <xdr:colOff>38100</xdr:colOff>
      <xdr:row>95</xdr:row>
      <xdr:rowOff>110920</xdr:rowOff>
    </xdr:to>
    <xdr:sp macro="" textlink="">
      <xdr:nvSpPr>
        <xdr:cNvPr id="482" name="楕円 481"/>
        <xdr:cNvSpPr/>
      </xdr:nvSpPr>
      <xdr:spPr>
        <a:xfrm>
          <a:off x="8699500" y="162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127447</xdr:rowOff>
    </xdr:from>
    <xdr:ext cx="599010" cy="259045"/>
    <xdr:sp macro="" textlink="">
      <xdr:nvSpPr>
        <xdr:cNvPr id="483" name="テキスト ボックス 482"/>
        <xdr:cNvSpPr txBox="1"/>
      </xdr:nvSpPr>
      <xdr:spPr>
        <a:xfrm>
          <a:off x="8450795" y="160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44104</xdr:rowOff>
    </xdr:from>
    <xdr:to>
      <xdr:col>41</xdr:col>
      <xdr:colOff>101600</xdr:colOff>
      <xdr:row>92</xdr:row>
      <xdr:rowOff>145704</xdr:rowOff>
    </xdr:to>
    <xdr:sp macro="" textlink="">
      <xdr:nvSpPr>
        <xdr:cNvPr id="484" name="楕円 483"/>
        <xdr:cNvSpPr/>
      </xdr:nvSpPr>
      <xdr:spPr>
        <a:xfrm>
          <a:off x="7810500" y="158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162231</xdr:rowOff>
    </xdr:from>
    <xdr:ext cx="599010" cy="259045"/>
    <xdr:sp macro="" textlink="">
      <xdr:nvSpPr>
        <xdr:cNvPr id="485" name="テキスト ボックス 484"/>
        <xdr:cNvSpPr txBox="1"/>
      </xdr:nvSpPr>
      <xdr:spPr>
        <a:xfrm>
          <a:off x="7561795" y="1559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42111</xdr:rowOff>
    </xdr:from>
    <xdr:to>
      <xdr:col>36</xdr:col>
      <xdr:colOff>165100</xdr:colOff>
      <xdr:row>95</xdr:row>
      <xdr:rowOff>143711</xdr:rowOff>
    </xdr:to>
    <xdr:sp macro="" textlink="">
      <xdr:nvSpPr>
        <xdr:cNvPr id="486" name="楕円 485"/>
        <xdr:cNvSpPr/>
      </xdr:nvSpPr>
      <xdr:spPr>
        <a:xfrm>
          <a:off x="6921500" y="1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160238</xdr:rowOff>
    </xdr:from>
    <xdr:ext cx="599010" cy="259045"/>
    <xdr:sp macro="" textlink="">
      <xdr:nvSpPr>
        <xdr:cNvPr id="487" name="テキスト ボックス 486"/>
        <xdr:cNvSpPr txBox="1"/>
      </xdr:nvSpPr>
      <xdr:spPr>
        <a:xfrm>
          <a:off x="6672795" y="1610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13856</xdr:rowOff>
    </xdr:from>
    <xdr:to>
      <xdr:col>85</xdr:col>
      <xdr:colOff>127000</xdr:colOff>
      <xdr:row>38</xdr:row>
      <xdr:rowOff>32372</xdr:rowOff>
    </xdr:to>
    <xdr:cxnSp macro="">
      <xdr:nvCxnSpPr>
        <xdr:cNvPr id="516" name="直線コネクタ 515"/>
        <xdr:cNvCxnSpPr/>
      </xdr:nvCxnSpPr>
      <xdr:spPr>
        <a:xfrm>
          <a:off x="15481300" y="6528956"/>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13856</xdr:rowOff>
    </xdr:from>
    <xdr:to>
      <xdr:col>81</xdr:col>
      <xdr:colOff>50800</xdr:colOff>
      <xdr:row>38</xdr:row>
      <xdr:rowOff>97142</xdr:rowOff>
    </xdr:to>
    <xdr:cxnSp macro="">
      <xdr:nvCxnSpPr>
        <xdr:cNvPr id="519" name="直線コネクタ 518"/>
        <xdr:cNvCxnSpPr/>
      </xdr:nvCxnSpPr>
      <xdr:spPr>
        <a:xfrm flipV="1">
          <a:off x="14592300" y="6528956"/>
          <a:ext cx="8890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97142</xdr:rowOff>
    </xdr:from>
    <xdr:to>
      <xdr:col>76</xdr:col>
      <xdr:colOff>114300</xdr:colOff>
      <xdr:row>39</xdr:row>
      <xdr:rowOff>31896</xdr:rowOff>
    </xdr:to>
    <xdr:cxnSp macro="">
      <xdr:nvCxnSpPr>
        <xdr:cNvPr id="522" name="直線コネクタ 521"/>
        <xdr:cNvCxnSpPr/>
      </xdr:nvCxnSpPr>
      <xdr:spPr>
        <a:xfrm flipV="1">
          <a:off x="13703300" y="6612242"/>
          <a:ext cx="889000" cy="1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122993</xdr:rowOff>
    </xdr:from>
    <xdr:to>
      <xdr:col>71</xdr:col>
      <xdr:colOff>177800</xdr:colOff>
      <xdr:row>39</xdr:row>
      <xdr:rowOff>31896</xdr:rowOff>
    </xdr:to>
    <xdr:cxnSp macro="">
      <xdr:nvCxnSpPr>
        <xdr:cNvPr id="525" name="直線コネクタ 524"/>
        <xdr:cNvCxnSpPr/>
      </xdr:nvCxnSpPr>
      <xdr:spPr>
        <a:xfrm>
          <a:off x="12814300" y="6638093"/>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153022</xdr:rowOff>
    </xdr:from>
    <xdr:to>
      <xdr:col>85</xdr:col>
      <xdr:colOff>177800</xdr:colOff>
      <xdr:row>38</xdr:row>
      <xdr:rowOff>83172</xdr:rowOff>
    </xdr:to>
    <xdr:sp macro="" textlink="">
      <xdr:nvSpPr>
        <xdr:cNvPr id="535" name="楕円 534"/>
        <xdr:cNvSpPr/>
      </xdr:nvSpPr>
      <xdr:spPr>
        <a:xfrm>
          <a:off x="16268700" y="64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131449</xdr:rowOff>
    </xdr:from>
    <xdr:ext cx="469744" cy="259045"/>
    <xdr:sp macro="" textlink="">
      <xdr:nvSpPr>
        <xdr:cNvPr id="536" name="災害復旧事業費該当値テキスト"/>
        <xdr:cNvSpPr txBox="1"/>
      </xdr:nvSpPr>
      <xdr:spPr>
        <a:xfrm>
          <a:off x="16370300" y="647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134506</xdr:rowOff>
    </xdr:from>
    <xdr:to>
      <xdr:col>81</xdr:col>
      <xdr:colOff>101600</xdr:colOff>
      <xdr:row>38</xdr:row>
      <xdr:rowOff>64656</xdr:rowOff>
    </xdr:to>
    <xdr:sp macro="" textlink="">
      <xdr:nvSpPr>
        <xdr:cNvPr id="537" name="楕円 536"/>
        <xdr:cNvSpPr/>
      </xdr:nvSpPr>
      <xdr:spPr>
        <a:xfrm>
          <a:off x="15430500" y="64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55783</xdr:rowOff>
    </xdr:from>
    <xdr:ext cx="534377" cy="259045"/>
    <xdr:sp macro="" textlink="">
      <xdr:nvSpPr>
        <xdr:cNvPr id="538" name="テキスト ボックス 537"/>
        <xdr:cNvSpPr txBox="1"/>
      </xdr:nvSpPr>
      <xdr:spPr>
        <a:xfrm>
          <a:off x="15214111" y="65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46342</xdr:rowOff>
    </xdr:from>
    <xdr:to>
      <xdr:col>76</xdr:col>
      <xdr:colOff>165100</xdr:colOff>
      <xdr:row>38</xdr:row>
      <xdr:rowOff>147942</xdr:rowOff>
    </xdr:to>
    <xdr:sp macro="" textlink="">
      <xdr:nvSpPr>
        <xdr:cNvPr id="539" name="楕円 538"/>
        <xdr:cNvSpPr/>
      </xdr:nvSpPr>
      <xdr:spPr>
        <a:xfrm>
          <a:off x="14541500" y="65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139069</xdr:rowOff>
    </xdr:from>
    <xdr:ext cx="469744" cy="259045"/>
    <xdr:sp macro="" textlink="">
      <xdr:nvSpPr>
        <xdr:cNvPr id="540" name="テキスト ボックス 539"/>
        <xdr:cNvSpPr txBox="1"/>
      </xdr:nvSpPr>
      <xdr:spPr>
        <a:xfrm>
          <a:off x="14357428" y="66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152546</xdr:rowOff>
    </xdr:from>
    <xdr:to>
      <xdr:col>72</xdr:col>
      <xdr:colOff>38100</xdr:colOff>
      <xdr:row>39</xdr:row>
      <xdr:rowOff>82696</xdr:rowOff>
    </xdr:to>
    <xdr:sp macro="" textlink="">
      <xdr:nvSpPr>
        <xdr:cNvPr id="541" name="楕円 540"/>
        <xdr:cNvSpPr/>
      </xdr:nvSpPr>
      <xdr:spPr>
        <a:xfrm>
          <a:off x="13652500" y="66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73823</xdr:rowOff>
    </xdr:from>
    <xdr:ext cx="378565" cy="259045"/>
    <xdr:sp macro="" textlink="">
      <xdr:nvSpPr>
        <xdr:cNvPr id="542" name="テキスト ボックス 541"/>
        <xdr:cNvSpPr txBox="1"/>
      </xdr:nvSpPr>
      <xdr:spPr>
        <a:xfrm>
          <a:off x="13514017" y="676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72193</xdr:rowOff>
    </xdr:from>
    <xdr:to>
      <xdr:col>67</xdr:col>
      <xdr:colOff>101600</xdr:colOff>
      <xdr:row>39</xdr:row>
      <xdr:rowOff>2343</xdr:rowOff>
    </xdr:to>
    <xdr:sp macro="" textlink="">
      <xdr:nvSpPr>
        <xdr:cNvPr id="543" name="楕円 542"/>
        <xdr:cNvSpPr/>
      </xdr:nvSpPr>
      <xdr:spPr>
        <a:xfrm>
          <a:off x="12763500" y="65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164920</xdr:rowOff>
    </xdr:from>
    <xdr:ext cx="469744" cy="259045"/>
    <xdr:sp macro="" textlink="">
      <xdr:nvSpPr>
        <xdr:cNvPr id="544" name="テキスト ボックス 543"/>
        <xdr:cNvSpPr txBox="1"/>
      </xdr:nvSpPr>
      <xdr:spPr>
        <a:xfrm>
          <a:off x="12579428" y="66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140779</xdr:rowOff>
    </xdr:from>
    <xdr:to>
      <xdr:col>85</xdr:col>
      <xdr:colOff>127000</xdr:colOff>
      <xdr:row>74</xdr:row>
      <xdr:rowOff>124599</xdr:rowOff>
    </xdr:to>
    <xdr:cxnSp macro="">
      <xdr:nvCxnSpPr>
        <xdr:cNvPr id="620" name="直線コネクタ 619"/>
        <xdr:cNvCxnSpPr/>
      </xdr:nvCxnSpPr>
      <xdr:spPr>
        <a:xfrm flipV="1">
          <a:off x="15481300" y="12656629"/>
          <a:ext cx="838200" cy="1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124599</xdr:rowOff>
    </xdr:from>
    <xdr:to>
      <xdr:col>81</xdr:col>
      <xdr:colOff>50800</xdr:colOff>
      <xdr:row>74</xdr:row>
      <xdr:rowOff>156223</xdr:rowOff>
    </xdr:to>
    <xdr:cxnSp macro="">
      <xdr:nvCxnSpPr>
        <xdr:cNvPr id="623" name="直線コネクタ 622"/>
        <xdr:cNvCxnSpPr/>
      </xdr:nvCxnSpPr>
      <xdr:spPr>
        <a:xfrm flipV="1">
          <a:off x="14592300" y="1281189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156223</xdr:rowOff>
    </xdr:from>
    <xdr:to>
      <xdr:col>76</xdr:col>
      <xdr:colOff>114300</xdr:colOff>
      <xdr:row>75</xdr:row>
      <xdr:rowOff>12932</xdr:rowOff>
    </xdr:to>
    <xdr:cxnSp macro="">
      <xdr:nvCxnSpPr>
        <xdr:cNvPr id="626" name="直線コネクタ 625"/>
        <xdr:cNvCxnSpPr/>
      </xdr:nvCxnSpPr>
      <xdr:spPr>
        <a:xfrm flipV="1">
          <a:off x="13703300" y="12843523"/>
          <a:ext cx="889000" cy="2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12932</xdr:rowOff>
    </xdr:from>
    <xdr:to>
      <xdr:col>71</xdr:col>
      <xdr:colOff>177800</xdr:colOff>
      <xdr:row>75</xdr:row>
      <xdr:rowOff>16389</xdr:rowOff>
    </xdr:to>
    <xdr:cxnSp macro="">
      <xdr:nvCxnSpPr>
        <xdr:cNvPr id="629" name="直線コネクタ 628"/>
        <xdr:cNvCxnSpPr/>
      </xdr:nvCxnSpPr>
      <xdr:spPr>
        <a:xfrm flipV="1">
          <a:off x="12814300" y="12871682"/>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89979</xdr:rowOff>
    </xdr:from>
    <xdr:to>
      <xdr:col>85</xdr:col>
      <xdr:colOff>177800</xdr:colOff>
      <xdr:row>74</xdr:row>
      <xdr:rowOff>20129</xdr:rowOff>
    </xdr:to>
    <xdr:sp macro="" textlink="">
      <xdr:nvSpPr>
        <xdr:cNvPr id="639" name="楕円 638"/>
        <xdr:cNvSpPr/>
      </xdr:nvSpPr>
      <xdr:spPr>
        <a:xfrm>
          <a:off x="16268700" y="12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112856</xdr:rowOff>
    </xdr:from>
    <xdr:ext cx="599010" cy="259045"/>
    <xdr:sp macro="" textlink="">
      <xdr:nvSpPr>
        <xdr:cNvPr id="640" name="公債費該当値テキスト"/>
        <xdr:cNvSpPr txBox="1"/>
      </xdr:nvSpPr>
      <xdr:spPr>
        <a:xfrm>
          <a:off x="16370300" y="124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73799</xdr:rowOff>
    </xdr:from>
    <xdr:to>
      <xdr:col>81</xdr:col>
      <xdr:colOff>101600</xdr:colOff>
      <xdr:row>75</xdr:row>
      <xdr:rowOff>3949</xdr:rowOff>
    </xdr:to>
    <xdr:sp macro="" textlink="">
      <xdr:nvSpPr>
        <xdr:cNvPr id="641" name="楕円 640"/>
        <xdr:cNvSpPr/>
      </xdr:nvSpPr>
      <xdr:spPr>
        <a:xfrm>
          <a:off x="15430500" y="127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20476</xdr:rowOff>
    </xdr:from>
    <xdr:ext cx="599010" cy="259045"/>
    <xdr:sp macro="" textlink="">
      <xdr:nvSpPr>
        <xdr:cNvPr id="642" name="テキスト ボックス 641"/>
        <xdr:cNvSpPr txBox="1"/>
      </xdr:nvSpPr>
      <xdr:spPr>
        <a:xfrm>
          <a:off x="15181795" y="1253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105423</xdr:rowOff>
    </xdr:from>
    <xdr:to>
      <xdr:col>76</xdr:col>
      <xdr:colOff>165100</xdr:colOff>
      <xdr:row>75</xdr:row>
      <xdr:rowOff>35573</xdr:rowOff>
    </xdr:to>
    <xdr:sp macro="" textlink="">
      <xdr:nvSpPr>
        <xdr:cNvPr id="643" name="楕円 642"/>
        <xdr:cNvSpPr/>
      </xdr:nvSpPr>
      <xdr:spPr>
        <a:xfrm>
          <a:off x="14541500" y="12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52100</xdr:rowOff>
    </xdr:from>
    <xdr:ext cx="599010" cy="259045"/>
    <xdr:sp macro="" textlink="">
      <xdr:nvSpPr>
        <xdr:cNvPr id="644" name="テキスト ボックス 643"/>
        <xdr:cNvSpPr txBox="1"/>
      </xdr:nvSpPr>
      <xdr:spPr>
        <a:xfrm>
          <a:off x="14292795" y="1256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133582</xdr:rowOff>
    </xdr:from>
    <xdr:to>
      <xdr:col>72</xdr:col>
      <xdr:colOff>38100</xdr:colOff>
      <xdr:row>75</xdr:row>
      <xdr:rowOff>63732</xdr:rowOff>
    </xdr:to>
    <xdr:sp macro="" textlink="">
      <xdr:nvSpPr>
        <xdr:cNvPr id="645" name="楕円 644"/>
        <xdr:cNvSpPr/>
      </xdr:nvSpPr>
      <xdr:spPr>
        <a:xfrm>
          <a:off x="13652500" y="128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80259</xdr:rowOff>
    </xdr:from>
    <xdr:ext cx="599010" cy="259045"/>
    <xdr:sp macro="" textlink="">
      <xdr:nvSpPr>
        <xdr:cNvPr id="646" name="テキスト ボックス 645"/>
        <xdr:cNvSpPr txBox="1"/>
      </xdr:nvSpPr>
      <xdr:spPr>
        <a:xfrm>
          <a:off x="13403795" y="1259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137039</xdr:rowOff>
    </xdr:from>
    <xdr:to>
      <xdr:col>67</xdr:col>
      <xdr:colOff>101600</xdr:colOff>
      <xdr:row>75</xdr:row>
      <xdr:rowOff>67189</xdr:rowOff>
    </xdr:to>
    <xdr:sp macro="" textlink="">
      <xdr:nvSpPr>
        <xdr:cNvPr id="647" name="楕円 646"/>
        <xdr:cNvSpPr/>
      </xdr:nvSpPr>
      <xdr:spPr>
        <a:xfrm>
          <a:off x="12763500" y="128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83716</xdr:rowOff>
    </xdr:from>
    <xdr:ext cx="599010" cy="259045"/>
    <xdr:sp macro="" textlink="">
      <xdr:nvSpPr>
        <xdr:cNvPr id="648" name="テキスト ボックス 647"/>
        <xdr:cNvSpPr txBox="1"/>
      </xdr:nvSpPr>
      <xdr:spPr>
        <a:xfrm>
          <a:off x="12514795" y="125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41397</xdr:rowOff>
    </xdr:from>
    <xdr:to>
      <xdr:col>85</xdr:col>
      <xdr:colOff>127000</xdr:colOff>
      <xdr:row>98</xdr:row>
      <xdr:rowOff>82573</xdr:rowOff>
    </xdr:to>
    <xdr:cxnSp macro="">
      <xdr:nvCxnSpPr>
        <xdr:cNvPr id="675" name="直線コネクタ 674"/>
        <xdr:cNvCxnSpPr/>
      </xdr:nvCxnSpPr>
      <xdr:spPr>
        <a:xfrm>
          <a:off x="15481300" y="16843497"/>
          <a:ext cx="838200" cy="4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41397</xdr:rowOff>
    </xdr:from>
    <xdr:to>
      <xdr:col>81</xdr:col>
      <xdr:colOff>50800</xdr:colOff>
      <xdr:row>98</xdr:row>
      <xdr:rowOff>48247</xdr:rowOff>
    </xdr:to>
    <xdr:cxnSp macro="">
      <xdr:nvCxnSpPr>
        <xdr:cNvPr id="678" name="直線コネクタ 677"/>
        <xdr:cNvCxnSpPr/>
      </xdr:nvCxnSpPr>
      <xdr:spPr>
        <a:xfrm flipV="1">
          <a:off x="14592300" y="16843497"/>
          <a:ext cx="889000" cy="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16923</xdr:rowOff>
    </xdr:from>
    <xdr:to>
      <xdr:col>76</xdr:col>
      <xdr:colOff>114300</xdr:colOff>
      <xdr:row>98</xdr:row>
      <xdr:rowOff>48247</xdr:rowOff>
    </xdr:to>
    <xdr:cxnSp macro="">
      <xdr:nvCxnSpPr>
        <xdr:cNvPr id="681" name="直線コネクタ 680"/>
        <xdr:cNvCxnSpPr/>
      </xdr:nvCxnSpPr>
      <xdr:spPr>
        <a:xfrm>
          <a:off x="13703300" y="16819023"/>
          <a:ext cx="8890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16923</xdr:rowOff>
    </xdr:from>
    <xdr:to>
      <xdr:col>71</xdr:col>
      <xdr:colOff>177800</xdr:colOff>
      <xdr:row>98</xdr:row>
      <xdr:rowOff>27437</xdr:rowOff>
    </xdr:to>
    <xdr:cxnSp macro="">
      <xdr:nvCxnSpPr>
        <xdr:cNvPr id="684" name="直線コネクタ 683"/>
        <xdr:cNvCxnSpPr/>
      </xdr:nvCxnSpPr>
      <xdr:spPr>
        <a:xfrm flipV="1">
          <a:off x="12814300" y="16819023"/>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31773</xdr:rowOff>
    </xdr:from>
    <xdr:to>
      <xdr:col>85</xdr:col>
      <xdr:colOff>177800</xdr:colOff>
      <xdr:row>98</xdr:row>
      <xdr:rowOff>133373</xdr:rowOff>
    </xdr:to>
    <xdr:sp macro="" textlink="">
      <xdr:nvSpPr>
        <xdr:cNvPr id="694" name="楕円 693"/>
        <xdr:cNvSpPr/>
      </xdr:nvSpPr>
      <xdr:spPr>
        <a:xfrm>
          <a:off x="16268700" y="168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126423</xdr:rowOff>
    </xdr:from>
    <xdr:ext cx="534377" cy="259045"/>
    <xdr:sp macro="" textlink="">
      <xdr:nvSpPr>
        <xdr:cNvPr id="695" name="積立金該当値テキスト"/>
        <xdr:cNvSpPr txBox="1"/>
      </xdr:nvSpPr>
      <xdr:spPr>
        <a:xfrm>
          <a:off x="16370300" y="167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162047</xdr:rowOff>
    </xdr:from>
    <xdr:to>
      <xdr:col>81</xdr:col>
      <xdr:colOff>101600</xdr:colOff>
      <xdr:row>98</xdr:row>
      <xdr:rowOff>92197</xdr:rowOff>
    </xdr:to>
    <xdr:sp macro="" textlink="">
      <xdr:nvSpPr>
        <xdr:cNvPr id="696" name="楕円 695"/>
        <xdr:cNvSpPr/>
      </xdr:nvSpPr>
      <xdr:spPr>
        <a:xfrm>
          <a:off x="15430500" y="167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83324</xdr:rowOff>
    </xdr:from>
    <xdr:ext cx="534377" cy="259045"/>
    <xdr:sp macro="" textlink="">
      <xdr:nvSpPr>
        <xdr:cNvPr id="697" name="テキスト ボックス 696"/>
        <xdr:cNvSpPr txBox="1"/>
      </xdr:nvSpPr>
      <xdr:spPr>
        <a:xfrm>
          <a:off x="15214111" y="168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168897</xdr:rowOff>
    </xdr:from>
    <xdr:to>
      <xdr:col>76</xdr:col>
      <xdr:colOff>165100</xdr:colOff>
      <xdr:row>98</xdr:row>
      <xdr:rowOff>99047</xdr:rowOff>
    </xdr:to>
    <xdr:sp macro="" textlink="">
      <xdr:nvSpPr>
        <xdr:cNvPr id="698" name="楕円 697"/>
        <xdr:cNvSpPr/>
      </xdr:nvSpPr>
      <xdr:spPr>
        <a:xfrm>
          <a:off x="14541500" y="167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90174</xdr:rowOff>
    </xdr:from>
    <xdr:ext cx="534377" cy="259045"/>
    <xdr:sp macro="" textlink="">
      <xdr:nvSpPr>
        <xdr:cNvPr id="699" name="テキスト ボックス 698"/>
        <xdr:cNvSpPr txBox="1"/>
      </xdr:nvSpPr>
      <xdr:spPr>
        <a:xfrm>
          <a:off x="14325111" y="168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137573</xdr:rowOff>
    </xdr:from>
    <xdr:to>
      <xdr:col>72</xdr:col>
      <xdr:colOff>38100</xdr:colOff>
      <xdr:row>98</xdr:row>
      <xdr:rowOff>67723</xdr:rowOff>
    </xdr:to>
    <xdr:sp macro="" textlink="">
      <xdr:nvSpPr>
        <xdr:cNvPr id="700" name="楕円 699"/>
        <xdr:cNvSpPr/>
      </xdr:nvSpPr>
      <xdr:spPr>
        <a:xfrm>
          <a:off x="13652500" y="167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84250</xdr:rowOff>
    </xdr:from>
    <xdr:ext cx="534377" cy="259045"/>
    <xdr:sp macro="" textlink="">
      <xdr:nvSpPr>
        <xdr:cNvPr id="701" name="テキスト ボックス 700"/>
        <xdr:cNvSpPr txBox="1"/>
      </xdr:nvSpPr>
      <xdr:spPr>
        <a:xfrm>
          <a:off x="13436111" y="165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148087</xdr:rowOff>
    </xdr:from>
    <xdr:to>
      <xdr:col>67</xdr:col>
      <xdr:colOff>101600</xdr:colOff>
      <xdr:row>98</xdr:row>
      <xdr:rowOff>78237</xdr:rowOff>
    </xdr:to>
    <xdr:sp macro="" textlink="">
      <xdr:nvSpPr>
        <xdr:cNvPr id="702" name="楕円 701"/>
        <xdr:cNvSpPr/>
      </xdr:nvSpPr>
      <xdr:spPr>
        <a:xfrm>
          <a:off x="12763500" y="16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94764</xdr:rowOff>
    </xdr:from>
    <xdr:ext cx="534377" cy="259045"/>
    <xdr:sp macro="" textlink="">
      <xdr:nvSpPr>
        <xdr:cNvPr id="703" name="テキスト ボックス 702"/>
        <xdr:cNvSpPr txBox="1"/>
      </xdr:nvSpPr>
      <xdr:spPr>
        <a:xfrm>
          <a:off x="12547111" y="165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166903</xdr:rowOff>
    </xdr:from>
    <xdr:to>
      <xdr:col>102</xdr:col>
      <xdr:colOff>114300</xdr:colOff>
      <xdr:row>38</xdr:row>
      <xdr:rowOff>139700</xdr:rowOff>
    </xdr:to>
    <xdr:cxnSp macro="">
      <xdr:nvCxnSpPr>
        <xdr:cNvPr id="739" name="直線コネクタ 738"/>
        <xdr:cNvCxnSpPr/>
      </xdr:nvCxnSpPr>
      <xdr:spPr>
        <a:xfrm>
          <a:off x="18656300" y="6339103"/>
          <a:ext cx="8890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116103</xdr:rowOff>
    </xdr:from>
    <xdr:to>
      <xdr:col>98</xdr:col>
      <xdr:colOff>38100</xdr:colOff>
      <xdr:row>37</xdr:row>
      <xdr:rowOff>46253</xdr:rowOff>
    </xdr:to>
    <xdr:sp macro="" textlink="">
      <xdr:nvSpPr>
        <xdr:cNvPr id="757" name="楕円 756"/>
        <xdr:cNvSpPr/>
      </xdr:nvSpPr>
      <xdr:spPr>
        <a:xfrm>
          <a:off x="18605500" y="62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62780</xdr:rowOff>
    </xdr:from>
    <xdr:ext cx="469744" cy="259045"/>
    <xdr:sp macro="" textlink="">
      <xdr:nvSpPr>
        <xdr:cNvPr id="758" name="テキスト ボックス 757"/>
        <xdr:cNvSpPr txBox="1"/>
      </xdr:nvSpPr>
      <xdr:spPr>
        <a:xfrm>
          <a:off x="18421428" y="60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135552</xdr:rowOff>
    </xdr:from>
    <xdr:to>
      <xdr:col>116</xdr:col>
      <xdr:colOff>63500</xdr:colOff>
      <xdr:row>58</xdr:row>
      <xdr:rowOff>158217</xdr:rowOff>
    </xdr:to>
    <xdr:cxnSp macro="">
      <xdr:nvCxnSpPr>
        <xdr:cNvPr id="789" name="直線コネクタ 788"/>
        <xdr:cNvCxnSpPr/>
      </xdr:nvCxnSpPr>
      <xdr:spPr>
        <a:xfrm>
          <a:off x="21323300" y="10079652"/>
          <a:ext cx="838200" cy="2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113836</xdr:rowOff>
    </xdr:from>
    <xdr:to>
      <xdr:col>111</xdr:col>
      <xdr:colOff>177800</xdr:colOff>
      <xdr:row>58</xdr:row>
      <xdr:rowOff>135552</xdr:rowOff>
    </xdr:to>
    <xdr:cxnSp macro="">
      <xdr:nvCxnSpPr>
        <xdr:cNvPr id="792" name="直線コネクタ 791"/>
        <xdr:cNvCxnSpPr/>
      </xdr:nvCxnSpPr>
      <xdr:spPr>
        <a:xfrm>
          <a:off x="20434300" y="10057936"/>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113836</xdr:rowOff>
    </xdr:from>
    <xdr:to>
      <xdr:col>107</xdr:col>
      <xdr:colOff>50800</xdr:colOff>
      <xdr:row>58</xdr:row>
      <xdr:rowOff>154918</xdr:rowOff>
    </xdr:to>
    <xdr:cxnSp macro="">
      <xdr:nvCxnSpPr>
        <xdr:cNvPr id="795" name="直線コネクタ 794"/>
        <xdr:cNvCxnSpPr/>
      </xdr:nvCxnSpPr>
      <xdr:spPr>
        <a:xfrm flipV="1">
          <a:off x="19545300" y="10057936"/>
          <a:ext cx="889000" cy="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120465</xdr:rowOff>
    </xdr:from>
    <xdr:to>
      <xdr:col>102</xdr:col>
      <xdr:colOff>114300</xdr:colOff>
      <xdr:row>58</xdr:row>
      <xdr:rowOff>154918</xdr:rowOff>
    </xdr:to>
    <xdr:cxnSp macro="">
      <xdr:nvCxnSpPr>
        <xdr:cNvPr id="798" name="直線コネクタ 797"/>
        <xdr:cNvCxnSpPr/>
      </xdr:nvCxnSpPr>
      <xdr:spPr>
        <a:xfrm>
          <a:off x="18656300" y="10064565"/>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107417</xdr:rowOff>
    </xdr:from>
    <xdr:to>
      <xdr:col>116</xdr:col>
      <xdr:colOff>114300</xdr:colOff>
      <xdr:row>59</xdr:row>
      <xdr:rowOff>37567</xdr:rowOff>
    </xdr:to>
    <xdr:sp macro="" textlink="">
      <xdr:nvSpPr>
        <xdr:cNvPr id="808" name="楕円 807"/>
        <xdr:cNvSpPr/>
      </xdr:nvSpPr>
      <xdr:spPr>
        <a:xfrm>
          <a:off x="221107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66794</xdr:rowOff>
    </xdr:from>
    <xdr:ext cx="469744" cy="259045"/>
    <xdr:sp macro="" textlink="">
      <xdr:nvSpPr>
        <xdr:cNvPr id="809" name="貸付金該当値テキスト"/>
        <xdr:cNvSpPr txBox="1"/>
      </xdr:nvSpPr>
      <xdr:spPr>
        <a:xfrm>
          <a:off x="22212300" y="983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84752</xdr:rowOff>
    </xdr:from>
    <xdr:to>
      <xdr:col>112</xdr:col>
      <xdr:colOff>38100</xdr:colOff>
      <xdr:row>59</xdr:row>
      <xdr:rowOff>14902</xdr:rowOff>
    </xdr:to>
    <xdr:sp macro="" textlink="">
      <xdr:nvSpPr>
        <xdr:cNvPr id="810" name="楕円 809"/>
        <xdr:cNvSpPr/>
      </xdr:nvSpPr>
      <xdr:spPr>
        <a:xfrm>
          <a:off x="21272500" y="100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31429</xdr:rowOff>
    </xdr:from>
    <xdr:ext cx="469744" cy="259045"/>
    <xdr:sp macro="" textlink="">
      <xdr:nvSpPr>
        <xdr:cNvPr id="811" name="テキスト ボックス 810"/>
        <xdr:cNvSpPr txBox="1"/>
      </xdr:nvSpPr>
      <xdr:spPr>
        <a:xfrm>
          <a:off x="21088428" y="98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63036</xdr:rowOff>
    </xdr:from>
    <xdr:to>
      <xdr:col>107</xdr:col>
      <xdr:colOff>101600</xdr:colOff>
      <xdr:row>58</xdr:row>
      <xdr:rowOff>164636</xdr:rowOff>
    </xdr:to>
    <xdr:sp macro="" textlink="">
      <xdr:nvSpPr>
        <xdr:cNvPr id="812" name="楕円 811"/>
        <xdr:cNvSpPr/>
      </xdr:nvSpPr>
      <xdr:spPr>
        <a:xfrm>
          <a:off x="20383500" y="100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9713</xdr:rowOff>
    </xdr:from>
    <xdr:ext cx="469744" cy="259045"/>
    <xdr:sp macro="" textlink="">
      <xdr:nvSpPr>
        <xdr:cNvPr id="813" name="テキスト ボックス 812"/>
        <xdr:cNvSpPr txBox="1"/>
      </xdr:nvSpPr>
      <xdr:spPr>
        <a:xfrm>
          <a:off x="20199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104118</xdr:rowOff>
    </xdr:from>
    <xdr:to>
      <xdr:col>102</xdr:col>
      <xdr:colOff>165100</xdr:colOff>
      <xdr:row>59</xdr:row>
      <xdr:rowOff>34268</xdr:rowOff>
    </xdr:to>
    <xdr:sp macro="" textlink="">
      <xdr:nvSpPr>
        <xdr:cNvPr id="814" name="楕円 813"/>
        <xdr:cNvSpPr/>
      </xdr:nvSpPr>
      <xdr:spPr>
        <a:xfrm>
          <a:off x="19494500" y="100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50795</xdr:rowOff>
    </xdr:from>
    <xdr:ext cx="469744" cy="259045"/>
    <xdr:sp macro="" textlink="">
      <xdr:nvSpPr>
        <xdr:cNvPr id="815" name="テキスト ボックス 814"/>
        <xdr:cNvSpPr txBox="1"/>
      </xdr:nvSpPr>
      <xdr:spPr>
        <a:xfrm>
          <a:off x="19310428" y="982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69665</xdr:rowOff>
    </xdr:from>
    <xdr:to>
      <xdr:col>98</xdr:col>
      <xdr:colOff>38100</xdr:colOff>
      <xdr:row>58</xdr:row>
      <xdr:rowOff>171265</xdr:rowOff>
    </xdr:to>
    <xdr:sp macro="" textlink="">
      <xdr:nvSpPr>
        <xdr:cNvPr id="816" name="楕円 815"/>
        <xdr:cNvSpPr/>
      </xdr:nvSpPr>
      <xdr:spPr>
        <a:xfrm>
          <a:off x="18605500" y="100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16342</xdr:rowOff>
    </xdr:from>
    <xdr:ext cx="469744" cy="259045"/>
    <xdr:sp macro="" textlink="">
      <xdr:nvSpPr>
        <xdr:cNvPr id="817" name="テキスト ボックス 816"/>
        <xdr:cNvSpPr txBox="1"/>
      </xdr:nvSpPr>
      <xdr:spPr>
        <a:xfrm>
          <a:off x="18421428" y="978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169625</xdr:rowOff>
    </xdr:from>
    <xdr:to>
      <xdr:col>116</xdr:col>
      <xdr:colOff>63500</xdr:colOff>
      <xdr:row>74</xdr:row>
      <xdr:rowOff>33031</xdr:rowOff>
    </xdr:to>
    <xdr:cxnSp macro="">
      <xdr:nvCxnSpPr>
        <xdr:cNvPr id="849" name="直線コネクタ 848"/>
        <xdr:cNvCxnSpPr/>
      </xdr:nvCxnSpPr>
      <xdr:spPr>
        <a:xfrm>
          <a:off x="21323300" y="12685475"/>
          <a:ext cx="838200" cy="3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169625</xdr:rowOff>
    </xdr:from>
    <xdr:to>
      <xdr:col>111</xdr:col>
      <xdr:colOff>177800</xdr:colOff>
      <xdr:row>74</xdr:row>
      <xdr:rowOff>5305</xdr:rowOff>
    </xdr:to>
    <xdr:cxnSp macro="">
      <xdr:nvCxnSpPr>
        <xdr:cNvPr id="852" name="直線コネクタ 851"/>
        <xdr:cNvCxnSpPr/>
      </xdr:nvCxnSpPr>
      <xdr:spPr>
        <a:xfrm flipV="1">
          <a:off x="20434300" y="12685475"/>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161929</xdr:rowOff>
    </xdr:from>
    <xdr:to>
      <xdr:col>107</xdr:col>
      <xdr:colOff>50800</xdr:colOff>
      <xdr:row>74</xdr:row>
      <xdr:rowOff>5305</xdr:rowOff>
    </xdr:to>
    <xdr:cxnSp macro="">
      <xdr:nvCxnSpPr>
        <xdr:cNvPr id="855" name="直線コネクタ 854"/>
        <xdr:cNvCxnSpPr/>
      </xdr:nvCxnSpPr>
      <xdr:spPr>
        <a:xfrm>
          <a:off x="19545300" y="12677779"/>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139864</xdr:rowOff>
    </xdr:from>
    <xdr:to>
      <xdr:col>102</xdr:col>
      <xdr:colOff>114300</xdr:colOff>
      <xdr:row>73</xdr:row>
      <xdr:rowOff>161929</xdr:rowOff>
    </xdr:to>
    <xdr:cxnSp macro="">
      <xdr:nvCxnSpPr>
        <xdr:cNvPr id="858" name="直線コネクタ 857"/>
        <xdr:cNvCxnSpPr/>
      </xdr:nvCxnSpPr>
      <xdr:spPr>
        <a:xfrm>
          <a:off x="18656300" y="12655714"/>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153681</xdr:rowOff>
    </xdr:from>
    <xdr:to>
      <xdr:col>116</xdr:col>
      <xdr:colOff>114300</xdr:colOff>
      <xdr:row>74</xdr:row>
      <xdr:rowOff>83831</xdr:rowOff>
    </xdr:to>
    <xdr:sp macro="" textlink="">
      <xdr:nvSpPr>
        <xdr:cNvPr id="868" name="楕円 867"/>
        <xdr:cNvSpPr/>
      </xdr:nvSpPr>
      <xdr:spPr>
        <a:xfrm>
          <a:off x="22110700" y="126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5108</xdr:rowOff>
    </xdr:from>
    <xdr:ext cx="599010" cy="259045"/>
    <xdr:sp macro="" textlink="">
      <xdr:nvSpPr>
        <xdr:cNvPr id="869" name="繰出金該当値テキスト"/>
        <xdr:cNvSpPr txBox="1"/>
      </xdr:nvSpPr>
      <xdr:spPr>
        <a:xfrm>
          <a:off x="22212300" y="1252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118825</xdr:rowOff>
    </xdr:from>
    <xdr:to>
      <xdr:col>112</xdr:col>
      <xdr:colOff>38100</xdr:colOff>
      <xdr:row>74</xdr:row>
      <xdr:rowOff>48975</xdr:rowOff>
    </xdr:to>
    <xdr:sp macro="" textlink="">
      <xdr:nvSpPr>
        <xdr:cNvPr id="870" name="楕円 869"/>
        <xdr:cNvSpPr/>
      </xdr:nvSpPr>
      <xdr:spPr>
        <a:xfrm>
          <a:off x="21272500" y="126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65502</xdr:rowOff>
    </xdr:from>
    <xdr:ext cx="599010" cy="259045"/>
    <xdr:sp macro="" textlink="">
      <xdr:nvSpPr>
        <xdr:cNvPr id="871" name="テキスト ボックス 870"/>
        <xdr:cNvSpPr txBox="1"/>
      </xdr:nvSpPr>
      <xdr:spPr>
        <a:xfrm>
          <a:off x="21023795" y="1240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125955</xdr:rowOff>
    </xdr:from>
    <xdr:to>
      <xdr:col>107</xdr:col>
      <xdr:colOff>101600</xdr:colOff>
      <xdr:row>74</xdr:row>
      <xdr:rowOff>56105</xdr:rowOff>
    </xdr:to>
    <xdr:sp macro="" textlink="">
      <xdr:nvSpPr>
        <xdr:cNvPr id="872" name="楕円 871"/>
        <xdr:cNvSpPr/>
      </xdr:nvSpPr>
      <xdr:spPr>
        <a:xfrm>
          <a:off x="20383500" y="126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72632</xdr:rowOff>
    </xdr:from>
    <xdr:ext cx="599010" cy="259045"/>
    <xdr:sp macro="" textlink="">
      <xdr:nvSpPr>
        <xdr:cNvPr id="873" name="テキスト ボックス 872"/>
        <xdr:cNvSpPr txBox="1"/>
      </xdr:nvSpPr>
      <xdr:spPr>
        <a:xfrm>
          <a:off x="20134795" y="1241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111129</xdr:rowOff>
    </xdr:from>
    <xdr:to>
      <xdr:col>102</xdr:col>
      <xdr:colOff>165100</xdr:colOff>
      <xdr:row>74</xdr:row>
      <xdr:rowOff>41279</xdr:rowOff>
    </xdr:to>
    <xdr:sp macro="" textlink="">
      <xdr:nvSpPr>
        <xdr:cNvPr id="874" name="楕円 873"/>
        <xdr:cNvSpPr/>
      </xdr:nvSpPr>
      <xdr:spPr>
        <a:xfrm>
          <a:off x="19494500" y="126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57806</xdr:rowOff>
    </xdr:from>
    <xdr:ext cx="599010" cy="259045"/>
    <xdr:sp macro="" textlink="">
      <xdr:nvSpPr>
        <xdr:cNvPr id="875" name="テキスト ボックス 874"/>
        <xdr:cNvSpPr txBox="1"/>
      </xdr:nvSpPr>
      <xdr:spPr>
        <a:xfrm>
          <a:off x="19245795" y="1240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89064</xdr:rowOff>
    </xdr:from>
    <xdr:to>
      <xdr:col>98</xdr:col>
      <xdr:colOff>38100</xdr:colOff>
      <xdr:row>74</xdr:row>
      <xdr:rowOff>19214</xdr:rowOff>
    </xdr:to>
    <xdr:sp macro="" textlink="">
      <xdr:nvSpPr>
        <xdr:cNvPr id="876" name="楕円 875"/>
        <xdr:cNvSpPr/>
      </xdr:nvSpPr>
      <xdr:spPr>
        <a:xfrm>
          <a:off x="18605500" y="126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35741</xdr:rowOff>
    </xdr:from>
    <xdr:ext cx="599010" cy="259045"/>
    <xdr:sp macro="" textlink="">
      <xdr:nvSpPr>
        <xdr:cNvPr id="877" name="テキスト ボックス 876"/>
        <xdr:cNvSpPr txBox="1"/>
      </xdr:nvSpPr>
      <xdr:spPr>
        <a:xfrm>
          <a:off x="18356795" y="1238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人件費は前年度に引き続き類似団体中最高となっており、高止まりの傾向にある。主に人口減が要因だが平成２９年度に一部事務組合である山県郡西部衛生組合解散による職員引き受けの影響も</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あり定員適正化計画に基づいた配置計画が進まなかった</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は道路の維持補修や橋梁点検に掛かる経費が多くを占めている。人口当たりの公共施設が過多であるという問題があるため、安芸太田町公共施設等総合管理計画に従い、施設の解体等適正配置を進め、維持補修費が過大となることを防ぐ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補助費等は、病院事業会計補助金や広島市への消防事務の負担金が多額となっている。病院事業については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経営改革プラン</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を策定し機能とともに人口減に対応した病床のあり方を検討する必要がある。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本庁舎耐震改修工事等により増額となった</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は新規としてはアナログ防災行政無線のデジタル化事業</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予定</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、基本的には新規整備は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真に必要な事業のみ実施する方針</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である。一方で施設の老朽化が進んでおり、更新整備は増加する見通しとなっている。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公債費は、近年の大型事業の償還が始まり、今後数年は上昇</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傾向にあるため、起債対象事業費は、真に必要な事業規模など十分に精査の上、事業を実施を行う。</a:t>
          </a:r>
          <a:endPar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繰出金は、簡易水道事業</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や下水道事業</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繰出金の減等により</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人口減により住民一人当たりのコスト</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も減</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
6,107
341.89
7,756,222
7,487,284
230,879
4,617,901
11,370,118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38989</xdr:rowOff>
    </xdr:from>
    <xdr:to>
      <xdr:col>24</xdr:col>
      <xdr:colOff>63500</xdr:colOff>
      <xdr:row>35</xdr:row>
      <xdr:rowOff>73660</xdr:rowOff>
    </xdr:to>
    <xdr:cxnSp macro="">
      <xdr:nvCxnSpPr>
        <xdr:cNvPr id="61" name="直線コネクタ 60"/>
        <xdr:cNvCxnSpPr/>
      </xdr:nvCxnSpPr>
      <xdr:spPr>
        <a:xfrm flipV="1">
          <a:off x="3797300" y="6039739"/>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73660</xdr:rowOff>
    </xdr:from>
    <xdr:to>
      <xdr:col>19</xdr:col>
      <xdr:colOff>177800</xdr:colOff>
      <xdr:row>36</xdr:row>
      <xdr:rowOff>8509</xdr:rowOff>
    </xdr:to>
    <xdr:cxnSp macro="">
      <xdr:nvCxnSpPr>
        <xdr:cNvPr id="64" name="直線コネクタ 63"/>
        <xdr:cNvCxnSpPr/>
      </xdr:nvCxnSpPr>
      <xdr:spPr>
        <a:xfrm flipV="1">
          <a:off x="2908300" y="6074410"/>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154813</xdr:rowOff>
    </xdr:from>
    <xdr:to>
      <xdr:col>15</xdr:col>
      <xdr:colOff>50800</xdr:colOff>
      <xdr:row>36</xdr:row>
      <xdr:rowOff>8509</xdr:rowOff>
    </xdr:to>
    <xdr:cxnSp macro="">
      <xdr:nvCxnSpPr>
        <xdr:cNvPr id="67" name="直線コネクタ 66"/>
        <xdr:cNvCxnSpPr/>
      </xdr:nvCxnSpPr>
      <xdr:spPr>
        <a:xfrm>
          <a:off x="2019300" y="615556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154813</xdr:rowOff>
    </xdr:from>
    <xdr:to>
      <xdr:col>10</xdr:col>
      <xdr:colOff>114300</xdr:colOff>
      <xdr:row>36</xdr:row>
      <xdr:rowOff>18288</xdr:rowOff>
    </xdr:to>
    <xdr:cxnSp macro="">
      <xdr:nvCxnSpPr>
        <xdr:cNvPr id="70" name="直線コネクタ 69"/>
        <xdr:cNvCxnSpPr/>
      </xdr:nvCxnSpPr>
      <xdr:spPr>
        <a:xfrm flipV="1">
          <a:off x="1130300" y="6155563"/>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159639</xdr:rowOff>
    </xdr:from>
    <xdr:to>
      <xdr:col>24</xdr:col>
      <xdr:colOff>114300</xdr:colOff>
      <xdr:row>35</xdr:row>
      <xdr:rowOff>89789</xdr:rowOff>
    </xdr:to>
    <xdr:sp macro="" textlink="">
      <xdr:nvSpPr>
        <xdr:cNvPr id="80" name="楕円 79"/>
        <xdr:cNvSpPr/>
      </xdr:nvSpPr>
      <xdr:spPr>
        <a:xfrm>
          <a:off x="4584700" y="59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11066</xdr:rowOff>
    </xdr:from>
    <xdr:ext cx="534377" cy="259045"/>
    <xdr:sp macro="" textlink="">
      <xdr:nvSpPr>
        <xdr:cNvPr id="81" name="議会費該当値テキスト"/>
        <xdr:cNvSpPr txBox="1"/>
      </xdr:nvSpPr>
      <xdr:spPr>
        <a:xfrm>
          <a:off x="4686300" y="58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22860</xdr:rowOff>
    </xdr:from>
    <xdr:to>
      <xdr:col>20</xdr:col>
      <xdr:colOff>38100</xdr:colOff>
      <xdr:row>35</xdr:row>
      <xdr:rowOff>124460</xdr:rowOff>
    </xdr:to>
    <xdr:sp macro="" textlink="">
      <xdr:nvSpPr>
        <xdr:cNvPr id="82" name="楕円 81"/>
        <xdr:cNvSpPr/>
      </xdr:nvSpPr>
      <xdr:spPr>
        <a:xfrm>
          <a:off x="37465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140987</xdr:rowOff>
    </xdr:from>
    <xdr:ext cx="534377" cy="259045"/>
    <xdr:sp macro="" textlink="">
      <xdr:nvSpPr>
        <xdr:cNvPr id="83" name="テキスト ボックス 82"/>
        <xdr:cNvSpPr txBox="1"/>
      </xdr:nvSpPr>
      <xdr:spPr>
        <a:xfrm>
          <a:off x="3530111" y="57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129159</xdr:rowOff>
    </xdr:from>
    <xdr:to>
      <xdr:col>15</xdr:col>
      <xdr:colOff>101600</xdr:colOff>
      <xdr:row>36</xdr:row>
      <xdr:rowOff>59309</xdr:rowOff>
    </xdr:to>
    <xdr:sp macro="" textlink="">
      <xdr:nvSpPr>
        <xdr:cNvPr id="84" name="楕円 83"/>
        <xdr:cNvSpPr/>
      </xdr:nvSpPr>
      <xdr:spPr>
        <a:xfrm>
          <a:off x="2857500" y="61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75836</xdr:rowOff>
    </xdr:from>
    <xdr:ext cx="534377" cy="259045"/>
    <xdr:sp macro="" textlink="">
      <xdr:nvSpPr>
        <xdr:cNvPr id="85" name="テキスト ボックス 84"/>
        <xdr:cNvSpPr txBox="1"/>
      </xdr:nvSpPr>
      <xdr:spPr>
        <a:xfrm>
          <a:off x="2641111" y="59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104013</xdr:rowOff>
    </xdr:from>
    <xdr:to>
      <xdr:col>10</xdr:col>
      <xdr:colOff>165100</xdr:colOff>
      <xdr:row>36</xdr:row>
      <xdr:rowOff>34163</xdr:rowOff>
    </xdr:to>
    <xdr:sp macro="" textlink="">
      <xdr:nvSpPr>
        <xdr:cNvPr id="86" name="楕円 85"/>
        <xdr:cNvSpPr/>
      </xdr:nvSpPr>
      <xdr:spPr>
        <a:xfrm>
          <a:off x="19685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50690</xdr:rowOff>
    </xdr:from>
    <xdr:ext cx="534377" cy="259045"/>
    <xdr:sp macro="" textlink="">
      <xdr:nvSpPr>
        <xdr:cNvPr id="87" name="テキスト ボックス 86"/>
        <xdr:cNvSpPr txBox="1"/>
      </xdr:nvSpPr>
      <xdr:spPr>
        <a:xfrm>
          <a:off x="1752111" y="58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138938</xdr:rowOff>
    </xdr:from>
    <xdr:to>
      <xdr:col>6</xdr:col>
      <xdr:colOff>38100</xdr:colOff>
      <xdr:row>36</xdr:row>
      <xdr:rowOff>69088</xdr:rowOff>
    </xdr:to>
    <xdr:sp macro="" textlink="">
      <xdr:nvSpPr>
        <xdr:cNvPr id="88" name="楕円 87"/>
        <xdr:cNvSpPr/>
      </xdr:nvSpPr>
      <xdr:spPr>
        <a:xfrm>
          <a:off x="1079500" y="61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85615</xdr:rowOff>
    </xdr:from>
    <xdr:ext cx="534377" cy="259045"/>
    <xdr:sp macro="" textlink="">
      <xdr:nvSpPr>
        <xdr:cNvPr id="89" name="テキスト ボックス 88"/>
        <xdr:cNvSpPr txBox="1"/>
      </xdr:nvSpPr>
      <xdr:spPr>
        <a:xfrm>
          <a:off x="863111" y="59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9560</xdr:rowOff>
    </xdr:from>
    <xdr:to>
      <xdr:col>24</xdr:col>
      <xdr:colOff>63500</xdr:colOff>
      <xdr:row>57</xdr:row>
      <xdr:rowOff>44601</xdr:rowOff>
    </xdr:to>
    <xdr:cxnSp macro="">
      <xdr:nvCxnSpPr>
        <xdr:cNvPr id="120" name="直線コネクタ 119"/>
        <xdr:cNvCxnSpPr/>
      </xdr:nvCxnSpPr>
      <xdr:spPr>
        <a:xfrm flipV="1">
          <a:off x="3797300" y="9782210"/>
          <a:ext cx="8382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15193</xdr:rowOff>
    </xdr:from>
    <xdr:to>
      <xdr:col>19</xdr:col>
      <xdr:colOff>177800</xdr:colOff>
      <xdr:row>57</xdr:row>
      <xdr:rowOff>44601</xdr:rowOff>
    </xdr:to>
    <xdr:cxnSp macro="">
      <xdr:nvCxnSpPr>
        <xdr:cNvPr id="123" name="直線コネクタ 122"/>
        <xdr:cNvCxnSpPr/>
      </xdr:nvCxnSpPr>
      <xdr:spPr>
        <a:xfrm>
          <a:off x="2908300" y="9787843"/>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15193</xdr:rowOff>
    </xdr:from>
    <xdr:to>
      <xdr:col>15</xdr:col>
      <xdr:colOff>50800</xdr:colOff>
      <xdr:row>57</xdr:row>
      <xdr:rowOff>27867</xdr:rowOff>
    </xdr:to>
    <xdr:cxnSp macro="">
      <xdr:nvCxnSpPr>
        <xdr:cNvPr id="126" name="直線コネクタ 125"/>
        <xdr:cNvCxnSpPr/>
      </xdr:nvCxnSpPr>
      <xdr:spPr>
        <a:xfrm flipV="1">
          <a:off x="2019300" y="9787843"/>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27867</xdr:rowOff>
    </xdr:from>
    <xdr:to>
      <xdr:col>10</xdr:col>
      <xdr:colOff>114300</xdr:colOff>
      <xdr:row>57</xdr:row>
      <xdr:rowOff>71082</xdr:rowOff>
    </xdr:to>
    <xdr:cxnSp macro="">
      <xdr:nvCxnSpPr>
        <xdr:cNvPr id="129" name="直線コネクタ 128"/>
        <xdr:cNvCxnSpPr/>
      </xdr:nvCxnSpPr>
      <xdr:spPr>
        <a:xfrm flipV="1">
          <a:off x="1130300" y="9800517"/>
          <a:ext cx="8890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130210</xdr:rowOff>
    </xdr:from>
    <xdr:to>
      <xdr:col>24</xdr:col>
      <xdr:colOff>114300</xdr:colOff>
      <xdr:row>57</xdr:row>
      <xdr:rowOff>60360</xdr:rowOff>
    </xdr:to>
    <xdr:sp macro="" textlink="">
      <xdr:nvSpPr>
        <xdr:cNvPr id="139" name="楕円 138"/>
        <xdr:cNvSpPr/>
      </xdr:nvSpPr>
      <xdr:spPr>
        <a:xfrm>
          <a:off x="4584700" y="97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153087</xdr:rowOff>
    </xdr:from>
    <xdr:ext cx="599010" cy="259045"/>
    <xdr:sp macro="" textlink="">
      <xdr:nvSpPr>
        <xdr:cNvPr id="140" name="総務費該当値テキスト"/>
        <xdr:cNvSpPr txBox="1"/>
      </xdr:nvSpPr>
      <xdr:spPr>
        <a:xfrm>
          <a:off x="4686300" y="958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165251</xdr:rowOff>
    </xdr:from>
    <xdr:to>
      <xdr:col>20</xdr:col>
      <xdr:colOff>38100</xdr:colOff>
      <xdr:row>57</xdr:row>
      <xdr:rowOff>95401</xdr:rowOff>
    </xdr:to>
    <xdr:sp macro="" textlink="">
      <xdr:nvSpPr>
        <xdr:cNvPr id="141" name="楕円 140"/>
        <xdr:cNvSpPr/>
      </xdr:nvSpPr>
      <xdr:spPr>
        <a:xfrm>
          <a:off x="3746500" y="97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111928</xdr:rowOff>
    </xdr:from>
    <xdr:ext cx="599010" cy="259045"/>
    <xdr:sp macro="" textlink="">
      <xdr:nvSpPr>
        <xdr:cNvPr id="142" name="テキスト ボックス 141"/>
        <xdr:cNvSpPr txBox="1"/>
      </xdr:nvSpPr>
      <xdr:spPr>
        <a:xfrm>
          <a:off x="3497795" y="954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135843</xdr:rowOff>
    </xdr:from>
    <xdr:to>
      <xdr:col>15</xdr:col>
      <xdr:colOff>101600</xdr:colOff>
      <xdr:row>57</xdr:row>
      <xdr:rowOff>65993</xdr:rowOff>
    </xdr:to>
    <xdr:sp macro="" textlink="">
      <xdr:nvSpPr>
        <xdr:cNvPr id="143" name="楕円 142"/>
        <xdr:cNvSpPr/>
      </xdr:nvSpPr>
      <xdr:spPr>
        <a:xfrm>
          <a:off x="2857500" y="97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82520</xdr:rowOff>
    </xdr:from>
    <xdr:ext cx="599010" cy="259045"/>
    <xdr:sp macro="" textlink="">
      <xdr:nvSpPr>
        <xdr:cNvPr id="144" name="テキスト ボックス 143"/>
        <xdr:cNvSpPr txBox="1"/>
      </xdr:nvSpPr>
      <xdr:spPr>
        <a:xfrm>
          <a:off x="2608795" y="951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148517</xdr:rowOff>
    </xdr:from>
    <xdr:to>
      <xdr:col>10</xdr:col>
      <xdr:colOff>165100</xdr:colOff>
      <xdr:row>57</xdr:row>
      <xdr:rowOff>78667</xdr:rowOff>
    </xdr:to>
    <xdr:sp macro="" textlink="">
      <xdr:nvSpPr>
        <xdr:cNvPr id="145" name="楕円 144"/>
        <xdr:cNvSpPr/>
      </xdr:nvSpPr>
      <xdr:spPr>
        <a:xfrm>
          <a:off x="1968500" y="9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95194</xdr:rowOff>
    </xdr:from>
    <xdr:ext cx="599010" cy="259045"/>
    <xdr:sp macro="" textlink="">
      <xdr:nvSpPr>
        <xdr:cNvPr id="146" name="テキスト ボックス 145"/>
        <xdr:cNvSpPr txBox="1"/>
      </xdr:nvSpPr>
      <xdr:spPr>
        <a:xfrm>
          <a:off x="1719795" y="952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20282</xdr:rowOff>
    </xdr:from>
    <xdr:to>
      <xdr:col>6</xdr:col>
      <xdr:colOff>38100</xdr:colOff>
      <xdr:row>57</xdr:row>
      <xdr:rowOff>121882</xdr:rowOff>
    </xdr:to>
    <xdr:sp macro="" textlink="">
      <xdr:nvSpPr>
        <xdr:cNvPr id="147" name="楕円 146"/>
        <xdr:cNvSpPr/>
      </xdr:nvSpPr>
      <xdr:spPr>
        <a:xfrm>
          <a:off x="1079500" y="97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138409</xdr:rowOff>
    </xdr:from>
    <xdr:ext cx="599010" cy="259045"/>
    <xdr:sp macro="" textlink="">
      <xdr:nvSpPr>
        <xdr:cNvPr id="148" name="テキスト ボックス 147"/>
        <xdr:cNvSpPr txBox="1"/>
      </xdr:nvSpPr>
      <xdr:spPr>
        <a:xfrm>
          <a:off x="830795" y="95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5656</xdr:rowOff>
    </xdr:from>
    <xdr:to>
      <xdr:col>24</xdr:col>
      <xdr:colOff>63500</xdr:colOff>
      <xdr:row>74</xdr:row>
      <xdr:rowOff>49990</xdr:rowOff>
    </xdr:to>
    <xdr:cxnSp macro="">
      <xdr:nvCxnSpPr>
        <xdr:cNvPr id="178" name="直線コネクタ 177"/>
        <xdr:cNvCxnSpPr/>
      </xdr:nvCxnSpPr>
      <xdr:spPr>
        <a:xfrm flipV="1">
          <a:off x="3797300" y="12692956"/>
          <a:ext cx="838200" cy="4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36419</xdr:rowOff>
    </xdr:from>
    <xdr:to>
      <xdr:col>19</xdr:col>
      <xdr:colOff>177800</xdr:colOff>
      <xdr:row>74</xdr:row>
      <xdr:rowOff>49990</xdr:rowOff>
    </xdr:to>
    <xdr:cxnSp macro="">
      <xdr:nvCxnSpPr>
        <xdr:cNvPr id="181" name="直線コネクタ 180"/>
        <xdr:cNvCxnSpPr/>
      </xdr:nvCxnSpPr>
      <xdr:spPr>
        <a:xfrm>
          <a:off x="2908300" y="12552269"/>
          <a:ext cx="889000" cy="18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36419</xdr:rowOff>
    </xdr:from>
    <xdr:to>
      <xdr:col>15</xdr:col>
      <xdr:colOff>50800</xdr:colOff>
      <xdr:row>74</xdr:row>
      <xdr:rowOff>8461</xdr:rowOff>
    </xdr:to>
    <xdr:cxnSp macro="">
      <xdr:nvCxnSpPr>
        <xdr:cNvPr id="184" name="直線コネクタ 183"/>
        <xdr:cNvCxnSpPr/>
      </xdr:nvCxnSpPr>
      <xdr:spPr>
        <a:xfrm flipV="1">
          <a:off x="2019300" y="12552269"/>
          <a:ext cx="889000" cy="1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8461</xdr:rowOff>
    </xdr:from>
    <xdr:to>
      <xdr:col>10</xdr:col>
      <xdr:colOff>114300</xdr:colOff>
      <xdr:row>74</xdr:row>
      <xdr:rowOff>87076</xdr:rowOff>
    </xdr:to>
    <xdr:cxnSp macro="">
      <xdr:nvCxnSpPr>
        <xdr:cNvPr id="187" name="直線コネクタ 186"/>
        <xdr:cNvCxnSpPr/>
      </xdr:nvCxnSpPr>
      <xdr:spPr>
        <a:xfrm flipV="1">
          <a:off x="1130300" y="12695761"/>
          <a:ext cx="889000" cy="7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126306</xdr:rowOff>
    </xdr:from>
    <xdr:to>
      <xdr:col>24</xdr:col>
      <xdr:colOff>114300</xdr:colOff>
      <xdr:row>74</xdr:row>
      <xdr:rowOff>56456</xdr:rowOff>
    </xdr:to>
    <xdr:sp macro="" textlink="">
      <xdr:nvSpPr>
        <xdr:cNvPr id="197" name="楕円 196"/>
        <xdr:cNvSpPr/>
      </xdr:nvSpPr>
      <xdr:spPr>
        <a:xfrm>
          <a:off x="4584700" y="126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149183</xdr:rowOff>
    </xdr:from>
    <xdr:ext cx="599010" cy="259045"/>
    <xdr:sp macro="" textlink="">
      <xdr:nvSpPr>
        <xdr:cNvPr id="198" name="民生費該当値テキスト"/>
        <xdr:cNvSpPr txBox="1"/>
      </xdr:nvSpPr>
      <xdr:spPr>
        <a:xfrm>
          <a:off x="4686300" y="1249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170640</xdr:rowOff>
    </xdr:from>
    <xdr:to>
      <xdr:col>20</xdr:col>
      <xdr:colOff>38100</xdr:colOff>
      <xdr:row>74</xdr:row>
      <xdr:rowOff>100790</xdr:rowOff>
    </xdr:to>
    <xdr:sp macro="" textlink="">
      <xdr:nvSpPr>
        <xdr:cNvPr id="199" name="楕円 198"/>
        <xdr:cNvSpPr/>
      </xdr:nvSpPr>
      <xdr:spPr>
        <a:xfrm>
          <a:off x="3746500" y="126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117317</xdr:rowOff>
    </xdr:from>
    <xdr:ext cx="599010" cy="259045"/>
    <xdr:sp macro="" textlink="">
      <xdr:nvSpPr>
        <xdr:cNvPr id="200" name="テキスト ボックス 199"/>
        <xdr:cNvSpPr txBox="1"/>
      </xdr:nvSpPr>
      <xdr:spPr>
        <a:xfrm>
          <a:off x="3497795" y="1246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157069</xdr:rowOff>
    </xdr:from>
    <xdr:to>
      <xdr:col>15</xdr:col>
      <xdr:colOff>101600</xdr:colOff>
      <xdr:row>73</xdr:row>
      <xdr:rowOff>87219</xdr:rowOff>
    </xdr:to>
    <xdr:sp macro="" textlink="">
      <xdr:nvSpPr>
        <xdr:cNvPr id="201" name="楕円 200"/>
        <xdr:cNvSpPr/>
      </xdr:nvSpPr>
      <xdr:spPr>
        <a:xfrm>
          <a:off x="2857500" y="125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103746</xdr:rowOff>
    </xdr:from>
    <xdr:ext cx="599010" cy="259045"/>
    <xdr:sp macro="" textlink="">
      <xdr:nvSpPr>
        <xdr:cNvPr id="202" name="テキスト ボックス 201"/>
        <xdr:cNvSpPr txBox="1"/>
      </xdr:nvSpPr>
      <xdr:spPr>
        <a:xfrm>
          <a:off x="2608795" y="1227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129111</xdr:rowOff>
    </xdr:from>
    <xdr:to>
      <xdr:col>10</xdr:col>
      <xdr:colOff>165100</xdr:colOff>
      <xdr:row>74</xdr:row>
      <xdr:rowOff>59261</xdr:rowOff>
    </xdr:to>
    <xdr:sp macro="" textlink="">
      <xdr:nvSpPr>
        <xdr:cNvPr id="203" name="楕円 202"/>
        <xdr:cNvSpPr/>
      </xdr:nvSpPr>
      <xdr:spPr>
        <a:xfrm>
          <a:off x="1968500" y="126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75788</xdr:rowOff>
    </xdr:from>
    <xdr:ext cx="599010" cy="259045"/>
    <xdr:sp macro="" textlink="">
      <xdr:nvSpPr>
        <xdr:cNvPr id="204" name="テキスト ボックス 203"/>
        <xdr:cNvSpPr txBox="1"/>
      </xdr:nvSpPr>
      <xdr:spPr>
        <a:xfrm>
          <a:off x="1719795" y="1242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36276</xdr:rowOff>
    </xdr:from>
    <xdr:to>
      <xdr:col>6</xdr:col>
      <xdr:colOff>38100</xdr:colOff>
      <xdr:row>74</xdr:row>
      <xdr:rowOff>137876</xdr:rowOff>
    </xdr:to>
    <xdr:sp macro="" textlink="">
      <xdr:nvSpPr>
        <xdr:cNvPr id="205" name="楕円 204"/>
        <xdr:cNvSpPr/>
      </xdr:nvSpPr>
      <xdr:spPr>
        <a:xfrm>
          <a:off x="1079500" y="127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154403</xdr:rowOff>
    </xdr:from>
    <xdr:ext cx="599010" cy="259045"/>
    <xdr:sp macro="" textlink="">
      <xdr:nvSpPr>
        <xdr:cNvPr id="206" name="テキスト ボックス 205"/>
        <xdr:cNvSpPr txBox="1"/>
      </xdr:nvSpPr>
      <xdr:spPr>
        <a:xfrm>
          <a:off x="830795" y="1249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2127</xdr:rowOff>
    </xdr:from>
    <xdr:to>
      <xdr:col>24</xdr:col>
      <xdr:colOff>63500</xdr:colOff>
      <xdr:row>98</xdr:row>
      <xdr:rowOff>35144</xdr:rowOff>
    </xdr:to>
    <xdr:cxnSp macro="">
      <xdr:nvCxnSpPr>
        <xdr:cNvPr id="235" name="直線コネクタ 234"/>
        <xdr:cNvCxnSpPr/>
      </xdr:nvCxnSpPr>
      <xdr:spPr>
        <a:xfrm flipV="1">
          <a:off x="3797300" y="16804227"/>
          <a:ext cx="8382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32953</xdr:rowOff>
    </xdr:from>
    <xdr:to>
      <xdr:col>19</xdr:col>
      <xdr:colOff>177800</xdr:colOff>
      <xdr:row>98</xdr:row>
      <xdr:rowOff>35144</xdr:rowOff>
    </xdr:to>
    <xdr:cxnSp macro="">
      <xdr:nvCxnSpPr>
        <xdr:cNvPr id="238" name="直線コネクタ 237"/>
        <xdr:cNvCxnSpPr/>
      </xdr:nvCxnSpPr>
      <xdr:spPr>
        <a:xfrm>
          <a:off x="2908300" y="16835053"/>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32953</xdr:rowOff>
    </xdr:from>
    <xdr:to>
      <xdr:col>15</xdr:col>
      <xdr:colOff>50800</xdr:colOff>
      <xdr:row>98</xdr:row>
      <xdr:rowOff>70543</xdr:rowOff>
    </xdr:to>
    <xdr:cxnSp macro="">
      <xdr:nvCxnSpPr>
        <xdr:cNvPr id="241" name="直線コネクタ 240"/>
        <xdr:cNvCxnSpPr/>
      </xdr:nvCxnSpPr>
      <xdr:spPr>
        <a:xfrm flipV="1">
          <a:off x="2019300" y="16835053"/>
          <a:ext cx="889000" cy="3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70543</xdr:rowOff>
    </xdr:from>
    <xdr:to>
      <xdr:col>10</xdr:col>
      <xdr:colOff>114300</xdr:colOff>
      <xdr:row>98</xdr:row>
      <xdr:rowOff>94264</xdr:rowOff>
    </xdr:to>
    <xdr:cxnSp macro="">
      <xdr:nvCxnSpPr>
        <xdr:cNvPr id="244" name="直線コネクタ 243"/>
        <xdr:cNvCxnSpPr/>
      </xdr:nvCxnSpPr>
      <xdr:spPr>
        <a:xfrm flipV="1">
          <a:off x="1130300" y="16872643"/>
          <a:ext cx="8890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122777</xdr:rowOff>
    </xdr:from>
    <xdr:to>
      <xdr:col>24</xdr:col>
      <xdr:colOff>114300</xdr:colOff>
      <xdr:row>98</xdr:row>
      <xdr:rowOff>52927</xdr:rowOff>
    </xdr:to>
    <xdr:sp macro="" textlink="">
      <xdr:nvSpPr>
        <xdr:cNvPr id="254" name="楕円 253"/>
        <xdr:cNvSpPr/>
      </xdr:nvSpPr>
      <xdr:spPr>
        <a:xfrm>
          <a:off x="4584700" y="167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145654</xdr:rowOff>
    </xdr:from>
    <xdr:ext cx="599010" cy="259045"/>
    <xdr:sp macro="" textlink="">
      <xdr:nvSpPr>
        <xdr:cNvPr id="255" name="衛生費該当値テキスト"/>
        <xdr:cNvSpPr txBox="1"/>
      </xdr:nvSpPr>
      <xdr:spPr>
        <a:xfrm>
          <a:off x="4686300" y="1660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155794</xdr:rowOff>
    </xdr:from>
    <xdr:to>
      <xdr:col>20</xdr:col>
      <xdr:colOff>38100</xdr:colOff>
      <xdr:row>98</xdr:row>
      <xdr:rowOff>85944</xdr:rowOff>
    </xdr:to>
    <xdr:sp macro="" textlink="">
      <xdr:nvSpPr>
        <xdr:cNvPr id="256" name="楕円 255"/>
        <xdr:cNvSpPr/>
      </xdr:nvSpPr>
      <xdr:spPr>
        <a:xfrm>
          <a:off x="3746500" y="167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102471</xdr:rowOff>
    </xdr:from>
    <xdr:ext cx="599010" cy="259045"/>
    <xdr:sp macro="" textlink="">
      <xdr:nvSpPr>
        <xdr:cNvPr id="257" name="テキスト ボックス 256"/>
        <xdr:cNvSpPr txBox="1"/>
      </xdr:nvSpPr>
      <xdr:spPr>
        <a:xfrm>
          <a:off x="3497795" y="1656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153603</xdr:rowOff>
    </xdr:from>
    <xdr:to>
      <xdr:col>15</xdr:col>
      <xdr:colOff>101600</xdr:colOff>
      <xdr:row>98</xdr:row>
      <xdr:rowOff>83753</xdr:rowOff>
    </xdr:to>
    <xdr:sp macro="" textlink="">
      <xdr:nvSpPr>
        <xdr:cNvPr id="258" name="楕円 257"/>
        <xdr:cNvSpPr/>
      </xdr:nvSpPr>
      <xdr:spPr>
        <a:xfrm>
          <a:off x="2857500" y="167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100280</xdr:rowOff>
    </xdr:from>
    <xdr:ext cx="599010" cy="259045"/>
    <xdr:sp macro="" textlink="">
      <xdr:nvSpPr>
        <xdr:cNvPr id="259" name="テキスト ボックス 258"/>
        <xdr:cNvSpPr txBox="1"/>
      </xdr:nvSpPr>
      <xdr:spPr>
        <a:xfrm>
          <a:off x="2608795" y="1655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19743</xdr:rowOff>
    </xdr:from>
    <xdr:to>
      <xdr:col>10</xdr:col>
      <xdr:colOff>165100</xdr:colOff>
      <xdr:row>98</xdr:row>
      <xdr:rowOff>121343</xdr:rowOff>
    </xdr:to>
    <xdr:sp macro="" textlink="">
      <xdr:nvSpPr>
        <xdr:cNvPr id="260" name="楕円 259"/>
        <xdr:cNvSpPr/>
      </xdr:nvSpPr>
      <xdr:spPr>
        <a:xfrm>
          <a:off x="1968500" y="168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137870</xdr:rowOff>
    </xdr:from>
    <xdr:ext cx="599010" cy="259045"/>
    <xdr:sp macro="" textlink="">
      <xdr:nvSpPr>
        <xdr:cNvPr id="261" name="テキスト ボックス 260"/>
        <xdr:cNvSpPr txBox="1"/>
      </xdr:nvSpPr>
      <xdr:spPr>
        <a:xfrm>
          <a:off x="1719795" y="1659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43464</xdr:rowOff>
    </xdr:from>
    <xdr:to>
      <xdr:col>6</xdr:col>
      <xdr:colOff>38100</xdr:colOff>
      <xdr:row>98</xdr:row>
      <xdr:rowOff>145064</xdr:rowOff>
    </xdr:to>
    <xdr:sp macro="" textlink="">
      <xdr:nvSpPr>
        <xdr:cNvPr id="262" name="楕円 261"/>
        <xdr:cNvSpPr/>
      </xdr:nvSpPr>
      <xdr:spPr>
        <a:xfrm>
          <a:off x="1079500" y="1684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161591</xdr:rowOff>
    </xdr:from>
    <xdr:ext cx="534377" cy="259045"/>
    <xdr:sp macro="" textlink="">
      <xdr:nvSpPr>
        <xdr:cNvPr id="263" name="テキスト ボックス 262"/>
        <xdr:cNvSpPr txBox="1"/>
      </xdr:nvSpPr>
      <xdr:spPr>
        <a:xfrm>
          <a:off x="863111" y="166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7112</xdr:rowOff>
    </xdr:from>
    <xdr:to>
      <xdr:col>55</xdr:col>
      <xdr:colOff>0</xdr:colOff>
      <xdr:row>39</xdr:row>
      <xdr:rowOff>8027</xdr:rowOff>
    </xdr:to>
    <xdr:cxnSp macro="">
      <xdr:nvCxnSpPr>
        <xdr:cNvPr id="292" name="直線コネクタ 291"/>
        <xdr:cNvCxnSpPr/>
      </xdr:nvCxnSpPr>
      <xdr:spPr>
        <a:xfrm flipV="1">
          <a:off x="9639300" y="669366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8027</xdr:rowOff>
    </xdr:from>
    <xdr:to>
      <xdr:col>50</xdr:col>
      <xdr:colOff>114300</xdr:colOff>
      <xdr:row>39</xdr:row>
      <xdr:rowOff>9093</xdr:rowOff>
    </xdr:to>
    <xdr:cxnSp macro="">
      <xdr:nvCxnSpPr>
        <xdr:cNvPr id="295" name="直線コネクタ 294"/>
        <xdr:cNvCxnSpPr/>
      </xdr:nvCxnSpPr>
      <xdr:spPr>
        <a:xfrm flipV="1">
          <a:off x="8750300" y="6694577"/>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9093</xdr:rowOff>
    </xdr:from>
    <xdr:to>
      <xdr:col>45</xdr:col>
      <xdr:colOff>177800</xdr:colOff>
      <xdr:row>39</xdr:row>
      <xdr:rowOff>9779</xdr:rowOff>
    </xdr:to>
    <xdr:cxnSp macro="">
      <xdr:nvCxnSpPr>
        <xdr:cNvPr id="298" name="直線コネクタ 297"/>
        <xdr:cNvCxnSpPr/>
      </xdr:nvCxnSpPr>
      <xdr:spPr>
        <a:xfrm flipV="1">
          <a:off x="7861300" y="66956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8255</xdr:rowOff>
    </xdr:from>
    <xdr:to>
      <xdr:col>41</xdr:col>
      <xdr:colOff>50800</xdr:colOff>
      <xdr:row>39</xdr:row>
      <xdr:rowOff>9779</xdr:rowOff>
    </xdr:to>
    <xdr:cxnSp macro="">
      <xdr:nvCxnSpPr>
        <xdr:cNvPr id="301" name="直線コネクタ 300"/>
        <xdr:cNvCxnSpPr/>
      </xdr:nvCxnSpPr>
      <xdr:spPr>
        <a:xfrm>
          <a:off x="6972300" y="66948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127762</xdr:rowOff>
    </xdr:from>
    <xdr:to>
      <xdr:col>55</xdr:col>
      <xdr:colOff>50800</xdr:colOff>
      <xdr:row>39</xdr:row>
      <xdr:rowOff>57912</xdr:rowOff>
    </xdr:to>
    <xdr:sp macro="" textlink="">
      <xdr:nvSpPr>
        <xdr:cNvPr id="311" name="楕円 310"/>
        <xdr:cNvSpPr/>
      </xdr:nvSpPr>
      <xdr:spPr>
        <a:xfrm>
          <a:off x="104267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52392</xdr:rowOff>
    </xdr:from>
    <xdr:ext cx="378565" cy="259045"/>
    <xdr:sp macro="" textlink="">
      <xdr:nvSpPr>
        <xdr:cNvPr id="312" name="労働費該当値テキスト"/>
        <xdr:cNvSpPr txBox="1"/>
      </xdr:nvSpPr>
      <xdr:spPr>
        <a:xfrm>
          <a:off x="10528300" y="656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128677</xdr:rowOff>
    </xdr:from>
    <xdr:to>
      <xdr:col>50</xdr:col>
      <xdr:colOff>165100</xdr:colOff>
      <xdr:row>39</xdr:row>
      <xdr:rowOff>58827</xdr:rowOff>
    </xdr:to>
    <xdr:sp macro="" textlink="">
      <xdr:nvSpPr>
        <xdr:cNvPr id="313" name="楕円 312"/>
        <xdr:cNvSpPr/>
      </xdr:nvSpPr>
      <xdr:spPr>
        <a:xfrm>
          <a:off x="9588500" y="66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49954</xdr:rowOff>
    </xdr:from>
    <xdr:ext cx="378565" cy="259045"/>
    <xdr:sp macro="" textlink="">
      <xdr:nvSpPr>
        <xdr:cNvPr id="314" name="テキスト ボックス 313"/>
        <xdr:cNvSpPr txBox="1"/>
      </xdr:nvSpPr>
      <xdr:spPr>
        <a:xfrm>
          <a:off x="9450017" y="673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129743</xdr:rowOff>
    </xdr:from>
    <xdr:to>
      <xdr:col>46</xdr:col>
      <xdr:colOff>38100</xdr:colOff>
      <xdr:row>39</xdr:row>
      <xdr:rowOff>59893</xdr:rowOff>
    </xdr:to>
    <xdr:sp macro="" textlink="">
      <xdr:nvSpPr>
        <xdr:cNvPr id="315" name="楕円 314"/>
        <xdr:cNvSpPr/>
      </xdr:nvSpPr>
      <xdr:spPr>
        <a:xfrm>
          <a:off x="8699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51020</xdr:rowOff>
    </xdr:from>
    <xdr:ext cx="378565" cy="259045"/>
    <xdr:sp macro="" textlink="">
      <xdr:nvSpPr>
        <xdr:cNvPr id="316" name="テキスト ボックス 315"/>
        <xdr:cNvSpPr txBox="1"/>
      </xdr:nvSpPr>
      <xdr:spPr>
        <a:xfrm>
          <a:off x="8561017" y="673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130429</xdr:rowOff>
    </xdr:from>
    <xdr:to>
      <xdr:col>41</xdr:col>
      <xdr:colOff>101600</xdr:colOff>
      <xdr:row>39</xdr:row>
      <xdr:rowOff>60579</xdr:rowOff>
    </xdr:to>
    <xdr:sp macro="" textlink="">
      <xdr:nvSpPr>
        <xdr:cNvPr id="317" name="楕円 316"/>
        <xdr:cNvSpPr/>
      </xdr:nvSpPr>
      <xdr:spPr>
        <a:xfrm>
          <a:off x="7810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51706</xdr:rowOff>
    </xdr:from>
    <xdr:ext cx="378565" cy="259045"/>
    <xdr:sp macro="" textlink="">
      <xdr:nvSpPr>
        <xdr:cNvPr id="318" name="テキスト ボックス 317"/>
        <xdr:cNvSpPr txBox="1"/>
      </xdr:nvSpPr>
      <xdr:spPr>
        <a:xfrm>
          <a:off x="7672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128905</xdr:rowOff>
    </xdr:from>
    <xdr:to>
      <xdr:col>36</xdr:col>
      <xdr:colOff>165100</xdr:colOff>
      <xdr:row>39</xdr:row>
      <xdr:rowOff>59055</xdr:rowOff>
    </xdr:to>
    <xdr:sp macro="" textlink="">
      <xdr:nvSpPr>
        <xdr:cNvPr id="319" name="楕円 318"/>
        <xdr:cNvSpPr/>
      </xdr:nvSpPr>
      <xdr:spPr>
        <a:xfrm>
          <a:off x="6921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50182</xdr:rowOff>
    </xdr:from>
    <xdr:ext cx="378565" cy="259045"/>
    <xdr:sp macro="" textlink="">
      <xdr:nvSpPr>
        <xdr:cNvPr id="320" name="テキスト ボックス 319"/>
        <xdr:cNvSpPr txBox="1"/>
      </xdr:nvSpPr>
      <xdr:spPr>
        <a:xfrm>
          <a:off x="6783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162594</xdr:rowOff>
    </xdr:from>
    <xdr:to>
      <xdr:col>55</xdr:col>
      <xdr:colOff>0</xdr:colOff>
      <xdr:row>56</xdr:row>
      <xdr:rowOff>1077</xdr:rowOff>
    </xdr:to>
    <xdr:cxnSp macro="">
      <xdr:nvCxnSpPr>
        <xdr:cNvPr id="345" name="直線コネクタ 344"/>
        <xdr:cNvCxnSpPr/>
      </xdr:nvCxnSpPr>
      <xdr:spPr>
        <a:xfrm>
          <a:off x="9639300" y="9592344"/>
          <a:ext cx="8382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132414</xdr:rowOff>
    </xdr:from>
    <xdr:to>
      <xdr:col>50</xdr:col>
      <xdr:colOff>114300</xdr:colOff>
      <xdr:row>55</xdr:row>
      <xdr:rowOff>162594</xdr:rowOff>
    </xdr:to>
    <xdr:cxnSp macro="">
      <xdr:nvCxnSpPr>
        <xdr:cNvPr id="348" name="直線コネクタ 347"/>
        <xdr:cNvCxnSpPr/>
      </xdr:nvCxnSpPr>
      <xdr:spPr>
        <a:xfrm>
          <a:off x="8750300" y="9562164"/>
          <a:ext cx="8890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125235</xdr:rowOff>
    </xdr:from>
    <xdr:to>
      <xdr:col>45</xdr:col>
      <xdr:colOff>177800</xdr:colOff>
      <xdr:row>55</xdr:row>
      <xdr:rowOff>132414</xdr:rowOff>
    </xdr:to>
    <xdr:cxnSp macro="">
      <xdr:nvCxnSpPr>
        <xdr:cNvPr id="351" name="直線コネクタ 350"/>
        <xdr:cNvCxnSpPr/>
      </xdr:nvCxnSpPr>
      <xdr:spPr>
        <a:xfrm>
          <a:off x="7861300" y="9554985"/>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121378</xdr:rowOff>
    </xdr:from>
    <xdr:to>
      <xdr:col>41</xdr:col>
      <xdr:colOff>50800</xdr:colOff>
      <xdr:row>55</xdr:row>
      <xdr:rowOff>125235</xdr:rowOff>
    </xdr:to>
    <xdr:cxnSp macro="">
      <xdr:nvCxnSpPr>
        <xdr:cNvPr id="354" name="直線コネクタ 353"/>
        <xdr:cNvCxnSpPr/>
      </xdr:nvCxnSpPr>
      <xdr:spPr>
        <a:xfrm>
          <a:off x="6972300" y="9551128"/>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121727</xdr:rowOff>
    </xdr:from>
    <xdr:to>
      <xdr:col>55</xdr:col>
      <xdr:colOff>50800</xdr:colOff>
      <xdr:row>56</xdr:row>
      <xdr:rowOff>51877</xdr:rowOff>
    </xdr:to>
    <xdr:sp macro="" textlink="">
      <xdr:nvSpPr>
        <xdr:cNvPr id="364" name="楕円 363"/>
        <xdr:cNvSpPr/>
      </xdr:nvSpPr>
      <xdr:spPr>
        <a:xfrm>
          <a:off x="10426700" y="95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144604</xdr:rowOff>
    </xdr:from>
    <xdr:ext cx="534377" cy="259045"/>
    <xdr:sp macro="" textlink="">
      <xdr:nvSpPr>
        <xdr:cNvPr id="365" name="農林水産業費該当値テキスト"/>
        <xdr:cNvSpPr txBox="1"/>
      </xdr:nvSpPr>
      <xdr:spPr>
        <a:xfrm>
          <a:off x="10528300" y="9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111794</xdr:rowOff>
    </xdr:from>
    <xdr:to>
      <xdr:col>50</xdr:col>
      <xdr:colOff>165100</xdr:colOff>
      <xdr:row>56</xdr:row>
      <xdr:rowOff>41944</xdr:rowOff>
    </xdr:to>
    <xdr:sp macro="" textlink="">
      <xdr:nvSpPr>
        <xdr:cNvPr id="366" name="楕円 365"/>
        <xdr:cNvSpPr/>
      </xdr:nvSpPr>
      <xdr:spPr>
        <a:xfrm>
          <a:off x="9588500" y="9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58471</xdr:rowOff>
    </xdr:from>
    <xdr:ext cx="534377" cy="259045"/>
    <xdr:sp macro="" textlink="">
      <xdr:nvSpPr>
        <xdr:cNvPr id="367" name="テキスト ボックス 366"/>
        <xdr:cNvSpPr txBox="1"/>
      </xdr:nvSpPr>
      <xdr:spPr>
        <a:xfrm>
          <a:off x="9372111" y="931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81614</xdr:rowOff>
    </xdr:from>
    <xdr:to>
      <xdr:col>46</xdr:col>
      <xdr:colOff>38100</xdr:colOff>
      <xdr:row>56</xdr:row>
      <xdr:rowOff>11764</xdr:rowOff>
    </xdr:to>
    <xdr:sp macro="" textlink="">
      <xdr:nvSpPr>
        <xdr:cNvPr id="368" name="楕円 367"/>
        <xdr:cNvSpPr/>
      </xdr:nvSpPr>
      <xdr:spPr>
        <a:xfrm>
          <a:off x="8699500" y="95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28291</xdr:rowOff>
    </xdr:from>
    <xdr:ext cx="534377" cy="259045"/>
    <xdr:sp macro="" textlink="">
      <xdr:nvSpPr>
        <xdr:cNvPr id="369" name="テキスト ボックス 368"/>
        <xdr:cNvSpPr txBox="1"/>
      </xdr:nvSpPr>
      <xdr:spPr>
        <a:xfrm>
          <a:off x="8483111" y="92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74435</xdr:rowOff>
    </xdr:from>
    <xdr:to>
      <xdr:col>41</xdr:col>
      <xdr:colOff>101600</xdr:colOff>
      <xdr:row>56</xdr:row>
      <xdr:rowOff>4585</xdr:rowOff>
    </xdr:to>
    <xdr:sp macro="" textlink="">
      <xdr:nvSpPr>
        <xdr:cNvPr id="370" name="楕円 369"/>
        <xdr:cNvSpPr/>
      </xdr:nvSpPr>
      <xdr:spPr>
        <a:xfrm>
          <a:off x="7810500" y="95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21112</xdr:rowOff>
    </xdr:from>
    <xdr:ext cx="534377" cy="259045"/>
    <xdr:sp macro="" textlink="">
      <xdr:nvSpPr>
        <xdr:cNvPr id="371" name="テキスト ボックス 370"/>
        <xdr:cNvSpPr txBox="1"/>
      </xdr:nvSpPr>
      <xdr:spPr>
        <a:xfrm>
          <a:off x="7594111" y="92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70578</xdr:rowOff>
    </xdr:from>
    <xdr:to>
      <xdr:col>36</xdr:col>
      <xdr:colOff>165100</xdr:colOff>
      <xdr:row>56</xdr:row>
      <xdr:rowOff>728</xdr:rowOff>
    </xdr:to>
    <xdr:sp macro="" textlink="">
      <xdr:nvSpPr>
        <xdr:cNvPr id="372" name="楕円 371"/>
        <xdr:cNvSpPr/>
      </xdr:nvSpPr>
      <xdr:spPr>
        <a:xfrm>
          <a:off x="6921500" y="9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17255</xdr:rowOff>
    </xdr:from>
    <xdr:ext cx="534377" cy="259045"/>
    <xdr:sp macro="" textlink="">
      <xdr:nvSpPr>
        <xdr:cNvPr id="373" name="テキスト ボックス 372"/>
        <xdr:cNvSpPr txBox="1"/>
      </xdr:nvSpPr>
      <xdr:spPr>
        <a:xfrm>
          <a:off x="6705111" y="92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85837</xdr:rowOff>
    </xdr:from>
    <xdr:to>
      <xdr:col>55</xdr:col>
      <xdr:colOff>0</xdr:colOff>
      <xdr:row>78</xdr:row>
      <xdr:rowOff>116024</xdr:rowOff>
    </xdr:to>
    <xdr:cxnSp macro="">
      <xdr:nvCxnSpPr>
        <xdr:cNvPr id="402" name="直線コネクタ 401"/>
        <xdr:cNvCxnSpPr/>
      </xdr:nvCxnSpPr>
      <xdr:spPr>
        <a:xfrm flipV="1">
          <a:off x="9639300" y="13458937"/>
          <a:ext cx="838200" cy="3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116024</xdr:rowOff>
    </xdr:from>
    <xdr:to>
      <xdr:col>50</xdr:col>
      <xdr:colOff>114300</xdr:colOff>
      <xdr:row>78</xdr:row>
      <xdr:rowOff>137309</xdr:rowOff>
    </xdr:to>
    <xdr:cxnSp macro="">
      <xdr:nvCxnSpPr>
        <xdr:cNvPr id="405" name="直線コネクタ 404"/>
        <xdr:cNvCxnSpPr/>
      </xdr:nvCxnSpPr>
      <xdr:spPr>
        <a:xfrm flipV="1">
          <a:off x="8750300" y="13489124"/>
          <a:ext cx="8890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137309</xdr:rowOff>
    </xdr:from>
    <xdr:to>
      <xdr:col>45</xdr:col>
      <xdr:colOff>177800</xdr:colOff>
      <xdr:row>78</xdr:row>
      <xdr:rowOff>147391</xdr:rowOff>
    </xdr:to>
    <xdr:cxnSp macro="">
      <xdr:nvCxnSpPr>
        <xdr:cNvPr id="408" name="直線コネクタ 407"/>
        <xdr:cNvCxnSpPr/>
      </xdr:nvCxnSpPr>
      <xdr:spPr>
        <a:xfrm flipV="1">
          <a:off x="7861300" y="13510409"/>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120242</xdr:rowOff>
    </xdr:from>
    <xdr:to>
      <xdr:col>41</xdr:col>
      <xdr:colOff>50800</xdr:colOff>
      <xdr:row>78</xdr:row>
      <xdr:rowOff>147391</xdr:rowOff>
    </xdr:to>
    <xdr:cxnSp macro="">
      <xdr:nvCxnSpPr>
        <xdr:cNvPr id="411" name="直線コネクタ 410"/>
        <xdr:cNvCxnSpPr/>
      </xdr:nvCxnSpPr>
      <xdr:spPr>
        <a:xfrm>
          <a:off x="6972300" y="13493342"/>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35037</xdr:rowOff>
    </xdr:from>
    <xdr:to>
      <xdr:col>55</xdr:col>
      <xdr:colOff>50800</xdr:colOff>
      <xdr:row>78</xdr:row>
      <xdr:rowOff>136637</xdr:rowOff>
    </xdr:to>
    <xdr:sp macro="" textlink="">
      <xdr:nvSpPr>
        <xdr:cNvPr id="421" name="楕円 420"/>
        <xdr:cNvSpPr/>
      </xdr:nvSpPr>
      <xdr:spPr>
        <a:xfrm>
          <a:off x="10426700" y="134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57914</xdr:rowOff>
    </xdr:from>
    <xdr:ext cx="534377" cy="259045"/>
    <xdr:sp macro="" textlink="">
      <xdr:nvSpPr>
        <xdr:cNvPr id="422" name="商工費該当値テキスト"/>
        <xdr:cNvSpPr txBox="1"/>
      </xdr:nvSpPr>
      <xdr:spPr>
        <a:xfrm>
          <a:off x="10528300" y="132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65224</xdr:rowOff>
    </xdr:from>
    <xdr:to>
      <xdr:col>50</xdr:col>
      <xdr:colOff>165100</xdr:colOff>
      <xdr:row>78</xdr:row>
      <xdr:rowOff>166824</xdr:rowOff>
    </xdr:to>
    <xdr:sp macro="" textlink="">
      <xdr:nvSpPr>
        <xdr:cNvPr id="423" name="楕円 422"/>
        <xdr:cNvSpPr/>
      </xdr:nvSpPr>
      <xdr:spPr>
        <a:xfrm>
          <a:off x="9588500" y="134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11901</xdr:rowOff>
    </xdr:from>
    <xdr:ext cx="534377" cy="259045"/>
    <xdr:sp macro="" textlink="">
      <xdr:nvSpPr>
        <xdr:cNvPr id="424" name="テキスト ボックス 423"/>
        <xdr:cNvSpPr txBox="1"/>
      </xdr:nvSpPr>
      <xdr:spPr>
        <a:xfrm>
          <a:off x="9372111" y="132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86509</xdr:rowOff>
    </xdr:from>
    <xdr:to>
      <xdr:col>46</xdr:col>
      <xdr:colOff>38100</xdr:colOff>
      <xdr:row>79</xdr:row>
      <xdr:rowOff>16659</xdr:rowOff>
    </xdr:to>
    <xdr:sp macro="" textlink="">
      <xdr:nvSpPr>
        <xdr:cNvPr id="425" name="楕円 424"/>
        <xdr:cNvSpPr/>
      </xdr:nvSpPr>
      <xdr:spPr>
        <a:xfrm>
          <a:off x="8699500" y="134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33186</xdr:rowOff>
    </xdr:from>
    <xdr:ext cx="534377" cy="259045"/>
    <xdr:sp macro="" textlink="">
      <xdr:nvSpPr>
        <xdr:cNvPr id="426" name="テキスト ボックス 425"/>
        <xdr:cNvSpPr txBox="1"/>
      </xdr:nvSpPr>
      <xdr:spPr>
        <a:xfrm>
          <a:off x="8483111" y="1323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96591</xdr:rowOff>
    </xdr:from>
    <xdr:to>
      <xdr:col>41</xdr:col>
      <xdr:colOff>101600</xdr:colOff>
      <xdr:row>79</xdr:row>
      <xdr:rowOff>26741</xdr:rowOff>
    </xdr:to>
    <xdr:sp macro="" textlink="">
      <xdr:nvSpPr>
        <xdr:cNvPr id="427" name="楕円 426"/>
        <xdr:cNvSpPr/>
      </xdr:nvSpPr>
      <xdr:spPr>
        <a:xfrm>
          <a:off x="7810500" y="13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43268</xdr:rowOff>
    </xdr:from>
    <xdr:ext cx="534377" cy="259045"/>
    <xdr:sp macro="" textlink="">
      <xdr:nvSpPr>
        <xdr:cNvPr id="428" name="テキスト ボックス 427"/>
        <xdr:cNvSpPr txBox="1"/>
      </xdr:nvSpPr>
      <xdr:spPr>
        <a:xfrm>
          <a:off x="7594111" y="132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69442</xdr:rowOff>
    </xdr:from>
    <xdr:to>
      <xdr:col>36</xdr:col>
      <xdr:colOff>165100</xdr:colOff>
      <xdr:row>78</xdr:row>
      <xdr:rowOff>171042</xdr:rowOff>
    </xdr:to>
    <xdr:sp macro="" textlink="">
      <xdr:nvSpPr>
        <xdr:cNvPr id="429" name="楕円 428"/>
        <xdr:cNvSpPr/>
      </xdr:nvSpPr>
      <xdr:spPr>
        <a:xfrm>
          <a:off x="6921500" y="1344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16119</xdr:rowOff>
    </xdr:from>
    <xdr:ext cx="534377" cy="259045"/>
    <xdr:sp macro="" textlink="">
      <xdr:nvSpPr>
        <xdr:cNvPr id="430" name="テキスト ボックス 429"/>
        <xdr:cNvSpPr txBox="1"/>
      </xdr:nvSpPr>
      <xdr:spPr>
        <a:xfrm>
          <a:off x="6705111" y="1321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50781</xdr:rowOff>
    </xdr:from>
    <xdr:to>
      <xdr:col>55</xdr:col>
      <xdr:colOff>0</xdr:colOff>
      <xdr:row>97</xdr:row>
      <xdr:rowOff>103868</xdr:rowOff>
    </xdr:to>
    <xdr:cxnSp macro="">
      <xdr:nvCxnSpPr>
        <xdr:cNvPr id="461" name="直線コネクタ 460"/>
        <xdr:cNvCxnSpPr/>
      </xdr:nvCxnSpPr>
      <xdr:spPr>
        <a:xfrm>
          <a:off x="9639300" y="16681431"/>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140382</xdr:rowOff>
    </xdr:from>
    <xdr:to>
      <xdr:col>50</xdr:col>
      <xdr:colOff>114300</xdr:colOff>
      <xdr:row>97</xdr:row>
      <xdr:rowOff>50781</xdr:rowOff>
    </xdr:to>
    <xdr:cxnSp macro="">
      <xdr:nvCxnSpPr>
        <xdr:cNvPr id="464" name="直線コネクタ 463"/>
        <xdr:cNvCxnSpPr/>
      </xdr:nvCxnSpPr>
      <xdr:spPr>
        <a:xfrm>
          <a:off x="8750300" y="16599582"/>
          <a:ext cx="889000" cy="8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140382</xdr:rowOff>
    </xdr:from>
    <xdr:to>
      <xdr:col>45</xdr:col>
      <xdr:colOff>177800</xdr:colOff>
      <xdr:row>97</xdr:row>
      <xdr:rowOff>42152</xdr:rowOff>
    </xdr:to>
    <xdr:cxnSp macro="">
      <xdr:nvCxnSpPr>
        <xdr:cNvPr id="467" name="直線コネクタ 466"/>
        <xdr:cNvCxnSpPr/>
      </xdr:nvCxnSpPr>
      <xdr:spPr>
        <a:xfrm flipV="1">
          <a:off x="7861300" y="16599582"/>
          <a:ext cx="889000" cy="7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42152</xdr:rowOff>
    </xdr:from>
    <xdr:to>
      <xdr:col>41</xdr:col>
      <xdr:colOff>50800</xdr:colOff>
      <xdr:row>97</xdr:row>
      <xdr:rowOff>47529</xdr:rowOff>
    </xdr:to>
    <xdr:cxnSp macro="">
      <xdr:nvCxnSpPr>
        <xdr:cNvPr id="470" name="直線コネクタ 469"/>
        <xdr:cNvCxnSpPr/>
      </xdr:nvCxnSpPr>
      <xdr:spPr>
        <a:xfrm flipV="1">
          <a:off x="6972300" y="16672802"/>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53068</xdr:rowOff>
    </xdr:from>
    <xdr:to>
      <xdr:col>55</xdr:col>
      <xdr:colOff>50800</xdr:colOff>
      <xdr:row>97</xdr:row>
      <xdr:rowOff>154668</xdr:rowOff>
    </xdr:to>
    <xdr:sp macro="" textlink="">
      <xdr:nvSpPr>
        <xdr:cNvPr id="480" name="楕円 479"/>
        <xdr:cNvSpPr/>
      </xdr:nvSpPr>
      <xdr:spPr>
        <a:xfrm>
          <a:off x="10426700" y="166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75945</xdr:rowOff>
    </xdr:from>
    <xdr:ext cx="599010" cy="259045"/>
    <xdr:sp macro="" textlink="">
      <xdr:nvSpPr>
        <xdr:cNvPr id="481" name="土木費該当値テキスト"/>
        <xdr:cNvSpPr txBox="1"/>
      </xdr:nvSpPr>
      <xdr:spPr>
        <a:xfrm>
          <a:off x="10528300" y="165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171431</xdr:rowOff>
    </xdr:from>
    <xdr:to>
      <xdr:col>50</xdr:col>
      <xdr:colOff>165100</xdr:colOff>
      <xdr:row>97</xdr:row>
      <xdr:rowOff>101581</xdr:rowOff>
    </xdr:to>
    <xdr:sp macro="" textlink="">
      <xdr:nvSpPr>
        <xdr:cNvPr id="482" name="楕円 481"/>
        <xdr:cNvSpPr/>
      </xdr:nvSpPr>
      <xdr:spPr>
        <a:xfrm>
          <a:off x="9588500" y="166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118108</xdr:rowOff>
    </xdr:from>
    <xdr:ext cx="599010" cy="259045"/>
    <xdr:sp macro="" textlink="">
      <xdr:nvSpPr>
        <xdr:cNvPr id="483" name="テキスト ボックス 482"/>
        <xdr:cNvSpPr txBox="1"/>
      </xdr:nvSpPr>
      <xdr:spPr>
        <a:xfrm>
          <a:off x="9339795" y="164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89582</xdr:rowOff>
    </xdr:from>
    <xdr:to>
      <xdr:col>46</xdr:col>
      <xdr:colOff>38100</xdr:colOff>
      <xdr:row>97</xdr:row>
      <xdr:rowOff>19732</xdr:rowOff>
    </xdr:to>
    <xdr:sp macro="" textlink="">
      <xdr:nvSpPr>
        <xdr:cNvPr id="484" name="楕円 483"/>
        <xdr:cNvSpPr/>
      </xdr:nvSpPr>
      <xdr:spPr>
        <a:xfrm>
          <a:off x="8699500" y="16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36259</xdr:rowOff>
    </xdr:from>
    <xdr:ext cx="599010" cy="259045"/>
    <xdr:sp macro="" textlink="">
      <xdr:nvSpPr>
        <xdr:cNvPr id="485" name="テキスト ボックス 484"/>
        <xdr:cNvSpPr txBox="1"/>
      </xdr:nvSpPr>
      <xdr:spPr>
        <a:xfrm>
          <a:off x="8450795" y="1632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162802</xdr:rowOff>
    </xdr:from>
    <xdr:to>
      <xdr:col>41</xdr:col>
      <xdr:colOff>101600</xdr:colOff>
      <xdr:row>97</xdr:row>
      <xdr:rowOff>92952</xdr:rowOff>
    </xdr:to>
    <xdr:sp macro="" textlink="">
      <xdr:nvSpPr>
        <xdr:cNvPr id="486" name="楕円 485"/>
        <xdr:cNvSpPr/>
      </xdr:nvSpPr>
      <xdr:spPr>
        <a:xfrm>
          <a:off x="7810500" y="166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109479</xdr:rowOff>
    </xdr:from>
    <xdr:ext cx="599010" cy="259045"/>
    <xdr:sp macro="" textlink="">
      <xdr:nvSpPr>
        <xdr:cNvPr id="487" name="テキスト ボックス 486"/>
        <xdr:cNvSpPr txBox="1"/>
      </xdr:nvSpPr>
      <xdr:spPr>
        <a:xfrm>
          <a:off x="7561795" y="1639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168179</xdr:rowOff>
    </xdr:from>
    <xdr:to>
      <xdr:col>36</xdr:col>
      <xdr:colOff>165100</xdr:colOff>
      <xdr:row>97</xdr:row>
      <xdr:rowOff>98329</xdr:rowOff>
    </xdr:to>
    <xdr:sp macro="" textlink="">
      <xdr:nvSpPr>
        <xdr:cNvPr id="488" name="楕円 487"/>
        <xdr:cNvSpPr/>
      </xdr:nvSpPr>
      <xdr:spPr>
        <a:xfrm>
          <a:off x="6921500" y="166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114856</xdr:rowOff>
    </xdr:from>
    <xdr:ext cx="599010" cy="259045"/>
    <xdr:sp macro="" textlink="">
      <xdr:nvSpPr>
        <xdr:cNvPr id="489" name="テキスト ボックス 488"/>
        <xdr:cNvSpPr txBox="1"/>
      </xdr:nvSpPr>
      <xdr:spPr>
        <a:xfrm>
          <a:off x="6672795" y="1640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118612</xdr:rowOff>
    </xdr:from>
    <xdr:to>
      <xdr:col>85</xdr:col>
      <xdr:colOff>127000</xdr:colOff>
      <xdr:row>36</xdr:row>
      <xdr:rowOff>60185</xdr:rowOff>
    </xdr:to>
    <xdr:cxnSp macro="">
      <xdr:nvCxnSpPr>
        <xdr:cNvPr id="519" name="直線コネクタ 518"/>
        <xdr:cNvCxnSpPr/>
      </xdr:nvCxnSpPr>
      <xdr:spPr>
        <a:xfrm flipV="1">
          <a:off x="15481300" y="6119362"/>
          <a:ext cx="838200" cy="1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134118</xdr:rowOff>
    </xdr:from>
    <xdr:to>
      <xdr:col>81</xdr:col>
      <xdr:colOff>50800</xdr:colOff>
      <xdr:row>36</xdr:row>
      <xdr:rowOff>60185</xdr:rowOff>
    </xdr:to>
    <xdr:cxnSp macro="">
      <xdr:nvCxnSpPr>
        <xdr:cNvPr id="522" name="直線コネクタ 521"/>
        <xdr:cNvCxnSpPr/>
      </xdr:nvCxnSpPr>
      <xdr:spPr>
        <a:xfrm>
          <a:off x="14592300" y="6134868"/>
          <a:ext cx="889000" cy="9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134118</xdr:rowOff>
    </xdr:from>
    <xdr:to>
      <xdr:col>76</xdr:col>
      <xdr:colOff>114300</xdr:colOff>
      <xdr:row>36</xdr:row>
      <xdr:rowOff>22809</xdr:rowOff>
    </xdr:to>
    <xdr:cxnSp macro="">
      <xdr:nvCxnSpPr>
        <xdr:cNvPr id="525" name="直線コネクタ 524"/>
        <xdr:cNvCxnSpPr/>
      </xdr:nvCxnSpPr>
      <xdr:spPr>
        <a:xfrm flipV="1">
          <a:off x="13703300" y="6134868"/>
          <a:ext cx="8890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9036</xdr:rowOff>
    </xdr:from>
    <xdr:to>
      <xdr:col>71</xdr:col>
      <xdr:colOff>177800</xdr:colOff>
      <xdr:row>36</xdr:row>
      <xdr:rowOff>22809</xdr:rowOff>
    </xdr:to>
    <xdr:cxnSp macro="">
      <xdr:nvCxnSpPr>
        <xdr:cNvPr id="528" name="直線コネクタ 527"/>
        <xdr:cNvCxnSpPr/>
      </xdr:nvCxnSpPr>
      <xdr:spPr>
        <a:xfrm>
          <a:off x="12814300" y="5838336"/>
          <a:ext cx="889000" cy="35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67812</xdr:rowOff>
    </xdr:from>
    <xdr:to>
      <xdr:col>85</xdr:col>
      <xdr:colOff>177800</xdr:colOff>
      <xdr:row>35</xdr:row>
      <xdr:rowOff>169412</xdr:rowOff>
    </xdr:to>
    <xdr:sp macro="" textlink="">
      <xdr:nvSpPr>
        <xdr:cNvPr id="538" name="楕円 537"/>
        <xdr:cNvSpPr/>
      </xdr:nvSpPr>
      <xdr:spPr>
        <a:xfrm>
          <a:off x="16268700" y="60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90689</xdr:rowOff>
    </xdr:from>
    <xdr:ext cx="534377" cy="259045"/>
    <xdr:sp macro="" textlink="">
      <xdr:nvSpPr>
        <xdr:cNvPr id="539" name="消防費該当値テキスト"/>
        <xdr:cNvSpPr txBox="1"/>
      </xdr:nvSpPr>
      <xdr:spPr>
        <a:xfrm>
          <a:off x="16370300" y="591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9385</xdr:rowOff>
    </xdr:from>
    <xdr:to>
      <xdr:col>81</xdr:col>
      <xdr:colOff>101600</xdr:colOff>
      <xdr:row>36</xdr:row>
      <xdr:rowOff>110985</xdr:rowOff>
    </xdr:to>
    <xdr:sp macro="" textlink="">
      <xdr:nvSpPr>
        <xdr:cNvPr id="540" name="楕円 539"/>
        <xdr:cNvSpPr/>
      </xdr:nvSpPr>
      <xdr:spPr>
        <a:xfrm>
          <a:off x="15430500" y="6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127512</xdr:rowOff>
    </xdr:from>
    <xdr:ext cx="534377" cy="259045"/>
    <xdr:sp macro="" textlink="">
      <xdr:nvSpPr>
        <xdr:cNvPr id="541" name="テキスト ボックス 540"/>
        <xdr:cNvSpPr txBox="1"/>
      </xdr:nvSpPr>
      <xdr:spPr>
        <a:xfrm>
          <a:off x="15214111" y="59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83318</xdr:rowOff>
    </xdr:from>
    <xdr:to>
      <xdr:col>76</xdr:col>
      <xdr:colOff>165100</xdr:colOff>
      <xdr:row>36</xdr:row>
      <xdr:rowOff>13468</xdr:rowOff>
    </xdr:to>
    <xdr:sp macro="" textlink="">
      <xdr:nvSpPr>
        <xdr:cNvPr id="542" name="楕円 541"/>
        <xdr:cNvSpPr/>
      </xdr:nvSpPr>
      <xdr:spPr>
        <a:xfrm>
          <a:off x="14541500" y="60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29995</xdr:rowOff>
    </xdr:from>
    <xdr:ext cx="534377" cy="259045"/>
    <xdr:sp macro="" textlink="">
      <xdr:nvSpPr>
        <xdr:cNvPr id="543" name="テキスト ボックス 542"/>
        <xdr:cNvSpPr txBox="1"/>
      </xdr:nvSpPr>
      <xdr:spPr>
        <a:xfrm>
          <a:off x="14325111" y="58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143459</xdr:rowOff>
    </xdr:from>
    <xdr:to>
      <xdr:col>72</xdr:col>
      <xdr:colOff>38100</xdr:colOff>
      <xdr:row>36</xdr:row>
      <xdr:rowOff>73609</xdr:rowOff>
    </xdr:to>
    <xdr:sp macro="" textlink="">
      <xdr:nvSpPr>
        <xdr:cNvPr id="544" name="楕円 543"/>
        <xdr:cNvSpPr/>
      </xdr:nvSpPr>
      <xdr:spPr>
        <a:xfrm>
          <a:off x="13652500" y="61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90136</xdr:rowOff>
    </xdr:from>
    <xdr:ext cx="534377" cy="259045"/>
    <xdr:sp macro="" textlink="">
      <xdr:nvSpPr>
        <xdr:cNvPr id="545" name="テキスト ボックス 544"/>
        <xdr:cNvSpPr txBox="1"/>
      </xdr:nvSpPr>
      <xdr:spPr>
        <a:xfrm>
          <a:off x="13436111" y="591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129686</xdr:rowOff>
    </xdr:from>
    <xdr:to>
      <xdr:col>67</xdr:col>
      <xdr:colOff>101600</xdr:colOff>
      <xdr:row>34</xdr:row>
      <xdr:rowOff>59836</xdr:rowOff>
    </xdr:to>
    <xdr:sp macro="" textlink="">
      <xdr:nvSpPr>
        <xdr:cNvPr id="546" name="楕円 545"/>
        <xdr:cNvSpPr/>
      </xdr:nvSpPr>
      <xdr:spPr>
        <a:xfrm>
          <a:off x="12763500" y="57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76363</xdr:rowOff>
    </xdr:from>
    <xdr:ext cx="534377" cy="259045"/>
    <xdr:sp macro="" textlink="">
      <xdr:nvSpPr>
        <xdr:cNvPr id="547" name="テキスト ボックス 546"/>
        <xdr:cNvSpPr txBox="1"/>
      </xdr:nvSpPr>
      <xdr:spPr>
        <a:xfrm>
          <a:off x="12547111" y="556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69756</xdr:rowOff>
    </xdr:from>
    <xdr:to>
      <xdr:col>85</xdr:col>
      <xdr:colOff>127000</xdr:colOff>
      <xdr:row>57</xdr:row>
      <xdr:rowOff>118821</xdr:rowOff>
    </xdr:to>
    <xdr:cxnSp macro="">
      <xdr:nvCxnSpPr>
        <xdr:cNvPr id="576" name="直線コネクタ 575"/>
        <xdr:cNvCxnSpPr/>
      </xdr:nvCxnSpPr>
      <xdr:spPr>
        <a:xfrm>
          <a:off x="15481300" y="9842406"/>
          <a:ext cx="8382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169056</xdr:rowOff>
    </xdr:from>
    <xdr:to>
      <xdr:col>81</xdr:col>
      <xdr:colOff>50800</xdr:colOff>
      <xdr:row>57</xdr:row>
      <xdr:rowOff>69756</xdr:rowOff>
    </xdr:to>
    <xdr:cxnSp macro="">
      <xdr:nvCxnSpPr>
        <xdr:cNvPr id="579" name="直線コネクタ 578"/>
        <xdr:cNvCxnSpPr/>
      </xdr:nvCxnSpPr>
      <xdr:spPr>
        <a:xfrm>
          <a:off x="14592300" y="9770256"/>
          <a:ext cx="889000" cy="7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89191</xdr:rowOff>
    </xdr:from>
    <xdr:to>
      <xdr:col>76</xdr:col>
      <xdr:colOff>114300</xdr:colOff>
      <xdr:row>56</xdr:row>
      <xdr:rowOff>169056</xdr:rowOff>
    </xdr:to>
    <xdr:cxnSp macro="">
      <xdr:nvCxnSpPr>
        <xdr:cNvPr id="582" name="直線コネクタ 581"/>
        <xdr:cNvCxnSpPr/>
      </xdr:nvCxnSpPr>
      <xdr:spPr>
        <a:xfrm>
          <a:off x="13703300" y="9176041"/>
          <a:ext cx="889000" cy="59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137486</xdr:rowOff>
    </xdr:from>
    <xdr:to>
      <xdr:col>71</xdr:col>
      <xdr:colOff>177800</xdr:colOff>
      <xdr:row>53</xdr:row>
      <xdr:rowOff>89191</xdr:rowOff>
    </xdr:to>
    <xdr:cxnSp macro="">
      <xdr:nvCxnSpPr>
        <xdr:cNvPr id="585" name="直線コネクタ 584"/>
        <xdr:cNvCxnSpPr/>
      </xdr:nvCxnSpPr>
      <xdr:spPr>
        <a:xfrm>
          <a:off x="12814300" y="8881436"/>
          <a:ext cx="889000" cy="29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68021</xdr:rowOff>
    </xdr:from>
    <xdr:to>
      <xdr:col>85</xdr:col>
      <xdr:colOff>177800</xdr:colOff>
      <xdr:row>57</xdr:row>
      <xdr:rowOff>169621</xdr:rowOff>
    </xdr:to>
    <xdr:sp macro="" textlink="">
      <xdr:nvSpPr>
        <xdr:cNvPr id="595" name="楕円 594"/>
        <xdr:cNvSpPr/>
      </xdr:nvSpPr>
      <xdr:spPr>
        <a:xfrm>
          <a:off x="16268700" y="98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46448</xdr:rowOff>
    </xdr:from>
    <xdr:ext cx="534377" cy="259045"/>
    <xdr:sp macro="" textlink="">
      <xdr:nvSpPr>
        <xdr:cNvPr id="596" name="教育費該当値テキスト"/>
        <xdr:cNvSpPr txBox="1"/>
      </xdr:nvSpPr>
      <xdr:spPr>
        <a:xfrm>
          <a:off x="16370300" y="98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18956</xdr:rowOff>
    </xdr:from>
    <xdr:to>
      <xdr:col>81</xdr:col>
      <xdr:colOff>101600</xdr:colOff>
      <xdr:row>57</xdr:row>
      <xdr:rowOff>120556</xdr:rowOff>
    </xdr:to>
    <xdr:sp macro="" textlink="">
      <xdr:nvSpPr>
        <xdr:cNvPr id="597" name="楕円 596"/>
        <xdr:cNvSpPr/>
      </xdr:nvSpPr>
      <xdr:spPr>
        <a:xfrm>
          <a:off x="15430500" y="97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137083</xdr:rowOff>
    </xdr:from>
    <xdr:ext cx="534377" cy="259045"/>
    <xdr:sp macro="" textlink="">
      <xdr:nvSpPr>
        <xdr:cNvPr id="598" name="テキスト ボックス 597"/>
        <xdr:cNvSpPr txBox="1"/>
      </xdr:nvSpPr>
      <xdr:spPr>
        <a:xfrm>
          <a:off x="15214111" y="95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118256</xdr:rowOff>
    </xdr:from>
    <xdr:to>
      <xdr:col>76</xdr:col>
      <xdr:colOff>165100</xdr:colOff>
      <xdr:row>57</xdr:row>
      <xdr:rowOff>48406</xdr:rowOff>
    </xdr:to>
    <xdr:sp macro="" textlink="">
      <xdr:nvSpPr>
        <xdr:cNvPr id="599" name="楕円 598"/>
        <xdr:cNvSpPr/>
      </xdr:nvSpPr>
      <xdr:spPr>
        <a:xfrm>
          <a:off x="14541500" y="97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64933</xdr:rowOff>
    </xdr:from>
    <xdr:ext cx="599010" cy="259045"/>
    <xdr:sp macro="" textlink="">
      <xdr:nvSpPr>
        <xdr:cNvPr id="600" name="テキスト ボックス 599"/>
        <xdr:cNvSpPr txBox="1"/>
      </xdr:nvSpPr>
      <xdr:spPr>
        <a:xfrm>
          <a:off x="14292795" y="94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38391</xdr:rowOff>
    </xdr:from>
    <xdr:to>
      <xdr:col>72</xdr:col>
      <xdr:colOff>38100</xdr:colOff>
      <xdr:row>53</xdr:row>
      <xdr:rowOff>139991</xdr:rowOff>
    </xdr:to>
    <xdr:sp macro="" textlink="">
      <xdr:nvSpPr>
        <xdr:cNvPr id="601" name="楕円 600"/>
        <xdr:cNvSpPr/>
      </xdr:nvSpPr>
      <xdr:spPr>
        <a:xfrm>
          <a:off x="13652500" y="91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156518</xdr:rowOff>
    </xdr:from>
    <xdr:ext cx="599010" cy="259045"/>
    <xdr:sp macro="" textlink="">
      <xdr:nvSpPr>
        <xdr:cNvPr id="602" name="テキスト ボックス 601"/>
        <xdr:cNvSpPr txBox="1"/>
      </xdr:nvSpPr>
      <xdr:spPr>
        <a:xfrm>
          <a:off x="13403795" y="890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86686</xdr:rowOff>
    </xdr:from>
    <xdr:to>
      <xdr:col>67</xdr:col>
      <xdr:colOff>101600</xdr:colOff>
      <xdr:row>52</xdr:row>
      <xdr:rowOff>16836</xdr:rowOff>
    </xdr:to>
    <xdr:sp macro="" textlink="">
      <xdr:nvSpPr>
        <xdr:cNvPr id="603" name="楕円 602"/>
        <xdr:cNvSpPr/>
      </xdr:nvSpPr>
      <xdr:spPr>
        <a:xfrm>
          <a:off x="12763500" y="88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33363</xdr:rowOff>
    </xdr:from>
    <xdr:ext cx="599010" cy="259045"/>
    <xdr:sp macro="" textlink="">
      <xdr:nvSpPr>
        <xdr:cNvPr id="604" name="テキスト ボックス 603"/>
        <xdr:cNvSpPr txBox="1"/>
      </xdr:nvSpPr>
      <xdr:spPr>
        <a:xfrm>
          <a:off x="12514795" y="860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13855</xdr:rowOff>
    </xdr:from>
    <xdr:to>
      <xdr:col>85</xdr:col>
      <xdr:colOff>127000</xdr:colOff>
      <xdr:row>78</xdr:row>
      <xdr:rowOff>32372</xdr:rowOff>
    </xdr:to>
    <xdr:cxnSp macro="">
      <xdr:nvCxnSpPr>
        <xdr:cNvPr id="633" name="直線コネクタ 632"/>
        <xdr:cNvCxnSpPr/>
      </xdr:nvCxnSpPr>
      <xdr:spPr>
        <a:xfrm>
          <a:off x="15481300" y="13386955"/>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13855</xdr:rowOff>
    </xdr:from>
    <xdr:to>
      <xdr:col>81</xdr:col>
      <xdr:colOff>50800</xdr:colOff>
      <xdr:row>78</xdr:row>
      <xdr:rowOff>97143</xdr:rowOff>
    </xdr:to>
    <xdr:cxnSp macro="">
      <xdr:nvCxnSpPr>
        <xdr:cNvPr id="636" name="直線コネクタ 635"/>
        <xdr:cNvCxnSpPr/>
      </xdr:nvCxnSpPr>
      <xdr:spPr>
        <a:xfrm flipV="1">
          <a:off x="14592300" y="13386955"/>
          <a:ext cx="889000" cy="8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97143</xdr:rowOff>
    </xdr:from>
    <xdr:to>
      <xdr:col>76</xdr:col>
      <xdr:colOff>114300</xdr:colOff>
      <xdr:row>79</xdr:row>
      <xdr:rowOff>31896</xdr:rowOff>
    </xdr:to>
    <xdr:cxnSp macro="">
      <xdr:nvCxnSpPr>
        <xdr:cNvPr id="639" name="直線コネクタ 638"/>
        <xdr:cNvCxnSpPr/>
      </xdr:nvCxnSpPr>
      <xdr:spPr>
        <a:xfrm flipV="1">
          <a:off x="13703300" y="13470243"/>
          <a:ext cx="889000" cy="10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122992</xdr:rowOff>
    </xdr:from>
    <xdr:to>
      <xdr:col>71</xdr:col>
      <xdr:colOff>177800</xdr:colOff>
      <xdr:row>79</xdr:row>
      <xdr:rowOff>31896</xdr:rowOff>
    </xdr:to>
    <xdr:cxnSp macro="">
      <xdr:nvCxnSpPr>
        <xdr:cNvPr id="642" name="直線コネクタ 641"/>
        <xdr:cNvCxnSpPr/>
      </xdr:nvCxnSpPr>
      <xdr:spPr>
        <a:xfrm>
          <a:off x="12814300" y="13496092"/>
          <a:ext cx="889000" cy="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153022</xdr:rowOff>
    </xdr:from>
    <xdr:to>
      <xdr:col>85</xdr:col>
      <xdr:colOff>177800</xdr:colOff>
      <xdr:row>78</xdr:row>
      <xdr:rowOff>83172</xdr:rowOff>
    </xdr:to>
    <xdr:sp macro="" textlink="">
      <xdr:nvSpPr>
        <xdr:cNvPr id="652" name="楕円 651"/>
        <xdr:cNvSpPr/>
      </xdr:nvSpPr>
      <xdr:spPr>
        <a:xfrm>
          <a:off x="16268700" y="133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131449</xdr:rowOff>
    </xdr:from>
    <xdr:ext cx="469744" cy="259045"/>
    <xdr:sp macro="" textlink="">
      <xdr:nvSpPr>
        <xdr:cNvPr id="653" name="災害復旧費該当値テキスト"/>
        <xdr:cNvSpPr txBox="1"/>
      </xdr:nvSpPr>
      <xdr:spPr>
        <a:xfrm>
          <a:off x="16370300" y="1333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134505</xdr:rowOff>
    </xdr:from>
    <xdr:to>
      <xdr:col>81</xdr:col>
      <xdr:colOff>101600</xdr:colOff>
      <xdr:row>78</xdr:row>
      <xdr:rowOff>64655</xdr:rowOff>
    </xdr:to>
    <xdr:sp macro="" textlink="">
      <xdr:nvSpPr>
        <xdr:cNvPr id="654" name="楕円 653"/>
        <xdr:cNvSpPr/>
      </xdr:nvSpPr>
      <xdr:spPr>
        <a:xfrm>
          <a:off x="15430500" y="13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55782</xdr:rowOff>
    </xdr:from>
    <xdr:ext cx="534377" cy="259045"/>
    <xdr:sp macro="" textlink="">
      <xdr:nvSpPr>
        <xdr:cNvPr id="655" name="テキスト ボックス 654"/>
        <xdr:cNvSpPr txBox="1"/>
      </xdr:nvSpPr>
      <xdr:spPr>
        <a:xfrm>
          <a:off x="15214111" y="134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46343</xdr:rowOff>
    </xdr:from>
    <xdr:to>
      <xdr:col>76</xdr:col>
      <xdr:colOff>165100</xdr:colOff>
      <xdr:row>78</xdr:row>
      <xdr:rowOff>147943</xdr:rowOff>
    </xdr:to>
    <xdr:sp macro="" textlink="">
      <xdr:nvSpPr>
        <xdr:cNvPr id="656" name="楕円 655"/>
        <xdr:cNvSpPr/>
      </xdr:nvSpPr>
      <xdr:spPr>
        <a:xfrm>
          <a:off x="14541500" y="134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139070</xdr:rowOff>
    </xdr:from>
    <xdr:ext cx="469744" cy="259045"/>
    <xdr:sp macro="" textlink="">
      <xdr:nvSpPr>
        <xdr:cNvPr id="657" name="テキスト ボックス 656"/>
        <xdr:cNvSpPr txBox="1"/>
      </xdr:nvSpPr>
      <xdr:spPr>
        <a:xfrm>
          <a:off x="14357428" y="13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152546</xdr:rowOff>
    </xdr:from>
    <xdr:to>
      <xdr:col>72</xdr:col>
      <xdr:colOff>38100</xdr:colOff>
      <xdr:row>79</xdr:row>
      <xdr:rowOff>82696</xdr:rowOff>
    </xdr:to>
    <xdr:sp macro="" textlink="">
      <xdr:nvSpPr>
        <xdr:cNvPr id="658" name="楕円 657"/>
        <xdr:cNvSpPr/>
      </xdr:nvSpPr>
      <xdr:spPr>
        <a:xfrm>
          <a:off x="13652500" y="135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73823</xdr:rowOff>
    </xdr:from>
    <xdr:ext cx="378565" cy="259045"/>
    <xdr:sp macro="" textlink="">
      <xdr:nvSpPr>
        <xdr:cNvPr id="659" name="テキスト ボックス 658"/>
        <xdr:cNvSpPr txBox="1"/>
      </xdr:nvSpPr>
      <xdr:spPr>
        <a:xfrm>
          <a:off x="13514017" y="1361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72192</xdr:rowOff>
    </xdr:from>
    <xdr:to>
      <xdr:col>67</xdr:col>
      <xdr:colOff>101600</xdr:colOff>
      <xdr:row>79</xdr:row>
      <xdr:rowOff>2342</xdr:rowOff>
    </xdr:to>
    <xdr:sp macro="" textlink="">
      <xdr:nvSpPr>
        <xdr:cNvPr id="660" name="楕円 659"/>
        <xdr:cNvSpPr/>
      </xdr:nvSpPr>
      <xdr:spPr>
        <a:xfrm>
          <a:off x="12763500" y="1344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164919</xdr:rowOff>
    </xdr:from>
    <xdr:ext cx="469744" cy="259045"/>
    <xdr:sp macro="" textlink="">
      <xdr:nvSpPr>
        <xdr:cNvPr id="661" name="テキスト ボックス 660"/>
        <xdr:cNvSpPr txBox="1"/>
      </xdr:nvSpPr>
      <xdr:spPr>
        <a:xfrm>
          <a:off x="12579428" y="1353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140779</xdr:rowOff>
    </xdr:from>
    <xdr:to>
      <xdr:col>85</xdr:col>
      <xdr:colOff>127000</xdr:colOff>
      <xdr:row>94</xdr:row>
      <xdr:rowOff>124599</xdr:rowOff>
    </xdr:to>
    <xdr:cxnSp macro="">
      <xdr:nvCxnSpPr>
        <xdr:cNvPr id="688" name="直線コネクタ 687"/>
        <xdr:cNvCxnSpPr/>
      </xdr:nvCxnSpPr>
      <xdr:spPr>
        <a:xfrm flipV="1">
          <a:off x="15481300" y="16085629"/>
          <a:ext cx="838200" cy="1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124599</xdr:rowOff>
    </xdr:from>
    <xdr:to>
      <xdr:col>81</xdr:col>
      <xdr:colOff>50800</xdr:colOff>
      <xdr:row>94</xdr:row>
      <xdr:rowOff>156223</xdr:rowOff>
    </xdr:to>
    <xdr:cxnSp macro="">
      <xdr:nvCxnSpPr>
        <xdr:cNvPr id="691" name="直線コネクタ 690"/>
        <xdr:cNvCxnSpPr/>
      </xdr:nvCxnSpPr>
      <xdr:spPr>
        <a:xfrm flipV="1">
          <a:off x="14592300" y="1624089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156223</xdr:rowOff>
    </xdr:from>
    <xdr:to>
      <xdr:col>76</xdr:col>
      <xdr:colOff>114300</xdr:colOff>
      <xdr:row>95</xdr:row>
      <xdr:rowOff>12933</xdr:rowOff>
    </xdr:to>
    <xdr:cxnSp macro="">
      <xdr:nvCxnSpPr>
        <xdr:cNvPr id="694" name="直線コネクタ 693"/>
        <xdr:cNvCxnSpPr/>
      </xdr:nvCxnSpPr>
      <xdr:spPr>
        <a:xfrm flipV="1">
          <a:off x="13703300" y="16272523"/>
          <a:ext cx="889000" cy="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12933</xdr:rowOff>
    </xdr:from>
    <xdr:to>
      <xdr:col>71</xdr:col>
      <xdr:colOff>177800</xdr:colOff>
      <xdr:row>95</xdr:row>
      <xdr:rowOff>16388</xdr:rowOff>
    </xdr:to>
    <xdr:cxnSp macro="">
      <xdr:nvCxnSpPr>
        <xdr:cNvPr id="697" name="直線コネクタ 696"/>
        <xdr:cNvCxnSpPr/>
      </xdr:nvCxnSpPr>
      <xdr:spPr>
        <a:xfrm flipV="1">
          <a:off x="12814300" y="16300683"/>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89979</xdr:rowOff>
    </xdr:from>
    <xdr:to>
      <xdr:col>85</xdr:col>
      <xdr:colOff>177800</xdr:colOff>
      <xdr:row>94</xdr:row>
      <xdr:rowOff>20129</xdr:rowOff>
    </xdr:to>
    <xdr:sp macro="" textlink="">
      <xdr:nvSpPr>
        <xdr:cNvPr id="707" name="楕円 706"/>
        <xdr:cNvSpPr/>
      </xdr:nvSpPr>
      <xdr:spPr>
        <a:xfrm>
          <a:off x="16268700" y="160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112856</xdr:rowOff>
    </xdr:from>
    <xdr:ext cx="599010" cy="259045"/>
    <xdr:sp macro="" textlink="">
      <xdr:nvSpPr>
        <xdr:cNvPr id="708" name="公債費該当値テキスト"/>
        <xdr:cNvSpPr txBox="1"/>
      </xdr:nvSpPr>
      <xdr:spPr>
        <a:xfrm>
          <a:off x="16370300" y="1588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73799</xdr:rowOff>
    </xdr:from>
    <xdr:to>
      <xdr:col>81</xdr:col>
      <xdr:colOff>101600</xdr:colOff>
      <xdr:row>95</xdr:row>
      <xdr:rowOff>3949</xdr:rowOff>
    </xdr:to>
    <xdr:sp macro="" textlink="">
      <xdr:nvSpPr>
        <xdr:cNvPr id="709" name="楕円 708"/>
        <xdr:cNvSpPr/>
      </xdr:nvSpPr>
      <xdr:spPr>
        <a:xfrm>
          <a:off x="15430500" y="161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20476</xdr:rowOff>
    </xdr:from>
    <xdr:ext cx="599010" cy="259045"/>
    <xdr:sp macro="" textlink="">
      <xdr:nvSpPr>
        <xdr:cNvPr id="710" name="テキスト ボックス 709"/>
        <xdr:cNvSpPr txBox="1"/>
      </xdr:nvSpPr>
      <xdr:spPr>
        <a:xfrm>
          <a:off x="15181795" y="1596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105423</xdr:rowOff>
    </xdr:from>
    <xdr:to>
      <xdr:col>76</xdr:col>
      <xdr:colOff>165100</xdr:colOff>
      <xdr:row>95</xdr:row>
      <xdr:rowOff>35573</xdr:rowOff>
    </xdr:to>
    <xdr:sp macro="" textlink="">
      <xdr:nvSpPr>
        <xdr:cNvPr id="711" name="楕円 710"/>
        <xdr:cNvSpPr/>
      </xdr:nvSpPr>
      <xdr:spPr>
        <a:xfrm>
          <a:off x="14541500" y="162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52100</xdr:rowOff>
    </xdr:from>
    <xdr:ext cx="599010" cy="259045"/>
    <xdr:sp macro="" textlink="">
      <xdr:nvSpPr>
        <xdr:cNvPr id="712" name="テキスト ボックス 711"/>
        <xdr:cNvSpPr txBox="1"/>
      </xdr:nvSpPr>
      <xdr:spPr>
        <a:xfrm>
          <a:off x="14292795" y="1599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133583</xdr:rowOff>
    </xdr:from>
    <xdr:to>
      <xdr:col>72</xdr:col>
      <xdr:colOff>38100</xdr:colOff>
      <xdr:row>95</xdr:row>
      <xdr:rowOff>63733</xdr:rowOff>
    </xdr:to>
    <xdr:sp macro="" textlink="">
      <xdr:nvSpPr>
        <xdr:cNvPr id="713" name="楕円 712"/>
        <xdr:cNvSpPr/>
      </xdr:nvSpPr>
      <xdr:spPr>
        <a:xfrm>
          <a:off x="13652500" y="162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80260</xdr:rowOff>
    </xdr:from>
    <xdr:ext cx="599010" cy="259045"/>
    <xdr:sp macro="" textlink="">
      <xdr:nvSpPr>
        <xdr:cNvPr id="714" name="テキスト ボックス 713"/>
        <xdr:cNvSpPr txBox="1"/>
      </xdr:nvSpPr>
      <xdr:spPr>
        <a:xfrm>
          <a:off x="13403795" y="1602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137038</xdr:rowOff>
    </xdr:from>
    <xdr:to>
      <xdr:col>67</xdr:col>
      <xdr:colOff>101600</xdr:colOff>
      <xdr:row>95</xdr:row>
      <xdr:rowOff>67188</xdr:rowOff>
    </xdr:to>
    <xdr:sp macro="" textlink="">
      <xdr:nvSpPr>
        <xdr:cNvPr id="715" name="楕円 714"/>
        <xdr:cNvSpPr/>
      </xdr:nvSpPr>
      <xdr:spPr>
        <a:xfrm>
          <a:off x="12763500" y="162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83715</xdr:rowOff>
    </xdr:from>
    <xdr:ext cx="599010" cy="259045"/>
    <xdr:sp macro="" textlink="">
      <xdr:nvSpPr>
        <xdr:cNvPr id="716" name="テキスト ボックス 715"/>
        <xdr:cNvSpPr txBox="1"/>
      </xdr:nvSpPr>
      <xdr:spPr>
        <a:xfrm>
          <a:off x="12514795" y="1602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総務費は、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本庁舎耐震改修工事等</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民生費は、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生活困窮者自立支援総務管理事業等</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衛生費は、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ごみ処理施設等解体事業等</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商工費は</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プレミアム付商品券発行事業等により増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消防費は</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常備消防運営事業の高規格救急自動車の更新等</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教育費は、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加計中学校屋根改修事業等</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の終了より減となった。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平成２９年度までは財政調整基金の取崩しを回避してきたが、</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財源不足を調整するため</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基金を</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取崩</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実質収支の黒字を保った</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。令和元年度の取崩し額は</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550,000</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千円で</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348,061</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千円となる。本町の財政力は低く、突発的な災害や緊急を要する経費に備えるための財政調整基金の必要性が高く基金残高は維持していきたい。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連結での赤字は発生していない。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公営企業会計については一般会計からの繰入金により収支のバランスを保っており、繰出額の減少に努める必要があるが、過疎化</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や高齢化</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により困難な状態が続いている。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一般会計は</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、財政調整基金の繰入によって黒字を保っている。既存事業の点検と見直しを行い、歳出の抑制を図りながら持続可能な財政運営に努める。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病院事業会計については、入院棟（西館）の空調設備及び医療機器の更新</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等の建設改良費が増加している。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7756222</v>
      </c>
      <c r="BO4" s="424"/>
      <c r="BP4" s="424"/>
      <c r="BQ4" s="424"/>
      <c r="BR4" s="424"/>
      <c r="BS4" s="424"/>
      <c r="BT4" s="424"/>
      <c r="BU4" s="425"/>
      <c r="BV4" s="423">
        <v>7269850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v>
      </c>
      <c r="CU4" s="608"/>
      <c r="CV4" s="608"/>
      <c r="CW4" s="608"/>
      <c r="CX4" s="608"/>
      <c r="CY4" s="608"/>
      <c r="CZ4" s="608"/>
      <c r="DA4" s="609"/>
      <c r="DB4" s="607">
        <v>1.5</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7487284</v>
      </c>
      <c r="BO5" s="429"/>
      <c r="BP5" s="429"/>
      <c r="BQ5" s="429"/>
      <c r="BR5" s="429"/>
      <c r="BS5" s="429"/>
      <c r="BT5" s="429"/>
      <c r="BU5" s="430"/>
      <c r="BV5" s="428">
        <v>7157151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103.4</v>
      </c>
      <c r="CU5" s="399"/>
      <c r="CV5" s="399"/>
      <c r="CW5" s="399"/>
      <c r="CX5" s="399"/>
      <c r="CY5" s="399"/>
      <c r="CZ5" s="399"/>
      <c r="DA5" s="400"/>
      <c r="DB5" s="398">
        <v>103.3</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268938</v>
      </c>
      <c r="BO6" s="429"/>
      <c r="BP6" s="429"/>
      <c r="BQ6" s="429"/>
      <c r="BR6" s="429"/>
      <c r="BS6" s="429"/>
      <c r="BT6" s="429"/>
      <c r="BU6" s="430"/>
      <c r="BV6" s="428">
        <v>112699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106.4</v>
      </c>
      <c r="CU6" s="582"/>
      <c r="CV6" s="582"/>
      <c r="CW6" s="582"/>
      <c r="CX6" s="582"/>
      <c r="CY6" s="582"/>
      <c r="CZ6" s="582"/>
      <c r="DA6" s="583"/>
      <c r="DB6" s="581">
        <v>107.6</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38059</v>
      </c>
      <c r="BO7" s="429"/>
      <c r="BP7" s="429"/>
      <c r="BQ7" s="429"/>
      <c r="BR7" s="429"/>
      <c r="BS7" s="429"/>
      <c r="BT7" s="429"/>
      <c r="BU7" s="430"/>
      <c r="BV7" s="428">
        <v>45962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4617901</v>
      </c>
      <c r="CU7" s="429"/>
      <c r="CV7" s="429"/>
      <c r="CW7" s="429"/>
      <c r="CX7" s="429"/>
      <c r="CY7" s="429"/>
      <c r="CZ7" s="429"/>
      <c r="DA7" s="430"/>
      <c r="DB7" s="428">
        <v>4354746</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230879</v>
      </c>
      <c r="BO8" s="429"/>
      <c r="BP8" s="429"/>
      <c r="BQ8" s="429"/>
      <c r="BR8" s="429"/>
      <c r="BS8" s="429"/>
      <c r="BT8" s="429"/>
      <c r="BU8" s="430"/>
      <c r="BV8" s="428">
        <v>66737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v>
      </c>
      <c r="CU8" s="542"/>
      <c r="CV8" s="542"/>
      <c r="CW8" s="542"/>
      <c r="CX8" s="542"/>
      <c r="CY8" s="542"/>
      <c r="CZ8" s="542"/>
      <c r="DA8" s="543"/>
      <c r="DB8" s="541">
        <v>0.2</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6472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164142</v>
      </c>
      <c r="BO9" s="429"/>
      <c r="BP9" s="429"/>
      <c r="BQ9" s="429"/>
      <c r="BR9" s="429"/>
      <c r="BS9" s="429"/>
      <c r="BT9" s="429"/>
      <c r="BU9" s="430"/>
      <c r="BV9" s="428">
        <v>-127559</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19.3</v>
      </c>
      <c r="CU9" s="399"/>
      <c r="CV9" s="399"/>
      <c r="CW9" s="399"/>
      <c r="CX9" s="399"/>
      <c r="CY9" s="399"/>
      <c r="CZ9" s="399"/>
      <c r="DA9" s="400"/>
      <c r="DB9" s="398">
        <v>16.899999999999999</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7255</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37797</v>
      </c>
      <c r="BO10" s="429"/>
      <c r="BP10" s="429"/>
      <c r="BQ10" s="429"/>
      <c r="BR10" s="429"/>
      <c r="BS10" s="429"/>
      <c r="BT10" s="429"/>
      <c r="BU10" s="430"/>
      <c r="BV10" s="428">
        <v>102101</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c r="A12" s="187"/>
      <c r="B12" s="544" t="s">
        <v>130</v>
      </c>
      <c r="C12" s="545"/>
      <c r="D12" s="545"/>
      <c r="E12" s="545"/>
      <c r="F12" s="545"/>
      <c r="G12" s="545"/>
      <c r="H12" s="545"/>
      <c r="I12" s="545"/>
      <c r="J12" s="545"/>
      <c r="K12" s="546"/>
      <c r="L12" s="553" t="s">
        <v>131</v>
      </c>
      <c r="M12" s="554"/>
      <c r="N12" s="554"/>
      <c r="O12" s="554"/>
      <c r="P12" s="554"/>
      <c r="Q12" s="555"/>
      <c r="R12" s="556">
        <v>6147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550000</v>
      </c>
      <c r="BO12" s="429"/>
      <c r="BP12" s="429"/>
      <c r="BQ12" s="429"/>
      <c r="BR12" s="429"/>
      <c r="BS12" s="429"/>
      <c r="BT12" s="429"/>
      <c r="BU12" s="430"/>
      <c r="BV12" s="428">
        <v>517940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6107</v>
      </c>
      <c r="S13" s="532"/>
      <c r="T13" s="532"/>
      <c r="U13" s="532"/>
      <c r="V13" s="533"/>
      <c r="W13" s="519" t="s">
        <v>139</v>
      </c>
      <c r="X13" s="441"/>
      <c r="Y13" s="441"/>
      <c r="Z13" s="441"/>
      <c r="AA13" s="441"/>
      <c r="AB13" s="442"/>
      <c r="AC13" s="404">
        <v>340</v>
      </c>
      <c r="AD13" s="405"/>
      <c r="AE13" s="405"/>
      <c r="AF13" s="405"/>
      <c r="AG13" s="406"/>
      <c r="AH13" s="404">
        <v>397</v>
      </c>
      <c r="AI13" s="405"/>
      <c r="AJ13" s="405"/>
      <c r="AK13" s="405"/>
      <c r="AL13" s="407"/>
      <c r="AM13" s="497" t="s">
        <v>140</v>
      </c>
      <c r="AN13" s="402"/>
      <c r="AO13" s="402"/>
      <c r="AP13" s="402"/>
      <c r="AQ13" s="402"/>
      <c r="AR13" s="402"/>
      <c r="AS13" s="402"/>
      <c r="AT13" s="403"/>
      <c r="AU13" s="485" t="s">
        <v>94</v>
      </c>
      <c r="AV13" s="486"/>
      <c r="AW13" s="486"/>
      <c r="AX13" s="486"/>
      <c r="AY13" s="408" t="s">
        <v>141</v>
      </c>
      <c r="AZ13" s="409"/>
      <c r="BA13" s="409"/>
      <c r="BB13" s="409"/>
      <c r="BC13" s="409"/>
      <c r="BD13" s="409"/>
      <c r="BE13" s="409"/>
      <c r="BF13" s="409"/>
      <c r="BG13" s="409"/>
      <c r="BH13" s="409"/>
      <c r="BI13" s="409"/>
      <c r="BJ13" s="409"/>
      <c r="BK13" s="409"/>
      <c r="BL13" s="409"/>
      <c r="BM13" s="410"/>
      <c r="BN13" s="428">
        <v>-348061</v>
      </c>
      <c r="BO13" s="429"/>
      <c r="BP13" s="429"/>
      <c r="BQ13" s="429"/>
      <c r="BR13" s="429"/>
      <c r="BS13" s="429"/>
      <c r="BT13" s="429"/>
      <c r="BU13" s="430"/>
      <c r="BV13" s="428">
        <v>-543398</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12.6</v>
      </c>
      <c r="CU13" s="399"/>
      <c r="CV13" s="399"/>
      <c r="CW13" s="399"/>
      <c r="CX13" s="399"/>
      <c r="CY13" s="399"/>
      <c r="CZ13" s="399"/>
      <c r="DA13" s="400"/>
      <c r="DB13" s="398">
        <v>10.3</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143</v>
      </c>
      <c r="M14" s="565"/>
      <c r="N14" s="565"/>
      <c r="O14" s="565"/>
      <c r="P14" s="565"/>
      <c r="Q14" s="566"/>
      <c r="R14" s="531">
        <v>6275</v>
      </c>
      <c r="S14" s="532"/>
      <c r="T14" s="532"/>
      <c r="U14" s="532"/>
      <c r="V14" s="533"/>
      <c r="W14" s="534"/>
      <c r="X14" s="444"/>
      <c r="Y14" s="444"/>
      <c r="Z14" s="444"/>
      <c r="AA14" s="444"/>
      <c r="AB14" s="445"/>
      <c r="AC14" s="524">
        <v>11.8</v>
      </c>
      <c r="AD14" s="525"/>
      <c r="AE14" s="525"/>
      <c r="AF14" s="525"/>
      <c r="AG14" s="526"/>
      <c r="AH14" s="524">
        <v>12.4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62.4</v>
      </c>
      <c r="CU14" s="536"/>
      <c r="CV14" s="536"/>
      <c r="CW14" s="536"/>
      <c r="CX14" s="536"/>
      <c r="CY14" s="536"/>
      <c r="CZ14" s="536"/>
      <c r="DA14" s="537"/>
      <c r="DB14" s="535">
        <v>65.5</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145</v>
      </c>
      <c r="N15" s="529"/>
      <c r="O15" s="529"/>
      <c r="P15" s="529"/>
      <c r="Q15" s="530"/>
      <c r="R15" s="531">
        <v>6244</v>
      </c>
      <c r="S15" s="532"/>
      <c r="T15" s="532"/>
      <c r="U15" s="532"/>
      <c r="V15" s="533"/>
      <c r="W15" s="519" t="s">
        <v>146</v>
      </c>
      <c r="X15" s="441"/>
      <c r="Y15" s="441"/>
      <c r="Z15" s="441"/>
      <c r="AA15" s="441"/>
      <c r="AB15" s="442"/>
      <c r="AC15" s="404">
        <v>654</v>
      </c>
      <c r="AD15" s="405"/>
      <c r="AE15" s="405"/>
      <c r="AF15" s="405"/>
      <c r="AG15" s="406"/>
      <c r="AH15" s="404">
        <v>747</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837023</v>
      </c>
      <c r="BO15" s="424"/>
      <c r="BP15" s="424"/>
      <c r="BQ15" s="424"/>
      <c r="BR15" s="424"/>
      <c r="BS15" s="424"/>
      <c r="BT15" s="424"/>
      <c r="BU15" s="425"/>
      <c r="BV15" s="423">
        <v>823140</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22.7</v>
      </c>
      <c r="AD16" s="525"/>
      <c r="AE16" s="525"/>
      <c r="AF16" s="525"/>
      <c r="AG16" s="526"/>
      <c r="AH16" s="524">
        <v>23.3</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4249494</v>
      </c>
      <c r="BO16" s="429"/>
      <c r="BP16" s="429"/>
      <c r="BQ16" s="429"/>
      <c r="BR16" s="429"/>
      <c r="BS16" s="429"/>
      <c r="BT16" s="429"/>
      <c r="BU16" s="430"/>
      <c r="BV16" s="428">
        <v>4056452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1889</v>
      </c>
      <c r="AD17" s="405"/>
      <c r="AE17" s="405"/>
      <c r="AF17" s="405"/>
      <c r="AG17" s="406"/>
      <c r="AH17" s="404">
        <v>2066</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1054169</v>
      </c>
      <c r="BO17" s="429"/>
      <c r="BP17" s="429"/>
      <c r="BQ17" s="429"/>
      <c r="BR17" s="429"/>
      <c r="BS17" s="429"/>
      <c r="BT17" s="429"/>
      <c r="BU17" s="430"/>
      <c r="BV17" s="428">
        <v>1042897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156</v>
      </c>
      <c r="C18" s="491"/>
      <c r="D18" s="491"/>
      <c r="E18" s="492"/>
      <c r="F18" s="492"/>
      <c r="G18" s="492"/>
      <c r="H18" s="492"/>
      <c r="I18" s="492"/>
      <c r="J18" s="492"/>
      <c r="K18" s="492"/>
      <c r="L18" s="493">
        <v>341.89</v>
      </c>
      <c r="M18" s="493"/>
      <c r="N18" s="493"/>
      <c r="O18" s="493"/>
      <c r="P18" s="493"/>
      <c r="Q18" s="493"/>
      <c r="R18" s="494"/>
      <c r="S18" s="494"/>
      <c r="T18" s="494"/>
      <c r="U18" s="494"/>
      <c r="V18" s="495"/>
      <c r="W18" s="509"/>
      <c r="X18" s="510"/>
      <c r="Y18" s="510"/>
      <c r="Z18" s="510"/>
      <c r="AA18" s="510"/>
      <c r="AB18" s="520"/>
      <c r="AC18" s="392">
        <v>65.5</v>
      </c>
      <c r="AD18" s="393"/>
      <c r="AE18" s="393"/>
      <c r="AF18" s="393"/>
      <c r="AG18" s="496"/>
      <c r="AH18" s="392">
        <v>64.400000000000006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4801691</v>
      </c>
      <c r="BO18" s="429"/>
      <c r="BP18" s="429"/>
      <c r="BQ18" s="429"/>
      <c r="BR18" s="429"/>
      <c r="BS18" s="429"/>
      <c r="BT18" s="429"/>
      <c r="BU18" s="430"/>
      <c r="BV18" s="428">
        <v>4518879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158</v>
      </c>
      <c r="C19" s="491"/>
      <c r="D19" s="491"/>
      <c r="E19" s="492"/>
      <c r="F19" s="492"/>
      <c r="G19" s="492"/>
      <c r="H19" s="492"/>
      <c r="I19" s="492"/>
      <c r="J19" s="492"/>
      <c r="K19" s="492"/>
      <c r="L19" s="498">
        <v>19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5934658</v>
      </c>
      <c r="BO19" s="429"/>
      <c r="BP19" s="429"/>
      <c r="BQ19" s="429"/>
      <c r="BR19" s="429"/>
      <c r="BS19" s="429"/>
      <c r="BT19" s="429"/>
      <c r="BU19" s="430"/>
      <c r="BV19" s="428">
        <v>5663047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160</v>
      </c>
      <c r="C20" s="491"/>
      <c r="D20" s="491"/>
      <c r="E20" s="492"/>
      <c r="F20" s="492"/>
      <c r="G20" s="492"/>
      <c r="H20" s="492"/>
      <c r="I20" s="492"/>
      <c r="J20" s="492"/>
      <c r="K20" s="492"/>
      <c r="L20" s="498">
        <v>2781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11370118</v>
      </c>
      <c r="BO23" s="429"/>
      <c r="BP23" s="429"/>
      <c r="BQ23" s="429"/>
      <c r="BR23" s="429"/>
      <c r="BS23" s="429"/>
      <c r="BT23" s="429"/>
      <c r="BU23" s="430"/>
      <c r="BV23" s="428">
        <v>11808963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169</v>
      </c>
      <c r="F24" s="402"/>
      <c r="G24" s="402"/>
      <c r="H24" s="402"/>
      <c r="I24" s="402"/>
      <c r="J24" s="402"/>
      <c r="K24" s="403"/>
      <c r="L24" s="404">
        <v>1</v>
      </c>
      <c r="M24" s="405"/>
      <c r="N24" s="405"/>
      <c r="O24" s="405"/>
      <c r="P24" s="406"/>
      <c r="Q24" s="404">
        <v>6950</v>
      </c>
      <c r="R24" s="405"/>
      <c r="S24" s="405"/>
      <c r="T24" s="405"/>
      <c r="U24" s="405"/>
      <c r="V24" s="406"/>
      <c r="W24" s="470"/>
      <c r="X24" s="461"/>
      <c r="Y24" s="462"/>
      <c r="Z24" s="401" t="s">
        <v>170</v>
      </c>
      <c r="AA24" s="402"/>
      <c r="AB24" s="402"/>
      <c r="AC24" s="402"/>
      <c r="AD24" s="402"/>
      <c r="AE24" s="402"/>
      <c r="AF24" s="402"/>
      <c r="AG24" s="403"/>
      <c r="AH24" s="404">
        <v>138</v>
      </c>
      <c r="AI24" s="405"/>
      <c r="AJ24" s="405"/>
      <c r="AK24" s="405"/>
      <c r="AL24" s="406"/>
      <c r="AM24" s="404">
        <v>430974</v>
      </c>
      <c r="AN24" s="405"/>
      <c r="AO24" s="405"/>
      <c r="AP24" s="405"/>
      <c r="AQ24" s="405"/>
      <c r="AR24" s="406"/>
      <c r="AS24" s="404">
        <v>3123</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8647310</v>
      </c>
      <c r="BO24" s="429"/>
      <c r="BP24" s="429"/>
      <c r="BQ24" s="429"/>
      <c r="BR24" s="429"/>
      <c r="BS24" s="429"/>
      <c r="BT24" s="429"/>
      <c r="BU24" s="430"/>
      <c r="BV24" s="428">
        <v>8854355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172</v>
      </c>
      <c r="F25" s="402"/>
      <c r="G25" s="402"/>
      <c r="H25" s="402"/>
      <c r="I25" s="402"/>
      <c r="J25" s="402"/>
      <c r="K25" s="403"/>
      <c r="L25" s="404">
        <v>1</v>
      </c>
      <c r="M25" s="405"/>
      <c r="N25" s="405"/>
      <c r="O25" s="405"/>
      <c r="P25" s="406"/>
      <c r="Q25" s="404">
        <v>5940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137</v>
      </c>
      <c r="AN25" s="405"/>
      <c r="AO25" s="405"/>
      <c r="AP25" s="405"/>
      <c r="AQ25" s="405"/>
      <c r="AR25" s="406"/>
      <c r="AS25" s="404" t="s">
        <v>137</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587285</v>
      </c>
      <c r="BO25" s="424"/>
      <c r="BP25" s="424"/>
      <c r="BQ25" s="424"/>
      <c r="BR25" s="424"/>
      <c r="BS25" s="424"/>
      <c r="BT25" s="424"/>
      <c r="BU25" s="425"/>
      <c r="BV25" s="423">
        <v>770273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176</v>
      </c>
      <c r="F26" s="402"/>
      <c r="G26" s="402"/>
      <c r="H26" s="402"/>
      <c r="I26" s="402"/>
      <c r="J26" s="402"/>
      <c r="K26" s="403"/>
      <c r="L26" s="404">
        <v>1</v>
      </c>
      <c r="M26" s="405"/>
      <c r="N26" s="405"/>
      <c r="O26" s="405"/>
      <c r="P26" s="406"/>
      <c r="Q26" s="404">
        <v>5570</v>
      </c>
      <c r="R26" s="405"/>
      <c r="S26" s="405"/>
      <c r="T26" s="405"/>
      <c r="U26" s="405"/>
      <c r="V26" s="406"/>
      <c r="W26" s="470"/>
      <c r="X26" s="461"/>
      <c r="Y26" s="462"/>
      <c r="Z26" s="401" t="s">
        <v>177</v>
      </c>
      <c r="AA26" s="483"/>
      <c r="AB26" s="483"/>
      <c r="AC26" s="483"/>
      <c r="AD26" s="483"/>
      <c r="AE26" s="483"/>
      <c r="AF26" s="483"/>
      <c r="AG26" s="484"/>
      <c r="AH26" s="404">
        <v>5</v>
      </c>
      <c r="AI26" s="405"/>
      <c r="AJ26" s="405"/>
      <c r="AK26" s="405"/>
      <c r="AL26" s="406"/>
      <c r="AM26" s="404">
        <v>17035</v>
      </c>
      <c r="AN26" s="405"/>
      <c r="AO26" s="405"/>
      <c r="AP26" s="405"/>
      <c r="AQ26" s="405"/>
      <c r="AR26" s="406"/>
      <c r="AS26" s="404">
        <v>3407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179</v>
      </c>
      <c r="F27" s="402"/>
      <c r="G27" s="402"/>
      <c r="H27" s="402"/>
      <c r="I27" s="402"/>
      <c r="J27" s="402"/>
      <c r="K27" s="403"/>
      <c r="L27" s="404">
        <v>1</v>
      </c>
      <c r="M27" s="405"/>
      <c r="N27" s="405"/>
      <c r="O27" s="405"/>
      <c r="P27" s="406"/>
      <c r="Q27" s="404">
        <v>2690</v>
      </c>
      <c r="R27" s="405"/>
      <c r="S27" s="405"/>
      <c r="T27" s="405"/>
      <c r="U27" s="405"/>
      <c r="V27" s="406"/>
      <c r="W27" s="470"/>
      <c r="X27" s="461"/>
      <c r="Y27" s="462"/>
      <c r="Z27" s="401" t="s">
        <v>180</v>
      </c>
      <c r="AA27" s="402"/>
      <c r="AB27" s="402"/>
      <c r="AC27" s="402"/>
      <c r="AD27" s="402"/>
      <c r="AE27" s="402"/>
      <c r="AF27" s="402"/>
      <c r="AG27" s="403"/>
      <c r="AH27" s="404">
        <v>3</v>
      </c>
      <c r="AI27" s="405"/>
      <c r="AJ27" s="405"/>
      <c r="AK27" s="405"/>
      <c r="AL27" s="406"/>
      <c r="AM27" s="404">
        <v>9745</v>
      </c>
      <c r="AN27" s="405"/>
      <c r="AO27" s="405"/>
      <c r="AP27" s="405"/>
      <c r="AQ27" s="405"/>
      <c r="AR27" s="406"/>
      <c r="AS27" s="404">
        <v>3248</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174</v>
      </c>
      <c r="BO27" s="432"/>
      <c r="BP27" s="432"/>
      <c r="BQ27" s="432"/>
      <c r="BR27" s="432"/>
      <c r="BS27" s="432"/>
      <c r="BT27" s="432"/>
      <c r="BU27" s="433"/>
      <c r="BV27" s="431" t="s">
        <v>137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182</v>
      </c>
      <c r="F28" s="402"/>
      <c r="G28" s="402"/>
      <c r="H28" s="402"/>
      <c r="I28" s="402"/>
      <c r="J28" s="402"/>
      <c r="K28" s="403"/>
      <c r="L28" s="404">
        <v>1</v>
      </c>
      <c r="M28" s="405"/>
      <c r="N28" s="405"/>
      <c r="O28" s="405"/>
      <c r="P28" s="406"/>
      <c r="Q28" s="404">
        <v>2190</v>
      </c>
      <c r="R28" s="405"/>
      <c r="S28" s="405"/>
      <c r="T28" s="405"/>
      <c r="U28" s="405"/>
      <c r="V28" s="406"/>
      <c r="W28" s="470"/>
      <c r="X28" s="461"/>
      <c r="Y28" s="462"/>
      <c r="Z28" s="401" t="s">
        <v>183</v>
      </c>
      <c r="AA28" s="402"/>
      <c r="AB28" s="402"/>
      <c r="AC28" s="402"/>
      <c r="AD28" s="402"/>
      <c r="AE28" s="402"/>
      <c r="AF28" s="402"/>
      <c r="AG28" s="403"/>
      <c r="AH28" s="404" t="s">
        <v>174</v>
      </c>
      <c r="AI28" s="405"/>
      <c r="AJ28" s="405"/>
      <c r="AK28" s="405"/>
      <c r="AL28" s="406"/>
      <c r="AM28" s="404" t="s">
        <v>137</v>
      </c>
      <c r="AN28" s="405"/>
      <c r="AO28" s="405"/>
      <c r="AP28" s="405"/>
      <c r="AQ28" s="405"/>
      <c r="AR28" s="406"/>
      <c r="AS28" s="404" t="s">
        <v>174</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2165495</v>
      </c>
      <c r="BO28" s="424"/>
      <c r="BP28" s="424"/>
      <c r="BQ28" s="424"/>
      <c r="BR28" s="424"/>
      <c r="BS28" s="424"/>
      <c r="BT28" s="424"/>
      <c r="BU28" s="425"/>
      <c r="BV28" s="423">
        <v>2677698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185</v>
      </c>
      <c r="F29" s="402"/>
      <c r="G29" s="402"/>
      <c r="H29" s="402"/>
      <c r="I29" s="402"/>
      <c r="J29" s="402"/>
      <c r="K29" s="403"/>
      <c r="L29" s="404">
        <v>10</v>
      </c>
      <c r="M29" s="405"/>
      <c r="N29" s="405"/>
      <c r="O29" s="405"/>
      <c r="P29" s="406"/>
      <c r="Q29" s="404">
        <v>2000</v>
      </c>
      <c r="R29" s="405"/>
      <c r="S29" s="405"/>
      <c r="T29" s="405"/>
      <c r="U29" s="405"/>
      <c r="V29" s="406"/>
      <c r="W29" s="471"/>
      <c r="X29" s="472"/>
      <c r="Y29" s="473"/>
      <c r="Z29" s="401" t="s">
        <v>186</v>
      </c>
      <c r="AA29" s="402"/>
      <c r="AB29" s="402"/>
      <c r="AC29" s="402"/>
      <c r="AD29" s="402"/>
      <c r="AE29" s="402"/>
      <c r="AF29" s="402"/>
      <c r="AG29" s="403"/>
      <c r="AH29" s="404">
        <v>141</v>
      </c>
      <c r="AI29" s="405"/>
      <c r="AJ29" s="405"/>
      <c r="AK29" s="405"/>
      <c r="AL29" s="406"/>
      <c r="AM29" s="404">
        <v>440719</v>
      </c>
      <c r="AN29" s="405"/>
      <c r="AO29" s="405"/>
      <c r="AP29" s="405"/>
      <c r="AQ29" s="405"/>
      <c r="AR29" s="406"/>
      <c r="AS29" s="404">
        <v>3126</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315229</v>
      </c>
      <c r="BO29" s="429"/>
      <c r="BP29" s="429"/>
      <c r="BQ29" s="429"/>
      <c r="BR29" s="429"/>
      <c r="BS29" s="429"/>
      <c r="BT29" s="429"/>
      <c r="BU29" s="430"/>
      <c r="BV29" s="428">
        <v>315033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97.3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1580572</v>
      </c>
      <c r="BO30" s="432"/>
      <c r="BP30" s="432"/>
      <c r="BQ30" s="432"/>
      <c r="BR30" s="432"/>
      <c r="BS30" s="432"/>
      <c r="BT30" s="432"/>
      <c r="BU30" s="433"/>
      <c r="BV30" s="431">
        <v>1656050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197</v>
      </c>
      <c r="AN33" s="391"/>
      <c r="AO33" s="390" t="s">
        <v>196</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195</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安芸太田町病院事業会計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後期高齢者医療広域連合（一般会計）</v>
      </c>
      <c r="BZ34" s="386"/>
      <c r="CA34" s="386"/>
      <c r="CB34" s="386"/>
      <c r="CC34" s="386"/>
      <c r="CD34" s="386"/>
      <c r="CE34" s="386"/>
      <c r="CF34" s="386"/>
      <c r="CG34" s="386"/>
      <c r="CH34" s="386"/>
      <c r="CI34" s="386"/>
      <c r="CJ34" s="386"/>
      <c r="CK34" s="386"/>
      <c r="CL34" s="386"/>
      <c r="CM34" s="386"/>
      <c r="CN34" s="214"/>
      <c r="CO34" s="387">
        <f>IF(CQ34="","",MAX(C34:D43,U34:V43,AM34:AN43,BE34:BF43,BW34:BX43)+1)</f>
        <v>13</v>
      </c>
      <c r="CP34" s="387"/>
      <c r="CQ34" s="386" t="str">
        <f>IF('各会計、関係団体の財政状況及び健全化判断比率'!BS7="","",'各会計、関係団体の財政状況及び健全化判断比率'!BS7)</f>
        <v>筒賀総合サービス</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IF('各会計、関係団体の財政状況及び健全化判断比率'!B34="","",'各会計、関係団体の財政状況及び健全化判断比率'!B34)</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後期高齢者医療広域連合（特別会計）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9</v>
      </c>
      <c r="BF36" s="387"/>
      <c r="BG36" s="386" t="str">
        <f>IF('各会計、関係団体の財政状況及び健全化判断比率'!B35="","",'各会計、関係団体の財政状況及び健全化判断比率'!B35)</f>
        <v>特定環境保全公共下水道事業特別会計</v>
      </c>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広島県市町総合事務組合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介護サービス事業特別会計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fgeAJR19M8mjwZIxC3veRCKZc67tC7mXjlmJRFZBdDApgGZOnob9u+j7bWtQNttUNJrZRPa3QRanGq+ssjqsCA==" saltValue="DVVoqhmqLTZ1OATQOKgL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09" t="s">
        <v>576</v>
      </c>
      <c r="D34" s="1209"/>
      <c r="E34" s="1210"/>
      <c r="F34" s="32">
        <v>15.98</v>
      </c>
      <c r="G34" s="33">
        <v>17.47</v>
      </c>
      <c r="H34" s="33">
        <v>16.420000000000002</v>
      </c>
      <c r="I34" s="33">
        <v>17.64</v>
      </c>
      <c r="J34" s="34">
        <v>18.89</v>
      </c>
      <c r="K34" s="22"/>
      <c r="L34" s="22"/>
      <c r="M34" s="22"/>
      <c r="N34" s="22"/>
      <c r="O34" s="22"/>
      <c r="P34" s="22"/>
    </row>
    <row r="35" spans="1:16" ht="39" customHeight="1">
      <c r="A35" s="22"/>
      <c r="B35" s="35"/>
      <c r="C35" s="1203" t="s">
        <v>577</v>
      </c>
      <c r="D35" s="1204"/>
      <c r="E35" s="1205"/>
      <c r="F35" s="36">
        <v>8.9</v>
      </c>
      <c r="G35" s="37">
        <v>5.7</v>
      </c>
      <c r="H35" s="37">
        <v>4.16</v>
      </c>
      <c r="I35" s="37">
        <v>1.53</v>
      </c>
      <c r="J35" s="38">
        <v>4.99</v>
      </c>
      <c r="K35" s="22"/>
      <c r="L35" s="22"/>
      <c r="M35" s="22"/>
      <c r="N35" s="22"/>
      <c r="O35" s="22"/>
      <c r="P35" s="22"/>
    </row>
    <row r="36" spans="1:16" ht="39" customHeight="1">
      <c r="A36" s="22"/>
      <c r="B36" s="35"/>
      <c r="C36" s="1203" t="s">
        <v>578</v>
      </c>
      <c r="D36" s="1204"/>
      <c r="E36" s="1205"/>
      <c r="F36" s="36">
        <v>0.27</v>
      </c>
      <c r="G36" s="37">
        <v>0.79</v>
      </c>
      <c r="H36" s="37">
        <v>0.57999999999999996</v>
      </c>
      <c r="I36" s="37">
        <v>0.9</v>
      </c>
      <c r="J36" s="38">
        <v>0.65</v>
      </c>
      <c r="K36" s="22"/>
      <c r="L36" s="22"/>
      <c r="M36" s="22"/>
      <c r="N36" s="22"/>
      <c r="O36" s="22"/>
      <c r="P36" s="22"/>
    </row>
    <row r="37" spans="1:16" ht="39" customHeight="1">
      <c r="A37" s="22"/>
      <c r="B37" s="35"/>
      <c r="C37" s="1203" t="s">
        <v>579</v>
      </c>
      <c r="D37" s="1204"/>
      <c r="E37" s="1205"/>
      <c r="F37" s="36">
        <v>7.0000000000000007E-2</v>
      </c>
      <c r="G37" s="37">
        <v>0.08</v>
      </c>
      <c r="H37" s="37">
        <v>0.1</v>
      </c>
      <c r="I37" s="37">
        <v>0.11</v>
      </c>
      <c r="J37" s="38">
        <v>0.11</v>
      </c>
      <c r="K37" s="22"/>
      <c r="L37" s="22"/>
      <c r="M37" s="22"/>
      <c r="N37" s="22"/>
      <c r="O37" s="22"/>
      <c r="P37" s="22"/>
    </row>
    <row r="38" spans="1:16" ht="39" customHeight="1">
      <c r="A38" s="22"/>
      <c r="B38" s="35"/>
      <c r="C38" s="1203" t="s">
        <v>580</v>
      </c>
      <c r="D38" s="1204"/>
      <c r="E38" s="1205"/>
      <c r="F38" s="36">
        <v>0.9</v>
      </c>
      <c r="G38" s="37">
        <v>1.55</v>
      </c>
      <c r="H38" s="37">
        <v>0.7</v>
      </c>
      <c r="I38" s="37">
        <v>0.01</v>
      </c>
      <c r="J38" s="38">
        <v>0.05</v>
      </c>
      <c r="K38" s="22"/>
      <c r="L38" s="22"/>
      <c r="M38" s="22"/>
      <c r="N38" s="22"/>
      <c r="O38" s="22"/>
      <c r="P38" s="22"/>
    </row>
    <row r="39" spans="1:16" ht="39" customHeight="1">
      <c r="A39" s="22"/>
      <c r="B39" s="35"/>
      <c r="C39" s="1203" t="s">
        <v>581</v>
      </c>
      <c r="D39" s="1204"/>
      <c r="E39" s="1205"/>
      <c r="F39" s="36">
        <v>0.11</v>
      </c>
      <c r="G39" s="37">
        <v>0.09</v>
      </c>
      <c r="H39" s="37">
        <v>0.01</v>
      </c>
      <c r="I39" s="37">
        <v>0.06</v>
      </c>
      <c r="J39" s="38">
        <v>0.02</v>
      </c>
      <c r="K39" s="22"/>
      <c r="L39" s="22"/>
      <c r="M39" s="22"/>
      <c r="N39" s="22"/>
      <c r="O39" s="22"/>
      <c r="P39" s="22"/>
    </row>
    <row r="40" spans="1:16" ht="39" customHeight="1">
      <c r="A40" s="22"/>
      <c r="B40" s="35"/>
      <c r="C40" s="1203" t="s">
        <v>582</v>
      </c>
      <c r="D40" s="1204"/>
      <c r="E40" s="1205"/>
      <c r="F40" s="36">
        <v>0.18</v>
      </c>
      <c r="G40" s="37">
        <v>0.2</v>
      </c>
      <c r="H40" s="37">
        <v>0.01</v>
      </c>
      <c r="I40" s="37">
        <v>0</v>
      </c>
      <c r="J40" s="38">
        <v>0.01</v>
      </c>
      <c r="K40" s="22"/>
      <c r="L40" s="22"/>
      <c r="M40" s="22"/>
      <c r="N40" s="22"/>
      <c r="O40" s="22"/>
      <c r="P40" s="22"/>
    </row>
    <row r="41" spans="1:16" ht="39" customHeight="1">
      <c r="A41" s="22"/>
      <c r="B41" s="35"/>
      <c r="C41" s="1203" t="s">
        <v>583</v>
      </c>
      <c r="D41" s="1204"/>
      <c r="E41" s="1205"/>
      <c r="F41" s="36">
        <v>0.2</v>
      </c>
      <c r="G41" s="37">
        <v>0</v>
      </c>
      <c r="H41" s="37">
        <v>0</v>
      </c>
      <c r="I41" s="37">
        <v>0.11</v>
      </c>
      <c r="J41" s="38">
        <v>0</v>
      </c>
      <c r="K41" s="22"/>
      <c r="L41" s="22"/>
      <c r="M41" s="22"/>
      <c r="N41" s="22"/>
      <c r="O41" s="22"/>
      <c r="P41" s="22"/>
    </row>
    <row r="42" spans="1:16" ht="39" customHeight="1">
      <c r="A42" s="22"/>
      <c r="B42" s="39"/>
      <c r="C42" s="1203" t="s">
        <v>584</v>
      </c>
      <c r="D42" s="1204"/>
      <c r="E42" s="1205"/>
      <c r="F42" s="36" t="s">
        <v>527</v>
      </c>
      <c r="G42" s="37" t="s">
        <v>527</v>
      </c>
      <c r="H42" s="37" t="s">
        <v>527</v>
      </c>
      <c r="I42" s="37" t="s">
        <v>527</v>
      </c>
      <c r="J42" s="38" t="s">
        <v>527</v>
      </c>
      <c r="K42" s="22"/>
      <c r="L42" s="22"/>
      <c r="M42" s="22"/>
      <c r="N42" s="22"/>
      <c r="O42" s="22"/>
      <c r="P42" s="22"/>
    </row>
    <row r="43" spans="1:16" ht="39" customHeight="1" thickBot="1">
      <c r="A43" s="22"/>
      <c r="B43" s="40"/>
      <c r="C43" s="1206" t="s">
        <v>585</v>
      </c>
      <c r="D43" s="1207"/>
      <c r="E43" s="120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lqorJDloPl2fVZ2hiB4J3Z2M0hoQaKjjTp6XrpyhLDTc/FbCwrutpA4NacGd4+ZEew/ahiJR7qGDlLpeNdv9g==" saltValue="UH9rXUNqoBXLI/NpIbOa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29" t="s">
        <v>11</v>
      </c>
      <c r="C45" s="1230"/>
      <c r="D45" s="58"/>
      <c r="E45" s="1235" t="s">
        <v>12</v>
      </c>
      <c r="F45" s="1235"/>
      <c r="G45" s="1235"/>
      <c r="H45" s="1235"/>
      <c r="I45" s="1235"/>
      <c r="J45" s="1236"/>
      <c r="K45" s="59">
        <v>949</v>
      </c>
      <c r="L45" s="60">
        <v>933</v>
      </c>
      <c r="M45" s="60">
        <v>947</v>
      </c>
      <c r="N45" s="60">
        <v>962</v>
      </c>
      <c r="O45" s="61">
        <v>1151</v>
      </c>
      <c r="P45" s="48"/>
      <c r="Q45" s="48"/>
      <c r="R45" s="48"/>
      <c r="S45" s="48"/>
      <c r="T45" s="48"/>
      <c r="U45" s="48"/>
    </row>
    <row r="46" spans="1:21" ht="30.75" customHeight="1">
      <c r="A46" s="48"/>
      <c r="B46" s="1231"/>
      <c r="C46" s="1232"/>
      <c r="D46" s="62"/>
      <c r="E46" s="1213" t="s">
        <v>13</v>
      </c>
      <c r="F46" s="1213"/>
      <c r="G46" s="1213"/>
      <c r="H46" s="1213"/>
      <c r="I46" s="1213"/>
      <c r="J46" s="1214"/>
      <c r="K46" s="63" t="s">
        <v>527</v>
      </c>
      <c r="L46" s="64" t="s">
        <v>527</v>
      </c>
      <c r="M46" s="64" t="s">
        <v>527</v>
      </c>
      <c r="N46" s="64" t="s">
        <v>527</v>
      </c>
      <c r="O46" s="65" t="s">
        <v>527</v>
      </c>
      <c r="P46" s="48"/>
      <c r="Q46" s="48"/>
      <c r="R46" s="48"/>
      <c r="S46" s="48"/>
      <c r="T46" s="48"/>
      <c r="U46" s="48"/>
    </row>
    <row r="47" spans="1:21" ht="30.75" customHeight="1">
      <c r="A47" s="48"/>
      <c r="B47" s="1231"/>
      <c r="C47" s="1232"/>
      <c r="D47" s="62"/>
      <c r="E47" s="1213" t="s">
        <v>14</v>
      </c>
      <c r="F47" s="1213"/>
      <c r="G47" s="1213"/>
      <c r="H47" s="1213"/>
      <c r="I47" s="1213"/>
      <c r="J47" s="1214"/>
      <c r="K47" s="63" t="s">
        <v>527</v>
      </c>
      <c r="L47" s="64" t="s">
        <v>527</v>
      </c>
      <c r="M47" s="64" t="s">
        <v>527</v>
      </c>
      <c r="N47" s="64" t="s">
        <v>527</v>
      </c>
      <c r="O47" s="65" t="s">
        <v>527</v>
      </c>
      <c r="P47" s="48"/>
      <c r="Q47" s="48"/>
      <c r="R47" s="48"/>
      <c r="S47" s="48"/>
      <c r="T47" s="48"/>
      <c r="U47" s="48"/>
    </row>
    <row r="48" spans="1:21" ht="30.75" customHeight="1">
      <c r="A48" s="48"/>
      <c r="B48" s="1231"/>
      <c r="C48" s="1232"/>
      <c r="D48" s="62"/>
      <c r="E48" s="1213" t="s">
        <v>15</v>
      </c>
      <c r="F48" s="1213"/>
      <c r="G48" s="1213"/>
      <c r="H48" s="1213"/>
      <c r="I48" s="1213"/>
      <c r="J48" s="1214"/>
      <c r="K48" s="63">
        <v>444</v>
      </c>
      <c r="L48" s="64">
        <v>432</v>
      </c>
      <c r="M48" s="64">
        <v>425</v>
      </c>
      <c r="N48" s="64">
        <v>387</v>
      </c>
      <c r="O48" s="65">
        <v>330</v>
      </c>
      <c r="P48" s="48"/>
      <c r="Q48" s="48"/>
      <c r="R48" s="48"/>
      <c r="S48" s="48"/>
      <c r="T48" s="48"/>
      <c r="U48" s="48"/>
    </row>
    <row r="49" spans="1:21" ht="30.75" customHeight="1">
      <c r="A49" s="48"/>
      <c r="B49" s="1231"/>
      <c r="C49" s="1232"/>
      <c r="D49" s="62"/>
      <c r="E49" s="1213" t="s">
        <v>16</v>
      </c>
      <c r="F49" s="1213"/>
      <c r="G49" s="1213"/>
      <c r="H49" s="1213"/>
      <c r="I49" s="1213"/>
      <c r="J49" s="1214"/>
      <c r="K49" s="63" t="s">
        <v>527</v>
      </c>
      <c r="L49" s="64" t="s">
        <v>527</v>
      </c>
      <c r="M49" s="64" t="s">
        <v>527</v>
      </c>
      <c r="N49" s="64" t="s">
        <v>527</v>
      </c>
      <c r="O49" s="65" t="s">
        <v>527</v>
      </c>
      <c r="P49" s="48"/>
      <c r="Q49" s="48"/>
      <c r="R49" s="48"/>
      <c r="S49" s="48"/>
      <c r="T49" s="48"/>
      <c r="U49" s="48"/>
    </row>
    <row r="50" spans="1:21" ht="30.75" customHeight="1">
      <c r="A50" s="48"/>
      <c r="B50" s="1231"/>
      <c r="C50" s="1232"/>
      <c r="D50" s="62"/>
      <c r="E50" s="1213" t="s">
        <v>17</v>
      </c>
      <c r="F50" s="1213"/>
      <c r="G50" s="1213"/>
      <c r="H50" s="1213"/>
      <c r="I50" s="1213"/>
      <c r="J50" s="1214"/>
      <c r="K50" s="63" t="s">
        <v>527</v>
      </c>
      <c r="L50" s="64" t="s">
        <v>527</v>
      </c>
      <c r="M50" s="64" t="s">
        <v>527</v>
      </c>
      <c r="N50" s="64" t="s">
        <v>527</v>
      </c>
      <c r="O50" s="65" t="s">
        <v>527</v>
      </c>
      <c r="P50" s="48"/>
      <c r="Q50" s="48"/>
      <c r="R50" s="48"/>
      <c r="S50" s="48"/>
      <c r="T50" s="48"/>
      <c r="U50" s="48"/>
    </row>
    <row r="51" spans="1:21" ht="30.75" customHeight="1">
      <c r="A51" s="48"/>
      <c r="B51" s="1233"/>
      <c r="C51" s="1234"/>
      <c r="D51" s="66"/>
      <c r="E51" s="1213" t="s">
        <v>18</v>
      </c>
      <c r="F51" s="1213"/>
      <c r="G51" s="1213"/>
      <c r="H51" s="1213"/>
      <c r="I51" s="1213"/>
      <c r="J51" s="1214"/>
      <c r="K51" s="63" t="s">
        <v>527</v>
      </c>
      <c r="L51" s="64" t="s">
        <v>527</v>
      </c>
      <c r="M51" s="64" t="s">
        <v>527</v>
      </c>
      <c r="N51" s="64" t="s">
        <v>527</v>
      </c>
      <c r="O51" s="65" t="s">
        <v>527</v>
      </c>
      <c r="P51" s="48"/>
      <c r="Q51" s="48"/>
      <c r="R51" s="48"/>
      <c r="S51" s="48"/>
      <c r="T51" s="48"/>
      <c r="U51" s="48"/>
    </row>
    <row r="52" spans="1:21" ht="30.75" customHeight="1">
      <c r="A52" s="48"/>
      <c r="B52" s="1211" t="s">
        <v>19</v>
      </c>
      <c r="C52" s="1212"/>
      <c r="D52" s="66"/>
      <c r="E52" s="1213" t="s">
        <v>20</v>
      </c>
      <c r="F52" s="1213"/>
      <c r="G52" s="1213"/>
      <c r="H52" s="1213"/>
      <c r="I52" s="1213"/>
      <c r="J52" s="1214"/>
      <c r="K52" s="63">
        <v>986</v>
      </c>
      <c r="L52" s="64">
        <v>1109</v>
      </c>
      <c r="M52" s="64">
        <v>930</v>
      </c>
      <c r="N52" s="64">
        <v>922</v>
      </c>
      <c r="O52" s="65">
        <v>985</v>
      </c>
      <c r="P52" s="48"/>
      <c r="Q52" s="48"/>
      <c r="R52" s="48"/>
      <c r="S52" s="48"/>
      <c r="T52" s="48"/>
      <c r="U52" s="48"/>
    </row>
    <row r="53" spans="1:21" ht="30.75" customHeight="1" thickBot="1">
      <c r="A53" s="48"/>
      <c r="B53" s="1215" t="s">
        <v>21</v>
      </c>
      <c r="C53" s="1216"/>
      <c r="D53" s="67"/>
      <c r="E53" s="1217" t="s">
        <v>22</v>
      </c>
      <c r="F53" s="1217"/>
      <c r="G53" s="1217"/>
      <c r="H53" s="1217"/>
      <c r="I53" s="1217"/>
      <c r="J53" s="1218"/>
      <c r="K53" s="68">
        <v>407</v>
      </c>
      <c r="L53" s="69">
        <v>256</v>
      </c>
      <c r="M53" s="69">
        <v>442</v>
      </c>
      <c r="N53" s="69">
        <v>427</v>
      </c>
      <c r="O53" s="70">
        <v>496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19" t="s">
        <v>25</v>
      </c>
      <c r="C57" s="1220"/>
      <c r="D57" s="1223" t="s">
        <v>26</v>
      </c>
      <c r="E57" s="1224"/>
      <c r="F57" s="1224"/>
      <c r="G57" s="1224"/>
      <c r="H57" s="1224"/>
      <c r="I57" s="1224"/>
      <c r="J57" s="1225"/>
      <c r="K57" s="83" t="s">
        <v>603</v>
      </c>
      <c r="L57" s="84" t="s">
        <v>603</v>
      </c>
      <c r="M57" s="84" t="s">
        <v>603</v>
      </c>
      <c r="N57" s="84" t="s">
        <v>603</v>
      </c>
      <c r="O57" s="85" t="s">
        <v>603</v>
      </c>
    </row>
    <row r="58" spans="1:21" ht="31.5" customHeight="1" thickBot="1">
      <c r="B58" s="1221"/>
      <c r="C58" s="1222"/>
      <c r="D58" s="1226" t="s">
        <v>27</v>
      </c>
      <c r="E58" s="1227"/>
      <c r="F58" s="1227"/>
      <c r="G58" s="1227"/>
      <c r="H58" s="1227"/>
      <c r="I58" s="1227"/>
      <c r="J58" s="1228"/>
      <c r="K58" s="86" t="s">
        <v>604</v>
      </c>
      <c r="L58" s="87" t="s">
        <v>603</v>
      </c>
      <c r="M58" s="87" t="s">
        <v>603</v>
      </c>
      <c r="N58" s="87" t="s">
        <v>603</v>
      </c>
      <c r="O58" s="88" t="s">
        <v>605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j84Pqk1sl6d+uSXQRc91k9dWAk7xIXcaxpUZKSzD0JR512iBNoBroXVSJhSaXv0IHLk7CZHPWitg9w7N/VcQw==" saltValue="uHIr3Rg6vMFvq8eykXWT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569</v>
      </c>
      <c r="J40" s="100" t="s">
        <v>570</v>
      </c>
      <c r="K40" s="100" t="s">
        <v>571</v>
      </c>
      <c r="L40" s="100" t="s">
        <v>572</v>
      </c>
      <c r="M40" s="101" t="s">
        <v>573</v>
      </c>
    </row>
    <row r="41" spans="2:13" ht="27.75" customHeight="1">
      <c r="B41" s="1249" t="s">
        <v>30</v>
      </c>
      <c r="C41" s="1250"/>
      <c r="D41" s="102"/>
      <c r="E41" s="1251" t="s">
        <v>31</v>
      </c>
      <c r="F41" s="1251"/>
      <c r="G41" s="1251"/>
      <c r="H41" s="1252"/>
      <c r="I41" s="103">
        <v>11399</v>
      </c>
      <c r="J41" s="104">
        <v>11997</v>
      </c>
      <c r="K41" s="104">
        <v>12158</v>
      </c>
      <c r="L41" s="104">
        <v>11809</v>
      </c>
      <c r="M41" s="105">
        <v>11370</v>
      </c>
    </row>
    <row r="42" spans="2:13" ht="27.75" customHeight="1">
      <c r="B42" s="1239"/>
      <c r="C42" s="1240"/>
      <c r="D42" s="106"/>
      <c r="E42" s="1243" t="s">
        <v>32</v>
      </c>
      <c r="F42" s="1243"/>
      <c r="G42" s="1243"/>
      <c r="H42" s="1244"/>
      <c r="I42" s="107">
        <v>112</v>
      </c>
      <c r="J42" s="108">
        <v>97</v>
      </c>
      <c r="K42" s="108">
        <v>82</v>
      </c>
      <c r="L42" s="108">
        <v>71</v>
      </c>
      <c r="M42" s="109">
        <v>62</v>
      </c>
    </row>
    <row r="43" spans="2:13" ht="27.75" customHeight="1">
      <c r="B43" s="1239"/>
      <c r="C43" s="1240"/>
      <c r="D43" s="106"/>
      <c r="E43" s="1243" t="s">
        <v>33</v>
      </c>
      <c r="F43" s="1243"/>
      <c r="G43" s="1243"/>
      <c r="H43" s="1244"/>
      <c r="I43" s="107">
        <v>3908</v>
      </c>
      <c r="J43" s="108">
        <v>3551</v>
      </c>
      <c r="K43" s="108">
        <v>3209</v>
      </c>
      <c r="L43" s="108">
        <v>2871</v>
      </c>
      <c r="M43" s="109">
        <v>2630</v>
      </c>
    </row>
    <row r="44" spans="2:13" ht="27.75" customHeight="1">
      <c r="B44" s="1239"/>
      <c r="C44" s="1240"/>
      <c r="D44" s="106"/>
      <c r="E44" s="1243" t="s">
        <v>34</v>
      </c>
      <c r="F44" s="1243"/>
      <c r="G44" s="1243"/>
      <c r="H44" s="1244"/>
      <c r="I44" s="107" t="s">
        <v>527</v>
      </c>
      <c r="J44" s="108" t="s">
        <v>527</v>
      </c>
      <c r="K44" s="108" t="s">
        <v>527</v>
      </c>
      <c r="L44" s="108" t="s">
        <v>527</v>
      </c>
      <c r="M44" s="109" t="s">
        <v>527</v>
      </c>
    </row>
    <row r="45" spans="2:13" ht="27.75" customHeight="1">
      <c r="B45" s="1239"/>
      <c r="C45" s="1240"/>
      <c r="D45" s="106"/>
      <c r="E45" s="1243" t="s">
        <v>35</v>
      </c>
      <c r="F45" s="1243"/>
      <c r="G45" s="1243"/>
      <c r="H45" s="1244"/>
      <c r="I45" s="107">
        <v>815</v>
      </c>
      <c r="J45" s="108">
        <v>779</v>
      </c>
      <c r="K45" s="108">
        <v>847</v>
      </c>
      <c r="L45" s="108">
        <v>781</v>
      </c>
      <c r="M45" s="109">
        <v>688</v>
      </c>
    </row>
    <row r="46" spans="2:13" ht="27.75" customHeight="1">
      <c r="B46" s="1239"/>
      <c r="C46" s="1240"/>
      <c r="D46" s="110"/>
      <c r="E46" s="1243" t="s">
        <v>36</v>
      </c>
      <c r="F46" s="1243"/>
      <c r="G46" s="1243"/>
      <c r="H46" s="1244"/>
      <c r="I46" s="107" t="s">
        <v>527</v>
      </c>
      <c r="J46" s="108" t="s">
        <v>527</v>
      </c>
      <c r="K46" s="108" t="s">
        <v>527</v>
      </c>
      <c r="L46" s="108" t="s">
        <v>527</v>
      </c>
      <c r="M46" s="109" t="s">
        <v>527</v>
      </c>
    </row>
    <row r="47" spans="2:13" ht="27.75" customHeight="1">
      <c r="B47" s="1239"/>
      <c r="C47" s="1240"/>
      <c r="D47" s="111"/>
      <c r="E47" s="1253" t="s">
        <v>37</v>
      </c>
      <c r="F47" s="1254"/>
      <c r="G47" s="1254"/>
      <c r="H47" s="1255"/>
      <c r="I47" s="107" t="s">
        <v>527</v>
      </c>
      <c r="J47" s="108" t="s">
        <v>527</v>
      </c>
      <c r="K47" s="108" t="s">
        <v>527</v>
      </c>
      <c r="L47" s="108" t="s">
        <v>527</v>
      </c>
      <c r="M47" s="109" t="s">
        <v>527</v>
      </c>
    </row>
    <row r="48" spans="2:13" ht="27.75" customHeight="1">
      <c r="B48" s="1239"/>
      <c r="C48" s="1240"/>
      <c r="D48" s="106"/>
      <c r="E48" s="1243" t="s">
        <v>38</v>
      </c>
      <c r="F48" s="1243"/>
      <c r="G48" s="1243"/>
      <c r="H48" s="1244"/>
      <c r="I48" s="107" t="s">
        <v>527</v>
      </c>
      <c r="J48" s="108" t="s">
        <v>527</v>
      </c>
      <c r="K48" s="108" t="s">
        <v>527</v>
      </c>
      <c r="L48" s="108" t="s">
        <v>527</v>
      </c>
      <c r="M48" s="109" t="s">
        <v>527</v>
      </c>
    </row>
    <row r="49" spans="2:13" ht="27.75" customHeight="1">
      <c r="B49" s="1241"/>
      <c r="C49" s="1242"/>
      <c r="D49" s="106"/>
      <c r="E49" s="1243" t="s">
        <v>39</v>
      </c>
      <c r="F49" s="1243"/>
      <c r="G49" s="1243"/>
      <c r="H49" s="1244"/>
      <c r="I49" s="107" t="s">
        <v>527</v>
      </c>
      <c r="J49" s="108" t="s">
        <v>527</v>
      </c>
      <c r="K49" s="108" t="s">
        <v>527</v>
      </c>
      <c r="L49" s="108" t="s">
        <v>527</v>
      </c>
      <c r="M49" s="109" t="s">
        <v>527</v>
      </c>
    </row>
    <row r="50" spans="2:13" ht="27.75" customHeight="1">
      <c r="B50" s="1237" t="s">
        <v>40</v>
      </c>
      <c r="C50" s="1238"/>
      <c r="D50" s="112"/>
      <c r="E50" s="1243" t="s">
        <v>41</v>
      </c>
      <c r="F50" s="1243"/>
      <c r="G50" s="1243"/>
      <c r="H50" s="1244"/>
      <c r="I50" s="107">
        <v>3765</v>
      </c>
      <c r="J50" s="108">
        <v>4063</v>
      </c>
      <c r="K50" s="108">
        <v>4233</v>
      </c>
      <c r="L50" s="108">
        <v>3852</v>
      </c>
      <c r="M50" s="109">
        <v>3298</v>
      </c>
    </row>
    <row r="51" spans="2:13" ht="27.75" customHeight="1">
      <c r="B51" s="1239"/>
      <c r="C51" s="1240"/>
      <c r="D51" s="106"/>
      <c r="E51" s="1243" t="s">
        <v>42</v>
      </c>
      <c r="F51" s="1243"/>
      <c r="G51" s="1243"/>
      <c r="H51" s="1244"/>
      <c r="I51" s="107">
        <v>48</v>
      </c>
      <c r="J51" s="108">
        <v>36</v>
      </c>
      <c r="K51" s="108">
        <v>27</v>
      </c>
      <c r="L51" s="108">
        <v>20</v>
      </c>
      <c r="M51" s="109">
        <v>13</v>
      </c>
    </row>
    <row r="52" spans="2:13" ht="27.75" customHeight="1">
      <c r="B52" s="1241"/>
      <c r="C52" s="1242"/>
      <c r="D52" s="106"/>
      <c r="E52" s="1243" t="s">
        <v>43</v>
      </c>
      <c r="F52" s="1243"/>
      <c r="G52" s="1243"/>
      <c r="H52" s="1244"/>
      <c r="I52" s="107">
        <v>9133</v>
      </c>
      <c r="J52" s="108">
        <v>9460</v>
      </c>
      <c r="K52" s="108">
        <v>9444</v>
      </c>
      <c r="L52" s="108">
        <v>9407</v>
      </c>
      <c r="M52" s="109">
        <v>9165</v>
      </c>
    </row>
    <row r="53" spans="2:13" ht="27.75" customHeight="1" thickBot="1">
      <c r="B53" s="1245" t="s">
        <v>44</v>
      </c>
      <c r="C53" s="1246"/>
      <c r="D53" s="113"/>
      <c r="E53" s="1247" t="s">
        <v>45</v>
      </c>
      <c r="F53" s="1247"/>
      <c r="G53" s="1247"/>
      <c r="H53" s="1248"/>
      <c r="I53" s="114">
        <v>3287</v>
      </c>
      <c r="J53" s="115">
        <v>2864</v>
      </c>
      <c r="K53" s="115">
        <v>2591</v>
      </c>
      <c r="L53" s="115">
        <v>2254</v>
      </c>
      <c r="M53" s="116">
        <v>2274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oeWsgrv7gO2yrilWura/w7Soo8qrQUrrONJrU5T6Na3/oQc5OnACf5bpgl1awPARHZ7jdYjTpXM5aeLvDie1g==" saltValue="1zzuW4MJRsgDNXp6Svlc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571</v>
      </c>
      <c r="G54" s="125" t="s">
        <v>572</v>
      </c>
      <c r="H54" s="126" t="s">
        <v>573</v>
      </c>
    </row>
    <row r="55" spans="2:8" ht="52.5" customHeight="1">
      <c r="B55" s="127"/>
      <c r="C55" s="1264" t="s">
        <v>48</v>
      </c>
      <c r="D55" s="1264"/>
      <c r="E55" s="1265"/>
      <c r="F55" s="128">
        <v>3094</v>
      </c>
      <c r="G55" s="128">
        <v>2678</v>
      </c>
      <c r="H55" s="129">
        <v>2165</v>
      </c>
    </row>
    <row r="56" spans="2:8" ht="52.5" customHeight="1">
      <c r="B56" s="130"/>
      <c r="C56" s="1266" t="s">
        <v>49</v>
      </c>
      <c r="D56" s="1266"/>
      <c r="E56" s="1267"/>
      <c r="F56" s="131">
        <v>314</v>
      </c>
      <c r="G56" s="131">
        <v>315</v>
      </c>
      <c r="H56" s="132">
        <v>315</v>
      </c>
    </row>
    <row r="57" spans="2:8" ht="53.25" customHeight="1">
      <c r="B57" s="130"/>
      <c r="C57" s="1268" t="s">
        <v>50</v>
      </c>
      <c r="D57" s="1268"/>
      <c r="E57" s="1269"/>
      <c r="F57" s="133">
        <v>1718</v>
      </c>
      <c r="G57" s="133">
        <v>1656</v>
      </c>
      <c r="H57" s="134">
        <v>1581</v>
      </c>
    </row>
    <row r="58" spans="2:8" ht="45.75" customHeight="1">
      <c r="B58" s="135"/>
      <c r="C58" s="1256" t="s">
        <v>606</v>
      </c>
      <c r="D58" s="1257"/>
      <c r="E58" s="1258"/>
      <c r="F58" s="136">
        <v>1006</v>
      </c>
      <c r="G58" s="136">
        <v>924</v>
      </c>
      <c r="H58" s="137">
        <v>875</v>
      </c>
    </row>
    <row r="59" spans="2:8" ht="45.75" customHeight="1">
      <c r="B59" s="135"/>
      <c r="C59" s="1256" t="s">
        <v>607</v>
      </c>
      <c r="D59" s="1257"/>
      <c r="E59" s="1258"/>
      <c r="F59" s="136">
        <v>300</v>
      </c>
      <c r="G59" s="136">
        <v>341</v>
      </c>
      <c r="H59" s="137">
        <v>329</v>
      </c>
    </row>
    <row r="60" spans="2:8" ht="45.75" customHeight="1">
      <c r="B60" s="135"/>
      <c r="C60" s="1256" t="s">
        <v>608</v>
      </c>
      <c r="D60" s="1257"/>
      <c r="E60" s="1258"/>
      <c r="F60" s="136">
        <v>227</v>
      </c>
      <c r="G60" s="136">
        <v>207</v>
      </c>
      <c r="H60" s="137">
        <v>172</v>
      </c>
    </row>
    <row r="61" spans="2:8" ht="45.75" customHeight="1">
      <c r="B61" s="135"/>
      <c r="C61" s="1256" t="s">
        <v>609</v>
      </c>
      <c r="D61" s="1257"/>
      <c r="E61" s="1258"/>
      <c r="F61" s="136">
        <v>177</v>
      </c>
      <c r="G61" s="136">
        <v>176</v>
      </c>
      <c r="H61" s="137">
        <v>158</v>
      </c>
    </row>
    <row r="62" spans="2:8" ht="45.75" customHeight="1" thickBot="1">
      <c r="B62" s="138"/>
      <c r="C62" s="1259" t="s">
        <v>610</v>
      </c>
      <c r="D62" s="1260"/>
      <c r="E62" s="1261"/>
      <c r="F62" s="139">
        <v>2</v>
      </c>
      <c r="G62" s="139">
        <v>5</v>
      </c>
      <c r="H62" s="140">
        <v>26</v>
      </c>
    </row>
    <row r="63" spans="2:8" ht="52.5" customHeight="1" thickBot="1">
      <c r="B63" s="141"/>
      <c r="C63" s="1262" t="s">
        <v>51</v>
      </c>
      <c r="D63" s="1262"/>
      <c r="E63" s="1263"/>
      <c r="F63" s="142">
        <v>5126</v>
      </c>
      <c r="G63" s="142">
        <v>4649</v>
      </c>
      <c r="H63" s="143">
        <v>4061</v>
      </c>
    </row>
    <row r="64" spans="2:8" ht="15" customHeight="1"/>
  </sheetData>
  <sheetProtection algorithmName="SHA-512" hashValue="hoNBo417XtjDZOnqXcTHezfBt9mR8CfleGbjHNl8kpnqSUB5GNa8HRZClg3+2YQdQVV5dNpfL/hXby3t4VRY+g==" saltValue="J2xaG9AUtbNrt3YSbeP9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566</v>
      </c>
      <c r="G2" s="157"/>
      <c r="H2" s="158"/>
    </row>
    <row r="3" spans="1:8">
      <c r="A3" s="154" t="s">
        <v>559</v>
      </c>
      <c r="B3" s="159"/>
      <c r="C3" s="160"/>
      <c r="D3" s="161">
        <v>359248</v>
      </c>
      <c r="E3" s="162"/>
      <c r="F3" s="163">
        <v>109920</v>
      </c>
      <c r="G3" s="164"/>
      <c r="H3" s="165"/>
    </row>
    <row r="4" spans="1:8">
      <c r="A4" s="166"/>
      <c r="B4" s="167"/>
      <c r="C4" s="168"/>
      <c r="D4" s="169">
        <v>68302</v>
      </c>
      <c r="E4" s="170"/>
      <c r="F4" s="171">
        <v>62739</v>
      </c>
      <c r="G4" s="172"/>
      <c r="H4" s="173"/>
    </row>
    <row r="5" spans="1:8">
      <c r="A5" s="154" t="s">
        <v>561</v>
      </c>
      <c r="B5" s="159"/>
      <c r="C5" s="160"/>
      <c r="D5" s="161">
        <v>253570</v>
      </c>
      <c r="E5" s="162"/>
      <c r="F5" s="163">
        <v>119882</v>
      </c>
      <c r="G5" s="164"/>
      <c r="H5" s="165"/>
    </row>
    <row r="6" spans="1:8">
      <c r="A6" s="166"/>
      <c r="B6" s="167"/>
      <c r="C6" s="168"/>
      <c r="D6" s="169">
        <v>32709</v>
      </c>
      <c r="E6" s="170"/>
      <c r="F6" s="171">
        <v>66481</v>
      </c>
      <c r="G6" s="172"/>
      <c r="H6" s="173"/>
    </row>
    <row r="7" spans="1:8">
      <c r="A7" s="154" t="s">
        <v>562</v>
      </c>
      <c r="B7" s="159"/>
      <c r="C7" s="160"/>
      <c r="D7" s="161">
        <v>162103</v>
      </c>
      <c r="E7" s="162"/>
      <c r="F7" s="163">
        <v>116162</v>
      </c>
      <c r="G7" s="164"/>
      <c r="H7" s="165"/>
    </row>
    <row r="8" spans="1:8">
      <c r="A8" s="166"/>
      <c r="B8" s="167"/>
      <c r="C8" s="168"/>
      <c r="D8" s="169">
        <v>92522</v>
      </c>
      <c r="E8" s="170"/>
      <c r="F8" s="171">
        <v>61562</v>
      </c>
      <c r="G8" s="172"/>
      <c r="H8" s="173"/>
    </row>
    <row r="9" spans="1:8">
      <c r="A9" s="154" t="s">
        <v>563</v>
      </c>
      <c r="B9" s="159"/>
      <c r="C9" s="160"/>
      <c r="D9" s="161">
        <v>59355</v>
      </c>
      <c r="E9" s="162"/>
      <c r="F9" s="163">
        <v>121449</v>
      </c>
      <c r="G9" s="164"/>
      <c r="H9" s="165"/>
    </row>
    <row r="10" spans="1:8">
      <c r="A10" s="166"/>
      <c r="B10" s="167"/>
      <c r="C10" s="168"/>
      <c r="D10" s="169">
        <v>35748</v>
      </c>
      <c r="E10" s="170"/>
      <c r="F10" s="171">
        <v>62922</v>
      </c>
      <c r="G10" s="172"/>
      <c r="H10" s="173"/>
    </row>
    <row r="11" spans="1:8">
      <c r="A11" s="154" t="s">
        <v>564</v>
      </c>
      <c r="B11" s="159"/>
      <c r="C11" s="160"/>
      <c r="D11" s="161">
        <v>111793</v>
      </c>
      <c r="E11" s="162"/>
      <c r="F11" s="163">
        <v>145139</v>
      </c>
      <c r="G11" s="164"/>
      <c r="H11" s="165"/>
    </row>
    <row r="12" spans="1:8">
      <c r="A12" s="166"/>
      <c r="B12" s="167"/>
      <c r="C12" s="174"/>
      <c r="D12" s="169">
        <v>67030</v>
      </c>
      <c r="E12" s="170"/>
      <c r="F12" s="171">
        <v>83762</v>
      </c>
      <c r="G12" s="172"/>
      <c r="H12" s="173"/>
    </row>
    <row r="13" spans="1:8">
      <c r="A13" s="154"/>
      <c r="B13" s="159"/>
      <c r="C13" s="175"/>
      <c r="D13" s="176">
        <v>189214</v>
      </c>
      <c r="E13" s="177"/>
      <c r="F13" s="178">
        <v>122510</v>
      </c>
      <c r="G13" s="179"/>
      <c r="H13" s="165"/>
    </row>
    <row r="14" spans="1:8">
      <c r="A14" s="166"/>
      <c r="B14" s="167"/>
      <c r="C14" s="168"/>
      <c r="D14" s="169">
        <v>59262</v>
      </c>
      <c r="E14" s="170"/>
      <c r="F14" s="171">
        <v>67493</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8.91</v>
      </c>
      <c r="C19" s="180">
        <f>ROUND(VALUE(SUBSTITUTE(実質収支比率等に係る経年分析!G$48,"▲","-")),2)</f>
        <v>5.7</v>
      </c>
      <c r="D19" s="180">
        <f>ROUND(VALUE(SUBSTITUTE(実質収支比率等に係る経年分析!H$48,"▲","-")),2)</f>
        <v>4.16</v>
      </c>
      <c r="E19" s="180">
        <f>ROUND(VALUE(SUBSTITUTE(実質収支比率等に係る経年分析!I$48,"▲","-")),2)</f>
        <v>1.53</v>
      </c>
      <c r="F19" s="180">
        <f>ROUND(VALUE(SUBSTITUTE(実質収支比率等に係る経年分析!J$48,"▲","-")),2)</f>
        <v>5</v>
      </c>
    </row>
    <row r="20" spans="1:11">
      <c r="A20" s="180" t="s">
        <v>55</v>
      </c>
      <c r="B20" s="180">
        <f>ROUND(VALUE(SUBSTITUTE(実質収支比率等に係る経年分析!F$47,"▲","-")),2)</f>
        <v>54.43</v>
      </c>
      <c r="C20" s="180">
        <f>ROUND(VALUE(SUBSTITUTE(実質収支比率等に係る経年分析!G$47,"▲","-")),2)</f>
        <v>60</v>
      </c>
      <c r="D20" s="180">
        <f>ROUND(VALUE(SUBSTITUTE(実質収支比率等に係る経年分析!H$47,"▲","-")),2)</f>
        <v>66.290000000000006</v>
      </c>
      <c r="E20" s="180">
        <f>ROUND(VALUE(SUBSTITUTE(実質収支比率等に係る経年分析!I$47,"▲","-")),2)</f>
        <v>61.49</v>
      </c>
      <c r="F20" s="180">
        <f>ROUND(VALUE(SUBSTITUTE(実質収支比率等に係る経年分析!J$47,"▲","-")),2)</f>
        <v>46.89</v>
      </c>
    </row>
    <row r="21" spans="1:11">
      <c r="A21" s="180" t="s">
        <v>56</v>
      </c>
      <c r="B21" s="180">
        <f>IF(ISNUMBER(VALUE(SUBSTITUTE(実質収支比率等に係る経年分析!F$49,"▲","-"))),ROUND(VALUE(SUBSTITUTE(実質収支比率等に係る経年分析!F$49,"▲","-")),2),NA())</f>
        <v>4.13</v>
      </c>
      <c r="C21" s="180">
        <f>IF(ISNUMBER(VALUE(SUBSTITUTE(実質収支比率等に係る経年分析!G$49,"▲","-"))),ROUND(VALUE(SUBSTITUTE(実質収支比率等に係る経年分析!G$49,"▲","-")),2),NA())</f>
        <v>1.29</v>
      </c>
      <c r="D21" s="180">
        <f>IF(ISNUMBER(VALUE(SUBSTITUTE(実質収支比率等に係る経年分析!H$49,"▲","-"))),ROUND(VALUE(SUBSTITUTE(実質収支比率等に係る経年分析!H$49,"▲","-")),2),NA())</f>
        <v>1.27</v>
      </c>
      <c r="E21" s="180">
        <f>IF(ISNUMBER(VALUE(SUBSTITUTE(実質収支比率等に係る経年分析!I$49,"▲","-"))),ROUND(VALUE(SUBSTITUTE(実質収支比率等に係る経年分析!I$49,"▲","-")),2),NA())</f>
        <v>-12.48</v>
      </c>
      <c r="F21" s="180">
        <f>IF(ISNUMBER(VALUE(SUBSTITUTE(実質収支比率等に係る経年分析!J$49,"▲","-"))),ROUND(VALUE(SUBSTITUTE(実質収支比率等に係る経年分析!J$49,"▲","-")),2),NA())</f>
        <v>-7.54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特定環境保全公共下水道事業特別会計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0.57999999999999996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4.99</v>
      </c>
    </row>
    <row r="36" spans="1:16">
      <c r="A36" s="181" t="str">
        <f>IF(連結実質赤字比率に係る赤字・黒字の構成分析!C$34="",NA(),連結実質赤字比率に係る赤字・黒字の構成分析!C$34)</f>
        <v>安芸太田町病院事業会計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16.420000000000002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18.89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986</v>
      </c>
      <c r="E42" s="182"/>
      <c r="F42" s="182"/>
      <c r="G42" s="182">
        <f>'実質公債費比率（分子）の構造'!L$52</f>
        <v>1109</v>
      </c>
      <c r="H42" s="182"/>
      <c r="I42" s="182"/>
      <c r="J42" s="182">
        <f>'実質公債費比率（分子）の構造'!M$52</f>
        <v>930</v>
      </c>
      <c r="K42" s="182"/>
      <c r="L42" s="182"/>
      <c r="M42" s="182">
        <f>'実質公債費比率（分子）の構造'!N$52</f>
        <v>922</v>
      </c>
      <c r="N42" s="182"/>
      <c r="O42" s="182"/>
      <c r="P42" s="182">
        <f>'実質公債費比率（分子）の構造'!O$52</f>
        <v>985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444</v>
      </c>
      <c r="C46" s="182"/>
      <c r="D46" s="182"/>
      <c r="E46" s="182">
        <f>'実質公債費比率（分子）の構造'!L$48</f>
        <v>432</v>
      </c>
      <c r="F46" s="182"/>
      <c r="G46" s="182"/>
      <c r="H46" s="182">
        <f>'実質公債費比率（分子）の構造'!M$48</f>
        <v>425</v>
      </c>
      <c r="I46" s="182"/>
      <c r="J46" s="182"/>
      <c r="K46" s="182">
        <f>'実質公債費比率（分子）の構造'!N$48</f>
        <v>387</v>
      </c>
      <c r="L46" s="182"/>
      <c r="M46" s="182"/>
      <c r="N46" s="182">
        <f>'実質公債費比率（分子）の構造'!O$48</f>
        <v>330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949</v>
      </c>
      <c r="C49" s="182"/>
      <c r="D49" s="182"/>
      <c r="E49" s="182">
        <f>'実質公債費比率（分子）の構造'!L$45</f>
        <v>933</v>
      </c>
      <c r="F49" s="182"/>
      <c r="G49" s="182"/>
      <c r="H49" s="182">
        <f>'実質公債費比率（分子）の構造'!M$45</f>
        <v>947</v>
      </c>
      <c r="I49" s="182"/>
      <c r="J49" s="182"/>
      <c r="K49" s="182">
        <f>'実質公債費比率（分子）の構造'!N$45</f>
        <v>962</v>
      </c>
      <c r="L49" s="182"/>
      <c r="M49" s="182"/>
      <c r="N49" s="182">
        <f>'実質公債費比率（分子）の構造'!O$45</f>
        <v>1151</v>
      </c>
      <c r="O49" s="182"/>
      <c r="P49" s="182"/>
    </row>
    <row r="50" spans="1:16">
      <c r="A50" s="182" t="s">
        <v>71</v>
      </c>
      <c r="B50" s="182" t="e">
        <f>NA()</f>
        <v>#N/A</v>
      </c>
      <c r="C50" s="182">
        <f>IF(ISNUMBER('実質公債費比率（分子）の構造'!K$53),'実質公債費比率（分子）の構造'!K$53,NA())</f>
        <v>407</v>
      </c>
      <c r="D50" s="182" t="e">
        <f>NA()</f>
        <v>#N/A</v>
      </c>
      <c r="E50" s="182" t="e">
        <f>NA()</f>
        <v>#N/A</v>
      </c>
      <c r="F50" s="182">
        <f>IF(ISNUMBER('実質公債費比率（分子）の構造'!L$53),'実質公債費比率（分子）の構造'!L$53,NA())</f>
        <v>256</v>
      </c>
      <c r="G50" s="182" t="e">
        <f>NA()</f>
        <v>#N/A</v>
      </c>
      <c r="H50" s="182" t="e">
        <f>NA()</f>
        <v>#N/A</v>
      </c>
      <c r="I50" s="182">
        <f>IF(ISNUMBER('実質公債費比率（分子）の構造'!M$53),'実質公債費比率（分子）の構造'!M$53,NA())</f>
        <v>442</v>
      </c>
      <c r="J50" s="182" t="e">
        <f>NA()</f>
        <v>#N/A</v>
      </c>
      <c r="K50" s="182" t="e">
        <f>NA()</f>
        <v>#N/A</v>
      </c>
      <c r="L50" s="182">
        <f>IF(ISNUMBER('実質公債費比率（分子）の構造'!N$53),'実質公債費比率（分子）の構造'!N$53,NA())</f>
        <v>427</v>
      </c>
      <c r="M50" s="182" t="e">
        <f>NA()</f>
        <v>#N/A</v>
      </c>
      <c r="N50" s="182" t="e">
        <f>NA()</f>
        <v>#N/A</v>
      </c>
      <c r="O50" s="182">
        <f>IF(ISNUMBER('実質公債費比率（分子）の構造'!O$53),'実質公債費比率（分子）の構造'!O$53,NA())</f>
        <v>496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9133</v>
      </c>
      <c r="E56" s="181"/>
      <c r="F56" s="181"/>
      <c r="G56" s="181">
        <f>'将来負担比率（分子）の構造'!J$52</f>
        <v>9460</v>
      </c>
      <c r="H56" s="181"/>
      <c r="I56" s="181"/>
      <c r="J56" s="181">
        <f>'将来負担比率（分子）の構造'!K$52</f>
        <v>9444</v>
      </c>
      <c r="K56" s="181"/>
      <c r="L56" s="181"/>
      <c r="M56" s="181">
        <f>'将来負担比率（分子）の構造'!L$52</f>
        <v>9407</v>
      </c>
      <c r="N56" s="181"/>
      <c r="O56" s="181"/>
      <c r="P56" s="181">
        <f>'将来負担比率（分子）の構造'!M$52</f>
        <v>9165</v>
      </c>
    </row>
    <row r="57" spans="1:16">
      <c r="A57" s="181" t="s">
        <v>42</v>
      </c>
      <c r="B57" s="181"/>
      <c r="C57" s="181"/>
      <c r="D57" s="181">
        <f>'将来負担比率（分子）の構造'!I$51</f>
        <v>48</v>
      </c>
      <c r="E57" s="181"/>
      <c r="F57" s="181"/>
      <c r="G57" s="181">
        <f>'将来負担比率（分子）の構造'!J$51</f>
        <v>36</v>
      </c>
      <c r="H57" s="181"/>
      <c r="I57" s="181"/>
      <c r="J57" s="181">
        <f>'将来負担比率（分子）の構造'!K$51</f>
        <v>27</v>
      </c>
      <c r="K57" s="181"/>
      <c r="L57" s="181"/>
      <c r="M57" s="181">
        <f>'将来負担比率（分子）の構造'!L$51</f>
        <v>20</v>
      </c>
      <c r="N57" s="181"/>
      <c r="O57" s="181"/>
      <c r="P57" s="181">
        <f>'将来負担比率（分子）の構造'!M$51</f>
        <v>13</v>
      </c>
    </row>
    <row r="58" spans="1:16">
      <c r="A58" s="181" t="s">
        <v>41</v>
      </c>
      <c r="B58" s="181"/>
      <c r="C58" s="181"/>
      <c r="D58" s="181">
        <f>'将来負担比率（分子）の構造'!I$50</f>
        <v>3765</v>
      </c>
      <c r="E58" s="181"/>
      <c r="F58" s="181"/>
      <c r="G58" s="181">
        <f>'将来負担比率（分子）の構造'!J$50</f>
        <v>4063</v>
      </c>
      <c r="H58" s="181"/>
      <c r="I58" s="181"/>
      <c r="J58" s="181">
        <f>'将来負担比率（分子）の構造'!K$50</f>
        <v>4233</v>
      </c>
      <c r="K58" s="181"/>
      <c r="L58" s="181"/>
      <c r="M58" s="181">
        <f>'将来負担比率（分子）の構造'!L$50</f>
        <v>3852</v>
      </c>
      <c r="N58" s="181"/>
      <c r="O58" s="181"/>
      <c r="P58" s="181">
        <f>'将来負担比率（分子）の構造'!M$50</f>
        <v>3298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815</v>
      </c>
      <c r="C62" s="181"/>
      <c r="D62" s="181"/>
      <c r="E62" s="181">
        <f>'将来負担比率（分子）の構造'!J$45</f>
        <v>779</v>
      </c>
      <c r="F62" s="181"/>
      <c r="G62" s="181"/>
      <c r="H62" s="181">
        <f>'将来負担比率（分子）の構造'!K$45</f>
        <v>847</v>
      </c>
      <c r="I62" s="181"/>
      <c r="J62" s="181"/>
      <c r="K62" s="181">
        <f>'将来負担比率（分子）の構造'!L$45</f>
        <v>781</v>
      </c>
      <c r="L62" s="181"/>
      <c r="M62" s="181"/>
      <c r="N62" s="181">
        <f>'将来負担比率（分子）の構造'!M$45</f>
        <v>688</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3908</v>
      </c>
      <c r="C64" s="181"/>
      <c r="D64" s="181"/>
      <c r="E64" s="181">
        <f>'将来負担比率（分子）の構造'!J$43</f>
        <v>3551</v>
      </c>
      <c r="F64" s="181"/>
      <c r="G64" s="181"/>
      <c r="H64" s="181">
        <f>'将来負担比率（分子）の構造'!K$43</f>
        <v>3209</v>
      </c>
      <c r="I64" s="181"/>
      <c r="J64" s="181"/>
      <c r="K64" s="181">
        <f>'将来負担比率（分子）の構造'!L$43</f>
        <v>2871</v>
      </c>
      <c r="L64" s="181"/>
      <c r="M64" s="181"/>
      <c r="N64" s="181">
        <f>'将来負担比率（分子）の構造'!M$43</f>
        <v>2630</v>
      </c>
      <c r="O64" s="181"/>
      <c r="P64" s="181"/>
    </row>
    <row r="65" spans="1:16">
      <c r="A65" s="181" t="s">
        <v>32</v>
      </c>
      <c r="B65" s="181">
        <f>'将来負担比率（分子）の構造'!I$42</f>
        <v>112</v>
      </c>
      <c r="C65" s="181"/>
      <c r="D65" s="181"/>
      <c r="E65" s="181">
        <f>'将来負担比率（分子）の構造'!J$42</f>
        <v>97</v>
      </c>
      <c r="F65" s="181"/>
      <c r="G65" s="181"/>
      <c r="H65" s="181">
        <f>'将来負担比率（分子）の構造'!K$42</f>
        <v>82</v>
      </c>
      <c r="I65" s="181"/>
      <c r="J65" s="181"/>
      <c r="K65" s="181">
        <f>'将来負担比率（分子）の構造'!L$42</f>
        <v>71</v>
      </c>
      <c r="L65" s="181"/>
      <c r="M65" s="181"/>
      <c r="N65" s="181">
        <f>'将来負担比率（分子）の構造'!M$42</f>
        <v>62</v>
      </c>
      <c r="O65" s="181"/>
      <c r="P65" s="181"/>
    </row>
    <row r="66" spans="1:16">
      <c r="A66" s="181" t="s">
        <v>31</v>
      </c>
      <c r="B66" s="181">
        <f>'将来負担比率（分子）の構造'!I$41</f>
        <v>11399</v>
      </c>
      <c r="C66" s="181"/>
      <c r="D66" s="181"/>
      <c r="E66" s="181">
        <f>'将来負担比率（分子）の構造'!J$41</f>
        <v>11997</v>
      </c>
      <c r="F66" s="181"/>
      <c r="G66" s="181"/>
      <c r="H66" s="181">
        <f>'将来負担比率（分子）の構造'!K$41</f>
        <v>12158</v>
      </c>
      <c r="I66" s="181"/>
      <c r="J66" s="181"/>
      <c r="K66" s="181">
        <f>'将来負担比率（分子）の構造'!L$41</f>
        <v>11809</v>
      </c>
      <c r="L66" s="181"/>
      <c r="M66" s="181"/>
      <c r="N66" s="181">
        <f>'将来負担比率（分子）の構造'!M$41</f>
        <v>11370</v>
      </c>
      <c r="O66" s="181"/>
      <c r="P66" s="181"/>
    </row>
    <row r="67" spans="1:16">
      <c r="A67" s="181" t="s">
        <v>75</v>
      </c>
      <c r="B67" s="181" t="e">
        <f>NA()</f>
        <v>#N/A</v>
      </c>
      <c r="C67" s="181">
        <f>IF(ISNUMBER('将来負担比率（分子）の構造'!I$53), IF('将来負担比率（分子）の構造'!I$53 &lt; 0, 0, '将来負担比率（分子）の構造'!I$53), NA())</f>
        <v>3287</v>
      </c>
      <c r="D67" s="181" t="e">
        <f>NA()</f>
        <v>#N/A</v>
      </c>
      <c r="E67" s="181" t="e">
        <f>NA()</f>
        <v>#N/A</v>
      </c>
      <c r="F67" s="181">
        <f>IF(ISNUMBER('将来負担比率（分子）の構造'!J$53), IF('将来負担比率（分子）の構造'!J$53 &lt; 0, 0, '将来負担比率（分子）の構造'!J$53), NA())</f>
        <v>2864</v>
      </c>
      <c r="G67" s="181" t="e">
        <f>NA()</f>
        <v>#N/A</v>
      </c>
      <c r="H67" s="181" t="e">
        <f>NA()</f>
        <v>#N/A</v>
      </c>
      <c r="I67" s="181">
        <f>IF(ISNUMBER('将来負担比率（分子）の構造'!K$53), IF('将来負担比率（分子）の構造'!K$53 &lt; 0, 0, '将来負担比率（分子）の構造'!K$53), NA())</f>
        <v>2591</v>
      </c>
      <c r="J67" s="181" t="e">
        <f>NA()</f>
        <v>#N/A</v>
      </c>
      <c r="K67" s="181" t="e">
        <f>NA()</f>
        <v>#N/A</v>
      </c>
      <c r="L67" s="181">
        <f>IF(ISNUMBER('将来負担比率（分子）の構造'!L$53), IF('将来負担比率（分子）の構造'!L$53 &lt; 0, 0, '将来負担比率（分子）の構造'!L$53), NA())</f>
        <v>2254</v>
      </c>
      <c r="M67" s="181" t="e">
        <f>NA()</f>
        <v>#N/A</v>
      </c>
      <c r="N67" s="181" t="e">
        <f>NA()</f>
        <v>#N/A</v>
      </c>
      <c r="O67" s="181">
        <f>IF(ISNUMBER('将来負担比率（分子）の構造'!M$53), IF('将来負担比率（分子）の構造'!M$53 &lt; 0, 0, '将来負担比率（分子）の構造'!M$53), NA())</f>
        <v>2274</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3094</v>
      </c>
      <c r="C72" s="185">
        <f>基金残高に係る経年分析!G55</f>
        <v>2678</v>
      </c>
      <c r="D72" s="185">
        <f>基金残高に係る経年分析!H55</f>
        <v>2165</v>
      </c>
    </row>
    <row r="73" spans="1:16">
      <c r="A73" s="184" t="s">
        <v>78</v>
      </c>
      <c r="B73" s="185">
        <f>基金残高に係る経年分析!F56</f>
        <v>314</v>
      </c>
      <c r="C73" s="185">
        <f>基金残高に係る経年分析!G56</f>
        <v>315</v>
      </c>
      <c r="D73" s="185">
        <f>基金残高に係る経年分析!H56</f>
        <v>315</v>
      </c>
    </row>
    <row r="74" spans="1:16">
      <c r="A74" s="184" t="s">
        <v>79</v>
      </c>
      <c r="B74" s="185">
        <f>基金残高に係る経年分析!F57</f>
        <v>1718</v>
      </c>
      <c r="C74" s="185">
        <f>基金残高に係る経年分析!G57</f>
        <v>1656</v>
      </c>
      <c r="D74" s="185">
        <f>基金残高に係る経年分析!H57</f>
        <v>1581</v>
      </c>
    </row>
  </sheetData>
  <sheetProtection algorithmName="SHA-512" hashValue="VOANw1jtr+Q6+8GXSnvQanfwoU562jf1/1nqwFw3TuKkHVsGYZusjFb5xjS/2KuqHVMobXgqMcFTq3FYPqv1+w==" saltValue="NH1x5Kn2VSWbLeS9x7Ni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224</v>
      </c>
      <c r="C5" s="709"/>
      <c r="D5" s="709"/>
      <c r="E5" s="709"/>
      <c r="F5" s="709"/>
      <c r="G5" s="709"/>
      <c r="H5" s="709"/>
      <c r="I5" s="709"/>
      <c r="J5" s="709"/>
      <c r="K5" s="709"/>
      <c r="L5" s="709"/>
      <c r="M5" s="709"/>
      <c r="N5" s="709"/>
      <c r="O5" s="709"/>
      <c r="P5" s="709"/>
      <c r="Q5" s="710"/>
      <c r="R5" s="695">
        <v>830860</v>
      </c>
      <c r="S5" s="696"/>
      <c r="T5" s="696"/>
      <c r="U5" s="696"/>
      <c r="V5" s="696"/>
      <c r="W5" s="696"/>
      <c r="X5" s="696"/>
      <c r="Y5" s="739"/>
      <c r="Z5" s="757">
        <v>10.7</v>
      </c>
      <c r="AA5" s="757"/>
      <c r="AB5" s="757"/>
      <c r="AC5" s="757"/>
      <c r="AD5" s="758">
        <v>830860</v>
      </c>
      <c r="AE5" s="758"/>
      <c r="AF5" s="758"/>
      <c r="AG5" s="758"/>
      <c r="AH5" s="758"/>
      <c r="AI5" s="758"/>
      <c r="AJ5" s="758"/>
      <c r="AK5" s="758"/>
      <c r="AL5" s="740">
        <v>18.399999999999999</v>
      </c>
      <c r="AM5" s="713"/>
      <c r="AN5" s="713"/>
      <c r="AO5" s="741"/>
      <c r="AP5" s="708" t="s">
        <v>225</v>
      </c>
      <c r="AQ5" s="709"/>
      <c r="AR5" s="709"/>
      <c r="AS5" s="709"/>
      <c r="AT5" s="709"/>
      <c r="AU5" s="709"/>
      <c r="AV5" s="709"/>
      <c r="AW5" s="709"/>
      <c r="AX5" s="709"/>
      <c r="AY5" s="709"/>
      <c r="AZ5" s="709"/>
      <c r="BA5" s="709"/>
      <c r="BB5" s="709"/>
      <c r="BC5" s="709"/>
      <c r="BD5" s="709"/>
      <c r="BE5" s="709"/>
      <c r="BF5" s="710"/>
      <c r="BG5" s="640">
        <v>830260</v>
      </c>
      <c r="BH5" s="641"/>
      <c r="BI5" s="641"/>
      <c r="BJ5" s="641"/>
      <c r="BK5" s="641"/>
      <c r="BL5" s="641"/>
      <c r="BM5" s="641"/>
      <c r="BN5" s="642"/>
      <c r="BO5" s="677">
        <v>99.9</v>
      </c>
      <c r="BP5" s="677"/>
      <c r="BQ5" s="677"/>
      <c r="BR5" s="677"/>
      <c r="BS5" s="678" t="s">
        <v>226</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218</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c r="B6" s="637" t="s">
        <v>230</v>
      </c>
      <c r="C6" s="638"/>
      <c r="D6" s="638"/>
      <c r="E6" s="638"/>
      <c r="F6" s="638"/>
      <c r="G6" s="638"/>
      <c r="H6" s="638"/>
      <c r="I6" s="638"/>
      <c r="J6" s="638"/>
      <c r="K6" s="638"/>
      <c r="L6" s="638"/>
      <c r="M6" s="638"/>
      <c r="N6" s="638"/>
      <c r="O6" s="638"/>
      <c r="P6" s="638"/>
      <c r="Q6" s="639"/>
      <c r="R6" s="640">
        <v>79648</v>
      </c>
      <c r="S6" s="641"/>
      <c r="T6" s="641"/>
      <c r="U6" s="641"/>
      <c r="V6" s="641"/>
      <c r="W6" s="641"/>
      <c r="X6" s="641"/>
      <c r="Y6" s="642"/>
      <c r="Z6" s="677">
        <v>1</v>
      </c>
      <c r="AA6" s="677"/>
      <c r="AB6" s="677"/>
      <c r="AC6" s="677"/>
      <c r="AD6" s="678">
        <v>79648</v>
      </c>
      <c r="AE6" s="678"/>
      <c r="AF6" s="678"/>
      <c r="AG6" s="678"/>
      <c r="AH6" s="678"/>
      <c r="AI6" s="678"/>
      <c r="AJ6" s="678"/>
      <c r="AK6" s="678"/>
      <c r="AL6" s="643">
        <v>1.8</v>
      </c>
      <c r="AM6" s="644"/>
      <c r="AN6" s="644"/>
      <c r="AO6" s="679"/>
      <c r="AP6" s="637" t="s">
        <v>231</v>
      </c>
      <c r="AQ6" s="638"/>
      <c r="AR6" s="638"/>
      <c r="AS6" s="638"/>
      <c r="AT6" s="638"/>
      <c r="AU6" s="638"/>
      <c r="AV6" s="638"/>
      <c r="AW6" s="638"/>
      <c r="AX6" s="638"/>
      <c r="AY6" s="638"/>
      <c r="AZ6" s="638"/>
      <c r="BA6" s="638"/>
      <c r="BB6" s="638"/>
      <c r="BC6" s="638"/>
      <c r="BD6" s="638"/>
      <c r="BE6" s="638"/>
      <c r="BF6" s="639"/>
      <c r="BG6" s="640">
        <v>830260</v>
      </c>
      <c r="BH6" s="641"/>
      <c r="BI6" s="641"/>
      <c r="BJ6" s="641"/>
      <c r="BK6" s="641"/>
      <c r="BL6" s="641"/>
      <c r="BM6" s="641"/>
      <c r="BN6" s="642"/>
      <c r="BO6" s="677">
        <v>99.9</v>
      </c>
      <c r="BP6" s="677"/>
      <c r="BQ6" s="677"/>
      <c r="BR6" s="677"/>
      <c r="BS6" s="678" t="s">
        <v>232</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70343</v>
      </c>
      <c r="CS6" s="641"/>
      <c r="CT6" s="641"/>
      <c r="CU6" s="641"/>
      <c r="CV6" s="641"/>
      <c r="CW6" s="641"/>
      <c r="CX6" s="641"/>
      <c r="CY6" s="642"/>
      <c r="CZ6" s="740">
        <v>0.9</v>
      </c>
      <c r="DA6" s="713"/>
      <c r="DB6" s="713"/>
      <c r="DC6" s="743"/>
      <c r="DD6" s="646" t="s">
        <v>232</v>
      </c>
      <c r="DE6" s="641"/>
      <c r="DF6" s="641"/>
      <c r="DG6" s="641"/>
      <c r="DH6" s="641"/>
      <c r="DI6" s="641"/>
      <c r="DJ6" s="641"/>
      <c r="DK6" s="641"/>
      <c r="DL6" s="641"/>
      <c r="DM6" s="641"/>
      <c r="DN6" s="641"/>
      <c r="DO6" s="641"/>
      <c r="DP6" s="642"/>
      <c r="DQ6" s="646">
        <v>70343</v>
      </c>
      <c r="DR6" s="641"/>
      <c r="DS6" s="641"/>
      <c r="DT6" s="641"/>
      <c r="DU6" s="641"/>
      <c r="DV6" s="641"/>
      <c r="DW6" s="641"/>
      <c r="DX6" s="641"/>
      <c r="DY6" s="641"/>
      <c r="DZ6" s="641"/>
      <c r="EA6" s="641"/>
      <c r="EB6" s="641"/>
      <c r="EC6" s="684"/>
    </row>
    <row r="7" spans="2:143" ht="11.25" customHeight="1">
      <c r="B7" s="637" t="s">
        <v>234</v>
      </c>
      <c r="C7" s="638"/>
      <c r="D7" s="638"/>
      <c r="E7" s="638"/>
      <c r="F7" s="638"/>
      <c r="G7" s="638"/>
      <c r="H7" s="638"/>
      <c r="I7" s="638"/>
      <c r="J7" s="638"/>
      <c r="K7" s="638"/>
      <c r="L7" s="638"/>
      <c r="M7" s="638"/>
      <c r="N7" s="638"/>
      <c r="O7" s="638"/>
      <c r="P7" s="638"/>
      <c r="Q7" s="639"/>
      <c r="R7" s="640">
        <v>586</v>
      </c>
      <c r="S7" s="641"/>
      <c r="T7" s="641"/>
      <c r="U7" s="641"/>
      <c r="V7" s="641"/>
      <c r="W7" s="641"/>
      <c r="X7" s="641"/>
      <c r="Y7" s="642"/>
      <c r="Z7" s="677">
        <v>0</v>
      </c>
      <c r="AA7" s="677"/>
      <c r="AB7" s="677"/>
      <c r="AC7" s="677"/>
      <c r="AD7" s="678">
        <v>586</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238318</v>
      </c>
      <c r="BH7" s="641"/>
      <c r="BI7" s="641"/>
      <c r="BJ7" s="641"/>
      <c r="BK7" s="641"/>
      <c r="BL7" s="641"/>
      <c r="BM7" s="641"/>
      <c r="BN7" s="642"/>
      <c r="BO7" s="677">
        <v>28.7</v>
      </c>
      <c r="BP7" s="677"/>
      <c r="BQ7" s="677"/>
      <c r="BR7" s="677"/>
      <c r="BS7" s="678" t="s">
        <v>232</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1627117</v>
      </c>
      <c r="CS7" s="641"/>
      <c r="CT7" s="641"/>
      <c r="CU7" s="641"/>
      <c r="CV7" s="641"/>
      <c r="CW7" s="641"/>
      <c r="CX7" s="641"/>
      <c r="CY7" s="642"/>
      <c r="CZ7" s="677">
        <v>21.7</v>
      </c>
      <c r="DA7" s="677"/>
      <c r="DB7" s="677"/>
      <c r="DC7" s="677"/>
      <c r="DD7" s="646">
        <v>175989</v>
      </c>
      <c r="DE7" s="641"/>
      <c r="DF7" s="641"/>
      <c r="DG7" s="641"/>
      <c r="DH7" s="641"/>
      <c r="DI7" s="641"/>
      <c r="DJ7" s="641"/>
      <c r="DK7" s="641"/>
      <c r="DL7" s="641"/>
      <c r="DM7" s="641"/>
      <c r="DN7" s="641"/>
      <c r="DO7" s="641"/>
      <c r="DP7" s="642"/>
      <c r="DQ7" s="646">
        <v>1077047</v>
      </c>
      <c r="DR7" s="641"/>
      <c r="DS7" s="641"/>
      <c r="DT7" s="641"/>
      <c r="DU7" s="641"/>
      <c r="DV7" s="641"/>
      <c r="DW7" s="641"/>
      <c r="DX7" s="641"/>
      <c r="DY7" s="641"/>
      <c r="DZ7" s="641"/>
      <c r="EA7" s="641"/>
      <c r="EB7" s="641"/>
      <c r="EC7" s="684"/>
    </row>
    <row r="8" spans="2:143" ht="11.25" customHeight="1">
      <c r="B8" s="637" t="s">
        <v>237</v>
      </c>
      <c r="C8" s="638"/>
      <c r="D8" s="638"/>
      <c r="E8" s="638"/>
      <c r="F8" s="638"/>
      <c r="G8" s="638"/>
      <c r="H8" s="638"/>
      <c r="I8" s="638"/>
      <c r="J8" s="638"/>
      <c r="K8" s="638"/>
      <c r="L8" s="638"/>
      <c r="M8" s="638"/>
      <c r="N8" s="638"/>
      <c r="O8" s="638"/>
      <c r="P8" s="638"/>
      <c r="Q8" s="639"/>
      <c r="R8" s="640">
        <v>2538</v>
      </c>
      <c r="S8" s="641"/>
      <c r="T8" s="641"/>
      <c r="U8" s="641"/>
      <c r="V8" s="641"/>
      <c r="W8" s="641"/>
      <c r="X8" s="641"/>
      <c r="Y8" s="642"/>
      <c r="Z8" s="677">
        <v>0</v>
      </c>
      <c r="AA8" s="677"/>
      <c r="AB8" s="677"/>
      <c r="AC8" s="677"/>
      <c r="AD8" s="678">
        <v>2538</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10546</v>
      </c>
      <c r="BH8" s="641"/>
      <c r="BI8" s="641"/>
      <c r="BJ8" s="641"/>
      <c r="BK8" s="641"/>
      <c r="BL8" s="641"/>
      <c r="BM8" s="641"/>
      <c r="BN8" s="642"/>
      <c r="BO8" s="677">
        <v>1.3</v>
      </c>
      <c r="BP8" s="677"/>
      <c r="BQ8" s="677"/>
      <c r="BR8" s="677"/>
      <c r="BS8" s="646" t="s">
        <v>226</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1337532</v>
      </c>
      <c r="CS8" s="641"/>
      <c r="CT8" s="641"/>
      <c r="CU8" s="641"/>
      <c r="CV8" s="641"/>
      <c r="CW8" s="641"/>
      <c r="CX8" s="641"/>
      <c r="CY8" s="642"/>
      <c r="CZ8" s="677">
        <v>17.899999999999999</v>
      </c>
      <c r="DA8" s="677"/>
      <c r="DB8" s="677"/>
      <c r="DC8" s="677"/>
      <c r="DD8" s="646">
        <v>13811</v>
      </c>
      <c r="DE8" s="641"/>
      <c r="DF8" s="641"/>
      <c r="DG8" s="641"/>
      <c r="DH8" s="641"/>
      <c r="DI8" s="641"/>
      <c r="DJ8" s="641"/>
      <c r="DK8" s="641"/>
      <c r="DL8" s="641"/>
      <c r="DM8" s="641"/>
      <c r="DN8" s="641"/>
      <c r="DO8" s="641"/>
      <c r="DP8" s="642"/>
      <c r="DQ8" s="646">
        <v>920334</v>
      </c>
      <c r="DR8" s="641"/>
      <c r="DS8" s="641"/>
      <c r="DT8" s="641"/>
      <c r="DU8" s="641"/>
      <c r="DV8" s="641"/>
      <c r="DW8" s="641"/>
      <c r="DX8" s="641"/>
      <c r="DY8" s="641"/>
      <c r="DZ8" s="641"/>
      <c r="EA8" s="641"/>
      <c r="EB8" s="641"/>
      <c r="EC8" s="684"/>
    </row>
    <row r="9" spans="2:143" ht="11.25" customHeight="1">
      <c r="B9" s="637" t="s">
        <v>240</v>
      </c>
      <c r="C9" s="638"/>
      <c r="D9" s="638"/>
      <c r="E9" s="638"/>
      <c r="F9" s="638"/>
      <c r="G9" s="638"/>
      <c r="H9" s="638"/>
      <c r="I9" s="638"/>
      <c r="J9" s="638"/>
      <c r="K9" s="638"/>
      <c r="L9" s="638"/>
      <c r="M9" s="638"/>
      <c r="N9" s="638"/>
      <c r="O9" s="638"/>
      <c r="P9" s="638"/>
      <c r="Q9" s="639"/>
      <c r="R9" s="640">
        <v>1321</v>
      </c>
      <c r="S9" s="641"/>
      <c r="T9" s="641"/>
      <c r="U9" s="641"/>
      <c r="V9" s="641"/>
      <c r="W9" s="641"/>
      <c r="X9" s="641"/>
      <c r="Y9" s="642"/>
      <c r="Z9" s="677">
        <v>0</v>
      </c>
      <c r="AA9" s="677"/>
      <c r="AB9" s="677"/>
      <c r="AC9" s="677"/>
      <c r="AD9" s="678">
        <v>1321</v>
      </c>
      <c r="AE9" s="678"/>
      <c r="AF9" s="678"/>
      <c r="AG9" s="678"/>
      <c r="AH9" s="678"/>
      <c r="AI9" s="678"/>
      <c r="AJ9" s="678"/>
      <c r="AK9" s="678"/>
      <c r="AL9" s="643">
        <v>0</v>
      </c>
      <c r="AM9" s="644"/>
      <c r="AN9" s="644"/>
      <c r="AO9" s="679"/>
      <c r="AP9" s="637" t="s">
        <v>241</v>
      </c>
      <c r="AQ9" s="638"/>
      <c r="AR9" s="638"/>
      <c r="AS9" s="638"/>
      <c r="AT9" s="638"/>
      <c r="AU9" s="638"/>
      <c r="AV9" s="638"/>
      <c r="AW9" s="638"/>
      <c r="AX9" s="638"/>
      <c r="AY9" s="638"/>
      <c r="AZ9" s="638"/>
      <c r="BA9" s="638"/>
      <c r="BB9" s="638"/>
      <c r="BC9" s="638"/>
      <c r="BD9" s="638"/>
      <c r="BE9" s="638"/>
      <c r="BF9" s="639"/>
      <c r="BG9" s="640">
        <v>196873</v>
      </c>
      <c r="BH9" s="641"/>
      <c r="BI9" s="641"/>
      <c r="BJ9" s="641"/>
      <c r="BK9" s="641"/>
      <c r="BL9" s="641"/>
      <c r="BM9" s="641"/>
      <c r="BN9" s="642"/>
      <c r="BO9" s="677">
        <v>23.7</v>
      </c>
      <c r="BP9" s="677"/>
      <c r="BQ9" s="677"/>
      <c r="BR9" s="677"/>
      <c r="BS9" s="646" t="s">
        <v>226</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1034694</v>
      </c>
      <c r="CS9" s="641"/>
      <c r="CT9" s="641"/>
      <c r="CU9" s="641"/>
      <c r="CV9" s="641"/>
      <c r="CW9" s="641"/>
      <c r="CX9" s="641"/>
      <c r="CY9" s="642"/>
      <c r="CZ9" s="677">
        <v>13.8</v>
      </c>
      <c r="DA9" s="677"/>
      <c r="DB9" s="677"/>
      <c r="DC9" s="677"/>
      <c r="DD9" s="646">
        <v>202153</v>
      </c>
      <c r="DE9" s="641"/>
      <c r="DF9" s="641"/>
      <c r="DG9" s="641"/>
      <c r="DH9" s="641"/>
      <c r="DI9" s="641"/>
      <c r="DJ9" s="641"/>
      <c r="DK9" s="641"/>
      <c r="DL9" s="641"/>
      <c r="DM9" s="641"/>
      <c r="DN9" s="641"/>
      <c r="DO9" s="641"/>
      <c r="DP9" s="642"/>
      <c r="DQ9" s="646">
        <v>793274</v>
      </c>
      <c r="DR9" s="641"/>
      <c r="DS9" s="641"/>
      <c r="DT9" s="641"/>
      <c r="DU9" s="641"/>
      <c r="DV9" s="641"/>
      <c r="DW9" s="641"/>
      <c r="DX9" s="641"/>
      <c r="DY9" s="641"/>
      <c r="DZ9" s="641"/>
      <c r="EA9" s="641"/>
      <c r="EB9" s="641"/>
      <c r="EC9" s="684"/>
    </row>
    <row r="10" spans="2:143" ht="11.25" customHeight="1">
      <c r="B10" s="637" t="s">
        <v>243</v>
      </c>
      <c r="C10" s="638"/>
      <c r="D10" s="638"/>
      <c r="E10" s="638"/>
      <c r="F10" s="638"/>
      <c r="G10" s="638"/>
      <c r="H10" s="638"/>
      <c r="I10" s="638"/>
      <c r="J10" s="638"/>
      <c r="K10" s="638"/>
      <c r="L10" s="638"/>
      <c r="M10" s="638"/>
      <c r="N10" s="638"/>
      <c r="O10" s="638"/>
      <c r="P10" s="638"/>
      <c r="Q10" s="639"/>
      <c r="R10" s="640" t="s">
        <v>232</v>
      </c>
      <c r="S10" s="641"/>
      <c r="T10" s="641"/>
      <c r="U10" s="641"/>
      <c r="V10" s="641"/>
      <c r="W10" s="641"/>
      <c r="X10" s="641"/>
      <c r="Y10" s="642"/>
      <c r="Z10" s="677" t="s">
        <v>232</v>
      </c>
      <c r="AA10" s="677"/>
      <c r="AB10" s="677"/>
      <c r="AC10" s="677"/>
      <c r="AD10" s="678" t="s">
        <v>232</v>
      </c>
      <c r="AE10" s="678"/>
      <c r="AF10" s="678"/>
      <c r="AG10" s="678"/>
      <c r="AH10" s="678"/>
      <c r="AI10" s="678"/>
      <c r="AJ10" s="678"/>
      <c r="AK10" s="678"/>
      <c r="AL10" s="643" t="s">
        <v>226</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19208</v>
      </c>
      <c r="BH10" s="641"/>
      <c r="BI10" s="641"/>
      <c r="BJ10" s="641"/>
      <c r="BK10" s="641"/>
      <c r="BL10" s="641"/>
      <c r="BM10" s="641"/>
      <c r="BN10" s="642"/>
      <c r="BO10" s="677">
        <v>2.2999999999999998</v>
      </c>
      <c r="BP10" s="677"/>
      <c r="BQ10" s="677"/>
      <c r="BR10" s="677"/>
      <c r="BS10" s="646" t="s">
        <v>232</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3010</v>
      </c>
      <c r="CS10" s="641"/>
      <c r="CT10" s="641"/>
      <c r="CU10" s="641"/>
      <c r="CV10" s="641"/>
      <c r="CW10" s="641"/>
      <c r="CX10" s="641"/>
      <c r="CY10" s="642"/>
      <c r="CZ10" s="677">
        <v>0</v>
      </c>
      <c r="DA10" s="677"/>
      <c r="DB10" s="677"/>
      <c r="DC10" s="677"/>
      <c r="DD10" s="646" t="s">
        <v>232</v>
      </c>
      <c r="DE10" s="641"/>
      <c r="DF10" s="641"/>
      <c r="DG10" s="641"/>
      <c r="DH10" s="641"/>
      <c r="DI10" s="641"/>
      <c r="DJ10" s="641"/>
      <c r="DK10" s="641"/>
      <c r="DL10" s="641"/>
      <c r="DM10" s="641"/>
      <c r="DN10" s="641"/>
      <c r="DO10" s="641"/>
      <c r="DP10" s="642"/>
      <c r="DQ10" s="646">
        <v>10</v>
      </c>
      <c r="DR10" s="641"/>
      <c r="DS10" s="641"/>
      <c r="DT10" s="641"/>
      <c r="DU10" s="641"/>
      <c r="DV10" s="641"/>
      <c r="DW10" s="641"/>
      <c r="DX10" s="641"/>
      <c r="DY10" s="641"/>
      <c r="DZ10" s="641"/>
      <c r="EA10" s="641"/>
      <c r="EB10" s="641"/>
      <c r="EC10" s="684"/>
    </row>
    <row r="11" spans="2:143" ht="11.25" customHeight="1">
      <c r="B11" s="637" t="s">
        <v>246</v>
      </c>
      <c r="C11" s="638"/>
      <c r="D11" s="638"/>
      <c r="E11" s="638"/>
      <c r="F11" s="638"/>
      <c r="G11" s="638"/>
      <c r="H11" s="638"/>
      <c r="I11" s="638"/>
      <c r="J11" s="638"/>
      <c r="K11" s="638"/>
      <c r="L11" s="638"/>
      <c r="M11" s="638"/>
      <c r="N11" s="638"/>
      <c r="O11" s="638"/>
      <c r="P11" s="638"/>
      <c r="Q11" s="639"/>
      <c r="R11" s="640">
        <v>116327</v>
      </c>
      <c r="S11" s="641"/>
      <c r="T11" s="641"/>
      <c r="U11" s="641"/>
      <c r="V11" s="641"/>
      <c r="W11" s="641"/>
      <c r="X11" s="641"/>
      <c r="Y11" s="642"/>
      <c r="Z11" s="643">
        <v>1.5</v>
      </c>
      <c r="AA11" s="644"/>
      <c r="AB11" s="644"/>
      <c r="AC11" s="645"/>
      <c r="AD11" s="646">
        <v>116327</v>
      </c>
      <c r="AE11" s="641"/>
      <c r="AF11" s="641"/>
      <c r="AG11" s="641"/>
      <c r="AH11" s="641"/>
      <c r="AI11" s="641"/>
      <c r="AJ11" s="641"/>
      <c r="AK11" s="642"/>
      <c r="AL11" s="643">
        <v>2.6</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11691</v>
      </c>
      <c r="BH11" s="641"/>
      <c r="BI11" s="641"/>
      <c r="BJ11" s="641"/>
      <c r="BK11" s="641"/>
      <c r="BL11" s="641"/>
      <c r="BM11" s="641"/>
      <c r="BN11" s="642"/>
      <c r="BO11" s="677">
        <v>1.4</v>
      </c>
      <c r="BP11" s="677"/>
      <c r="BQ11" s="677"/>
      <c r="BR11" s="677"/>
      <c r="BS11" s="646" t="s">
        <v>232</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394981</v>
      </c>
      <c r="CS11" s="641"/>
      <c r="CT11" s="641"/>
      <c r="CU11" s="641"/>
      <c r="CV11" s="641"/>
      <c r="CW11" s="641"/>
      <c r="CX11" s="641"/>
      <c r="CY11" s="642"/>
      <c r="CZ11" s="677">
        <v>5.3</v>
      </c>
      <c r="DA11" s="677"/>
      <c r="DB11" s="677"/>
      <c r="DC11" s="677"/>
      <c r="DD11" s="646">
        <v>54606</v>
      </c>
      <c r="DE11" s="641"/>
      <c r="DF11" s="641"/>
      <c r="DG11" s="641"/>
      <c r="DH11" s="641"/>
      <c r="DI11" s="641"/>
      <c r="DJ11" s="641"/>
      <c r="DK11" s="641"/>
      <c r="DL11" s="641"/>
      <c r="DM11" s="641"/>
      <c r="DN11" s="641"/>
      <c r="DO11" s="641"/>
      <c r="DP11" s="642"/>
      <c r="DQ11" s="646">
        <v>249403</v>
      </c>
      <c r="DR11" s="641"/>
      <c r="DS11" s="641"/>
      <c r="DT11" s="641"/>
      <c r="DU11" s="641"/>
      <c r="DV11" s="641"/>
      <c r="DW11" s="641"/>
      <c r="DX11" s="641"/>
      <c r="DY11" s="641"/>
      <c r="DZ11" s="641"/>
      <c r="EA11" s="641"/>
      <c r="EB11" s="641"/>
      <c r="EC11" s="684"/>
    </row>
    <row r="12" spans="2:143" ht="11.25" customHeight="1">
      <c r="B12" s="637" t="s">
        <v>249</v>
      </c>
      <c r="C12" s="638"/>
      <c r="D12" s="638"/>
      <c r="E12" s="638"/>
      <c r="F12" s="638"/>
      <c r="G12" s="638"/>
      <c r="H12" s="638"/>
      <c r="I12" s="638"/>
      <c r="J12" s="638"/>
      <c r="K12" s="638"/>
      <c r="L12" s="638"/>
      <c r="M12" s="638"/>
      <c r="N12" s="638"/>
      <c r="O12" s="638"/>
      <c r="P12" s="638"/>
      <c r="Q12" s="639"/>
      <c r="R12" s="640" t="s">
        <v>232</v>
      </c>
      <c r="S12" s="641"/>
      <c r="T12" s="641"/>
      <c r="U12" s="641"/>
      <c r="V12" s="641"/>
      <c r="W12" s="641"/>
      <c r="X12" s="641"/>
      <c r="Y12" s="642"/>
      <c r="Z12" s="677" t="s">
        <v>232</v>
      </c>
      <c r="AA12" s="677"/>
      <c r="AB12" s="677"/>
      <c r="AC12" s="677"/>
      <c r="AD12" s="678" t="s">
        <v>232</v>
      </c>
      <c r="AE12" s="678"/>
      <c r="AF12" s="678"/>
      <c r="AG12" s="678"/>
      <c r="AH12" s="678"/>
      <c r="AI12" s="678"/>
      <c r="AJ12" s="678"/>
      <c r="AK12" s="678"/>
      <c r="AL12" s="643" t="s">
        <v>232</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529462</v>
      </c>
      <c r="BH12" s="641"/>
      <c r="BI12" s="641"/>
      <c r="BJ12" s="641"/>
      <c r="BK12" s="641"/>
      <c r="BL12" s="641"/>
      <c r="BM12" s="641"/>
      <c r="BN12" s="642"/>
      <c r="BO12" s="677">
        <v>63.7</v>
      </c>
      <c r="BP12" s="677"/>
      <c r="BQ12" s="677"/>
      <c r="BR12" s="677"/>
      <c r="BS12" s="646" t="s">
        <v>226</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419687</v>
      </c>
      <c r="CS12" s="641"/>
      <c r="CT12" s="641"/>
      <c r="CU12" s="641"/>
      <c r="CV12" s="641"/>
      <c r="CW12" s="641"/>
      <c r="CX12" s="641"/>
      <c r="CY12" s="642"/>
      <c r="CZ12" s="677">
        <v>5.6</v>
      </c>
      <c r="DA12" s="677"/>
      <c r="DB12" s="677"/>
      <c r="DC12" s="677"/>
      <c r="DD12" s="646">
        <v>5190</v>
      </c>
      <c r="DE12" s="641"/>
      <c r="DF12" s="641"/>
      <c r="DG12" s="641"/>
      <c r="DH12" s="641"/>
      <c r="DI12" s="641"/>
      <c r="DJ12" s="641"/>
      <c r="DK12" s="641"/>
      <c r="DL12" s="641"/>
      <c r="DM12" s="641"/>
      <c r="DN12" s="641"/>
      <c r="DO12" s="641"/>
      <c r="DP12" s="642"/>
      <c r="DQ12" s="646">
        <v>361561</v>
      </c>
      <c r="DR12" s="641"/>
      <c r="DS12" s="641"/>
      <c r="DT12" s="641"/>
      <c r="DU12" s="641"/>
      <c r="DV12" s="641"/>
      <c r="DW12" s="641"/>
      <c r="DX12" s="641"/>
      <c r="DY12" s="641"/>
      <c r="DZ12" s="641"/>
      <c r="EA12" s="641"/>
      <c r="EB12" s="641"/>
      <c r="EC12" s="684"/>
    </row>
    <row r="13" spans="2:143" ht="11.25" customHeight="1">
      <c r="B13" s="637" t="s">
        <v>252</v>
      </c>
      <c r="C13" s="638"/>
      <c r="D13" s="638"/>
      <c r="E13" s="638"/>
      <c r="F13" s="638"/>
      <c r="G13" s="638"/>
      <c r="H13" s="638"/>
      <c r="I13" s="638"/>
      <c r="J13" s="638"/>
      <c r="K13" s="638"/>
      <c r="L13" s="638"/>
      <c r="M13" s="638"/>
      <c r="N13" s="638"/>
      <c r="O13" s="638"/>
      <c r="P13" s="638"/>
      <c r="Q13" s="639"/>
      <c r="R13" s="640" t="s">
        <v>226</v>
      </c>
      <c r="S13" s="641"/>
      <c r="T13" s="641"/>
      <c r="U13" s="641"/>
      <c r="V13" s="641"/>
      <c r="W13" s="641"/>
      <c r="X13" s="641"/>
      <c r="Y13" s="642"/>
      <c r="Z13" s="677" t="s">
        <v>232</v>
      </c>
      <c r="AA13" s="677"/>
      <c r="AB13" s="677"/>
      <c r="AC13" s="677"/>
      <c r="AD13" s="678" t="s">
        <v>232</v>
      </c>
      <c r="AE13" s="678"/>
      <c r="AF13" s="678"/>
      <c r="AG13" s="678"/>
      <c r="AH13" s="678"/>
      <c r="AI13" s="678"/>
      <c r="AJ13" s="678"/>
      <c r="AK13" s="678"/>
      <c r="AL13" s="643" t="s">
        <v>232</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432801</v>
      </c>
      <c r="BH13" s="641"/>
      <c r="BI13" s="641"/>
      <c r="BJ13" s="641"/>
      <c r="BK13" s="641"/>
      <c r="BL13" s="641"/>
      <c r="BM13" s="641"/>
      <c r="BN13" s="642"/>
      <c r="BO13" s="677">
        <v>52.1</v>
      </c>
      <c r="BP13" s="677"/>
      <c r="BQ13" s="677"/>
      <c r="BR13" s="677"/>
      <c r="BS13" s="646" t="s">
        <v>232</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636042</v>
      </c>
      <c r="CS13" s="641"/>
      <c r="CT13" s="641"/>
      <c r="CU13" s="641"/>
      <c r="CV13" s="641"/>
      <c r="CW13" s="641"/>
      <c r="CX13" s="641"/>
      <c r="CY13" s="642"/>
      <c r="CZ13" s="677">
        <v>8.5</v>
      </c>
      <c r="DA13" s="677"/>
      <c r="DB13" s="677"/>
      <c r="DC13" s="677"/>
      <c r="DD13" s="646">
        <v>155616</v>
      </c>
      <c r="DE13" s="641"/>
      <c r="DF13" s="641"/>
      <c r="DG13" s="641"/>
      <c r="DH13" s="641"/>
      <c r="DI13" s="641"/>
      <c r="DJ13" s="641"/>
      <c r="DK13" s="641"/>
      <c r="DL13" s="641"/>
      <c r="DM13" s="641"/>
      <c r="DN13" s="641"/>
      <c r="DO13" s="641"/>
      <c r="DP13" s="642"/>
      <c r="DQ13" s="646">
        <v>473802</v>
      </c>
      <c r="DR13" s="641"/>
      <c r="DS13" s="641"/>
      <c r="DT13" s="641"/>
      <c r="DU13" s="641"/>
      <c r="DV13" s="641"/>
      <c r="DW13" s="641"/>
      <c r="DX13" s="641"/>
      <c r="DY13" s="641"/>
      <c r="DZ13" s="641"/>
      <c r="EA13" s="641"/>
      <c r="EB13" s="641"/>
      <c r="EC13" s="684"/>
    </row>
    <row r="14" spans="2:143" ht="11.25" customHeight="1">
      <c r="B14" s="637" t="s">
        <v>255</v>
      </c>
      <c r="C14" s="638"/>
      <c r="D14" s="638"/>
      <c r="E14" s="638"/>
      <c r="F14" s="638"/>
      <c r="G14" s="638"/>
      <c r="H14" s="638"/>
      <c r="I14" s="638"/>
      <c r="J14" s="638"/>
      <c r="K14" s="638"/>
      <c r="L14" s="638"/>
      <c r="M14" s="638"/>
      <c r="N14" s="638"/>
      <c r="O14" s="638"/>
      <c r="P14" s="638"/>
      <c r="Q14" s="639"/>
      <c r="R14" s="640">
        <v>11884</v>
      </c>
      <c r="S14" s="641"/>
      <c r="T14" s="641"/>
      <c r="U14" s="641"/>
      <c r="V14" s="641"/>
      <c r="W14" s="641"/>
      <c r="X14" s="641"/>
      <c r="Y14" s="642"/>
      <c r="Z14" s="677">
        <v>0.2</v>
      </c>
      <c r="AA14" s="677"/>
      <c r="AB14" s="677"/>
      <c r="AC14" s="677"/>
      <c r="AD14" s="678">
        <v>11884</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26909</v>
      </c>
      <c r="BH14" s="641"/>
      <c r="BI14" s="641"/>
      <c r="BJ14" s="641"/>
      <c r="BK14" s="641"/>
      <c r="BL14" s="641"/>
      <c r="BM14" s="641"/>
      <c r="BN14" s="642"/>
      <c r="BO14" s="677">
        <v>3.2</v>
      </c>
      <c r="BP14" s="677"/>
      <c r="BQ14" s="677"/>
      <c r="BR14" s="677"/>
      <c r="BS14" s="646" t="s">
        <v>232</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320303</v>
      </c>
      <c r="CS14" s="641"/>
      <c r="CT14" s="641"/>
      <c r="CU14" s="641"/>
      <c r="CV14" s="641"/>
      <c r="CW14" s="641"/>
      <c r="CX14" s="641"/>
      <c r="CY14" s="642"/>
      <c r="CZ14" s="677">
        <v>4.3</v>
      </c>
      <c r="DA14" s="677"/>
      <c r="DB14" s="677"/>
      <c r="DC14" s="677"/>
      <c r="DD14" s="646">
        <v>61140</v>
      </c>
      <c r="DE14" s="641"/>
      <c r="DF14" s="641"/>
      <c r="DG14" s="641"/>
      <c r="DH14" s="641"/>
      <c r="DI14" s="641"/>
      <c r="DJ14" s="641"/>
      <c r="DK14" s="641"/>
      <c r="DL14" s="641"/>
      <c r="DM14" s="641"/>
      <c r="DN14" s="641"/>
      <c r="DO14" s="641"/>
      <c r="DP14" s="642"/>
      <c r="DQ14" s="646">
        <v>232839</v>
      </c>
      <c r="DR14" s="641"/>
      <c r="DS14" s="641"/>
      <c r="DT14" s="641"/>
      <c r="DU14" s="641"/>
      <c r="DV14" s="641"/>
      <c r="DW14" s="641"/>
      <c r="DX14" s="641"/>
      <c r="DY14" s="641"/>
      <c r="DZ14" s="641"/>
      <c r="EA14" s="641"/>
      <c r="EB14" s="641"/>
      <c r="EC14" s="684"/>
    </row>
    <row r="15" spans="2:143" ht="11.25" customHeight="1">
      <c r="B15" s="637" t="s">
        <v>258</v>
      </c>
      <c r="C15" s="638"/>
      <c r="D15" s="638"/>
      <c r="E15" s="638"/>
      <c r="F15" s="638"/>
      <c r="G15" s="638"/>
      <c r="H15" s="638"/>
      <c r="I15" s="638"/>
      <c r="J15" s="638"/>
      <c r="K15" s="638"/>
      <c r="L15" s="638"/>
      <c r="M15" s="638"/>
      <c r="N15" s="638"/>
      <c r="O15" s="638"/>
      <c r="P15" s="638"/>
      <c r="Q15" s="639"/>
      <c r="R15" s="640" t="s">
        <v>232</v>
      </c>
      <c r="S15" s="641"/>
      <c r="T15" s="641"/>
      <c r="U15" s="641"/>
      <c r="V15" s="641"/>
      <c r="W15" s="641"/>
      <c r="X15" s="641"/>
      <c r="Y15" s="642"/>
      <c r="Z15" s="677" t="s">
        <v>226</v>
      </c>
      <c r="AA15" s="677"/>
      <c r="AB15" s="677"/>
      <c r="AC15" s="677"/>
      <c r="AD15" s="678" t="s">
        <v>226</v>
      </c>
      <c r="AE15" s="678"/>
      <c r="AF15" s="678"/>
      <c r="AG15" s="678"/>
      <c r="AH15" s="678"/>
      <c r="AI15" s="678"/>
      <c r="AJ15" s="678"/>
      <c r="AK15" s="678"/>
      <c r="AL15" s="643" t="s">
        <v>232</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35571</v>
      </c>
      <c r="BH15" s="641"/>
      <c r="BI15" s="641"/>
      <c r="BJ15" s="641"/>
      <c r="BK15" s="641"/>
      <c r="BL15" s="641"/>
      <c r="BM15" s="641"/>
      <c r="BN15" s="642"/>
      <c r="BO15" s="677">
        <v>4.3</v>
      </c>
      <c r="BP15" s="677"/>
      <c r="BQ15" s="677"/>
      <c r="BR15" s="677"/>
      <c r="BS15" s="646" t="s">
        <v>226</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433243</v>
      </c>
      <c r="CS15" s="641"/>
      <c r="CT15" s="641"/>
      <c r="CU15" s="641"/>
      <c r="CV15" s="641"/>
      <c r="CW15" s="641"/>
      <c r="CX15" s="641"/>
      <c r="CY15" s="642"/>
      <c r="CZ15" s="677">
        <v>5.8</v>
      </c>
      <c r="DA15" s="677"/>
      <c r="DB15" s="677"/>
      <c r="DC15" s="677"/>
      <c r="DD15" s="646">
        <v>18689</v>
      </c>
      <c r="DE15" s="641"/>
      <c r="DF15" s="641"/>
      <c r="DG15" s="641"/>
      <c r="DH15" s="641"/>
      <c r="DI15" s="641"/>
      <c r="DJ15" s="641"/>
      <c r="DK15" s="641"/>
      <c r="DL15" s="641"/>
      <c r="DM15" s="641"/>
      <c r="DN15" s="641"/>
      <c r="DO15" s="641"/>
      <c r="DP15" s="642"/>
      <c r="DQ15" s="646">
        <v>332794</v>
      </c>
      <c r="DR15" s="641"/>
      <c r="DS15" s="641"/>
      <c r="DT15" s="641"/>
      <c r="DU15" s="641"/>
      <c r="DV15" s="641"/>
      <c r="DW15" s="641"/>
      <c r="DX15" s="641"/>
      <c r="DY15" s="641"/>
      <c r="DZ15" s="641"/>
      <c r="EA15" s="641"/>
      <c r="EB15" s="641"/>
      <c r="EC15" s="684"/>
    </row>
    <row r="16" spans="2:143" ht="11.25" customHeight="1">
      <c r="B16" s="637" t="s">
        <v>261</v>
      </c>
      <c r="C16" s="638"/>
      <c r="D16" s="638"/>
      <c r="E16" s="638"/>
      <c r="F16" s="638"/>
      <c r="G16" s="638"/>
      <c r="H16" s="638"/>
      <c r="I16" s="638"/>
      <c r="J16" s="638"/>
      <c r="K16" s="638"/>
      <c r="L16" s="638"/>
      <c r="M16" s="638"/>
      <c r="N16" s="638"/>
      <c r="O16" s="638"/>
      <c r="P16" s="638"/>
      <c r="Q16" s="639"/>
      <c r="R16" s="640">
        <v>3372</v>
      </c>
      <c r="S16" s="641"/>
      <c r="T16" s="641"/>
      <c r="U16" s="641"/>
      <c r="V16" s="641"/>
      <c r="W16" s="641"/>
      <c r="X16" s="641"/>
      <c r="Y16" s="642"/>
      <c r="Z16" s="677">
        <v>0</v>
      </c>
      <c r="AA16" s="677"/>
      <c r="AB16" s="677"/>
      <c r="AC16" s="677"/>
      <c r="AD16" s="678">
        <v>3372</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232</v>
      </c>
      <c r="BH16" s="641"/>
      <c r="BI16" s="641"/>
      <c r="BJ16" s="641"/>
      <c r="BK16" s="641"/>
      <c r="BL16" s="641"/>
      <c r="BM16" s="641"/>
      <c r="BN16" s="642"/>
      <c r="BO16" s="677" t="s">
        <v>232</v>
      </c>
      <c r="BP16" s="677"/>
      <c r="BQ16" s="677"/>
      <c r="BR16" s="677"/>
      <c r="BS16" s="646" t="s">
        <v>226</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59219</v>
      </c>
      <c r="CS16" s="641"/>
      <c r="CT16" s="641"/>
      <c r="CU16" s="641"/>
      <c r="CV16" s="641"/>
      <c r="CW16" s="641"/>
      <c r="CX16" s="641"/>
      <c r="CY16" s="642"/>
      <c r="CZ16" s="677">
        <v>0.8</v>
      </c>
      <c r="DA16" s="677"/>
      <c r="DB16" s="677"/>
      <c r="DC16" s="677"/>
      <c r="DD16" s="646" t="s">
        <v>232</v>
      </c>
      <c r="DE16" s="641"/>
      <c r="DF16" s="641"/>
      <c r="DG16" s="641"/>
      <c r="DH16" s="641"/>
      <c r="DI16" s="641"/>
      <c r="DJ16" s="641"/>
      <c r="DK16" s="641"/>
      <c r="DL16" s="641"/>
      <c r="DM16" s="641"/>
      <c r="DN16" s="641"/>
      <c r="DO16" s="641"/>
      <c r="DP16" s="642"/>
      <c r="DQ16" s="646">
        <v>10490</v>
      </c>
      <c r="DR16" s="641"/>
      <c r="DS16" s="641"/>
      <c r="DT16" s="641"/>
      <c r="DU16" s="641"/>
      <c r="DV16" s="641"/>
      <c r="DW16" s="641"/>
      <c r="DX16" s="641"/>
      <c r="DY16" s="641"/>
      <c r="DZ16" s="641"/>
      <c r="EA16" s="641"/>
      <c r="EB16" s="641"/>
      <c r="EC16" s="684"/>
    </row>
    <row r="17" spans="2:133" ht="11.25" customHeight="1">
      <c r="B17" s="637" t="s">
        <v>264</v>
      </c>
      <c r="C17" s="638"/>
      <c r="D17" s="638"/>
      <c r="E17" s="638"/>
      <c r="F17" s="638"/>
      <c r="G17" s="638"/>
      <c r="H17" s="638"/>
      <c r="I17" s="638"/>
      <c r="J17" s="638"/>
      <c r="K17" s="638"/>
      <c r="L17" s="638"/>
      <c r="M17" s="638"/>
      <c r="N17" s="638"/>
      <c r="O17" s="638"/>
      <c r="P17" s="638"/>
      <c r="Q17" s="639"/>
      <c r="R17" s="640">
        <v>18498</v>
      </c>
      <c r="S17" s="641"/>
      <c r="T17" s="641"/>
      <c r="U17" s="641"/>
      <c r="V17" s="641"/>
      <c r="W17" s="641"/>
      <c r="X17" s="641"/>
      <c r="Y17" s="642"/>
      <c r="Z17" s="677">
        <v>0.2</v>
      </c>
      <c r="AA17" s="677"/>
      <c r="AB17" s="677"/>
      <c r="AC17" s="677"/>
      <c r="AD17" s="678">
        <v>18498</v>
      </c>
      <c r="AE17" s="678"/>
      <c r="AF17" s="678"/>
      <c r="AG17" s="678"/>
      <c r="AH17" s="678"/>
      <c r="AI17" s="678"/>
      <c r="AJ17" s="678"/>
      <c r="AK17" s="678"/>
      <c r="AL17" s="643">
        <v>0.4</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226</v>
      </c>
      <c r="BH17" s="641"/>
      <c r="BI17" s="641"/>
      <c r="BJ17" s="641"/>
      <c r="BK17" s="641"/>
      <c r="BL17" s="641"/>
      <c r="BM17" s="641"/>
      <c r="BN17" s="642"/>
      <c r="BO17" s="677" t="s">
        <v>226</v>
      </c>
      <c r="BP17" s="677"/>
      <c r="BQ17" s="677"/>
      <c r="BR17" s="677"/>
      <c r="BS17" s="646" t="s">
        <v>232</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1151113</v>
      </c>
      <c r="CS17" s="641"/>
      <c r="CT17" s="641"/>
      <c r="CU17" s="641"/>
      <c r="CV17" s="641"/>
      <c r="CW17" s="641"/>
      <c r="CX17" s="641"/>
      <c r="CY17" s="642"/>
      <c r="CZ17" s="677">
        <v>15.4</v>
      </c>
      <c r="DA17" s="677"/>
      <c r="DB17" s="677"/>
      <c r="DC17" s="677"/>
      <c r="DD17" s="646" t="s">
        <v>232</v>
      </c>
      <c r="DE17" s="641"/>
      <c r="DF17" s="641"/>
      <c r="DG17" s="641"/>
      <c r="DH17" s="641"/>
      <c r="DI17" s="641"/>
      <c r="DJ17" s="641"/>
      <c r="DK17" s="641"/>
      <c r="DL17" s="641"/>
      <c r="DM17" s="641"/>
      <c r="DN17" s="641"/>
      <c r="DO17" s="641"/>
      <c r="DP17" s="642"/>
      <c r="DQ17" s="646">
        <v>1143823</v>
      </c>
      <c r="DR17" s="641"/>
      <c r="DS17" s="641"/>
      <c r="DT17" s="641"/>
      <c r="DU17" s="641"/>
      <c r="DV17" s="641"/>
      <c r="DW17" s="641"/>
      <c r="DX17" s="641"/>
      <c r="DY17" s="641"/>
      <c r="DZ17" s="641"/>
      <c r="EA17" s="641"/>
      <c r="EB17" s="641"/>
      <c r="EC17" s="684"/>
    </row>
    <row r="18" spans="2:133" ht="11.25" customHeight="1">
      <c r="B18" s="637" t="s">
        <v>267</v>
      </c>
      <c r="C18" s="638"/>
      <c r="D18" s="638"/>
      <c r="E18" s="638"/>
      <c r="F18" s="638"/>
      <c r="G18" s="638"/>
      <c r="H18" s="638"/>
      <c r="I18" s="638"/>
      <c r="J18" s="638"/>
      <c r="K18" s="638"/>
      <c r="L18" s="638"/>
      <c r="M18" s="638"/>
      <c r="N18" s="638"/>
      <c r="O18" s="638"/>
      <c r="P18" s="638"/>
      <c r="Q18" s="639"/>
      <c r="R18" s="640">
        <v>1201</v>
      </c>
      <c r="S18" s="641"/>
      <c r="T18" s="641"/>
      <c r="U18" s="641"/>
      <c r="V18" s="641"/>
      <c r="W18" s="641"/>
      <c r="X18" s="641"/>
      <c r="Y18" s="642"/>
      <c r="Z18" s="677">
        <v>0</v>
      </c>
      <c r="AA18" s="677"/>
      <c r="AB18" s="677"/>
      <c r="AC18" s="677"/>
      <c r="AD18" s="678">
        <v>1201</v>
      </c>
      <c r="AE18" s="678"/>
      <c r="AF18" s="678"/>
      <c r="AG18" s="678"/>
      <c r="AH18" s="678"/>
      <c r="AI18" s="678"/>
      <c r="AJ18" s="678"/>
      <c r="AK18" s="678"/>
      <c r="AL18" s="643">
        <v>0</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226</v>
      </c>
      <c r="BH18" s="641"/>
      <c r="BI18" s="641"/>
      <c r="BJ18" s="641"/>
      <c r="BK18" s="641"/>
      <c r="BL18" s="641"/>
      <c r="BM18" s="641"/>
      <c r="BN18" s="642"/>
      <c r="BO18" s="677" t="s">
        <v>226</v>
      </c>
      <c r="BP18" s="677"/>
      <c r="BQ18" s="677"/>
      <c r="BR18" s="677"/>
      <c r="BS18" s="646" t="s">
        <v>232</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232</v>
      </c>
      <c r="CS18" s="641"/>
      <c r="CT18" s="641"/>
      <c r="CU18" s="641"/>
      <c r="CV18" s="641"/>
      <c r="CW18" s="641"/>
      <c r="CX18" s="641"/>
      <c r="CY18" s="642"/>
      <c r="CZ18" s="677" t="s">
        <v>226</v>
      </c>
      <c r="DA18" s="677"/>
      <c r="DB18" s="677"/>
      <c r="DC18" s="677"/>
      <c r="DD18" s="646" t="s">
        <v>226</v>
      </c>
      <c r="DE18" s="641"/>
      <c r="DF18" s="641"/>
      <c r="DG18" s="641"/>
      <c r="DH18" s="641"/>
      <c r="DI18" s="641"/>
      <c r="DJ18" s="641"/>
      <c r="DK18" s="641"/>
      <c r="DL18" s="641"/>
      <c r="DM18" s="641"/>
      <c r="DN18" s="641"/>
      <c r="DO18" s="641"/>
      <c r="DP18" s="642"/>
      <c r="DQ18" s="646" t="s">
        <v>226</v>
      </c>
      <c r="DR18" s="641"/>
      <c r="DS18" s="641"/>
      <c r="DT18" s="641"/>
      <c r="DU18" s="641"/>
      <c r="DV18" s="641"/>
      <c r="DW18" s="641"/>
      <c r="DX18" s="641"/>
      <c r="DY18" s="641"/>
      <c r="DZ18" s="641"/>
      <c r="EA18" s="641"/>
      <c r="EB18" s="641"/>
      <c r="EC18" s="684"/>
    </row>
    <row r="19" spans="2:133" ht="11.25" customHeight="1">
      <c r="B19" s="637" t="s">
        <v>270</v>
      </c>
      <c r="C19" s="638"/>
      <c r="D19" s="638"/>
      <c r="E19" s="638"/>
      <c r="F19" s="638"/>
      <c r="G19" s="638"/>
      <c r="H19" s="638"/>
      <c r="I19" s="638"/>
      <c r="J19" s="638"/>
      <c r="K19" s="638"/>
      <c r="L19" s="638"/>
      <c r="M19" s="638"/>
      <c r="N19" s="638"/>
      <c r="O19" s="638"/>
      <c r="P19" s="638"/>
      <c r="Q19" s="639"/>
      <c r="R19" s="640">
        <v>1605</v>
      </c>
      <c r="S19" s="641"/>
      <c r="T19" s="641"/>
      <c r="U19" s="641"/>
      <c r="V19" s="641"/>
      <c r="W19" s="641"/>
      <c r="X19" s="641"/>
      <c r="Y19" s="642"/>
      <c r="Z19" s="677">
        <v>0</v>
      </c>
      <c r="AA19" s="677"/>
      <c r="AB19" s="677"/>
      <c r="AC19" s="677"/>
      <c r="AD19" s="678">
        <v>1605</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600</v>
      </c>
      <c r="BH19" s="641"/>
      <c r="BI19" s="641"/>
      <c r="BJ19" s="641"/>
      <c r="BK19" s="641"/>
      <c r="BL19" s="641"/>
      <c r="BM19" s="641"/>
      <c r="BN19" s="642"/>
      <c r="BO19" s="677">
        <v>0.1</v>
      </c>
      <c r="BP19" s="677"/>
      <c r="BQ19" s="677"/>
      <c r="BR19" s="677"/>
      <c r="BS19" s="646" t="s">
        <v>232</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226</v>
      </c>
      <c r="CS19" s="641"/>
      <c r="CT19" s="641"/>
      <c r="CU19" s="641"/>
      <c r="CV19" s="641"/>
      <c r="CW19" s="641"/>
      <c r="CX19" s="641"/>
      <c r="CY19" s="642"/>
      <c r="CZ19" s="677" t="s">
        <v>232</v>
      </c>
      <c r="DA19" s="677"/>
      <c r="DB19" s="677"/>
      <c r="DC19" s="677"/>
      <c r="DD19" s="646" t="s">
        <v>232</v>
      </c>
      <c r="DE19" s="641"/>
      <c r="DF19" s="641"/>
      <c r="DG19" s="641"/>
      <c r="DH19" s="641"/>
      <c r="DI19" s="641"/>
      <c r="DJ19" s="641"/>
      <c r="DK19" s="641"/>
      <c r="DL19" s="641"/>
      <c r="DM19" s="641"/>
      <c r="DN19" s="641"/>
      <c r="DO19" s="641"/>
      <c r="DP19" s="642"/>
      <c r="DQ19" s="646" t="s">
        <v>232</v>
      </c>
      <c r="DR19" s="641"/>
      <c r="DS19" s="641"/>
      <c r="DT19" s="641"/>
      <c r="DU19" s="641"/>
      <c r="DV19" s="641"/>
      <c r="DW19" s="641"/>
      <c r="DX19" s="641"/>
      <c r="DY19" s="641"/>
      <c r="DZ19" s="641"/>
      <c r="EA19" s="641"/>
      <c r="EB19" s="641"/>
      <c r="EC19" s="684"/>
    </row>
    <row r="20" spans="2:133" ht="11.25" customHeight="1">
      <c r="B20" s="637" t="s">
        <v>273</v>
      </c>
      <c r="C20" s="638"/>
      <c r="D20" s="638"/>
      <c r="E20" s="638"/>
      <c r="F20" s="638"/>
      <c r="G20" s="638"/>
      <c r="H20" s="638"/>
      <c r="I20" s="638"/>
      <c r="J20" s="638"/>
      <c r="K20" s="638"/>
      <c r="L20" s="638"/>
      <c r="M20" s="638"/>
      <c r="N20" s="638"/>
      <c r="O20" s="638"/>
      <c r="P20" s="638"/>
      <c r="Q20" s="639"/>
      <c r="R20" s="640">
        <v>171</v>
      </c>
      <c r="S20" s="641"/>
      <c r="T20" s="641"/>
      <c r="U20" s="641"/>
      <c r="V20" s="641"/>
      <c r="W20" s="641"/>
      <c r="X20" s="641"/>
      <c r="Y20" s="642"/>
      <c r="Z20" s="677">
        <v>0</v>
      </c>
      <c r="AA20" s="677"/>
      <c r="AB20" s="677"/>
      <c r="AC20" s="677"/>
      <c r="AD20" s="678">
        <v>171</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600</v>
      </c>
      <c r="BH20" s="641"/>
      <c r="BI20" s="641"/>
      <c r="BJ20" s="641"/>
      <c r="BK20" s="641"/>
      <c r="BL20" s="641"/>
      <c r="BM20" s="641"/>
      <c r="BN20" s="642"/>
      <c r="BO20" s="677">
        <v>0.1</v>
      </c>
      <c r="BP20" s="677"/>
      <c r="BQ20" s="677"/>
      <c r="BR20" s="677"/>
      <c r="BS20" s="646" t="s">
        <v>232</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7487284</v>
      </c>
      <c r="CS20" s="641"/>
      <c r="CT20" s="641"/>
      <c r="CU20" s="641"/>
      <c r="CV20" s="641"/>
      <c r="CW20" s="641"/>
      <c r="CX20" s="641"/>
      <c r="CY20" s="642"/>
      <c r="CZ20" s="677">
        <v>100</v>
      </c>
      <c r="DA20" s="677"/>
      <c r="DB20" s="677"/>
      <c r="DC20" s="677"/>
      <c r="DD20" s="646">
        <v>687194</v>
      </c>
      <c r="DE20" s="641"/>
      <c r="DF20" s="641"/>
      <c r="DG20" s="641"/>
      <c r="DH20" s="641"/>
      <c r="DI20" s="641"/>
      <c r="DJ20" s="641"/>
      <c r="DK20" s="641"/>
      <c r="DL20" s="641"/>
      <c r="DM20" s="641"/>
      <c r="DN20" s="641"/>
      <c r="DO20" s="641"/>
      <c r="DP20" s="642"/>
      <c r="DQ20" s="646">
        <v>5665720</v>
      </c>
      <c r="DR20" s="641"/>
      <c r="DS20" s="641"/>
      <c r="DT20" s="641"/>
      <c r="DU20" s="641"/>
      <c r="DV20" s="641"/>
      <c r="DW20" s="641"/>
      <c r="DX20" s="641"/>
      <c r="DY20" s="641"/>
      <c r="DZ20" s="641"/>
      <c r="EA20" s="641"/>
      <c r="EB20" s="641"/>
      <c r="EC20" s="684"/>
    </row>
    <row r="21" spans="2:133" ht="11.25" customHeight="1">
      <c r="B21" s="637" t="s">
        <v>276</v>
      </c>
      <c r="C21" s="638"/>
      <c r="D21" s="638"/>
      <c r="E21" s="638"/>
      <c r="F21" s="638"/>
      <c r="G21" s="638"/>
      <c r="H21" s="638"/>
      <c r="I21" s="638"/>
      <c r="J21" s="638"/>
      <c r="K21" s="638"/>
      <c r="L21" s="638"/>
      <c r="M21" s="638"/>
      <c r="N21" s="638"/>
      <c r="O21" s="638"/>
      <c r="P21" s="638"/>
      <c r="Q21" s="639"/>
      <c r="R21" s="640">
        <v>15521</v>
      </c>
      <c r="S21" s="641"/>
      <c r="T21" s="641"/>
      <c r="U21" s="641"/>
      <c r="V21" s="641"/>
      <c r="W21" s="641"/>
      <c r="X21" s="641"/>
      <c r="Y21" s="642"/>
      <c r="Z21" s="677">
        <v>0.2</v>
      </c>
      <c r="AA21" s="677"/>
      <c r="AB21" s="677"/>
      <c r="AC21" s="677"/>
      <c r="AD21" s="678">
        <v>15521</v>
      </c>
      <c r="AE21" s="678"/>
      <c r="AF21" s="678"/>
      <c r="AG21" s="678"/>
      <c r="AH21" s="678"/>
      <c r="AI21" s="678"/>
      <c r="AJ21" s="678"/>
      <c r="AK21" s="678"/>
      <c r="AL21" s="643">
        <v>0.3</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v>600</v>
      </c>
      <c r="BH21" s="641"/>
      <c r="BI21" s="641"/>
      <c r="BJ21" s="641"/>
      <c r="BK21" s="641"/>
      <c r="BL21" s="641"/>
      <c r="BM21" s="641"/>
      <c r="BN21" s="642"/>
      <c r="BO21" s="677">
        <v>0.1</v>
      </c>
      <c r="BP21" s="677"/>
      <c r="BQ21" s="677"/>
      <c r="BR21" s="677"/>
      <c r="BS21" s="646" t="s">
        <v>226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278</v>
      </c>
      <c r="C22" s="638"/>
      <c r="D22" s="638"/>
      <c r="E22" s="638"/>
      <c r="F22" s="638"/>
      <c r="G22" s="638"/>
      <c r="H22" s="638"/>
      <c r="I22" s="638"/>
      <c r="J22" s="638"/>
      <c r="K22" s="638"/>
      <c r="L22" s="638"/>
      <c r="M22" s="638"/>
      <c r="N22" s="638"/>
      <c r="O22" s="638"/>
      <c r="P22" s="638"/>
      <c r="Q22" s="639"/>
      <c r="R22" s="640">
        <v>3917699</v>
      </c>
      <c r="S22" s="641"/>
      <c r="T22" s="641"/>
      <c r="U22" s="641"/>
      <c r="V22" s="641"/>
      <c r="W22" s="641"/>
      <c r="X22" s="641"/>
      <c r="Y22" s="642"/>
      <c r="Z22" s="677">
        <v>50.5</v>
      </c>
      <c r="AA22" s="677"/>
      <c r="AB22" s="677"/>
      <c r="AC22" s="677"/>
      <c r="AD22" s="678">
        <v>3433378</v>
      </c>
      <c r="AE22" s="678"/>
      <c r="AF22" s="678"/>
      <c r="AG22" s="678"/>
      <c r="AH22" s="678"/>
      <c r="AI22" s="678"/>
      <c r="AJ22" s="678"/>
      <c r="AK22" s="678"/>
      <c r="AL22" s="643">
        <v>76.099999999999994</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226</v>
      </c>
      <c r="BH22" s="641"/>
      <c r="BI22" s="641"/>
      <c r="BJ22" s="641"/>
      <c r="BK22" s="641"/>
      <c r="BL22" s="641"/>
      <c r="BM22" s="641"/>
      <c r="BN22" s="642"/>
      <c r="BO22" s="677" t="s">
        <v>232</v>
      </c>
      <c r="BP22" s="677"/>
      <c r="BQ22" s="677"/>
      <c r="BR22" s="677"/>
      <c r="BS22" s="646" t="s">
        <v>232</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281</v>
      </c>
      <c r="C23" s="638"/>
      <c r="D23" s="638"/>
      <c r="E23" s="638"/>
      <c r="F23" s="638"/>
      <c r="G23" s="638"/>
      <c r="H23" s="638"/>
      <c r="I23" s="638"/>
      <c r="J23" s="638"/>
      <c r="K23" s="638"/>
      <c r="L23" s="638"/>
      <c r="M23" s="638"/>
      <c r="N23" s="638"/>
      <c r="O23" s="638"/>
      <c r="P23" s="638"/>
      <c r="Q23" s="639"/>
      <c r="R23" s="640">
        <v>3433378</v>
      </c>
      <c r="S23" s="641"/>
      <c r="T23" s="641"/>
      <c r="U23" s="641"/>
      <c r="V23" s="641"/>
      <c r="W23" s="641"/>
      <c r="X23" s="641"/>
      <c r="Y23" s="642"/>
      <c r="Z23" s="677">
        <v>44.3</v>
      </c>
      <c r="AA23" s="677"/>
      <c r="AB23" s="677"/>
      <c r="AC23" s="677"/>
      <c r="AD23" s="678">
        <v>3433378</v>
      </c>
      <c r="AE23" s="678"/>
      <c r="AF23" s="678"/>
      <c r="AG23" s="678"/>
      <c r="AH23" s="678"/>
      <c r="AI23" s="678"/>
      <c r="AJ23" s="678"/>
      <c r="AK23" s="678"/>
      <c r="AL23" s="643">
        <v>76.099999999999994</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232</v>
      </c>
      <c r="BH23" s="641"/>
      <c r="BI23" s="641"/>
      <c r="BJ23" s="641"/>
      <c r="BK23" s="641"/>
      <c r="BL23" s="641"/>
      <c r="BM23" s="641"/>
      <c r="BN23" s="642"/>
      <c r="BO23" s="677" t="s">
        <v>232</v>
      </c>
      <c r="BP23" s="677"/>
      <c r="BQ23" s="677"/>
      <c r="BR23" s="677"/>
      <c r="BS23" s="646" t="s">
        <v>232</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c r="B24" s="637" t="s">
        <v>288</v>
      </c>
      <c r="C24" s="638"/>
      <c r="D24" s="638"/>
      <c r="E24" s="638"/>
      <c r="F24" s="638"/>
      <c r="G24" s="638"/>
      <c r="H24" s="638"/>
      <c r="I24" s="638"/>
      <c r="J24" s="638"/>
      <c r="K24" s="638"/>
      <c r="L24" s="638"/>
      <c r="M24" s="638"/>
      <c r="N24" s="638"/>
      <c r="O24" s="638"/>
      <c r="P24" s="638"/>
      <c r="Q24" s="639"/>
      <c r="R24" s="640">
        <v>484321</v>
      </c>
      <c r="S24" s="641"/>
      <c r="T24" s="641"/>
      <c r="U24" s="641"/>
      <c r="V24" s="641"/>
      <c r="W24" s="641"/>
      <c r="X24" s="641"/>
      <c r="Y24" s="642"/>
      <c r="Z24" s="677">
        <v>6.2</v>
      </c>
      <c r="AA24" s="677"/>
      <c r="AB24" s="677"/>
      <c r="AC24" s="677"/>
      <c r="AD24" s="678" t="s">
        <v>232</v>
      </c>
      <c r="AE24" s="678"/>
      <c r="AF24" s="678"/>
      <c r="AG24" s="678"/>
      <c r="AH24" s="678"/>
      <c r="AI24" s="678"/>
      <c r="AJ24" s="678"/>
      <c r="AK24" s="678"/>
      <c r="AL24" s="643" t="s">
        <v>232</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232</v>
      </c>
      <c r="BH24" s="641"/>
      <c r="BI24" s="641"/>
      <c r="BJ24" s="641"/>
      <c r="BK24" s="641"/>
      <c r="BL24" s="641"/>
      <c r="BM24" s="641"/>
      <c r="BN24" s="642"/>
      <c r="BO24" s="677" t="s">
        <v>232</v>
      </c>
      <c r="BP24" s="677"/>
      <c r="BQ24" s="677"/>
      <c r="BR24" s="677"/>
      <c r="BS24" s="646" t="s">
        <v>226</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2860335</v>
      </c>
      <c r="CS24" s="696"/>
      <c r="CT24" s="696"/>
      <c r="CU24" s="696"/>
      <c r="CV24" s="696"/>
      <c r="CW24" s="696"/>
      <c r="CX24" s="696"/>
      <c r="CY24" s="739"/>
      <c r="CZ24" s="740">
        <v>38.200000000000003</v>
      </c>
      <c r="DA24" s="713"/>
      <c r="DB24" s="713"/>
      <c r="DC24" s="743"/>
      <c r="DD24" s="738">
        <v>2515748</v>
      </c>
      <c r="DE24" s="696"/>
      <c r="DF24" s="696"/>
      <c r="DG24" s="696"/>
      <c r="DH24" s="696"/>
      <c r="DI24" s="696"/>
      <c r="DJ24" s="696"/>
      <c r="DK24" s="739"/>
      <c r="DL24" s="738">
        <v>2450355</v>
      </c>
      <c r="DM24" s="696"/>
      <c r="DN24" s="696"/>
      <c r="DO24" s="696"/>
      <c r="DP24" s="696"/>
      <c r="DQ24" s="696"/>
      <c r="DR24" s="696"/>
      <c r="DS24" s="696"/>
      <c r="DT24" s="696"/>
      <c r="DU24" s="696"/>
      <c r="DV24" s="739"/>
      <c r="DW24" s="740">
        <v>52.8</v>
      </c>
      <c r="DX24" s="713"/>
      <c r="DY24" s="713"/>
      <c r="DZ24" s="713"/>
      <c r="EA24" s="713"/>
      <c r="EB24" s="713"/>
      <c r="EC24" s="741"/>
    </row>
    <row r="25" spans="2:133" ht="11.25" customHeight="1">
      <c r="B25" s="637" t="s">
        <v>291</v>
      </c>
      <c r="C25" s="638"/>
      <c r="D25" s="638"/>
      <c r="E25" s="638"/>
      <c r="F25" s="638"/>
      <c r="G25" s="638"/>
      <c r="H25" s="638"/>
      <c r="I25" s="638"/>
      <c r="J25" s="638"/>
      <c r="K25" s="638"/>
      <c r="L25" s="638"/>
      <c r="M25" s="638"/>
      <c r="N25" s="638"/>
      <c r="O25" s="638"/>
      <c r="P25" s="638"/>
      <c r="Q25" s="639"/>
      <c r="R25" s="640" t="s">
        <v>226</v>
      </c>
      <c r="S25" s="641"/>
      <c r="T25" s="641"/>
      <c r="U25" s="641"/>
      <c r="V25" s="641"/>
      <c r="W25" s="641"/>
      <c r="X25" s="641"/>
      <c r="Y25" s="642"/>
      <c r="Z25" s="677" t="s">
        <v>232</v>
      </c>
      <c r="AA25" s="677"/>
      <c r="AB25" s="677"/>
      <c r="AC25" s="677"/>
      <c r="AD25" s="678" t="s">
        <v>232</v>
      </c>
      <c r="AE25" s="678"/>
      <c r="AF25" s="678"/>
      <c r="AG25" s="678"/>
      <c r="AH25" s="678"/>
      <c r="AI25" s="678"/>
      <c r="AJ25" s="678"/>
      <c r="AK25" s="678"/>
      <c r="AL25" s="643" t="s">
        <v>232</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226</v>
      </c>
      <c r="BH25" s="641"/>
      <c r="BI25" s="641"/>
      <c r="BJ25" s="641"/>
      <c r="BK25" s="641"/>
      <c r="BL25" s="641"/>
      <c r="BM25" s="641"/>
      <c r="BN25" s="642"/>
      <c r="BO25" s="677" t="s">
        <v>226</v>
      </c>
      <c r="BP25" s="677"/>
      <c r="BQ25" s="677"/>
      <c r="BR25" s="677"/>
      <c r="BS25" s="646" t="s">
        <v>232</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1328333</v>
      </c>
      <c r="CS25" s="659"/>
      <c r="CT25" s="659"/>
      <c r="CU25" s="659"/>
      <c r="CV25" s="659"/>
      <c r="CW25" s="659"/>
      <c r="CX25" s="659"/>
      <c r="CY25" s="660"/>
      <c r="CZ25" s="643">
        <v>17.7</v>
      </c>
      <c r="DA25" s="661"/>
      <c r="DB25" s="661"/>
      <c r="DC25" s="662"/>
      <c r="DD25" s="646">
        <v>1266266</v>
      </c>
      <c r="DE25" s="659"/>
      <c r="DF25" s="659"/>
      <c r="DG25" s="659"/>
      <c r="DH25" s="659"/>
      <c r="DI25" s="659"/>
      <c r="DJ25" s="659"/>
      <c r="DK25" s="660"/>
      <c r="DL25" s="646">
        <v>1250892</v>
      </c>
      <c r="DM25" s="659"/>
      <c r="DN25" s="659"/>
      <c r="DO25" s="659"/>
      <c r="DP25" s="659"/>
      <c r="DQ25" s="659"/>
      <c r="DR25" s="659"/>
      <c r="DS25" s="659"/>
      <c r="DT25" s="659"/>
      <c r="DU25" s="659"/>
      <c r="DV25" s="660"/>
      <c r="DW25" s="643">
        <v>26.9</v>
      </c>
      <c r="DX25" s="661"/>
      <c r="DY25" s="661"/>
      <c r="DZ25" s="661"/>
      <c r="EA25" s="661"/>
      <c r="EB25" s="661"/>
      <c r="EC25" s="676"/>
    </row>
    <row r="26" spans="2:133" ht="11.25" customHeight="1">
      <c r="B26" s="637" t="s">
        <v>294</v>
      </c>
      <c r="C26" s="638"/>
      <c r="D26" s="638"/>
      <c r="E26" s="638"/>
      <c r="F26" s="638"/>
      <c r="G26" s="638"/>
      <c r="H26" s="638"/>
      <c r="I26" s="638"/>
      <c r="J26" s="638"/>
      <c r="K26" s="638"/>
      <c r="L26" s="638"/>
      <c r="M26" s="638"/>
      <c r="N26" s="638"/>
      <c r="O26" s="638"/>
      <c r="P26" s="638"/>
      <c r="Q26" s="639"/>
      <c r="R26" s="640">
        <v>4982733</v>
      </c>
      <c r="S26" s="641"/>
      <c r="T26" s="641"/>
      <c r="U26" s="641"/>
      <c r="V26" s="641"/>
      <c r="W26" s="641"/>
      <c r="X26" s="641"/>
      <c r="Y26" s="642"/>
      <c r="Z26" s="677">
        <v>64.2</v>
      </c>
      <c r="AA26" s="677"/>
      <c r="AB26" s="677"/>
      <c r="AC26" s="677"/>
      <c r="AD26" s="678">
        <v>4498412</v>
      </c>
      <c r="AE26" s="678"/>
      <c r="AF26" s="678"/>
      <c r="AG26" s="678"/>
      <c r="AH26" s="678"/>
      <c r="AI26" s="678"/>
      <c r="AJ26" s="678"/>
      <c r="AK26" s="678"/>
      <c r="AL26" s="643">
        <v>99.7</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226</v>
      </c>
      <c r="BH26" s="641"/>
      <c r="BI26" s="641"/>
      <c r="BJ26" s="641"/>
      <c r="BK26" s="641"/>
      <c r="BL26" s="641"/>
      <c r="BM26" s="641"/>
      <c r="BN26" s="642"/>
      <c r="BO26" s="677" t="s">
        <v>232</v>
      </c>
      <c r="BP26" s="677"/>
      <c r="BQ26" s="677"/>
      <c r="BR26" s="677"/>
      <c r="BS26" s="646" t="s">
        <v>232</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835561</v>
      </c>
      <c r="CS26" s="641"/>
      <c r="CT26" s="641"/>
      <c r="CU26" s="641"/>
      <c r="CV26" s="641"/>
      <c r="CW26" s="641"/>
      <c r="CX26" s="641"/>
      <c r="CY26" s="642"/>
      <c r="CZ26" s="643">
        <v>11.2</v>
      </c>
      <c r="DA26" s="661"/>
      <c r="DB26" s="661"/>
      <c r="DC26" s="662"/>
      <c r="DD26" s="646">
        <v>804212</v>
      </c>
      <c r="DE26" s="641"/>
      <c r="DF26" s="641"/>
      <c r="DG26" s="641"/>
      <c r="DH26" s="641"/>
      <c r="DI26" s="641"/>
      <c r="DJ26" s="641"/>
      <c r="DK26" s="642"/>
      <c r="DL26" s="646" t="s">
        <v>232</v>
      </c>
      <c r="DM26" s="641"/>
      <c r="DN26" s="641"/>
      <c r="DO26" s="641"/>
      <c r="DP26" s="641"/>
      <c r="DQ26" s="641"/>
      <c r="DR26" s="641"/>
      <c r="DS26" s="641"/>
      <c r="DT26" s="641"/>
      <c r="DU26" s="641"/>
      <c r="DV26" s="642"/>
      <c r="DW26" s="643" t="s">
        <v>232</v>
      </c>
      <c r="DX26" s="661"/>
      <c r="DY26" s="661"/>
      <c r="DZ26" s="661"/>
      <c r="EA26" s="661"/>
      <c r="EB26" s="661"/>
      <c r="EC26" s="676"/>
    </row>
    <row r="27" spans="2:133" ht="11.25" customHeight="1">
      <c r="B27" s="637" t="s">
        <v>297</v>
      </c>
      <c r="C27" s="638"/>
      <c r="D27" s="638"/>
      <c r="E27" s="638"/>
      <c r="F27" s="638"/>
      <c r="G27" s="638"/>
      <c r="H27" s="638"/>
      <c r="I27" s="638"/>
      <c r="J27" s="638"/>
      <c r="K27" s="638"/>
      <c r="L27" s="638"/>
      <c r="M27" s="638"/>
      <c r="N27" s="638"/>
      <c r="O27" s="638"/>
      <c r="P27" s="638"/>
      <c r="Q27" s="639"/>
      <c r="R27" s="640">
        <v>878</v>
      </c>
      <c r="S27" s="641"/>
      <c r="T27" s="641"/>
      <c r="U27" s="641"/>
      <c r="V27" s="641"/>
      <c r="W27" s="641"/>
      <c r="X27" s="641"/>
      <c r="Y27" s="642"/>
      <c r="Z27" s="677">
        <v>0</v>
      </c>
      <c r="AA27" s="677"/>
      <c r="AB27" s="677"/>
      <c r="AC27" s="677"/>
      <c r="AD27" s="678">
        <v>878</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830860</v>
      </c>
      <c r="BH27" s="641"/>
      <c r="BI27" s="641"/>
      <c r="BJ27" s="641"/>
      <c r="BK27" s="641"/>
      <c r="BL27" s="641"/>
      <c r="BM27" s="641"/>
      <c r="BN27" s="642"/>
      <c r="BO27" s="677">
        <v>100</v>
      </c>
      <c r="BP27" s="677"/>
      <c r="BQ27" s="677"/>
      <c r="BR27" s="677"/>
      <c r="BS27" s="646" t="s">
        <v>226</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380889</v>
      </c>
      <c r="CS27" s="659"/>
      <c r="CT27" s="659"/>
      <c r="CU27" s="659"/>
      <c r="CV27" s="659"/>
      <c r="CW27" s="659"/>
      <c r="CX27" s="659"/>
      <c r="CY27" s="660"/>
      <c r="CZ27" s="643">
        <v>5.0999999999999996</v>
      </c>
      <c r="DA27" s="661"/>
      <c r="DB27" s="661"/>
      <c r="DC27" s="662"/>
      <c r="DD27" s="646">
        <v>105659</v>
      </c>
      <c r="DE27" s="659"/>
      <c r="DF27" s="659"/>
      <c r="DG27" s="659"/>
      <c r="DH27" s="659"/>
      <c r="DI27" s="659"/>
      <c r="DJ27" s="659"/>
      <c r="DK27" s="660"/>
      <c r="DL27" s="646">
        <v>55640</v>
      </c>
      <c r="DM27" s="659"/>
      <c r="DN27" s="659"/>
      <c r="DO27" s="659"/>
      <c r="DP27" s="659"/>
      <c r="DQ27" s="659"/>
      <c r="DR27" s="659"/>
      <c r="DS27" s="659"/>
      <c r="DT27" s="659"/>
      <c r="DU27" s="659"/>
      <c r="DV27" s="660"/>
      <c r="DW27" s="643">
        <v>1.2</v>
      </c>
      <c r="DX27" s="661"/>
      <c r="DY27" s="661"/>
      <c r="DZ27" s="661"/>
      <c r="EA27" s="661"/>
      <c r="EB27" s="661"/>
      <c r="EC27" s="676"/>
    </row>
    <row r="28" spans="2:133" ht="11.25" customHeight="1">
      <c r="B28" s="637" t="s">
        <v>300</v>
      </c>
      <c r="C28" s="638"/>
      <c r="D28" s="638"/>
      <c r="E28" s="638"/>
      <c r="F28" s="638"/>
      <c r="G28" s="638"/>
      <c r="H28" s="638"/>
      <c r="I28" s="638"/>
      <c r="J28" s="638"/>
      <c r="K28" s="638"/>
      <c r="L28" s="638"/>
      <c r="M28" s="638"/>
      <c r="N28" s="638"/>
      <c r="O28" s="638"/>
      <c r="P28" s="638"/>
      <c r="Q28" s="639"/>
      <c r="R28" s="640">
        <v>11429</v>
      </c>
      <c r="S28" s="641"/>
      <c r="T28" s="641"/>
      <c r="U28" s="641"/>
      <c r="V28" s="641"/>
      <c r="W28" s="641"/>
      <c r="X28" s="641"/>
      <c r="Y28" s="642"/>
      <c r="Z28" s="677">
        <v>0.1</v>
      </c>
      <c r="AA28" s="677"/>
      <c r="AB28" s="677"/>
      <c r="AC28" s="677"/>
      <c r="AD28" s="678" t="s">
        <v>232</v>
      </c>
      <c r="AE28" s="678"/>
      <c r="AF28" s="678"/>
      <c r="AG28" s="678"/>
      <c r="AH28" s="678"/>
      <c r="AI28" s="678"/>
      <c r="AJ28" s="678"/>
      <c r="AK28" s="678"/>
      <c r="AL28" s="643" t="s">
        <v>232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1151113</v>
      </c>
      <c r="CS28" s="641"/>
      <c r="CT28" s="641"/>
      <c r="CU28" s="641"/>
      <c r="CV28" s="641"/>
      <c r="CW28" s="641"/>
      <c r="CX28" s="641"/>
      <c r="CY28" s="642"/>
      <c r="CZ28" s="643">
        <v>15.4</v>
      </c>
      <c r="DA28" s="661"/>
      <c r="DB28" s="661"/>
      <c r="DC28" s="662"/>
      <c r="DD28" s="646">
        <v>1143823</v>
      </c>
      <c r="DE28" s="641"/>
      <c r="DF28" s="641"/>
      <c r="DG28" s="641"/>
      <c r="DH28" s="641"/>
      <c r="DI28" s="641"/>
      <c r="DJ28" s="641"/>
      <c r="DK28" s="642"/>
      <c r="DL28" s="646">
        <v>1143823</v>
      </c>
      <c r="DM28" s="641"/>
      <c r="DN28" s="641"/>
      <c r="DO28" s="641"/>
      <c r="DP28" s="641"/>
      <c r="DQ28" s="641"/>
      <c r="DR28" s="641"/>
      <c r="DS28" s="641"/>
      <c r="DT28" s="641"/>
      <c r="DU28" s="641"/>
      <c r="DV28" s="642"/>
      <c r="DW28" s="643">
        <v>24.6</v>
      </c>
      <c r="DX28" s="661"/>
      <c r="DY28" s="661"/>
      <c r="DZ28" s="661"/>
      <c r="EA28" s="661"/>
      <c r="EB28" s="661"/>
      <c r="EC28" s="676"/>
    </row>
    <row r="29" spans="2:133" ht="11.25" customHeight="1">
      <c r="B29" s="637" t="s">
        <v>302</v>
      </c>
      <c r="C29" s="638"/>
      <c r="D29" s="638"/>
      <c r="E29" s="638"/>
      <c r="F29" s="638"/>
      <c r="G29" s="638"/>
      <c r="H29" s="638"/>
      <c r="I29" s="638"/>
      <c r="J29" s="638"/>
      <c r="K29" s="638"/>
      <c r="L29" s="638"/>
      <c r="M29" s="638"/>
      <c r="N29" s="638"/>
      <c r="O29" s="638"/>
      <c r="P29" s="638"/>
      <c r="Q29" s="639"/>
      <c r="R29" s="640">
        <v>50547</v>
      </c>
      <c r="S29" s="641"/>
      <c r="T29" s="641"/>
      <c r="U29" s="641"/>
      <c r="V29" s="641"/>
      <c r="W29" s="641"/>
      <c r="X29" s="641"/>
      <c r="Y29" s="642"/>
      <c r="Z29" s="677">
        <v>0.7</v>
      </c>
      <c r="AA29" s="677"/>
      <c r="AB29" s="677"/>
      <c r="AC29" s="677"/>
      <c r="AD29" s="678" t="s">
        <v>232</v>
      </c>
      <c r="AE29" s="678"/>
      <c r="AF29" s="678"/>
      <c r="AG29" s="678"/>
      <c r="AH29" s="678"/>
      <c r="AI29" s="678"/>
      <c r="AJ29" s="678"/>
      <c r="AK29" s="678"/>
      <c r="AL29" s="643" t="s">
        <v>226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70</v>
      </c>
      <c r="CG29" s="674"/>
      <c r="CH29" s="674"/>
      <c r="CI29" s="674"/>
      <c r="CJ29" s="674"/>
      <c r="CK29" s="674"/>
      <c r="CL29" s="674"/>
      <c r="CM29" s="674"/>
      <c r="CN29" s="674"/>
      <c r="CO29" s="674"/>
      <c r="CP29" s="674"/>
      <c r="CQ29" s="675"/>
      <c r="CR29" s="640">
        <v>1151113</v>
      </c>
      <c r="CS29" s="659"/>
      <c r="CT29" s="659"/>
      <c r="CU29" s="659"/>
      <c r="CV29" s="659"/>
      <c r="CW29" s="659"/>
      <c r="CX29" s="659"/>
      <c r="CY29" s="660"/>
      <c r="CZ29" s="643">
        <v>15.4</v>
      </c>
      <c r="DA29" s="661"/>
      <c r="DB29" s="661"/>
      <c r="DC29" s="662"/>
      <c r="DD29" s="646">
        <v>1143823</v>
      </c>
      <c r="DE29" s="659"/>
      <c r="DF29" s="659"/>
      <c r="DG29" s="659"/>
      <c r="DH29" s="659"/>
      <c r="DI29" s="659"/>
      <c r="DJ29" s="659"/>
      <c r="DK29" s="660"/>
      <c r="DL29" s="646">
        <v>1143823</v>
      </c>
      <c r="DM29" s="659"/>
      <c r="DN29" s="659"/>
      <c r="DO29" s="659"/>
      <c r="DP29" s="659"/>
      <c r="DQ29" s="659"/>
      <c r="DR29" s="659"/>
      <c r="DS29" s="659"/>
      <c r="DT29" s="659"/>
      <c r="DU29" s="659"/>
      <c r="DV29" s="660"/>
      <c r="DW29" s="643">
        <v>24.6</v>
      </c>
      <c r="DX29" s="661"/>
      <c r="DY29" s="661"/>
      <c r="DZ29" s="661"/>
      <c r="EA29" s="661"/>
      <c r="EB29" s="661"/>
      <c r="EC29" s="676"/>
    </row>
    <row r="30" spans="2:133" ht="11.25" customHeight="1">
      <c r="B30" s="637" t="s">
        <v>304</v>
      </c>
      <c r="C30" s="638"/>
      <c r="D30" s="638"/>
      <c r="E30" s="638"/>
      <c r="F30" s="638"/>
      <c r="G30" s="638"/>
      <c r="H30" s="638"/>
      <c r="I30" s="638"/>
      <c r="J30" s="638"/>
      <c r="K30" s="638"/>
      <c r="L30" s="638"/>
      <c r="M30" s="638"/>
      <c r="N30" s="638"/>
      <c r="O30" s="638"/>
      <c r="P30" s="638"/>
      <c r="Q30" s="639"/>
      <c r="R30" s="640">
        <v>43617</v>
      </c>
      <c r="S30" s="641"/>
      <c r="T30" s="641"/>
      <c r="U30" s="641"/>
      <c r="V30" s="641"/>
      <c r="W30" s="641"/>
      <c r="X30" s="641"/>
      <c r="Y30" s="642"/>
      <c r="Z30" s="677">
        <v>0.6</v>
      </c>
      <c r="AA30" s="677"/>
      <c r="AB30" s="677"/>
      <c r="AC30" s="677"/>
      <c r="AD30" s="678" t="s">
        <v>226</v>
      </c>
      <c r="AE30" s="678"/>
      <c r="AF30" s="678"/>
      <c r="AG30" s="678"/>
      <c r="AH30" s="678"/>
      <c r="AI30" s="678"/>
      <c r="AJ30" s="678"/>
      <c r="AK30" s="678"/>
      <c r="AL30" s="643" t="s">
        <v>232</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v>1079069</v>
      </c>
      <c r="CS30" s="641"/>
      <c r="CT30" s="641"/>
      <c r="CU30" s="641"/>
      <c r="CV30" s="641"/>
      <c r="CW30" s="641"/>
      <c r="CX30" s="641"/>
      <c r="CY30" s="642"/>
      <c r="CZ30" s="643">
        <v>14.4</v>
      </c>
      <c r="DA30" s="661"/>
      <c r="DB30" s="661"/>
      <c r="DC30" s="662"/>
      <c r="DD30" s="646">
        <v>1071779</v>
      </c>
      <c r="DE30" s="641"/>
      <c r="DF30" s="641"/>
      <c r="DG30" s="641"/>
      <c r="DH30" s="641"/>
      <c r="DI30" s="641"/>
      <c r="DJ30" s="641"/>
      <c r="DK30" s="642"/>
      <c r="DL30" s="646">
        <v>1071779</v>
      </c>
      <c r="DM30" s="641"/>
      <c r="DN30" s="641"/>
      <c r="DO30" s="641"/>
      <c r="DP30" s="641"/>
      <c r="DQ30" s="641"/>
      <c r="DR30" s="641"/>
      <c r="DS30" s="641"/>
      <c r="DT30" s="641"/>
      <c r="DU30" s="641"/>
      <c r="DV30" s="642"/>
      <c r="DW30" s="643">
        <v>23.1</v>
      </c>
      <c r="DX30" s="661"/>
      <c r="DY30" s="661"/>
      <c r="DZ30" s="661"/>
      <c r="EA30" s="661"/>
      <c r="EB30" s="661"/>
      <c r="EC30" s="676"/>
    </row>
    <row r="31" spans="2:133" ht="11.25" customHeight="1">
      <c r="B31" s="637" t="s">
        <v>308</v>
      </c>
      <c r="C31" s="638"/>
      <c r="D31" s="638"/>
      <c r="E31" s="638"/>
      <c r="F31" s="638"/>
      <c r="G31" s="638"/>
      <c r="H31" s="638"/>
      <c r="I31" s="638"/>
      <c r="J31" s="638"/>
      <c r="K31" s="638"/>
      <c r="L31" s="638"/>
      <c r="M31" s="638"/>
      <c r="N31" s="638"/>
      <c r="O31" s="638"/>
      <c r="P31" s="638"/>
      <c r="Q31" s="639"/>
      <c r="R31" s="640">
        <v>455552</v>
      </c>
      <c r="S31" s="641"/>
      <c r="T31" s="641"/>
      <c r="U31" s="641"/>
      <c r="V31" s="641"/>
      <c r="W31" s="641"/>
      <c r="X31" s="641"/>
      <c r="Y31" s="642"/>
      <c r="Z31" s="677">
        <v>5.9</v>
      </c>
      <c r="AA31" s="677"/>
      <c r="AB31" s="677"/>
      <c r="AC31" s="677"/>
      <c r="AD31" s="678" t="s">
        <v>232</v>
      </c>
      <c r="AE31" s="678"/>
      <c r="AF31" s="678"/>
      <c r="AG31" s="678"/>
      <c r="AH31" s="678"/>
      <c r="AI31" s="678"/>
      <c r="AJ31" s="678"/>
      <c r="AK31" s="678"/>
      <c r="AL31" s="643" t="s">
        <v>232</v>
      </c>
      <c r="AM31" s="644"/>
      <c r="AN31" s="644"/>
      <c r="AO31" s="679"/>
      <c r="AP31" s="715" t="s">
        <v>309</v>
      </c>
      <c r="AQ31" s="716"/>
      <c r="AR31" s="716"/>
      <c r="AS31" s="716"/>
      <c r="AT31" s="721" t="s">
        <v>310</v>
      </c>
      <c r="AU31" s="231"/>
      <c r="AV31" s="231"/>
      <c r="AW31" s="231"/>
      <c r="AX31" s="708" t="s">
        <v>186</v>
      </c>
      <c r="AY31" s="709"/>
      <c r="AZ31" s="709"/>
      <c r="BA31" s="709"/>
      <c r="BB31" s="709"/>
      <c r="BC31" s="709"/>
      <c r="BD31" s="709"/>
      <c r="BE31" s="709"/>
      <c r="BF31" s="710"/>
      <c r="BG31" s="711">
        <v>98.7</v>
      </c>
      <c r="BH31" s="712"/>
      <c r="BI31" s="712"/>
      <c r="BJ31" s="712"/>
      <c r="BK31" s="712"/>
      <c r="BL31" s="712"/>
      <c r="BM31" s="713">
        <v>96.6</v>
      </c>
      <c r="BN31" s="712"/>
      <c r="BO31" s="712"/>
      <c r="BP31" s="712"/>
      <c r="BQ31" s="714"/>
      <c r="BR31" s="711">
        <v>99</v>
      </c>
      <c r="BS31" s="712"/>
      <c r="BT31" s="712"/>
      <c r="BU31" s="712"/>
      <c r="BV31" s="712"/>
      <c r="BW31" s="712"/>
      <c r="BX31" s="713">
        <v>96.7</v>
      </c>
      <c r="BY31" s="712"/>
      <c r="BZ31" s="712"/>
      <c r="CA31" s="712"/>
      <c r="CB31" s="714"/>
      <c r="CD31" s="731"/>
      <c r="CE31" s="732"/>
      <c r="CF31" s="673" t="s">
        <v>311</v>
      </c>
      <c r="CG31" s="674"/>
      <c r="CH31" s="674"/>
      <c r="CI31" s="674"/>
      <c r="CJ31" s="674"/>
      <c r="CK31" s="674"/>
      <c r="CL31" s="674"/>
      <c r="CM31" s="674"/>
      <c r="CN31" s="674"/>
      <c r="CO31" s="674"/>
      <c r="CP31" s="674"/>
      <c r="CQ31" s="675"/>
      <c r="CR31" s="640">
        <v>72044</v>
      </c>
      <c r="CS31" s="659"/>
      <c r="CT31" s="659"/>
      <c r="CU31" s="659"/>
      <c r="CV31" s="659"/>
      <c r="CW31" s="659"/>
      <c r="CX31" s="659"/>
      <c r="CY31" s="660"/>
      <c r="CZ31" s="643">
        <v>1</v>
      </c>
      <c r="DA31" s="661"/>
      <c r="DB31" s="661"/>
      <c r="DC31" s="662"/>
      <c r="DD31" s="646">
        <v>72044</v>
      </c>
      <c r="DE31" s="659"/>
      <c r="DF31" s="659"/>
      <c r="DG31" s="659"/>
      <c r="DH31" s="659"/>
      <c r="DI31" s="659"/>
      <c r="DJ31" s="659"/>
      <c r="DK31" s="660"/>
      <c r="DL31" s="646">
        <v>72044</v>
      </c>
      <c r="DM31" s="659"/>
      <c r="DN31" s="659"/>
      <c r="DO31" s="659"/>
      <c r="DP31" s="659"/>
      <c r="DQ31" s="659"/>
      <c r="DR31" s="659"/>
      <c r="DS31" s="659"/>
      <c r="DT31" s="659"/>
      <c r="DU31" s="659"/>
      <c r="DV31" s="660"/>
      <c r="DW31" s="643">
        <v>1.6</v>
      </c>
      <c r="DX31" s="661"/>
      <c r="DY31" s="661"/>
      <c r="DZ31" s="661"/>
      <c r="EA31" s="661"/>
      <c r="EB31" s="661"/>
      <c r="EC31" s="676"/>
    </row>
    <row r="32" spans="2:133" ht="11.25" customHeight="1">
      <c r="B32" s="704" t="s">
        <v>312</v>
      </c>
      <c r="C32" s="705"/>
      <c r="D32" s="705"/>
      <c r="E32" s="705"/>
      <c r="F32" s="705"/>
      <c r="G32" s="705"/>
      <c r="H32" s="705"/>
      <c r="I32" s="705"/>
      <c r="J32" s="705"/>
      <c r="K32" s="705"/>
      <c r="L32" s="705"/>
      <c r="M32" s="705"/>
      <c r="N32" s="705"/>
      <c r="O32" s="705"/>
      <c r="P32" s="705"/>
      <c r="Q32" s="706"/>
      <c r="R32" s="640" t="s">
        <v>232</v>
      </c>
      <c r="S32" s="641"/>
      <c r="T32" s="641"/>
      <c r="U32" s="641"/>
      <c r="V32" s="641"/>
      <c r="W32" s="641"/>
      <c r="X32" s="641"/>
      <c r="Y32" s="642"/>
      <c r="Z32" s="677" t="s">
        <v>232</v>
      </c>
      <c r="AA32" s="677"/>
      <c r="AB32" s="677"/>
      <c r="AC32" s="677"/>
      <c r="AD32" s="678" t="s">
        <v>232</v>
      </c>
      <c r="AE32" s="678"/>
      <c r="AF32" s="678"/>
      <c r="AG32" s="678"/>
      <c r="AH32" s="678"/>
      <c r="AI32" s="678"/>
      <c r="AJ32" s="678"/>
      <c r="AK32" s="678"/>
      <c r="AL32" s="643" t="s">
        <v>226</v>
      </c>
      <c r="AM32" s="644"/>
      <c r="AN32" s="644"/>
      <c r="AO32" s="679"/>
      <c r="AP32" s="717"/>
      <c r="AQ32" s="718"/>
      <c r="AR32" s="718"/>
      <c r="AS32" s="718"/>
      <c r="AT32" s="722"/>
      <c r="AU32" s="230" t="s">
        <v>313</v>
      </c>
      <c r="AV32" s="230"/>
      <c r="AW32" s="230"/>
      <c r="AX32" s="637" t="s">
        <v>314</v>
      </c>
      <c r="AY32" s="638"/>
      <c r="AZ32" s="638"/>
      <c r="BA32" s="638"/>
      <c r="BB32" s="638"/>
      <c r="BC32" s="638"/>
      <c r="BD32" s="638"/>
      <c r="BE32" s="638"/>
      <c r="BF32" s="639"/>
      <c r="BG32" s="724">
        <v>98.8</v>
      </c>
      <c r="BH32" s="659"/>
      <c r="BI32" s="659"/>
      <c r="BJ32" s="659"/>
      <c r="BK32" s="659"/>
      <c r="BL32" s="659"/>
      <c r="BM32" s="644">
        <v>96.4</v>
      </c>
      <c r="BN32" s="725"/>
      <c r="BO32" s="725"/>
      <c r="BP32" s="725"/>
      <c r="BQ32" s="683"/>
      <c r="BR32" s="724">
        <v>98.8</v>
      </c>
      <c r="BS32" s="659"/>
      <c r="BT32" s="659"/>
      <c r="BU32" s="659"/>
      <c r="BV32" s="659"/>
      <c r="BW32" s="659"/>
      <c r="BX32" s="644">
        <v>96</v>
      </c>
      <c r="BY32" s="725"/>
      <c r="BZ32" s="725"/>
      <c r="CA32" s="725"/>
      <c r="CB32" s="683"/>
      <c r="CD32" s="733"/>
      <c r="CE32" s="734"/>
      <c r="CF32" s="673" t="s">
        <v>315</v>
      </c>
      <c r="CG32" s="674"/>
      <c r="CH32" s="674"/>
      <c r="CI32" s="674"/>
      <c r="CJ32" s="674"/>
      <c r="CK32" s="674"/>
      <c r="CL32" s="674"/>
      <c r="CM32" s="674"/>
      <c r="CN32" s="674"/>
      <c r="CO32" s="674"/>
      <c r="CP32" s="674"/>
      <c r="CQ32" s="675"/>
      <c r="CR32" s="640" t="s">
        <v>232</v>
      </c>
      <c r="CS32" s="641"/>
      <c r="CT32" s="641"/>
      <c r="CU32" s="641"/>
      <c r="CV32" s="641"/>
      <c r="CW32" s="641"/>
      <c r="CX32" s="641"/>
      <c r="CY32" s="642"/>
      <c r="CZ32" s="643" t="s">
        <v>226</v>
      </c>
      <c r="DA32" s="661"/>
      <c r="DB32" s="661"/>
      <c r="DC32" s="662"/>
      <c r="DD32" s="646" t="s">
        <v>232</v>
      </c>
      <c r="DE32" s="641"/>
      <c r="DF32" s="641"/>
      <c r="DG32" s="641"/>
      <c r="DH32" s="641"/>
      <c r="DI32" s="641"/>
      <c r="DJ32" s="641"/>
      <c r="DK32" s="642"/>
      <c r="DL32" s="646" t="s">
        <v>232</v>
      </c>
      <c r="DM32" s="641"/>
      <c r="DN32" s="641"/>
      <c r="DO32" s="641"/>
      <c r="DP32" s="641"/>
      <c r="DQ32" s="641"/>
      <c r="DR32" s="641"/>
      <c r="DS32" s="641"/>
      <c r="DT32" s="641"/>
      <c r="DU32" s="641"/>
      <c r="DV32" s="642"/>
      <c r="DW32" s="643" t="s">
        <v>232</v>
      </c>
      <c r="DX32" s="661"/>
      <c r="DY32" s="661"/>
      <c r="DZ32" s="661"/>
      <c r="EA32" s="661"/>
      <c r="EB32" s="661"/>
      <c r="EC32" s="676"/>
    </row>
    <row r="33" spans="2:133" ht="11.25" customHeight="1">
      <c r="B33" s="637" t="s">
        <v>316</v>
      </c>
      <c r="C33" s="638"/>
      <c r="D33" s="638"/>
      <c r="E33" s="638"/>
      <c r="F33" s="638"/>
      <c r="G33" s="638"/>
      <c r="H33" s="638"/>
      <c r="I33" s="638"/>
      <c r="J33" s="638"/>
      <c r="K33" s="638"/>
      <c r="L33" s="638"/>
      <c r="M33" s="638"/>
      <c r="N33" s="638"/>
      <c r="O33" s="638"/>
      <c r="P33" s="638"/>
      <c r="Q33" s="639"/>
      <c r="R33" s="640">
        <v>434585</v>
      </c>
      <c r="S33" s="641"/>
      <c r="T33" s="641"/>
      <c r="U33" s="641"/>
      <c r="V33" s="641"/>
      <c r="W33" s="641"/>
      <c r="X33" s="641"/>
      <c r="Y33" s="642"/>
      <c r="Z33" s="677">
        <v>5.6</v>
      </c>
      <c r="AA33" s="677"/>
      <c r="AB33" s="677"/>
      <c r="AC33" s="677"/>
      <c r="AD33" s="678" t="s">
        <v>232</v>
      </c>
      <c r="AE33" s="678"/>
      <c r="AF33" s="678"/>
      <c r="AG33" s="678"/>
      <c r="AH33" s="678"/>
      <c r="AI33" s="678"/>
      <c r="AJ33" s="678"/>
      <c r="AK33" s="678"/>
      <c r="AL33" s="643" t="s">
        <v>226</v>
      </c>
      <c r="AM33" s="644"/>
      <c r="AN33" s="644"/>
      <c r="AO33" s="679"/>
      <c r="AP33" s="719"/>
      <c r="AQ33" s="720"/>
      <c r="AR33" s="720"/>
      <c r="AS33" s="720"/>
      <c r="AT33" s="723"/>
      <c r="AU33" s="232"/>
      <c r="AV33" s="232"/>
      <c r="AW33" s="232"/>
      <c r="AX33" s="621" t="s">
        <v>317</v>
      </c>
      <c r="AY33" s="622"/>
      <c r="AZ33" s="622"/>
      <c r="BA33" s="622"/>
      <c r="BB33" s="622"/>
      <c r="BC33" s="622"/>
      <c r="BD33" s="622"/>
      <c r="BE33" s="622"/>
      <c r="BF33" s="623"/>
      <c r="BG33" s="707">
        <v>98.5</v>
      </c>
      <c r="BH33" s="625"/>
      <c r="BI33" s="625"/>
      <c r="BJ33" s="625"/>
      <c r="BK33" s="625"/>
      <c r="BL33" s="625"/>
      <c r="BM33" s="668">
        <v>95.9</v>
      </c>
      <c r="BN33" s="625"/>
      <c r="BO33" s="625"/>
      <c r="BP33" s="625"/>
      <c r="BQ33" s="689"/>
      <c r="BR33" s="707">
        <v>99</v>
      </c>
      <c r="BS33" s="625"/>
      <c r="BT33" s="625"/>
      <c r="BU33" s="625"/>
      <c r="BV33" s="625"/>
      <c r="BW33" s="625"/>
      <c r="BX33" s="668">
        <v>96.2</v>
      </c>
      <c r="BY33" s="625"/>
      <c r="BZ33" s="625"/>
      <c r="CA33" s="625"/>
      <c r="CB33" s="689"/>
      <c r="CD33" s="673" t="s">
        <v>318</v>
      </c>
      <c r="CE33" s="674"/>
      <c r="CF33" s="674"/>
      <c r="CG33" s="674"/>
      <c r="CH33" s="674"/>
      <c r="CI33" s="674"/>
      <c r="CJ33" s="674"/>
      <c r="CK33" s="674"/>
      <c r="CL33" s="674"/>
      <c r="CM33" s="674"/>
      <c r="CN33" s="674"/>
      <c r="CO33" s="674"/>
      <c r="CP33" s="674"/>
      <c r="CQ33" s="675"/>
      <c r="CR33" s="640">
        <v>3880536</v>
      </c>
      <c r="CS33" s="659"/>
      <c r="CT33" s="659"/>
      <c r="CU33" s="659"/>
      <c r="CV33" s="659"/>
      <c r="CW33" s="659"/>
      <c r="CX33" s="659"/>
      <c r="CY33" s="660"/>
      <c r="CZ33" s="643">
        <v>51.8</v>
      </c>
      <c r="DA33" s="661"/>
      <c r="DB33" s="661"/>
      <c r="DC33" s="662"/>
      <c r="DD33" s="646">
        <v>2958994</v>
      </c>
      <c r="DE33" s="659"/>
      <c r="DF33" s="659"/>
      <c r="DG33" s="659"/>
      <c r="DH33" s="659"/>
      <c r="DI33" s="659"/>
      <c r="DJ33" s="659"/>
      <c r="DK33" s="660"/>
      <c r="DL33" s="646">
        <v>2351336</v>
      </c>
      <c r="DM33" s="659"/>
      <c r="DN33" s="659"/>
      <c r="DO33" s="659"/>
      <c r="DP33" s="659"/>
      <c r="DQ33" s="659"/>
      <c r="DR33" s="659"/>
      <c r="DS33" s="659"/>
      <c r="DT33" s="659"/>
      <c r="DU33" s="659"/>
      <c r="DV33" s="660"/>
      <c r="DW33" s="643">
        <v>50.6</v>
      </c>
      <c r="DX33" s="661"/>
      <c r="DY33" s="661"/>
      <c r="DZ33" s="661"/>
      <c r="EA33" s="661"/>
      <c r="EB33" s="661"/>
      <c r="EC33" s="676"/>
    </row>
    <row r="34" spans="2:133" ht="11.25" customHeight="1">
      <c r="B34" s="637" t="s">
        <v>319</v>
      </c>
      <c r="C34" s="638"/>
      <c r="D34" s="638"/>
      <c r="E34" s="638"/>
      <c r="F34" s="638"/>
      <c r="G34" s="638"/>
      <c r="H34" s="638"/>
      <c r="I34" s="638"/>
      <c r="J34" s="638"/>
      <c r="K34" s="638"/>
      <c r="L34" s="638"/>
      <c r="M34" s="638"/>
      <c r="N34" s="638"/>
      <c r="O34" s="638"/>
      <c r="P34" s="638"/>
      <c r="Q34" s="639"/>
      <c r="R34" s="640">
        <v>32192</v>
      </c>
      <c r="S34" s="641"/>
      <c r="T34" s="641"/>
      <c r="U34" s="641"/>
      <c r="V34" s="641"/>
      <c r="W34" s="641"/>
      <c r="X34" s="641"/>
      <c r="Y34" s="642"/>
      <c r="Z34" s="677">
        <v>0.4</v>
      </c>
      <c r="AA34" s="677"/>
      <c r="AB34" s="677"/>
      <c r="AC34" s="677"/>
      <c r="AD34" s="678">
        <v>14073</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1302337</v>
      </c>
      <c r="CS34" s="641"/>
      <c r="CT34" s="641"/>
      <c r="CU34" s="641"/>
      <c r="CV34" s="641"/>
      <c r="CW34" s="641"/>
      <c r="CX34" s="641"/>
      <c r="CY34" s="642"/>
      <c r="CZ34" s="643">
        <v>17.399999999999999</v>
      </c>
      <c r="DA34" s="661"/>
      <c r="DB34" s="661"/>
      <c r="DC34" s="662"/>
      <c r="DD34" s="646">
        <v>964812</v>
      </c>
      <c r="DE34" s="641"/>
      <c r="DF34" s="641"/>
      <c r="DG34" s="641"/>
      <c r="DH34" s="641"/>
      <c r="DI34" s="641"/>
      <c r="DJ34" s="641"/>
      <c r="DK34" s="642"/>
      <c r="DL34" s="646">
        <v>957589</v>
      </c>
      <c r="DM34" s="641"/>
      <c r="DN34" s="641"/>
      <c r="DO34" s="641"/>
      <c r="DP34" s="641"/>
      <c r="DQ34" s="641"/>
      <c r="DR34" s="641"/>
      <c r="DS34" s="641"/>
      <c r="DT34" s="641"/>
      <c r="DU34" s="641"/>
      <c r="DV34" s="642"/>
      <c r="DW34" s="643">
        <v>20.6</v>
      </c>
      <c r="DX34" s="661"/>
      <c r="DY34" s="661"/>
      <c r="DZ34" s="661"/>
      <c r="EA34" s="661"/>
      <c r="EB34" s="661"/>
      <c r="EC34" s="676"/>
    </row>
    <row r="35" spans="2:133" ht="11.25" customHeight="1">
      <c r="B35" s="637" t="s">
        <v>321</v>
      </c>
      <c r="C35" s="638"/>
      <c r="D35" s="638"/>
      <c r="E35" s="638"/>
      <c r="F35" s="638"/>
      <c r="G35" s="638"/>
      <c r="H35" s="638"/>
      <c r="I35" s="638"/>
      <c r="J35" s="638"/>
      <c r="K35" s="638"/>
      <c r="L35" s="638"/>
      <c r="M35" s="638"/>
      <c r="N35" s="638"/>
      <c r="O35" s="638"/>
      <c r="P35" s="638"/>
      <c r="Q35" s="639"/>
      <c r="R35" s="640">
        <v>64080</v>
      </c>
      <c r="S35" s="641"/>
      <c r="T35" s="641"/>
      <c r="U35" s="641"/>
      <c r="V35" s="641"/>
      <c r="W35" s="641"/>
      <c r="X35" s="641"/>
      <c r="Y35" s="642"/>
      <c r="Z35" s="677">
        <v>0.8</v>
      </c>
      <c r="AA35" s="677"/>
      <c r="AB35" s="677"/>
      <c r="AC35" s="677"/>
      <c r="AD35" s="678" t="s">
        <v>232</v>
      </c>
      <c r="AE35" s="678"/>
      <c r="AF35" s="678"/>
      <c r="AG35" s="678"/>
      <c r="AH35" s="678"/>
      <c r="AI35" s="678"/>
      <c r="AJ35" s="678"/>
      <c r="AK35" s="678"/>
      <c r="AL35" s="643" t="s">
        <v>232</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186767</v>
      </c>
      <c r="CS35" s="659"/>
      <c r="CT35" s="659"/>
      <c r="CU35" s="659"/>
      <c r="CV35" s="659"/>
      <c r="CW35" s="659"/>
      <c r="CX35" s="659"/>
      <c r="CY35" s="660"/>
      <c r="CZ35" s="643">
        <v>2.5</v>
      </c>
      <c r="DA35" s="661"/>
      <c r="DB35" s="661"/>
      <c r="DC35" s="662"/>
      <c r="DD35" s="646">
        <v>134761</v>
      </c>
      <c r="DE35" s="659"/>
      <c r="DF35" s="659"/>
      <c r="DG35" s="659"/>
      <c r="DH35" s="659"/>
      <c r="DI35" s="659"/>
      <c r="DJ35" s="659"/>
      <c r="DK35" s="660"/>
      <c r="DL35" s="646">
        <v>91972</v>
      </c>
      <c r="DM35" s="659"/>
      <c r="DN35" s="659"/>
      <c r="DO35" s="659"/>
      <c r="DP35" s="659"/>
      <c r="DQ35" s="659"/>
      <c r="DR35" s="659"/>
      <c r="DS35" s="659"/>
      <c r="DT35" s="659"/>
      <c r="DU35" s="659"/>
      <c r="DV35" s="660"/>
      <c r="DW35" s="643">
        <v>2</v>
      </c>
      <c r="DX35" s="661"/>
      <c r="DY35" s="661"/>
      <c r="DZ35" s="661"/>
      <c r="EA35" s="661"/>
      <c r="EB35" s="661"/>
      <c r="EC35" s="676"/>
    </row>
    <row r="36" spans="2:133" ht="11.25" customHeight="1">
      <c r="B36" s="637" t="s">
        <v>325</v>
      </c>
      <c r="C36" s="638"/>
      <c r="D36" s="638"/>
      <c r="E36" s="638"/>
      <c r="F36" s="638"/>
      <c r="G36" s="638"/>
      <c r="H36" s="638"/>
      <c r="I36" s="638"/>
      <c r="J36" s="638"/>
      <c r="K36" s="638"/>
      <c r="L36" s="638"/>
      <c r="M36" s="638"/>
      <c r="N36" s="638"/>
      <c r="O36" s="638"/>
      <c r="P36" s="638"/>
      <c r="Q36" s="639"/>
      <c r="R36" s="640">
        <v>741726</v>
      </c>
      <c r="S36" s="641"/>
      <c r="T36" s="641"/>
      <c r="U36" s="641"/>
      <c r="V36" s="641"/>
      <c r="W36" s="641"/>
      <c r="X36" s="641"/>
      <c r="Y36" s="642"/>
      <c r="Z36" s="677">
        <v>9.6</v>
      </c>
      <c r="AA36" s="677"/>
      <c r="AB36" s="677"/>
      <c r="AC36" s="677"/>
      <c r="AD36" s="678" t="s">
        <v>232</v>
      </c>
      <c r="AE36" s="678"/>
      <c r="AF36" s="678"/>
      <c r="AG36" s="678"/>
      <c r="AH36" s="678"/>
      <c r="AI36" s="678"/>
      <c r="AJ36" s="678"/>
      <c r="AK36" s="678"/>
      <c r="AL36" s="643" t="s">
        <v>232</v>
      </c>
      <c r="AM36" s="644"/>
      <c r="AN36" s="644"/>
      <c r="AO36" s="679"/>
      <c r="AP36" s="235"/>
      <c r="AQ36" s="692" t="s">
        <v>326</v>
      </c>
      <c r="AR36" s="693"/>
      <c r="AS36" s="693"/>
      <c r="AT36" s="693"/>
      <c r="AU36" s="693"/>
      <c r="AV36" s="693"/>
      <c r="AW36" s="693"/>
      <c r="AX36" s="693"/>
      <c r="AY36" s="694"/>
      <c r="AZ36" s="695">
        <v>1085669</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2760</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1511052</v>
      </c>
      <c r="CS36" s="641"/>
      <c r="CT36" s="641"/>
      <c r="CU36" s="641"/>
      <c r="CV36" s="641"/>
      <c r="CW36" s="641"/>
      <c r="CX36" s="641"/>
      <c r="CY36" s="642"/>
      <c r="CZ36" s="643">
        <v>20.2</v>
      </c>
      <c r="DA36" s="661"/>
      <c r="DB36" s="661"/>
      <c r="DC36" s="662"/>
      <c r="DD36" s="646">
        <v>1106684</v>
      </c>
      <c r="DE36" s="641"/>
      <c r="DF36" s="641"/>
      <c r="DG36" s="641"/>
      <c r="DH36" s="641"/>
      <c r="DI36" s="641"/>
      <c r="DJ36" s="641"/>
      <c r="DK36" s="642"/>
      <c r="DL36" s="646">
        <v>769525</v>
      </c>
      <c r="DM36" s="641"/>
      <c r="DN36" s="641"/>
      <c r="DO36" s="641"/>
      <c r="DP36" s="641"/>
      <c r="DQ36" s="641"/>
      <c r="DR36" s="641"/>
      <c r="DS36" s="641"/>
      <c r="DT36" s="641"/>
      <c r="DU36" s="641"/>
      <c r="DV36" s="642"/>
      <c r="DW36" s="643">
        <v>16.600000000000001</v>
      </c>
      <c r="DX36" s="661"/>
      <c r="DY36" s="661"/>
      <c r="DZ36" s="661"/>
      <c r="EA36" s="661"/>
      <c r="EB36" s="661"/>
      <c r="EC36" s="676"/>
    </row>
    <row r="37" spans="2:133" ht="11.25" customHeight="1">
      <c r="B37" s="637" t="s">
        <v>329</v>
      </c>
      <c r="C37" s="638"/>
      <c r="D37" s="638"/>
      <c r="E37" s="638"/>
      <c r="F37" s="638"/>
      <c r="G37" s="638"/>
      <c r="H37" s="638"/>
      <c r="I37" s="638"/>
      <c r="J37" s="638"/>
      <c r="K37" s="638"/>
      <c r="L37" s="638"/>
      <c r="M37" s="638"/>
      <c r="N37" s="638"/>
      <c r="O37" s="638"/>
      <c r="P37" s="638"/>
      <c r="Q37" s="639"/>
      <c r="R37" s="640">
        <v>112699</v>
      </c>
      <c r="S37" s="641"/>
      <c r="T37" s="641"/>
      <c r="U37" s="641"/>
      <c r="V37" s="641"/>
      <c r="W37" s="641"/>
      <c r="X37" s="641"/>
      <c r="Y37" s="642"/>
      <c r="Z37" s="677">
        <v>1.5</v>
      </c>
      <c r="AA37" s="677"/>
      <c r="AB37" s="677"/>
      <c r="AC37" s="677"/>
      <c r="AD37" s="678" t="s">
        <v>232</v>
      </c>
      <c r="AE37" s="678"/>
      <c r="AF37" s="678"/>
      <c r="AG37" s="678"/>
      <c r="AH37" s="678"/>
      <c r="AI37" s="678"/>
      <c r="AJ37" s="678"/>
      <c r="AK37" s="678"/>
      <c r="AL37" s="643" t="s">
        <v>232</v>
      </c>
      <c r="AM37" s="644"/>
      <c r="AN37" s="644"/>
      <c r="AO37" s="679"/>
      <c r="AQ37" s="680" t="s">
        <v>330</v>
      </c>
      <c r="AR37" s="681"/>
      <c r="AS37" s="681"/>
      <c r="AT37" s="681"/>
      <c r="AU37" s="681"/>
      <c r="AV37" s="681"/>
      <c r="AW37" s="681"/>
      <c r="AX37" s="681"/>
      <c r="AY37" s="682"/>
      <c r="AZ37" s="640">
        <v>380000</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9412</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150283</v>
      </c>
      <c r="CS37" s="659"/>
      <c r="CT37" s="659"/>
      <c r="CU37" s="659"/>
      <c r="CV37" s="659"/>
      <c r="CW37" s="659"/>
      <c r="CX37" s="659"/>
      <c r="CY37" s="660"/>
      <c r="CZ37" s="643">
        <v>2</v>
      </c>
      <c r="DA37" s="661"/>
      <c r="DB37" s="661"/>
      <c r="DC37" s="662"/>
      <c r="DD37" s="646">
        <v>150283</v>
      </c>
      <c r="DE37" s="659"/>
      <c r="DF37" s="659"/>
      <c r="DG37" s="659"/>
      <c r="DH37" s="659"/>
      <c r="DI37" s="659"/>
      <c r="DJ37" s="659"/>
      <c r="DK37" s="660"/>
      <c r="DL37" s="646">
        <v>3110</v>
      </c>
      <c r="DM37" s="659"/>
      <c r="DN37" s="659"/>
      <c r="DO37" s="659"/>
      <c r="DP37" s="659"/>
      <c r="DQ37" s="659"/>
      <c r="DR37" s="659"/>
      <c r="DS37" s="659"/>
      <c r="DT37" s="659"/>
      <c r="DU37" s="659"/>
      <c r="DV37" s="660"/>
      <c r="DW37" s="643">
        <v>0.1</v>
      </c>
      <c r="DX37" s="661"/>
      <c r="DY37" s="661"/>
      <c r="DZ37" s="661"/>
      <c r="EA37" s="661"/>
      <c r="EB37" s="661"/>
      <c r="EC37" s="676"/>
    </row>
    <row r="38" spans="2:133" ht="11.25" customHeight="1">
      <c r="B38" s="637" t="s">
        <v>333</v>
      </c>
      <c r="C38" s="638"/>
      <c r="D38" s="638"/>
      <c r="E38" s="638"/>
      <c r="F38" s="638"/>
      <c r="G38" s="638"/>
      <c r="H38" s="638"/>
      <c r="I38" s="638"/>
      <c r="J38" s="638"/>
      <c r="K38" s="638"/>
      <c r="L38" s="638"/>
      <c r="M38" s="638"/>
      <c r="N38" s="638"/>
      <c r="O38" s="638"/>
      <c r="P38" s="638"/>
      <c r="Q38" s="639"/>
      <c r="R38" s="640">
        <v>185960</v>
      </c>
      <c r="S38" s="641"/>
      <c r="T38" s="641"/>
      <c r="U38" s="641"/>
      <c r="V38" s="641"/>
      <c r="W38" s="641"/>
      <c r="X38" s="641"/>
      <c r="Y38" s="642"/>
      <c r="Z38" s="677">
        <v>2.4</v>
      </c>
      <c r="AA38" s="677"/>
      <c r="AB38" s="677"/>
      <c r="AC38" s="677"/>
      <c r="AD38" s="678">
        <v>179</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319000</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963</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705669</v>
      </c>
      <c r="CS38" s="641"/>
      <c r="CT38" s="641"/>
      <c r="CU38" s="641"/>
      <c r="CV38" s="641"/>
      <c r="CW38" s="641"/>
      <c r="CX38" s="641"/>
      <c r="CY38" s="642"/>
      <c r="CZ38" s="643">
        <v>9.4</v>
      </c>
      <c r="DA38" s="661"/>
      <c r="DB38" s="661"/>
      <c r="DC38" s="662"/>
      <c r="DD38" s="646">
        <v>641625</v>
      </c>
      <c r="DE38" s="641"/>
      <c r="DF38" s="641"/>
      <c r="DG38" s="641"/>
      <c r="DH38" s="641"/>
      <c r="DI38" s="641"/>
      <c r="DJ38" s="641"/>
      <c r="DK38" s="642"/>
      <c r="DL38" s="646">
        <v>532250</v>
      </c>
      <c r="DM38" s="641"/>
      <c r="DN38" s="641"/>
      <c r="DO38" s="641"/>
      <c r="DP38" s="641"/>
      <c r="DQ38" s="641"/>
      <c r="DR38" s="641"/>
      <c r="DS38" s="641"/>
      <c r="DT38" s="641"/>
      <c r="DU38" s="641"/>
      <c r="DV38" s="642"/>
      <c r="DW38" s="643">
        <v>11.5</v>
      </c>
      <c r="DX38" s="661"/>
      <c r="DY38" s="661"/>
      <c r="DZ38" s="661"/>
      <c r="EA38" s="661"/>
      <c r="EB38" s="661"/>
      <c r="EC38" s="676"/>
    </row>
    <row r="39" spans="2:133" ht="11.25" customHeight="1">
      <c r="B39" s="637" t="s">
        <v>337</v>
      </c>
      <c r="C39" s="638"/>
      <c r="D39" s="638"/>
      <c r="E39" s="638"/>
      <c r="F39" s="638"/>
      <c r="G39" s="638"/>
      <c r="H39" s="638"/>
      <c r="I39" s="638"/>
      <c r="J39" s="638"/>
      <c r="K39" s="638"/>
      <c r="L39" s="638"/>
      <c r="M39" s="638"/>
      <c r="N39" s="638"/>
      <c r="O39" s="638"/>
      <c r="P39" s="638"/>
      <c r="Q39" s="639"/>
      <c r="R39" s="640">
        <v>640224</v>
      </c>
      <c r="S39" s="641"/>
      <c r="T39" s="641"/>
      <c r="U39" s="641"/>
      <c r="V39" s="641"/>
      <c r="W39" s="641"/>
      <c r="X39" s="641"/>
      <c r="Y39" s="642"/>
      <c r="Z39" s="677">
        <v>8.3000000000000007</v>
      </c>
      <c r="AA39" s="677"/>
      <c r="AB39" s="677"/>
      <c r="AC39" s="677"/>
      <c r="AD39" s="678" t="s">
        <v>232</v>
      </c>
      <c r="AE39" s="678"/>
      <c r="AF39" s="678"/>
      <c r="AG39" s="678"/>
      <c r="AH39" s="678"/>
      <c r="AI39" s="678"/>
      <c r="AJ39" s="678"/>
      <c r="AK39" s="678"/>
      <c r="AL39" s="643" t="s">
        <v>232</v>
      </c>
      <c r="AM39" s="644"/>
      <c r="AN39" s="644"/>
      <c r="AO39" s="679"/>
      <c r="AQ39" s="680" t="s">
        <v>338</v>
      </c>
      <c r="AR39" s="681"/>
      <c r="AS39" s="681"/>
      <c r="AT39" s="681"/>
      <c r="AU39" s="681"/>
      <c r="AV39" s="681"/>
      <c r="AW39" s="681"/>
      <c r="AX39" s="681"/>
      <c r="AY39" s="682"/>
      <c r="AZ39" s="640">
        <v>63317</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1432</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153611</v>
      </c>
      <c r="CS39" s="659"/>
      <c r="CT39" s="659"/>
      <c r="CU39" s="659"/>
      <c r="CV39" s="659"/>
      <c r="CW39" s="659"/>
      <c r="CX39" s="659"/>
      <c r="CY39" s="660"/>
      <c r="CZ39" s="643">
        <v>2.1</v>
      </c>
      <c r="DA39" s="661"/>
      <c r="DB39" s="661"/>
      <c r="DC39" s="662"/>
      <c r="DD39" s="646">
        <v>95012</v>
      </c>
      <c r="DE39" s="659"/>
      <c r="DF39" s="659"/>
      <c r="DG39" s="659"/>
      <c r="DH39" s="659"/>
      <c r="DI39" s="659"/>
      <c r="DJ39" s="659"/>
      <c r="DK39" s="660"/>
      <c r="DL39" s="646" t="s">
        <v>226</v>
      </c>
      <c r="DM39" s="659"/>
      <c r="DN39" s="659"/>
      <c r="DO39" s="659"/>
      <c r="DP39" s="659"/>
      <c r="DQ39" s="659"/>
      <c r="DR39" s="659"/>
      <c r="DS39" s="659"/>
      <c r="DT39" s="659"/>
      <c r="DU39" s="659"/>
      <c r="DV39" s="660"/>
      <c r="DW39" s="643" t="s">
        <v>226</v>
      </c>
      <c r="DX39" s="661"/>
      <c r="DY39" s="661"/>
      <c r="DZ39" s="661"/>
      <c r="EA39" s="661"/>
      <c r="EB39" s="661"/>
      <c r="EC39" s="676"/>
    </row>
    <row r="40" spans="2:133" ht="11.25" customHeight="1">
      <c r="B40" s="637" t="s">
        <v>341</v>
      </c>
      <c r="C40" s="638"/>
      <c r="D40" s="638"/>
      <c r="E40" s="638"/>
      <c r="F40" s="638"/>
      <c r="G40" s="638"/>
      <c r="H40" s="638"/>
      <c r="I40" s="638"/>
      <c r="J40" s="638"/>
      <c r="K40" s="638"/>
      <c r="L40" s="638"/>
      <c r="M40" s="638"/>
      <c r="N40" s="638"/>
      <c r="O40" s="638"/>
      <c r="P40" s="638"/>
      <c r="Q40" s="639"/>
      <c r="R40" s="640" t="s">
        <v>232</v>
      </c>
      <c r="S40" s="641"/>
      <c r="T40" s="641"/>
      <c r="U40" s="641"/>
      <c r="V40" s="641"/>
      <c r="W40" s="641"/>
      <c r="X40" s="641"/>
      <c r="Y40" s="642"/>
      <c r="Z40" s="677" t="s">
        <v>232</v>
      </c>
      <c r="AA40" s="677"/>
      <c r="AB40" s="677"/>
      <c r="AC40" s="677"/>
      <c r="AD40" s="678" t="s">
        <v>232</v>
      </c>
      <c r="AE40" s="678"/>
      <c r="AF40" s="678"/>
      <c r="AG40" s="678"/>
      <c r="AH40" s="678"/>
      <c r="AI40" s="678"/>
      <c r="AJ40" s="678"/>
      <c r="AK40" s="678"/>
      <c r="AL40" s="643" t="s">
        <v>232</v>
      </c>
      <c r="AM40" s="644"/>
      <c r="AN40" s="644"/>
      <c r="AO40" s="679"/>
      <c r="AQ40" s="680" t="s">
        <v>342</v>
      </c>
      <c r="AR40" s="681"/>
      <c r="AS40" s="681"/>
      <c r="AT40" s="681"/>
      <c r="AU40" s="681"/>
      <c r="AV40" s="681"/>
      <c r="AW40" s="681"/>
      <c r="AX40" s="681"/>
      <c r="AY40" s="682"/>
      <c r="AZ40" s="640" t="s">
        <v>232</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78</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21100</v>
      </c>
      <c r="CS40" s="641"/>
      <c r="CT40" s="641"/>
      <c r="CU40" s="641"/>
      <c r="CV40" s="641"/>
      <c r="CW40" s="641"/>
      <c r="CX40" s="641"/>
      <c r="CY40" s="642"/>
      <c r="CZ40" s="643">
        <v>0.3</v>
      </c>
      <c r="DA40" s="661"/>
      <c r="DB40" s="661"/>
      <c r="DC40" s="662"/>
      <c r="DD40" s="646">
        <v>16100</v>
      </c>
      <c r="DE40" s="641"/>
      <c r="DF40" s="641"/>
      <c r="DG40" s="641"/>
      <c r="DH40" s="641"/>
      <c r="DI40" s="641"/>
      <c r="DJ40" s="641"/>
      <c r="DK40" s="642"/>
      <c r="DL40" s="646" t="s">
        <v>232</v>
      </c>
      <c r="DM40" s="641"/>
      <c r="DN40" s="641"/>
      <c r="DO40" s="641"/>
      <c r="DP40" s="641"/>
      <c r="DQ40" s="641"/>
      <c r="DR40" s="641"/>
      <c r="DS40" s="641"/>
      <c r="DT40" s="641"/>
      <c r="DU40" s="641"/>
      <c r="DV40" s="642"/>
      <c r="DW40" s="643" t="s">
        <v>226</v>
      </c>
      <c r="DX40" s="661"/>
      <c r="DY40" s="661"/>
      <c r="DZ40" s="661"/>
      <c r="EA40" s="661"/>
      <c r="EB40" s="661"/>
      <c r="EC40" s="676"/>
    </row>
    <row r="41" spans="2:133" ht="11.25" customHeight="1">
      <c r="B41" s="637" t="s">
        <v>346</v>
      </c>
      <c r="C41" s="638"/>
      <c r="D41" s="638"/>
      <c r="E41" s="638"/>
      <c r="F41" s="638"/>
      <c r="G41" s="638"/>
      <c r="H41" s="638"/>
      <c r="I41" s="638"/>
      <c r="J41" s="638"/>
      <c r="K41" s="638"/>
      <c r="L41" s="638"/>
      <c r="M41" s="638"/>
      <c r="N41" s="638"/>
      <c r="O41" s="638"/>
      <c r="P41" s="638"/>
      <c r="Q41" s="639"/>
      <c r="R41" s="640">
        <v>130354</v>
      </c>
      <c r="S41" s="641"/>
      <c r="T41" s="641"/>
      <c r="U41" s="641"/>
      <c r="V41" s="641"/>
      <c r="W41" s="641"/>
      <c r="X41" s="641"/>
      <c r="Y41" s="642"/>
      <c r="Z41" s="677">
        <v>1.7</v>
      </c>
      <c r="AA41" s="677"/>
      <c r="AB41" s="677"/>
      <c r="AC41" s="677"/>
      <c r="AD41" s="678" t="s">
        <v>232</v>
      </c>
      <c r="AE41" s="678"/>
      <c r="AF41" s="678"/>
      <c r="AG41" s="678"/>
      <c r="AH41" s="678"/>
      <c r="AI41" s="678"/>
      <c r="AJ41" s="678"/>
      <c r="AK41" s="678"/>
      <c r="AL41" s="643" t="s">
        <v>226</v>
      </c>
      <c r="AM41" s="644"/>
      <c r="AN41" s="644"/>
      <c r="AO41" s="679"/>
      <c r="AQ41" s="680" t="s">
        <v>347</v>
      </c>
      <c r="AR41" s="681"/>
      <c r="AS41" s="681"/>
      <c r="AT41" s="681"/>
      <c r="AU41" s="681"/>
      <c r="AV41" s="681"/>
      <c r="AW41" s="681"/>
      <c r="AX41" s="681"/>
      <c r="AY41" s="682"/>
      <c r="AZ41" s="640">
        <v>83424</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232</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232</v>
      </c>
      <c r="CS41" s="659"/>
      <c r="CT41" s="659"/>
      <c r="CU41" s="659"/>
      <c r="CV41" s="659"/>
      <c r="CW41" s="659"/>
      <c r="CX41" s="659"/>
      <c r="CY41" s="660"/>
      <c r="CZ41" s="643" t="s">
        <v>232</v>
      </c>
      <c r="DA41" s="661"/>
      <c r="DB41" s="661"/>
      <c r="DC41" s="662"/>
      <c r="DD41" s="646" t="s">
        <v>232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350</v>
      </c>
      <c r="C42" s="622"/>
      <c r="D42" s="622"/>
      <c r="E42" s="622"/>
      <c r="F42" s="622"/>
      <c r="G42" s="622"/>
      <c r="H42" s="622"/>
      <c r="I42" s="622"/>
      <c r="J42" s="622"/>
      <c r="K42" s="622"/>
      <c r="L42" s="622"/>
      <c r="M42" s="622"/>
      <c r="N42" s="622"/>
      <c r="O42" s="622"/>
      <c r="P42" s="622"/>
      <c r="Q42" s="623"/>
      <c r="R42" s="624">
        <v>7756222</v>
      </c>
      <c r="S42" s="663"/>
      <c r="T42" s="663"/>
      <c r="U42" s="663"/>
      <c r="V42" s="663"/>
      <c r="W42" s="663"/>
      <c r="X42" s="663"/>
      <c r="Y42" s="665"/>
      <c r="Z42" s="666">
        <v>100</v>
      </c>
      <c r="AA42" s="666"/>
      <c r="AB42" s="666"/>
      <c r="AC42" s="666"/>
      <c r="AD42" s="667">
        <v>4513542</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239928</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422</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746413</v>
      </c>
      <c r="CS42" s="641"/>
      <c r="CT42" s="641"/>
      <c r="CU42" s="641"/>
      <c r="CV42" s="641"/>
      <c r="CW42" s="641"/>
      <c r="CX42" s="641"/>
      <c r="CY42" s="642"/>
      <c r="CZ42" s="643">
        <v>10</v>
      </c>
      <c r="DA42" s="644"/>
      <c r="DB42" s="644"/>
      <c r="DC42" s="645"/>
      <c r="DD42" s="646">
        <v>190978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t="s">
        <v>232</v>
      </c>
      <c r="CS43" s="659"/>
      <c r="CT43" s="659"/>
      <c r="CU43" s="659"/>
      <c r="CV43" s="659"/>
      <c r="CW43" s="659"/>
      <c r="CX43" s="659"/>
      <c r="CY43" s="660"/>
      <c r="CZ43" s="643" t="s">
        <v>232</v>
      </c>
      <c r="DA43" s="661"/>
      <c r="DB43" s="661"/>
      <c r="DC43" s="662"/>
      <c r="DD43" s="646" t="s">
        <v>232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303</v>
      </c>
      <c r="CE44" s="654"/>
      <c r="CF44" s="637" t="s">
        <v>355</v>
      </c>
      <c r="CG44" s="638"/>
      <c r="CH44" s="638"/>
      <c r="CI44" s="638"/>
      <c r="CJ44" s="638"/>
      <c r="CK44" s="638"/>
      <c r="CL44" s="638"/>
      <c r="CM44" s="638"/>
      <c r="CN44" s="638"/>
      <c r="CO44" s="638"/>
      <c r="CP44" s="638"/>
      <c r="CQ44" s="639"/>
      <c r="CR44" s="640">
        <v>687194</v>
      </c>
      <c r="CS44" s="641"/>
      <c r="CT44" s="641"/>
      <c r="CU44" s="641"/>
      <c r="CV44" s="641"/>
      <c r="CW44" s="641"/>
      <c r="CX44" s="641"/>
      <c r="CY44" s="642"/>
      <c r="CZ44" s="643">
        <v>9.1999999999999993</v>
      </c>
      <c r="DA44" s="644"/>
      <c r="DB44" s="644"/>
      <c r="DC44" s="645"/>
      <c r="DD44" s="646">
        <v>180488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356</v>
      </c>
      <c r="CG45" s="638"/>
      <c r="CH45" s="638"/>
      <c r="CI45" s="638"/>
      <c r="CJ45" s="638"/>
      <c r="CK45" s="638"/>
      <c r="CL45" s="638"/>
      <c r="CM45" s="638"/>
      <c r="CN45" s="638"/>
      <c r="CO45" s="638"/>
      <c r="CP45" s="638"/>
      <c r="CQ45" s="639"/>
      <c r="CR45" s="640">
        <v>263174</v>
      </c>
      <c r="CS45" s="659"/>
      <c r="CT45" s="659"/>
      <c r="CU45" s="659"/>
      <c r="CV45" s="659"/>
      <c r="CW45" s="659"/>
      <c r="CX45" s="659"/>
      <c r="CY45" s="660"/>
      <c r="CZ45" s="643">
        <v>3.5</v>
      </c>
      <c r="DA45" s="661"/>
      <c r="DB45" s="661"/>
      <c r="DC45" s="662"/>
      <c r="DD45" s="646">
        <v>35651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412031</v>
      </c>
      <c r="CS46" s="641"/>
      <c r="CT46" s="641"/>
      <c r="CU46" s="641"/>
      <c r="CV46" s="641"/>
      <c r="CW46" s="641"/>
      <c r="CX46" s="641"/>
      <c r="CY46" s="642"/>
      <c r="CZ46" s="643">
        <v>5.5</v>
      </c>
      <c r="DA46" s="644"/>
      <c r="DB46" s="644"/>
      <c r="DC46" s="645"/>
      <c r="DD46" s="646">
        <v>136327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59219</v>
      </c>
      <c r="CS47" s="659"/>
      <c r="CT47" s="659"/>
      <c r="CU47" s="659"/>
      <c r="CV47" s="659"/>
      <c r="CW47" s="659"/>
      <c r="CX47" s="659"/>
      <c r="CY47" s="660"/>
      <c r="CZ47" s="643">
        <v>0.8</v>
      </c>
      <c r="DA47" s="661"/>
      <c r="DB47" s="661"/>
      <c r="DC47" s="662"/>
      <c r="DD47" s="646">
        <v>10490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361</v>
      </c>
      <c r="CD48" s="657"/>
      <c r="CE48" s="658"/>
      <c r="CF48" s="637" t="s">
        <v>362</v>
      </c>
      <c r="CG48" s="638"/>
      <c r="CH48" s="638"/>
      <c r="CI48" s="638"/>
      <c r="CJ48" s="638"/>
      <c r="CK48" s="638"/>
      <c r="CL48" s="638"/>
      <c r="CM48" s="638"/>
      <c r="CN48" s="638"/>
      <c r="CO48" s="638"/>
      <c r="CP48" s="638"/>
      <c r="CQ48" s="639"/>
      <c r="CR48" s="640" t="s">
        <v>232</v>
      </c>
      <c r="CS48" s="641"/>
      <c r="CT48" s="641"/>
      <c r="CU48" s="641"/>
      <c r="CV48" s="641"/>
      <c r="CW48" s="641"/>
      <c r="CX48" s="641"/>
      <c r="CY48" s="642"/>
      <c r="CZ48" s="643" t="s">
        <v>232</v>
      </c>
      <c r="DA48" s="644"/>
      <c r="DB48" s="644"/>
      <c r="DC48" s="645"/>
      <c r="DD48" s="646" t="s">
        <v>232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363</v>
      </c>
      <c r="CE49" s="622"/>
      <c r="CF49" s="622"/>
      <c r="CG49" s="622"/>
      <c r="CH49" s="622"/>
      <c r="CI49" s="622"/>
      <c r="CJ49" s="622"/>
      <c r="CK49" s="622"/>
      <c r="CL49" s="622"/>
      <c r="CM49" s="622"/>
      <c r="CN49" s="622"/>
      <c r="CO49" s="622"/>
      <c r="CP49" s="622"/>
      <c r="CQ49" s="623"/>
      <c r="CR49" s="624">
        <v>7487284</v>
      </c>
      <c r="CS49" s="625"/>
      <c r="CT49" s="625"/>
      <c r="CU49" s="625"/>
      <c r="CV49" s="625"/>
      <c r="CW49" s="625"/>
      <c r="CX49" s="625"/>
      <c r="CY49" s="626"/>
      <c r="CZ49" s="627">
        <v>100</v>
      </c>
      <c r="DA49" s="628"/>
      <c r="DB49" s="628"/>
      <c r="DC49" s="629"/>
      <c r="DD49" s="630">
        <v>5665720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HzJG4iYnERqbVCoOizSdb8kGsBXSQD8cTp60cLw6JQbxkv3Jp3Zd9SjXKq1CuJ0iIPNi3SOSpph1D0VTaW2dCA==" saltValue="I8mcVc94TwGmDhYvGg/vj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365</v>
      </c>
      <c r="DK2" s="1165"/>
      <c r="DL2" s="1165"/>
      <c r="DM2" s="1165"/>
      <c r="DN2" s="1165"/>
      <c r="DO2" s="1166"/>
      <c r="DP2" s="250"/>
      <c r="DQ2" s="1164" t="s">
        <v>366</v>
      </c>
      <c r="DR2" s="1165"/>
      <c r="DS2" s="1165"/>
      <c r="DT2" s="1165"/>
      <c r="DU2" s="1165"/>
      <c r="DV2" s="1165"/>
      <c r="DW2" s="1165"/>
      <c r="DX2" s="1165"/>
      <c r="DY2" s="1165"/>
      <c r="DZ2" s="1166"/>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7" t="s">
        <v>367</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7"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2" t="s">
        <v>383</v>
      </c>
      <c r="DH5" s="1153"/>
      <c r="DI5" s="1153"/>
      <c r="DJ5" s="1153"/>
      <c r="DK5" s="1154"/>
      <c r="DL5" s="1152" t="s">
        <v>384</v>
      </c>
      <c r="DM5" s="1153"/>
      <c r="DN5" s="1153"/>
      <c r="DO5" s="1153"/>
      <c r="DP5" s="1154"/>
      <c r="DQ5" s="1056" t="s">
        <v>385</v>
      </c>
      <c r="DR5" s="1057"/>
      <c r="DS5" s="1057"/>
      <c r="DT5" s="1057"/>
      <c r="DU5" s="1058"/>
      <c r="DV5" s="1056" t="s">
        <v>376</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c r="A7" s="259">
        <v>1</v>
      </c>
      <c r="B7" s="1104" t="s">
        <v>386</v>
      </c>
      <c r="C7" s="1105"/>
      <c r="D7" s="1105"/>
      <c r="E7" s="1105"/>
      <c r="F7" s="1105"/>
      <c r="G7" s="1105"/>
      <c r="H7" s="1105"/>
      <c r="I7" s="1105"/>
      <c r="J7" s="1105"/>
      <c r="K7" s="1105"/>
      <c r="L7" s="1105"/>
      <c r="M7" s="1105"/>
      <c r="N7" s="1105"/>
      <c r="O7" s="1105"/>
      <c r="P7" s="1106"/>
      <c r="Q7" s="1158">
        <v>7756</v>
      </c>
      <c r="R7" s="1159"/>
      <c r="S7" s="1159"/>
      <c r="T7" s="1159"/>
      <c r="U7" s="1159"/>
      <c r="V7" s="1159">
        <v>7487</v>
      </c>
      <c r="W7" s="1159"/>
      <c r="X7" s="1159"/>
      <c r="Y7" s="1159"/>
      <c r="Z7" s="1159"/>
      <c r="AA7" s="1159">
        <v>269</v>
      </c>
      <c r="AB7" s="1159"/>
      <c r="AC7" s="1159"/>
      <c r="AD7" s="1159"/>
      <c r="AE7" s="1160"/>
      <c r="AF7" s="1161">
        <v>231</v>
      </c>
      <c r="AG7" s="1162"/>
      <c r="AH7" s="1162"/>
      <c r="AI7" s="1162"/>
      <c r="AJ7" s="1163"/>
      <c r="AK7" s="1145">
        <v>742</v>
      </c>
      <c r="AL7" s="1146"/>
      <c r="AM7" s="1146"/>
      <c r="AN7" s="1146"/>
      <c r="AO7" s="1146"/>
      <c r="AP7" s="1146">
        <v>11370</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t="s">
        <v>599</v>
      </c>
      <c r="BT7" s="1150"/>
      <c r="BU7" s="1150"/>
      <c r="BV7" s="1150"/>
      <c r="BW7" s="1150"/>
      <c r="BX7" s="1150"/>
      <c r="BY7" s="1150"/>
      <c r="BZ7" s="1150"/>
      <c r="CA7" s="1150"/>
      <c r="CB7" s="1150"/>
      <c r="CC7" s="1150"/>
      <c r="CD7" s="1150"/>
      <c r="CE7" s="1150"/>
      <c r="CF7" s="1150"/>
      <c r="CG7" s="1151"/>
      <c r="CH7" s="1142">
        <v>-6</v>
      </c>
      <c r="CI7" s="1143"/>
      <c r="CJ7" s="1143"/>
      <c r="CK7" s="1143"/>
      <c r="CL7" s="1144"/>
      <c r="CM7" s="1142">
        <v>-31</v>
      </c>
      <c r="CN7" s="1143"/>
      <c r="CO7" s="1143"/>
      <c r="CP7" s="1143"/>
      <c r="CQ7" s="1144"/>
      <c r="CR7" s="1142">
        <v>31</v>
      </c>
      <c r="CS7" s="1143"/>
      <c r="CT7" s="1143"/>
      <c r="CU7" s="1143"/>
      <c r="CV7" s="1144"/>
      <c r="CW7" s="1142" t="s">
        <v>601</v>
      </c>
      <c r="CX7" s="1143"/>
      <c r="CY7" s="1143"/>
      <c r="CZ7" s="1143"/>
      <c r="DA7" s="1144"/>
      <c r="DB7" s="1142" t="s">
        <v>592</v>
      </c>
      <c r="DC7" s="1143"/>
      <c r="DD7" s="1143"/>
      <c r="DE7" s="1143"/>
      <c r="DF7" s="1144"/>
      <c r="DG7" s="1142" t="s">
        <v>592</v>
      </c>
      <c r="DH7" s="1143"/>
      <c r="DI7" s="1143"/>
      <c r="DJ7" s="1143"/>
      <c r="DK7" s="1144"/>
      <c r="DL7" s="1142" t="s">
        <v>592</v>
      </c>
      <c r="DM7" s="1143"/>
      <c r="DN7" s="1143"/>
      <c r="DO7" s="1143"/>
      <c r="DP7" s="1144"/>
      <c r="DQ7" s="1142" t="s">
        <v>592</v>
      </c>
      <c r="DR7" s="1143"/>
      <c r="DS7" s="1143"/>
      <c r="DT7" s="1143"/>
      <c r="DU7" s="1144"/>
      <c r="DV7" s="1169"/>
      <c r="DW7" s="1170"/>
      <c r="DX7" s="1170"/>
      <c r="DY7" s="1170"/>
      <c r="DZ7" s="1171"/>
      <c r="EA7" s="255"/>
    </row>
    <row r="8" spans="1:131" s="256" customFormat="1" ht="26.25" customHeight="1">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0"/>
      <c r="AL8" s="1141"/>
      <c r="AM8" s="1141"/>
      <c r="AN8" s="1141"/>
      <c r="AO8" s="1141"/>
      <c r="AP8" s="1141"/>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0"/>
      <c r="AL9" s="1141"/>
      <c r="AM9" s="1141"/>
      <c r="AN9" s="1141"/>
      <c r="AO9" s="1141"/>
      <c r="AP9" s="1141"/>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86"/>
      <c r="C22" s="1087"/>
      <c r="D22" s="1087"/>
      <c r="E22" s="1087"/>
      <c r="F22" s="1087"/>
      <c r="G22" s="1087"/>
      <c r="H22" s="1087"/>
      <c r="I22" s="1087"/>
      <c r="J22" s="1087"/>
      <c r="K22" s="1087"/>
      <c r="L22" s="1087"/>
      <c r="M22" s="1087"/>
      <c r="N22" s="1087"/>
      <c r="O22" s="1087"/>
      <c r="P22" s="1088"/>
      <c r="Q22" s="1135"/>
      <c r="R22" s="1136"/>
      <c r="S22" s="1136"/>
      <c r="T22" s="1136"/>
      <c r="U22" s="1136"/>
      <c r="V22" s="1136"/>
      <c r="W22" s="1136"/>
      <c r="X22" s="1136"/>
      <c r="Y22" s="1136"/>
      <c r="Z22" s="1136"/>
      <c r="AA22" s="1136"/>
      <c r="AB22" s="1136"/>
      <c r="AC22" s="1136"/>
      <c r="AD22" s="1136"/>
      <c r="AE22" s="1137"/>
      <c r="AF22" s="1092"/>
      <c r="AG22" s="1093"/>
      <c r="AH22" s="1093"/>
      <c r="AI22" s="1093"/>
      <c r="AJ22" s="1094"/>
      <c r="AK22" s="1131"/>
      <c r="AL22" s="1132"/>
      <c r="AM22" s="1132"/>
      <c r="AN22" s="1132"/>
      <c r="AO22" s="1132"/>
      <c r="AP22" s="1132"/>
      <c r="AQ22" s="1132"/>
      <c r="AR22" s="1132"/>
      <c r="AS22" s="1132"/>
      <c r="AT22" s="1132"/>
      <c r="AU22" s="1133"/>
      <c r="AV22" s="1133"/>
      <c r="AW22" s="1133"/>
      <c r="AX22" s="1133"/>
      <c r="AY22" s="1134"/>
      <c r="AZ22" s="1084" t="s">
        <v>387</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388</v>
      </c>
      <c r="B23" s="999" t="s">
        <v>389</v>
      </c>
      <c r="C23" s="1000"/>
      <c r="D23" s="1000"/>
      <c r="E23" s="1000"/>
      <c r="F23" s="1000"/>
      <c r="G23" s="1000"/>
      <c r="H23" s="1000"/>
      <c r="I23" s="1000"/>
      <c r="J23" s="1000"/>
      <c r="K23" s="1000"/>
      <c r="L23" s="1000"/>
      <c r="M23" s="1000"/>
      <c r="N23" s="1000"/>
      <c r="O23" s="1000"/>
      <c r="P23" s="1001"/>
      <c r="Q23" s="1122">
        <v>7756</v>
      </c>
      <c r="R23" s="1123"/>
      <c r="S23" s="1123"/>
      <c r="T23" s="1123"/>
      <c r="U23" s="1123"/>
      <c r="V23" s="1123">
        <v>7487</v>
      </c>
      <c r="W23" s="1123"/>
      <c r="X23" s="1123"/>
      <c r="Y23" s="1123"/>
      <c r="Z23" s="1123"/>
      <c r="AA23" s="1123">
        <v>269</v>
      </c>
      <c r="AB23" s="1123"/>
      <c r="AC23" s="1123"/>
      <c r="AD23" s="1123"/>
      <c r="AE23" s="1124"/>
      <c r="AF23" s="1125">
        <v>231</v>
      </c>
      <c r="AG23" s="1123"/>
      <c r="AH23" s="1123"/>
      <c r="AI23" s="1123"/>
      <c r="AJ23" s="1126"/>
      <c r="AK23" s="1127"/>
      <c r="AL23" s="1128"/>
      <c r="AM23" s="1128"/>
      <c r="AN23" s="1128"/>
      <c r="AO23" s="1128"/>
      <c r="AP23" s="1123">
        <v>11370</v>
      </c>
      <c r="AQ23" s="1123"/>
      <c r="AR23" s="1123"/>
      <c r="AS23" s="1123"/>
      <c r="AT23" s="1123"/>
      <c r="AU23" s="1129"/>
      <c r="AV23" s="1129"/>
      <c r="AW23" s="1129"/>
      <c r="AX23" s="1129"/>
      <c r="AY23" s="1130"/>
      <c r="AZ23" s="1119" t="s">
        <v>390</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8" t="s">
        <v>391</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7" t="s">
        <v>392</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369</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3" t="s">
        <v>396</v>
      </c>
      <c r="AG26" s="1063"/>
      <c r="AH26" s="1063"/>
      <c r="AI26" s="1063"/>
      <c r="AJ26" s="1114"/>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4" t="s">
        <v>401</v>
      </c>
      <c r="C28" s="1105"/>
      <c r="D28" s="1105"/>
      <c r="E28" s="1105"/>
      <c r="F28" s="1105"/>
      <c r="G28" s="1105"/>
      <c r="H28" s="1105"/>
      <c r="I28" s="1105"/>
      <c r="J28" s="1105"/>
      <c r="K28" s="1105"/>
      <c r="L28" s="1105"/>
      <c r="M28" s="1105"/>
      <c r="N28" s="1105"/>
      <c r="O28" s="1105"/>
      <c r="P28" s="1106"/>
      <c r="Q28" s="1107">
        <v>916</v>
      </c>
      <c r="R28" s="1108"/>
      <c r="S28" s="1108"/>
      <c r="T28" s="1108"/>
      <c r="U28" s="1108"/>
      <c r="V28" s="1108">
        <v>913</v>
      </c>
      <c r="W28" s="1108"/>
      <c r="X28" s="1108"/>
      <c r="Y28" s="1108"/>
      <c r="Z28" s="1108"/>
      <c r="AA28" s="1108">
        <v>3</v>
      </c>
      <c r="AB28" s="1108"/>
      <c r="AC28" s="1108"/>
      <c r="AD28" s="1108"/>
      <c r="AE28" s="1109"/>
      <c r="AF28" s="1110">
        <v>3</v>
      </c>
      <c r="AG28" s="1108"/>
      <c r="AH28" s="1108"/>
      <c r="AI28" s="1108"/>
      <c r="AJ28" s="1111"/>
      <c r="AK28" s="1112">
        <v>104</v>
      </c>
      <c r="AL28" s="1101"/>
      <c r="AM28" s="1101"/>
      <c r="AN28" s="1101"/>
      <c r="AO28" s="1101"/>
      <c r="AP28" s="1101" t="s">
        <v>593</v>
      </c>
      <c r="AQ28" s="1101"/>
      <c r="AR28" s="1101"/>
      <c r="AS28" s="1101"/>
      <c r="AT28" s="1101"/>
      <c r="AU28" s="1101" t="s">
        <v>593</v>
      </c>
      <c r="AV28" s="1101"/>
      <c r="AW28" s="1101"/>
      <c r="AX28" s="1101"/>
      <c r="AY28" s="1101"/>
      <c r="AZ28" s="1101" t="s">
        <v>600</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86" t="s">
        <v>402</v>
      </c>
      <c r="C29" s="1087"/>
      <c r="D29" s="1087"/>
      <c r="E29" s="1087"/>
      <c r="F29" s="1087"/>
      <c r="G29" s="1087"/>
      <c r="H29" s="1087"/>
      <c r="I29" s="1087"/>
      <c r="J29" s="1087"/>
      <c r="K29" s="1087"/>
      <c r="L29" s="1087"/>
      <c r="M29" s="1087"/>
      <c r="N29" s="1087"/>
      <c r="O29" s="1087"/>
      <c r="P29" s="1088"/>
      <c r="Q29" s="1098">
        <v>1297</v>
      </c>
      <c r="R29" s="1099"/>
      <c r="S29" s="1099"/>
      <c r="T29" s="1099"/>
      <c r="U29" s="1099"/>
      <c r="V29" s="1099">
        <v>1267</v>
      </c>
      <c r="W29" s="1099"/>
      <c r="X29" s="1099"/>
      <c r="Y29" s="1099"/>
      <c r="Z29" s="1099"/>
      <c r="AA29" s="1099">
        <v>30</v>
      </c>
      <c r="AB29" s="1099"/>
      <c r="AC29" s="1099"/>
      <c r="AD29" s="1099"/>
      <c r="AE29" s="1100"/>
      <c r="AF29" s="1092">
        <v>30</v>
      </c>
      <c r="AG29" s="1093"/>
      <c r="AH29" s="1093"/>
      <c r="AI29" s="1093"/>
      <c r="AJ29" s="1094"/>
      <c r="AK29" s="1035">
        <v>184</v>
      </c>
      <c r="AL29" s="1026"/>
      <c r="AM29" s="1026"/>
      <c r="AN29" s="1026"/>
      <c r="AO29" s="1026"/>
      <c r="AP29" s="1026" t="s">
        <v>592</v>
      </c>
      <c r="AQ29" s="1026"/>
      <c r="AR29" s="1026"/>
      <c r="AS29" s="1026"/>
      <c r="AT29" s="1026"/>
      <c r="AU29" s="1026" t="s">
        <v>592</v>
      </c>
      <c r="AV29" s="1026"/>
      <c r="AW29" s="1026"/>
      <c r="AX29" s="1026"/>
      <c r="AY29" s="1026"/>
      <c r="AZ29" s="1026" t="s">
        <v>592</v>
      </c>
      <c r="BA29" s="1026"/>
      <c r="BB29" s="1026"/>
      <c r="BC29" s="1026"/>
      <c r="BD29" s="1026"/>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86" t="s">
        <v>403</v>
      </c>
      <c r="C30" s="1087"/>
      <c r="D30" s="1087"/>
      <c r="E30" s="1087"/>
      <c r="F30" s="1087"/>
      <c r="G30" s="1087"/>
      <c r="H30" s="1087"/>
      <c r="I30" s="1087"/>
      <c r="J30" s="1087"/>
      <c r="K30" s="1087"/>
      <c r="L30" s="1087"/>
      <c r="M30" s="1087"/>
      <c r="N30" s="1087"/>
      <c r="O30" s="1087"/>
      <c r="P30" s="1088"/>
      <c r="Q30" s="1098">
        <v>151</v>
      </c>
      <c r="R30" s="1099"/>
      <c r="S30" s="1099"/>
      <c r="T30" s="1099"/>
      <c r="U30" s="1099"/>
      <c r="V30" s="1099">
        <v>145</v>
      </c>
      <c r="W30" s="1099"/>
      <c r="X30" s="1099"/>
      <c r="Y30" s="1099"/>
      <c r="Z30" s="1099"/>
      <c r="AA30" s="1099">
        <v>5</v>
      </c>
      <c r="AB30" s="1099"/>
      <c r="AC30" s="1099"/>
      <c r="AD30" s="1099"/>
      <c r="AE30" s="1100"/>
      <c r="AF30" s="1092">
        <v>5</v>
      </c>
      <c r="AG30" s="1093"/>
      <c r="AH30" s="1093"/>
      <c r="AI30" s="1093"/>
      <c r="AJ30" s="1094"/>
      <c r="AK30" s="1035">
        <v>59</v>
      </c>
      <c r="AL30" s="1026"/>
      <c r="AM30" s="1026"/>
      <c r="AN30" s="1026"/>
      <c r="AO30" s="1026"/>
      <c r="AP30" s="1026" t="s">
        <v>592</v>
      </c>
      <c r="AQ30" s="1026"/>
      <c r="AR30" s="1026"/>
      <c r="AS30" s="1026"/>
      <c r="AT30" s="1026"/>
      <c r="AU30" s="1026" t="s">
        <v>592</v>
      </c>
      <c r="AV30" s="1026"/>
      <c r="AW30" s="1026"/>
      <c r="AX30" s="1026"/>
      <c r="AY30" s="1026"/>
      <c r="AZ30" s="1026" t="s">
        <v>592</v>
      </c>
      <c r="BA30" s="1026"/>
      <c r="BB30" s="1026"/>
      <c r="BC30" s="1026"/>
      <c r="BD30" s="1026"/>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86" t="s">
        <v>404</v>
      </c>
      <c r="C31" s="1087"/>
      <c r="D31" s="1087"/>
      <c r="E31" s="1087"/>
      <c r="F31" s="1087"/>
      <c r="G31" s="1087"/>
      <c r="H31" s="1087"/>
      <c r="I31" s="1087"/>
      <c r="J31" s="1087"/>
      <c r="K31" s="1087"/>
      <c r="L31" s="1087"/>
      <c r="M31" s="1087"/>
      <c r="N31" s="1087"/>
      <c r="O31" s="1087"/>
      <c r="P31" s="1088"/>
      <c r="Q31" s="1098">
        <v>18</v>
      </c>
      <c r="R31" s="1099"/>
      <c r="S31" s="1099"/>
      <c r="T31" s="1099"/>
      <c r="U31" s="1099"/>
      <c r="V31" s="1099">
        <v>18</v>
      </c>
      <c r="W31" s="1099"/>
      <c r="X31" s="1099"/>
      <c r="Y31" s="1099"/>
      <c r="Z31" s="1099"/>
      <c r="AA31" s="1099" t="s">
        <v>594</v>
      </c>
      <c r="AB31" s="1099"/>
      <c r="AC31" s="1099"/>
      <c r="AD31" s="1099"/>
      <c r="AE31" s="1100"/>
      <c r="AF31" s="1092" t="s">
        <v>405</v>
      </c>
      <c r="AG31" s="1093"/>
      <c r="AH31" s="1093"/>
      <c r="AI31" s="1093"/>
      <c r="AJ31" s="1094"/>
      <c r="AK31" s="1035">
        <v>14</v>
      </c>
      <c r="AL31" s="1026"/>
      <c r="AM31" s="1026"/>
      <c r="AN31" s="1026"/>
      <c r="AO31" s="1026"/>
      <c r="AP31" s="1026" t="s">
        <v>592</v>
      </c>
      <c r="AQ31" s="1026"/>
      <c r="AR31" s="1026"/>
      <c r="AS31" s="1026"/>
      <c r="AT31" s="1026"/>
      <c r="AU31" s="1026" t="s">
        <v>592</v>
      </c>
      <c r="AV31" s="1026"/>
      <c r="AW31" s="1026"/>
      <c r="AX31" s="1026"/>
      <c r="AY31" s="1026"/>
      <c r="AZ31" s="1026" t="s">
        <v>592</v>
      </c>
      <c r="BA31" s="1026"/>
      <c r="BB31" s="1026"/>
      <c r="BC31" s="1026"/>
      <c r="BD31" s="1026"/>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86" t="s">
        <v>406</v>
      </c>
      <c r="C32" s="1087"/>
      <c r="D32" s="1087"/>
      <c r="E32" s="1087"/>
      <c r="F32" s="1087"/>
      <c r="G32" s="1087"/>
      <c r="H32" s="1087"/>
      <c r="I32" s="1087"/>
      <c r="J32" s="1087"/>
      <c r="K32" s="1087"/>
      <c r="L32" s="1087"/>
      <c r="M32" s="1087"/>
      <c r="N32" s="1087"/>
      <c r="O32" s="1087"/>
      <c r="P32" s="1088"/>
      <c r="Q32" s="1098">
        <v>1965</v>
      </c>
      <c r="R32" s="1099"/>
      <c r="S32" s="1099"/>
      <c r="T32" s="1099"/>
      <c r="U32" s="1099"/>
      <c r="V32" s="1099">
        <v>1943</v>
      </c>
      <c r="W32" s="1099"/>
      <c r="X32" s="1099"/>
      <c r="Y32" s="1099"/>
      <c r="Z32" s="1099"/>
      <c r="AA32" s="1099">
        <v>22</v>
      </c>
      <c r="AB32" s="1099"/>
      <c r="AC32" s="1099"/>
      <c r="AD32" s="1099"/>
      <c r="AE32" s="1100"/>
      <c r="AF32" s="1092">
        <v>872</v>
      </c>
      <c r="AG32" s="1093"/>
      <c r="AH32" s="1093"/>
      <c r="AI32" s="1093"/>
      <c r="AJ32" s="1094"/>
      <c r="AK32" s="1035">
        <v>380</v>
      </c>
      <c r="AL32" s="1026"/>
      <c r="AM32" s="1026"/>
      <c r="AN32" s="1026"/>
      <c r="AO32" s="1026"/>
      <c r="AP32" s="1026">
        <v>704</v>
      </c>
      <c r="AQ32" s="1026"/>
      <c r="AR32" s="1026"/>
      <c r="AS32" s="1026"/>
      <c r="AT32" s="1026"/>
      <c r="AU32" s="1026">
        <v>444</v>
      </c>
      <c r="AV32" s="1026"/>
      <c r="AW32" s="1026"/>
      <c r="AX32" s="1026"/>
      <c r="AY32" s="1026"/>
      <c r="AZ32" s="1026" t="s">
        <v>592</v>
      </c>
      <c r="BA32" s="1026"/>
      <c r="BB32" s="1026"/>
      <c r="BC32" s="1026"/>
      <c r="BD32" s="1026"/>
      <c r="BE32" s="1081" t="s">
        <v>407</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86" t="s">
        <v>408</v>
      </c>
      <c r="C33" s="1087"/>
      <c r="D33" s="1087"/>
      <c r="E33" s="1087"/>
      <c r="F33" s="1087"/>
      <c r="G33" s="1087"/>
      <c r="H33" s="1087"/>
      <c r="I33" s="1087"/>
      <c r="J33" s="1087"/>
      <c r="K33" s="1087"/>
      <c r="L33" s="1087"/>
      <c r="M33" s="1087"/>
      <c r="N33" s="1087"/>
      <c r="O33" s="1087"/>
      <c r="P33" s="1088"/>
      <c r="Q33" s="1098">
        <v>163</v>
      </c>
      <c r="R33" s="1099"/>
      <c r="S33" s="1099"/>
      <c r="T33" s="1099"/>
      <c r="U33" s="1099"/>
      <c r="V33" s="1099">
        <v>162</v>
      </c>
      <c r="W33" s="1099"/>
      <c r="X33" s="1099"/>
      <c r="Y33" s="1099"/>
      <c r="Z33" s="1099"/>
      <c r="AA33" s="1099">
        <v>1</v>
      </c>
      <c r="AB33" s="1099"/>
      <c r="AC33" s="1099"/>
      <c r="AD33" s="1099"/>
      <c r="AE33" s="1100"/>
      <c r="AF33" s="1092">
        <v>1</v>
      </c>
      <c r="AG33" s="1093"/>
      <c r="AH33" s="1093"/>
      <c r="AI33" s="1093"/>
      <c r="AJ33" s="1094"/>
      <c r="AK33" s="1035">
        <v>66</v>
      </c>
      <c r="AL33" s="1026"/>
      <c r="AM33" s="1026"/>
      <c r="AN33" s="1026"/>
      <c r="AO33" s="1026"/>
      <c r="AP33" s="1026">
        <v>601</v>
      </c>
      <c r="AQ33" s="1026"/>
      <c r="AR33" s="1026"/>
      <c r="AS33" s="1026"/>
      <c r="AT33" s="1026"/>
      <c r="AU33" s="1026">
        <v>384</v>
      </c>
      <c r="AV33" s="1026"/>
      <c r="AW33" s="1026"/>
      <c r="AX33" s="1026"/>
      <c r="AY33" s="1026"/>
      <c r="AZ33" s="1026" t="s">
        <v>592</v>
      </c>
      <c r="BA33" s="1026"/>
      <c r="BB33" s="1026"/>
      <c r="BC33" s="1026"/>
      <c r="BD33" s="1026"/>
      <c r="BE33" s="1081" t="s">
        <v>409</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86" t="s">
        <v>410</v>
      </c>
      <c r="C34" s="1087"/>
      <c r="D34" s="1087"/>
      <c r="E34" s="1087"/>
      <c r="F34" s="1087"/>
      <c r="G34" s="1087"/>
      <c r="H34" s="1087"/>
      <c r="I34" s="1087"/>
      <c r="J34" s="1087"/>
      <c r="K34" s="1087"/>
      <c r="L34" s="1087"/>
      <c r="M34" s="1087"/>
      <c r="N34" s="1087"/>
      <c r="O34" s="1087"/>
      <c r="P34" s="1088"/>
      <c r="Q34" s="1098">
        <v>123</v>
      </c>
      <c r="R34" s="1099"/>
      <c r="S34" s="1099"/>
      <c r="T34" s="1099"/>
      <c r="U34" s="1099"/>
      <c r="V34" s="1099">
        <v>122</v>
      </c>
      <c r="W34" s="1099"/>
      <c r="X34" s="1099"/>
      <c r="Y34" s="1099"/>
      <c r="Z34" s="1099"/>
      <c r="AA34" s="1099">
        <v>1</v>
      </c>
      <c r="AB34" s="1099"/>
      <c r="AC34" s="1099"/>
      <c r="AD34" s="1099"/>
      <c r="AE34" s="1100"/>
      <c r="AF34" s="1092">
        <v>1</v>
      </c>
      <c r="AG34" s="1093"/>
      <c r="AH34" s="1093"/>
      <c r="AI34" s="1093"/>
      <c r="AJ34" s="1094"/>
      <c r="AK34" s="1035">
        <v>93</v>
      </c>
      <c r="AL34" s="1026"/>
      <c r="AM34" s="1026"/>
      <c r="AN34" s="1026"/>
      <c r="AO34" s="1026"/>
      <c r="AP34" s="1026">
        <v>485</v>
      </c>
      <c r="AQ34" s="1026"/>
      <c r="AR34" s="1026"/>
      <c r="AS34" s="1026"/>
      <c r="AT34" s="1026"/>
      <c r="AU34" s="1026">
        <v>485</v>
      </c>
      <c r="AV34" s="1026"/>
      <c r="AW34" s="1026"/>
      <c r="AX34" s="1026"/>
      <c r="AY34" s="1026"/>
      <c r="AZ34" s="1026" t="s">
        <v>592</v>
      </c>
      <c r="BA34" s="1026"/>
      <c r="BB34" s="1026"/>
      <c r="BC34" s="1026"/>
      <c r="BD34" s="1026"/>
      <c r="BE34" s="1081" t="s">
        <v>411</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86" t="s">
        <v>412</v>
      </c>
      <c r="C35" s="1087"/>
      <c r="D35" s="1087"/>
      <c r="E35" s="1087"/>
      <c r="F35" s="1087"/>
      <c r="G35" s="1087"/>
      <c r="H35" s="1087"/>
      <c r="I35" s="1087"/>
      <c r="J35" s="1087"/>
      <c r="K35" s="1087"/>
      <c r="L35" s="1087"/>
      <c r="M35" s="1087"/>
      <c r="N35" s="1087"/>
      <c r="O35" s="1087"/>
      <c r="P35" s="1088"/>
      <c r="Q35" s="1098">
        <v>318</v>
      </c>
      <c r="R35" s="1099"/>
      <c r="S35" s="1099"/>
      <c r="T35" s="1099"/>
      <c r="U35" s="1099"/>
      <c r="V35" s="1099">
        <v>318</v>
      </c>
      <c r="W35" s="1099"/>
      <c r="X35" s="1099"/>
      <c r="Y35" s="1099"/>
      <c r="Z35" s="1099"/>
      <c r="AA35" s="1099">
        <v>0</v>
      </c>
      <c r="AB35" s="1099"/>
      <c r="AC35" s="1099"/>
      <c r="AD35" s="1099"/>
      <c r="AE35" s="1100"/>
      <c r="AF35" s="1092">
        <v>0</v>
      </c>
      <c r="AG35" s="1093"/>
      <c r="AH35" s="1093"/>
      <c r="AI35" s="1093"/>
      <c r="AJ35" s="1094"/>
      <c r="AK35" s="1035">
        <v>235</v>
      </c>
      <c r="AL35" s="1026"/>
      <c r="AM35" s="1026"/>
      <c r="AN35" s="1026"/>
      <c r="AO35" s="1026"/>
      <c r="AP35" s="1026">
        <v>1317</v>
      </c>
      <c r="AQ35" s="1026"/>
      <c r="AR35" s="1026"/>
      <c r="AS35" s="1026"/>
      <c r="AT35" s="1026"/>
      <c r="AU35" s="1026">
        <v>1317</v>
      </c>
      <c r="AV35" s="1026"/>
      <c r="AW35" s="1026"/>
      <c r="AX35" s="1026"/>
      <c r="AY35" s="1026"/>
      <c r="AZ35" s="1026" t="s">
        <v>592</v>
      </c>
      <c r="BA35" s="1026"/>
      <c r="BB35" s="1026"/>
      <c r="BC35" s="1026"/>
      <c r="BD35" s="1026"/>
      <c r="BE35" s="1081" t="s">
        <v>411</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413</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388</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913</v>
      </c>
      <c r="AG63" s="1014"/>
      <c r="AH63" s="1014"/>
      <c r="AI63" s="1014"/>
      <c r="AJ63" s="1079"/>
      <c r="AK63" s="1080"/>
      <c r="AL63" s="1018"/>
      <c r="AM63" s="1018"/>
      <c r="AN63" s="1018"/>
      <c r="AO63" s="1018"/>
      <c r="AP63" s="1014">
        <v>3107</v>
      </c>
      <c r="AQ63" s="1014"/>
      <c r="AR63" s="1014"/>
      <c r="AS63" s="1014"/>
      <c r="AT63" s="1014"/>
      <c r="AU63" s="1014">
        <v>2630</v>
      </c>
      <c r="AV63" s="1014"/>
      <c r="AW63" s="1014"/>
      <c r="AX63" s="1014"/>
      <c r="AY63" s="1014"/>
      <c r="AZ63" s="1074"/>
      <c r="BA63" s="1074"/>
      <c r="BB63" s="1074"/>
      <c r="BC63" s="1074"/>
      <c r="BD63" s="1074"/>
      <c r="BE63" s="1015"/>
      <c r="BF63" s="1015"/>
      <c r="BG63" s="1015"/>
      <c r="BH63" s="1015"/>
      <c r="BI63" s="1016"/>
      <c r="BJ63" s="1075" t="s">
        <v>415</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419</v>
      </c>
      <c r="W66" s="1057"/>
      <c r="X66" s="1057"/>
      <c r="Y66" s="1057"/>
      <c r="Z66" s="1058"/>
      <c r="AA66" s="1056" t="s">
        <v>420</v>
      </c>
      <c r="AB66" s="1057"/>
      <c r="AC66" s="1057"/>
      <c r="AD66" s="1057"/>
      <c r="AE66" s="1058"/>
      <c r="AF66" s="1062" t="s">
        <v>421</v>
      </c>
      <c r="AG66" s="1063"/>
      <c r="AH66" s="1063"/>
      <c r="AI66" s="1063"/>
      <c r="AJ66" s="1064"/>
      <c r="AK66" s="1056" t="s">
        <v>422</v>
      </c>
      <c r="AL66" s="1051"/>
      <c r="AM66" s="1051"/>
      <c r="AN66" s="1051"/>
      <c r="AO66" s="1052"/>
      <c r="AP66" s="1056" t="s">
        <v>423</v>
      </c>
      <c r="AQ66" s="1057"/>
      <c r="AR66" s="1057"/>
      <c r="AS66" s="1057"/>
      <c r="AT66" s="1058"/>
      <c r="AU66" s="1056" t="s">
        <v>424</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611</v>
      </c>
      <c r="C68" s="1041"/>
      <c r="D68" s="1041"/>
      <c r="E68" s="1041"/>
      <c r="F68" s="1041"/>
      <c r="G68" s="1041"/>
      <c r="H68" s="1041"/>
      <c r="I68" s="1041"/>
      <c r="J68" s="1041"/>
      <c r="K68" s="1041"/>
      <c r="L68" s="1041"/>
      <c r="M68" s="1041"/>
      <c r="N68" s="1041"/>
      <c r="O68" s="1041"/>
      <c r="P68" s="1042"/>
      <c r="Q68" s="1043">
        <v>1312</v>
      </c>
      <c r="R68" s="1037"/>
      <c r="S68" s="1037"/>
      <c r="T68" s="1037"/>
      <c r="U68" s="1037"/>
      <c r="V68" s="1037">
        <v>1205</v>
      </c>
      <c r="W68" s="1037"/>
      <c r="X68" s="1037"/>
      <c r="Y68" s="1037"/>
      <c r="Z68" s="1037"/>
      <c r="AA68" s="1037">
        <v>106</v>
      </c>
      <c r="AB68" s="1037"/>
      <c r="AC68" s="1037"/>
      <c r="AD68" s="1037"/>
      <c r="AE68" s="1037"/>
      <c r="AF68" s="1037">
        <v>106</v>
      </c>
      <c r="AG68" s="1037"/>
      <c r="AH68" s="1037"/>
      <c r="AI68" s="1037"/>
      <c r="AJ68" s="1037"/>
      <c r="AK68" s="1037" t="s">
        <v>592</v>
      </c>
      <c r="AL68" s="1037"/>
      <c r="AM68" s="1037"/>
      <c r="AN68" s="1037"/>
      <c r="AO68" s="1037"/>
      <c r="AP68" s="1037" t="s">
        <v>597</v>
      </c>
      <c r="AQ68" s="1037"/>
      <c r="AR68" s="1037"/>
      <c r="AS68" s="1037"/>
      <c r="AT68" s="1037"/>
      <c r="AU68" s="1037" t="s">
        <v>597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612</v>
      </c>
      <c r="C69" s="1030"/>
      <c r="D69" s="1030"/>
      <c r="E69" s="1030"/>
      <c r="F69" s="1030"/>
      <c r="G69" s="1030"/>
      <c r="H69" s="1030"/>
      <c r="I69" s="1030"/>
      <c r="J69" s="1030"/>
      <c r="K69" s="1030"/>
      <c r="L69" s="1030"/>
      <c r="M69" s="1030"/>
      <c r="N69" s="1030"/>
      <c r="O69" s="1030"/>
      <c r="P69" s="1031"/>
      <c r="Q69" s="1032">
        <v>419100</v>
      </c>
      <c r="R69" s="1026"/>
      <c r="S69" s="1026"/>
      <c r="T69" s="1026"/>
      <c r="U69" s="1026"/>
      <c r="V69" s="1026">
        <v>414580</v>
      </c>
      <c r="W69" s="1026"/>
      <c r="X69" s="1026"/>
      <c r="Y69" s="1026"/>
      <c r="Z69" s="1026"/>
      <c r="AA69" s="1026">
        <v>4521</v>
      </c>
      <c r="AB69" s="1026"/>
      <c r="AC69" s="1026"/>
      <c r="AD69" s="1026"/>
      <c r="AE69" s="1026"/>
      <c r="AF69" s="1026">
        <v>4521</v>
      </c>
      <c r="AG69" s="1026"/>
      <c r="AH69" s="1026"/>
      <c r="AI69" s="1026"/>
      <c r="AJ69" s="1026"/>
      <c r="AK69" s="1026">
        <v>845</v>
      </c>
      <c r="AL69" s="1026"/>
      <c r="AM69" s="1026"/>
      <c r="AN69" s="1026"/>
      <c r="AO69" s="1026"/>
      <c r="AP69" s="1026" t="s">
        <v>596</v>
      </c>
      <c r="AQ69" s="1026"/>
      <c r="AR69" s="1026"/>
      <c r="AS69" s="1026"/>
      <c r="AT69" s="1026"/>
      <c r="AU69" s="1026" t="s">
        <v>592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595</v>
      </c>
      <c r="C70" s="1030"/>
      <c r="D70" s="1030"/>
      <c r="E70" s="1030"/>
      <c r="F70" s="1030"/>
      <c r="G70" s="1030"/>
      <c r="H70" s="1030"/>
      <c r="I70" s="1030"/>
      <c r="J70" s="1030"/>
      <c r="K70" s="1030"/>
      <c r="L70" s="1030"/>
      <c r="M70" s="1030"/>
      <c r="N70" s="1030"/>
      <c r="O70" s="1030"/>
      <c r="P70" s="1031"/>
      <c r="Q70" s="1032">
        <v>6263</v>
      </c>
      <c r="R70" s="1026"/>
      <c r="S70" s="1026"/>
      <c r="T70" s="1026"/>
      <c r="U70" s="1026"/>
      <c r="V70" s="1026">
        <v>6037</v>
      </c>
      <c r="W70" s="1026"/>
      <c r="X70" s="1026"/>
      <c r="Y70" s="1026"/>
      <c r="Z70" s="1026"/>
      <c r="AA70" s="1026">
        <v>225</v>
      </c>
      <c r="AB70" s="1026"/>
      <c r="AC70" s="1026"/>
      <c r="AD70" s="1026"/>
      <c r="AE70" s="1026"/>
      <c r="AF70" s="1026">
        <v>225</v>
      </c>
      <c r="AG70" s="1026"/>
      <c r="AH70" s="1026"/>
      <c r="AI70" s="1026"/>
      <c r="AJ70" s="1026"/>
      <c r="AK70" s="1026" t="s">
        <v>592</v>
      </c>
      <c r="AL70" s="1026"/>
      <c r="AM70" s="1026"/>
      <c r="AN70" s="1026"/>
      <c r="AO70" s="1026"/>
      <c r="AP70" s="1026" t="s">
        <v>592</v>
      </c>
      <c r="AQ70" s="1026"/>
      <c r="AR70" s="1026"/>
      <c r="AS70" s="1026"/>
      <c r="AT70" s="1026"/>
      <c r="AU70" s="1026" t="s">
        <v>592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388</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4852</v>
      </c>
      <c r="AG88" s="1014"/>
      <c r="AH88" s="1014"/>
      <c r="AI88" s="1014"/>
      <c r="AJ88" s="1014"/>
      <c r="AK88" s="1018"/>
      <c r="AL88" s="1018"/>
      <c r="AM88" s="1018"/>
      <c r="AN88" s="1018"/>
      <c r="AO88" s="1018"/>
      <c r="AP88" s="1014" t="s">
        <v>592</v>
      </c>
      <c r="AQ88" s="1014"/>
      <c r="AR88" s="1014"/>
      <c r="AS88" s="1014"/>
      <c r="AT88" s="1014"/>
      <c r="AU88" s="1014" t="s">
        <v>598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31</v>
      </c>
      <c r="CS102" s="1006"/>
      <c r="CT102" s="1006"/>
      <c r="CU102" s="1006"/>
      <c r="CV102" s="1007"/>
      <c r="CW102" s="1005" t="s">
        <v>592</v>
      </c>
      <c r="CX102" s="1006"/>
      <c r="CY102" s="1006"/>
      <c r="CZ102" s="1006"/>
      <c r="DA102" s="1007"/>
      <c r="DB102" s="1005" t="s">
        <v>592</v>
      </c>
      <c r="DC102" s="1006"/>
      <c r="DD102" s="1006"/>
      <c r="DE102" s="1006"/>
      <c r="DF102" s="1007"/>
      <c r="DG102" s="1005" t="s">
        <v>592</v>
      </c>
      <c r="DH102" s="1006"/>
      <c r="DI102" s="1006"/>
      <c r="DJ102" s="1006"/>
      <c r="DK102" s="1007"/>
      <c r="DL102" s="1005" t="s">
        <v>602</v>
      </c>
      <c r="DM102" s="1006"/>
      <c r="DN102" s="1006"/>
      <c r="DO102" s="1006"/>
      <c r="DP102" s="1007"/>
      <c r="DQ102" s="1005" t="s">
        <v>592</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306</v>
      </c>
      <c r="AG109" s="949"/>
      <c r="AH109" s="949"/>
      <c r="AI109" s="949"/>
      <c r="AJ109" s="950"/>
      <c r="AK109" s="951" t="s">
        <v>305</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306</v>
      </c>
      <c r="BW109" s="949"/>
      <c r="BX109" s="949"/>
      <c r="BY109" s="949"/>
      <c r="BZ109" s="950"/>
      <c r="CA109" s="951" t="s">
        <v>305</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306</v>
      </c>
      <c r="DM109" s="949"/>
      <c r="DN109" s="949"/>
      <c r="DO109" s="949"/>
      <c r="DP109" s="950"/>
      <c r="DQ109" s="951" t="s">
        <v>305</v>
      </c>
      <c r="DR109" s="949"/>
      <c r="DS109" s="949"/>
      <c r="DT109" s="949"/>
      <c r="DU109" s="950"/>
      <c r="DV109" s="951" t="s">
        <v>435</v>
      </c>
      <c r="DW109" s="949"/>
      <c r="DX109" s="949"/>
      <c r="DY109" s="949"/>
      <c r="DZ109" s="980"/>
    </row>
    <row r="110" spans="1:131" s="247" customFormat="1" ht="26.25" customHeight="1">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947262</v>
      </c>
      <c r="AB110" s="942"/>
      <c r="AC110" s="942"/>
      <c r="AD110" s="942"/>
      <c r="AE110" s="943"/>
      <c r="AF110" s="944">
        <v>961979</v>
      </c>
      <c r="AG110" s="942"/>
      <c r="AH110" s="942"/>
      <c r="AI110" s="942"/>
      <c r="AJ110" s="943"/>
      <c r="AK110" s="944">
        <v>1151113</v>
      </c>
      <c r="AL110" s="942"/>
      <c r="AM110" s="942"/>
      <c r="AN110" s="942"/>
      <c r="AO110" s="943"/>
      <c r="AP110" s="945">
        <v>31.6</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12158382</v>
      </c>
      <c r="BR110" s="889"/>
      <c r="BS110" s="889"/>
      <c r="BT110" s="889"/>
      <c r="BU110" s="889"/>
      <c r="BV110" s="889">
        <v>11808962</v>
      </c>
      <c r="BW110" s="889"/>
      <c r="BX110" s="889"/>
      <c r="BY110" s="889"/>
      <c r="BZ110" s="889"/>
      <c r="CA110" s="889">
        <v>11370118</v>
      </c>
      <c r="CB110" s="889"/>
      <c r="CC110" s="889"/>
      <c r="CD110" s="889"/>
      <c r="CE110" s="889"/>
      <c r="CF110" s="913">
        <v>312.3</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441</v>
      </c>
      <c r="DM110" s="889"/>
      <c r="DN110" s="889"/>
      <c r="DO110" s="889"/>
      <c r="DP110" s="889"/>
      <c r="DQ110" s="889" t="s">
        <v>442</v>
      </c>
      <c r="DR110" s="889"/>
      <c r="DS110" s="889"/>
      <c r="DT110" s="889"/>
      <c r="DU110" s="889"/>
      <c r="DV110" s="890" t="s">
        <v>441</v>
      </c>
      <c r="DW110" s="890"/>
      <c r="DX110" s="890"/>
      <c r="DY110" s="890"/>
      <c r="DZ110" s="891"/>
    </row>
    <row r="111" spans="1:131" s="247" customFormat="1" ht="26.25" customHeight="1">
      <c r="A111" s="818" t="s">
        <v>443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444</v>
      </c>
      <c r="AB111" s="970"/>
      <c r="AC111" s="970"/>
      <c r="AD111" s="970"/>
      <c r="AE111" s="971"/>
      <c r="AF111" s="972" t="s">
        <v>445</v>
      </c>
      <c r="AG111" s="970"/>
      <c r="AH111" s="970"/>
      <c r="AI111" s="970"/>
      <c r="AJ111" s="971"/>
      <c r="AK111" s="972" t="s">
        <v>441</v>
      </c>
      <c r="AL111" s="970"/>
      <c r="AM111" s="970"/>
      <c r="AN111" s="970"/>
      <c r="AO111" s="971"/>
      <c r="AP111" s="973" t="s">
        <v>444</v>
      </c>
      <c r="AQ111" s="974"/>
      <c r="AR111" s="974"/>
      <c r="AS111" s="974"/>
      <c r="AT111" s="975"/>
      <c r="AU111" s="983"/>
      <c r="AV111" s="984"/>
      <c r="AW111" s="984"/>
      <c r="AX111" s="984"/>
      <c r="AY111" s="984"/>
      <c r="AZ111" s="859" t="s">
        <v>446</v>
      </c>
      <c r="BA111" s="794"/>
      <c r="BB111" s="794"/>
      <c r="BC111" s="794"/>
      <c r="BD111" s="794"/>
      <c r="BE111" s="794"/>
      <c r="BF111" s="794"/>
      <c r="BG111" s="794"/>
      <c r="BH111" s="794"/>
      <c r="BI111" s="794"/>
      <c r="BJ111" s="794"/>
      <c r="BK111" s="794"/>
      <c r="BL111" s="794"/>
      <c r="BM111" s="794"/>
      <c r="BN111" s="794"/>
      <c r="BO111" s="794"/>
      <c r="BP111" s="795"/>
      <c r="BQ111" s="860">
        <v>81750</v>
      </c>
      <c r="BR111" s="861"/>
      <c r="BS111" s="861"/>
      <c r="BT111" s="861"/>
      <c r="BU111" s="861"/>
      <c r="BV111" s="861">
        <v>71475</v>
      </c>
      <c r="BW111" s="861"/>
      <c r="BX111" s="861"/>
      <c r="BY111" s="861"/>
      <c r="BZ111" s="861"/>
      <c r="CA111" s="861">
        <v>62157</v>
      </c>
      <c r="CB111" s="861"/>
      <c r="CC111" s="861"/>
      <c r="CD111" s="861"/>
      <c r="CE111" s="861"/>
      <c r="CF111" s="922">
        <v>1.7</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441</v>
      </c>
      <c r="DH111" s="861"/>
      <c r="DI111" s="861"/>
      <c r="DJ111" s="861"/>
      <c r="DK111" s="861"/>
      <c r="DL111" s="861" t="s">
        <v>441</v>
      </c>
      <c r="DM111" s="861"/>
      <c r="DN111" s="861"/>
      <c r="DO111" s="861"/>
      <c r="DP111" s="861"/>
      <c r="DQ111" s="861" t="s">
        <v>441</v>
      </c>
      <c r="DR111" s="861"/>
      <c r="DS111" s="861"/>
      <c r="DT111" s="861"/>
      <c r="DU111" s="861"/>
      <c r="DV111" s="838" t="s">
        <v>441</v>
      </c>
      <c r="DW111" s="838"/>
      <c r="DX111" s="838"/>
      <c r="DY111" s="838"/>
      <c r="DZ111" s="839"/>
    </row>
    <row r="112" spans="1:131" s="247" customFormat="1" ht="26.25" customHeight="1">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441</v>
      </c>
      <c r="AB112" s="824"/>
      <c r="AC112" s="824"/>
      <c r="AD112" s="824"/>
      <c r="AE112" s="825"/>
      <c r="AF112" s="826" t="s">
        <v>445</v>
      </c>
      <c r="AG112" s="824"/>
      <c r="AH112" s="824"/>
      <c r="AI112" s="824"/>
      <c r="AJ112" s="825"/>
      <c r="AK112" s="826" t="s">
        <v>441</v>
      </c>
      <c r="AL112" s="824"/>
      <c r="AM112" s="824"/>
      <c r="AN112" s="824"/>
      <c r="AO112" s="825"/>
      <c r="AP112" s="871" t="s">
        <v>450</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3208697</v>
      </c>
      <c r="BR112" s="861"/>
      <c r="BS112" s="861"/>
      <c r="BT112" s="861"/>
      <c r="BU112" s="861"/>
      <c r="BV112" s="861">
        <v>2871096</v>
      </c>
      <c r="BW112" s="861"/>
      <c r="BX112" s="861"/>
      <c r="BY112" s="861"/>
      <c r="BZ112" s="861"/>
      <c r="CA112" s="861">
        <v>2629738</v>
      </c>
      <c r="CB112" s="861"/>
      <c r="CC112" s="861"/>
      <c r="CD112" s="861"/>
      <c r="CE112" s="861"/>
      <c r="CF112" s="922">
        <v>72.2</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450</v>
      </c>
      <c r="DH112" s="861"/>
      <c r="DI112" s="861"/>
      <c r="DJ112" s="861"/>
      <c r="DK112" s="861"/>
      <c r="DL112" s="861" t="s">
        <v>453</v>
      </c>
      <c r="DM112" s="861"/>
      <c r="DN112" s="861"/>
      <c r="DO112" s="861"/>
      <c r="DP112" s="861"/>
      <c r="DQ112" s="861" t="s">
        <v>441</v>
      </c>
      <c r="DR112" s="861"/>
      <c r="DS112" s="861"/>
      <c r="DT112" s="861"/>
      <c r="DU112" s="861"/>
      <c r="DV112" s="838" t="s">
        <v>445</v>
      </c>
      <c r="DW112" s="838"/>
      <c r="DX112" s="838"/>
      <c r="DY112" s="838"/>
      <c r="DZ112" s="839"/>
    </row>
    <row r="113" spans="1:130" s="247" customFormat="1" ht="26.25" customHeight="1">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425333</v>
      </c>
      <c r="AB113" s="970"/>
      <c r="AC113" s="970"/>
      <c r="AD113" s="970"/>
      <c r="AE113" s="971"/>
      <c r="AF113" s="972">
        <v>387306</v>
      </c>
      <c r="AG113" s="970"/>
      <c r="AH113" s="970"/>
      <c r="AI113" s="970"/>
      <c r="AJ113" s="971"/>
      <c r="AK113" s="972">
        <v>329506</v>
      </c>
      <c r="AL113" s="970"/>
      <c r="AM113" s="970"/>
      <c r="AN113" s="970"/>
      <c r="AO113" s="971"/>
      <c r="AP113" s="973">
        <v>9.1</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t="s">
        <v>445</v>
      </c>
      <c r="BR113" s="861"/>
      <c r="BS113" s="861"/>
      <c r="BT113" s="861"/>
      <c r="BU113" s="861"/>
      <c r="BV113" s="861" t="s">
        <v>450</v>
      </c>
      <c r="BW113" s="861"/>
      <c r="BX113" s="861"/>
      <c r="BY113" s="861"/>
      <c r="BZ113" s="861"/>
      <c r="CA113" s="861" t="s">
        <v>445</v>
      </c>
      <c r="CB113" s="861"/>
      <c r="CC113" s="861"/>
      <c r="CD113" s="861"/>
      <c r="CE113" s="861"/>
      <c r="CF113" s="922" t="s">
        <v>441</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81036</v>
      </c>
      <c r="DH113" s="824"/>
      <c r="DI113" s="824"/>
      <c r="DJ113" s="824"/>
      <c r="DK113" s="825"/>
      <c r="DL113" s="826">
        <v>71187</v>
      </c>
      <c r="DM113" s="824"/>
      <c r="DN113" s="824"/>
      <c r="DO113" s="824"/>
      <c r="DP113" s="825"/>
      <c r="DQ113" s="826">
        <v>62070</v>
      </c>
      <c r="DR113" s="824"/>
      <c r="DS113" s="824"/>
      <c r="DT113" s="824"/>
      <c r="DU113" s="825"/>
      <c r="DV113" s="871">
        <v>1.7</v>
      </c>
      <c r="DW113" s="872"/>
      <c r="DX113" s="872"/>
      <c r="DY113" s="872"/>
      <c r="DZ113" s="873"/>
    </row>
    <row r="114" spans="1:130" s="247" customFormat="1" ht="26.25" customHeight="1">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450</v>
      </c>
      <c r="AB114" s="824"/>
      <c r="AC114" s="824"/>
      <c r="AD114" s="824"/>
      <c r="AE114" s="825"/>
      <c r="AF114" s="826" t="s">
        <v>441</v>
      </c>
      <c r="AG114" s="824"/>
      <c r="AH114" s="824"/>
      <c r="AI114" s="824"/>
      <c r="AJ114" s="825"/>
      <c r="AK114" s="826" t="s">
        <v>441</v>
      </c>
      <c r="AL114" s="824"/>
      <c r="AM114" s="824"/>
      <c r="AN114" s="824"/>
      <c r="AO114" s="825"/>
      <c r="AP114" s="871" t="s">
        <v>445</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847214</v>
      </c>
      <c r="BR114" s="861"/>
      <c r="BS114" s="861"/>
      <c r="BT114" s="861"/>
      <c r="BU114" s="861"/>
      <c r="BV114" s="861">
        <v>781005</v>
      </c>
      <c r="BW114" s="861"/>
      <c r="BX114" s="861"/>
      <c r="BY114" s="861"/>
      <c r="BZ114" s="861"/>
      <c r="CA114" s="861">
        <v>688462</v>
      </c>
      <c r="CB114" s="861"/>
      <c r="CC114" s="861"/>
      <c r="CD114" s="861"/>
      <c r="CE114" s="861"/>
      <c r="CF114" s="922">
        <v>18.899999999999999</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445</v>
      </c>
      <c r="DH114" s="824"/>
      <c r="DI114" s="824"/>
      <c r="DJ114" s="824"/>
      <c r="DK114" s="825"/>
      <c r="DL114" s="826" t="s">
        <v>441</v>
      </c>
      <c r="DM114" s="824"/>
      <c r="DN114" s="824"/>
      <c r="DO114" s="824"/>
      <c r="DP114" s="825"/>
      <c r="DQ114" s="826" t="s">
        <v>441</v>
      </c>
      <c r="DR114" s="824"/>
      <c r="DS114" s="824"/>
      <c r="DT114" s="824"/>
      <c r="DU114" s="825"/>
      <c r="DV114" s="871" t="s">
        <v>445</v>
      </c>
      <c r="DW114" s="872"/>
      <c r="DX114" s="872"/>
      <c r="DY114" s="872"/>
      <c r="DZ114" s="873"/>
    </row>
    <row r="115" spans="1:130" s="247" customFormat="1" ht="26.25" customHeight="1">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441</v>
      </c>
      <c r="AB115" s="970"/>
      <c r="AC115" s="970"/>
      <c r="AD115" s="970"/>
      <c r="AE115" s="971"/>
      <c r="AF115" s="972" t="s">
        <v>441</v>
      </c>
      <c r="AG115" s="970"/>
      <c r="AH115" s="970"/>
      <c r="AI115" s="970"/>
      <c r="AJ115" s="971"/>
      <c r="AK115" s="972" t="s">
        <v>453</v>
      </c>
      <c r="AL115" s="970"/>
      <c r="AM115" s="970"/>
      <c r="AN115" s="970"/>
      <c r="AO115" s="971"/>
      <c r="AP115" s="973" t="s">
        <v>445</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t="s">
        <v>441</v>
      </c>
      <c r="BR115" s="861"/>
      <c r="BS115" s="861"/>
      <c r="BT115" s="861"/>
      <c r="BU115" s="861"/>
      <c r="BV115" s="861" t="s">
        <v>441</v>
      </c>
      <c r="BW115" s="861"/>
      <c r="BX115" s="861"/>
      <c r="BY115" s="861"/>
      <c r="BZ115" s="861"/>
      <c r="CA115" s="861" t="s">
        <v>441</v>
      </c>
      <c r="CB115" s="861"/>
      <c r="CC115" s="861"/>
      <c r="CD115" s="861"/>
      <c r="CE115" s="861"/>
      <c r="CF115" s="922" t="s">
        <v>441</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445</v>
      </c>
      <c r="DH115" s="824"/>
      <c r="DI115" s="824"/>
      <c r="DJ115" s="824"/>
      <c r="DK115" s="825"/>
      <c r="DL115" s="826" t="s">
        <v>445</v>
      </c>
      <c r="DM115" s="824"/>
      <c r="DN115" s="824"/>
      <c r="DO115" s="824"/>
      <c r="DP115" s="825"/>
      <c r="DQ115" s="826" t="s">
        <v>445</v>
      </c>
      <c r="DR115" s="824"/>
      <c r="DS115" s="824"/>
      <c r="DT115" s="824"/>
      <c r="DU115" s="825"/>
      <c r="DV115" s="871" t="s">
        <v>441</v>
      </c>
      <c r="DW115" s="872"/>
      <c r="DX115" s="872"/>
      <c r="DY115" s="872"/>
      <c r="DZ115" s="873"/>
    </row>
    <row r="116" spans="1:130" s="247" customFormat="1" ht="26.25" customHeight="1">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441</v>
      </c>
      <c r="AB116" s="824"/>
      <c r="AC116" s="824"/>
      <c r="AD116" s="824"/>
      <c r="AE116" s="825"/>
      <c r="AF116" s="826" t="s">
        <v>441</v>
      </c>
      <c r="AG116" s="824"/>
      <c r="AH116" s="824"/>
      <c r="AI116" s="824"/>
      <c r="AJ116" s="825"/>
      <c r="AK116" s="826" t="s">
        <v>450</v>
      </c>
      <c r="AL116" s="824"/>
      <c r="AM116" s="824"/>
      <c r="AN116" s="824"/>
      <c r="AO116" s="825"/>
      <c r="AP116" s="871" t="s">
        <v>445</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445</v>
      </c>
      <c r="BR116" s="861"/>
      <c r="BS116" s="861"/>
      <c r="BT116" s="861"/>
      <c r="BU116" s="861"/>
      <c r="BV116" s="861" t="s">
        <v>441</v>
      </c>
      <c r="BW116" s="861"/>
      <c r="BX116" s="861"/>
      <c r="BY116" s="861"/>
      <c r="BZ116" s="861"/>
      <c r="CA116" s="861" t="s">
        <v>441</v>
      </c>
      <c r="CB116" s="861"/>
      <c r="CC116" s="861"/>
      <c r="CD116" s="861"/>
      <c r="CE116" s="861"/>
      <c r="CF116" s="922" t="s">
        <v>441</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445</v>
      </c>
      <c r="DH116" s="824"/>
      <c r="DI116" s="824"/>
      <c r="DJ116" s="824"/>
      <c r="DK116" s="825"/>
      <c r="DL116" s="826" t="s">
        <v>445</v>
      </c>
      <c r="DM116" s="824"/>
      <c r="DN116" s="824"/>
      <c r="DO116" s="824"/>
      <c r="DP116" s="825"/>
      <c r="DQ116" s="826" t="s">
        <v>445</v>
      </c>
      <c r="DR116" s="824"/>
      <c r="DS116" s="824"/>
      <c r="DT116" s="824"/>
      <c r="DU116" s="825"/>
      <c r="DV116" s="871" t="s">
        <v>450</v>
      </c>
      <c r="DW116" s="872"/>
      <c r="DX116" s="872"/>
      <c r="DY116" s="872"/>
      <c r="DZ116" s="873"/>
    </row>
    <row r="117" spans="1:130" s="247" customFormat="1" ht="26.25" customHeight="1">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1372595</v>
      </c>
      <c r="AB117" s="956"/>
      <c r="AC117" s="956"/>
      <c r="AD117" s="956"/>
      <c r="AE117" s="957"/>
      <c r="AF117" s="958">
        <v>1349285</v>
      </c>
      <c r="AG117" s="956"/>
      <c r="AH117" s="956"/>
      <c r="AI117" s="956"/>
      <c r="AJ117" s="957"/>
      <c r="AK117" s="958">
        <v>1480619</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445</v>
      </c>
      <c r="BR117" s="861"/>
      <c r="BS117" s="861"/>
      <c r="BT117" s="861"/>
      <c r="BU117" s="861"/>
      <c r="BV117" s="861" t="s">
        <v>441</v>
      </c>
      <c r="BW117" s="861"/>
      <c r="BX117" s="861"/>
      <c r="BY117" s="861"/>
      <c r="BZ117" s="861"/>
      <c r="CA117" s="861" t="s">
        <v>445</v>
      </c>
      <c r="CB117" s="861"/>
      <c r="CC117" s="861"/>
      <c r="CD117" s="861"/>
      <c r="CE117" s="861"/>
      <c r="CF117" s="922" t="s">
        <v>445</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445</v>
      </c>
      <c r="DH117" s="824"/>
      <c r="DI117" s="824"/>
      <c r="DJ117" s="824"/>
      <c r="DK117" s="825"/>
      <c r="DL117" s="826" t="s">
        <v>441</v>
      </c>
      <c r="DM117" s="824"/>
      <c r="DN117" s="824"/>
      <c r="DO117" s="824"/>
      <c r="DP117" s="825"/>
      <c r="DQ117" s="826" t="s">
        <v>445</v>
      </c>
      <c r="DR117" s="824"/>
      <c r="DS117" s="824"/>
      <c r="DT117" s="824"/>
      <c r="DU117" s="825"/>
      <c r="DV117" s="871" t="s">
        <v>445</v>
      </c>
      <c r="DW117" s="872"/>
      <c r="DX117" s="872"/>
      <c r="DY117" s="872"/>
      <c r="DZ117" s="873"/>
    </row>
    <row r="118" spans="1:130" s="247" customFormat="1" ht="26.25" customHeight="1">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306</v>
      </c>
      <c r="AG118" s="949"/>
      <c r="AH118" s="949"/>
      <c r="AI118" s="949"/>
      <c r="AJ118" s="950"/>
      <c r="AK118" s="951" t="s">
        <v>305</v>
      </c>
      <c r="AL118" s="949"/>
      <c r="AM118" s="949"/>
      <c r="AN118" s="949"/>
      <c r="AO118" s="950"/>
      <c r="AP118" s="952" t="s">
        <v>435</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445</v>
      </c>
      <c r="BR118" s="892"/>
      <c r="BS118" s="892"/>
      <c r="BT118" s="892"/>
      <c r="BU118" s="892"/>
      <c r="BV118" s="892" t="s">
        <v>445</v>
      </c>
      <c r="BW118" s="892"/>
      <c r="BX118" s="892"/>
      <c r="BY118" s="892"/>
      <c r="BZ118" s="892"/>
      <c r="CA118" s="892" t="s">
        <v>445</v>
      </c>
      <c r="CB118" s="892"/>
      <c r="CC118" s="892"/>
      <c r="CD118" s="892"/>
      <c r="CE118" s="892"/>
      <c r="CF118" s="922" t="s">
        <v>441</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445</v>
      </c>
      <c r="DH118" s="824"/>
      <c r="DI118" s="824"/>
      <c r="DJ118" s="824"/>
      <c r="DK118" s="825"/>
      <c r="DL118" s="826" t="s">
        <v>445</v>
      </c>
      <c r="DM118" s="824"/>
      <c r="DN118" s="824"/>
      <c r="DO118" s="824"/>
      <c r="DP118" s="825"/>
      <c r="DQ118" s="826" t="s">
        <v>445</v>
      </c>
      <c r="DR118" s="824"/>
      <c r="DS118" s="824"/>
      <c r="DT118" s="824"/>
      <c r="DU118" s="825"/>
      <c r="DV118" s="871" t="s">
        <v>445</v>
      </c>
      <c r="DW118" s="872"/>
      <c r="DX118" s="872"/>
      <c r="DY118" s="872"/>
      <c r="DZ118" s="873"/>
    </row>
    <row r="119" spans="1:130" s="247" customFormat="1" ht="26.25" customHeight="1">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445</v>
      </c>
      <c r="AB119" s="942"/>
      <c r="AC119" s="942"/>
      <c r="AD119" s="942"/>
      <c r="AE119" s="943"/>
      <c r="AF119" s="944" t="s">
        <v>445</v>
      </c>
      <c r="AG119" s="942"/>
      <c r="AH119" s="942"/>
      <c r="AI119" s="942"/>
      <c r="AJ119" s="943"/>
      <c r="AK119" s="944" t="s">
        <v>445</v>
      </c>
      <c r="AL119" s="942"/>
      <c r="AM119" s="942"/>
      <c r="AN119" s="942"/>
      <c r="AO119" s="943"/>
      <c r="AP119" s="945" t="s">
        <v>445</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471</v>
      </c>
      <c r="BP119" s="925"/>
      <c r="BQ119" s="929">
        <v>16296043</v>
      </c>
      <c r="BR119" s="892"/>
      <c r="BS119" s="892"/>
      <c r="BT119" s="892"/>
      <c r="BU119" s="892"/>
      <c r="BV119" s="892">
        <v>15532538</v>
      </c>
      <c r="BW119" s="892"/>
      <c r="BX119" s="892"/>
      <c r="BY119" s="892"/>
      <c r="BZ119" s="892"/>
      <c r="CA119" s="892">
        <v>14750475</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714</v>
      </c>
      <c r="DH119" s="807"/>
      <c r="DI119" s="807"/>
      <c r="DJ119" s="807"/>
      <c r="DK119" s="808"/>
      <c r="DL119" s="809">
        <v>288</v>
      </c>
      <c r="DM119" s="807"/>
      <c r="DN119" s="807"/>
      <c r="DO119" s="807"/>
      <c r="DP119" s="808"/>
      <c r="DQ119" s="809">
        <v>87</v>
      </c>
      <c r="DR119" s="807"/>
      <c r="DS119" s="807"/>
      <c r="DT119" s="807"/>
      <c r="DU119" s="808"/>
      <c r="DV119" s="895">
        <v>0</v>
      </c>
      <c r="DW119" s="896"/>
      <c r="DX119" s="896"/>
      <c r="DY119" s="896"/>
      <c r="DZ119" s="897"/>
    </row>
    <row r="120" spans="1:130" s="247" customFormat="1" ht="26.25" customHeight="1">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445</v>
      </c>
      <c r="AB120" s="824"/>
      <c r="AC120" s="824"/>
      <c r="AD120" s="824"/>
      <c r="AE120" s="825"/>
      <c r="AF120" s="826" t="s">
        <v>445</v>
      </c>
      <c r="AG120" s="824"/>
      <c r="AH120" s="824"/>
      <c r="AI120" s="824"/>
      <c r="AJ120" s="825"/>
      <c r="AK120" s="826" t="s">
        <v>445</v>
      </c>
      <c r="AL120" s="824"/>
      <c r="AM120" s="824"/>
      <c r="AN120" s="824"/>
      <c r="AO120" s="825"/>
      <c r="AP120" s="871" t="s">
        <v>445</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4233433</v>
      </c>
      <c r="BR120" s="889"/>
      <c r="BS120" s="889"/>
      <c r="BT120" s="889"/>
      <c r="BU120" s="889"/>
      <c r="BV120" s="889">
        <v>3851716</v>
      </c>
      <c r="BW120" s="889"/>
      <c r="BX120" s="889"/>
      <c r="BY120" s="889"/>
      <c r="BZ120" s="889"/>
      <c r="CA120" s="889">
        <v>3298192</v>
      </c>
      <c r="CB120" s="889"/>
      <c r="CC120" s="889"/>
      <c r="CD120" s="889"/>
      <c r="CE120" s="889"/>
      <c r="CF120" s="913">
        <v>90.6</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1544731</v>
      </c>
      <c r="DH120" s="889"/>
      <c r="DI120" s="889"/>
      <c r="DJ120" s="889"/>
      <c r="DK120" s="889"/>
      <c r="DL120" s="889">
        <v>1426724</v>
      </c>
      <c r="DM120" s="889"/>
      <c r="DN120" s="889"/>
      <c r="DO120" s="889"/>
      <c r="DP120" s="889"/>
      <c r="DQ120" s="889">
        <v>1316511</v>
      </c>
      <c r="DR120" s="889"/>
      <c r="DS120" s="889"/>
      <c r="DT120" s="889"/>
      <c r="DU120" s="889"/>
      <c r="DV120" s="890">
        <v>36.200000000000003</v>
      </c>
      <c r="DW120" s="890"/>
      <c r="DX120" s="890"/>
      <c r="DY120" s="890"/>
      <c r="DZ120" s="891"/>
    </row>
    <row r="121" spans="1:130" s="247" customFormat="1" ht="26.25" customHeight="1">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445</v>
      </c>
      <c r="AB121" s="824"/>
      <c r="AC121" s="824"/>
      <c r="AD121" s="824"/>
      <c r="AE121" s="825"/>
      <c r="AF121" s="826" t="s">
        <v>445</v>
      </c>
      <c r="AG121" s="824"/>
      <c r="AH121" s="824"/>
      <c r="AI121" s="824"/>
      <c r="AJ121" s="825"/>
      <c r="AK121" s="826" t="s">
        <v>445</v>
      </c>
      <c r="AL121" s="824"/>
      <c r="AM121" s="824"/>
      <c r="AN121" s="824"/>
      <c r="AO121" s="825"/>
      <c r="AP121" s="871" t="s">
        <v>441</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27242</v>
      </c>
      <c r="BR121" s="861"/>
      <c r="BS121" s="861"/>
      <c r="BT121" s="861"/>
      <c r="BU121" s="861"/>
      <c r="BV121" s="861">
        <v>20232</v>
      </c>
      <c r="BW121" s="861"/>
      <c r="BX121" s="861"/>
      <c r="BY121" s="861"/>
      <c r="BZ121" s="861"/>
      <c r="CA121" s="861">
        <v>13161</v>
      </c>
      <c r="CB121" s="861"/>
      <c r="CC121" s="861"/>
      <c r="CD121" s="861"/>
      <c r="CE121" s="861"/>
      <c r="CF121" s="922">
        <v>0.4</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591935</v>
      </c>
      <c r="DH121" s="861"/>
      <c r="DI121" s="861"/>
      <c r="DJ121" s="861"/>
      <c r="DK121" s="861"/>
      <c r="DL121" s="861">
        <v>539269</v>
      </c>
      <c r="DM121" s="861"/>
      <c r="DN121" s="861"/>
      <c r="DO121" s="861"/>
      <c r="DP121" s="861"/>
      <c r="DQ121" s="861">
        <v>484791</v>
      </c>
      <c r="DR121" s="861"/>
      <c r="DS121" s="861"/>
      <c r="DT121" s="861"/>
      <c r="DU121" s="861"/>
      <c r="DV121" s="838">
        <v>13.3</v>
      </c>
      <c r="DW121" s="838"/>
      <c r="DX121" s="838"/>
      <c r="DY121" s="838"/>
      <c r="DZ121" s="839"/>
    </row>
    <row r="122" spans="1:130" s="247" customFormat="1" ht="26.25" customHeight="1">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445</v>
      </c>
      <c r="AB122" s="824"/>
      <c r="AC122" s="824"/>
      <c r="AD122" s="824"/>
      <c r="AE122" s="825"/>
      <c r="AF122" s="826" t="s">
        <v>445</v>
      </c>
      <c r="AG122" s="824"/>
      <c r="AH122" s="824"/>
      <c r="AI122" s="824"/>
      <c r="AJ122" s="825"/>
      <c r="AK122" s="826" t="s">
        <v>445</v>
      </c>
      <c r="AL122" s="824"/>
      <c r="AM122" s="824"/>
      <c r="AN122" s="824"/>
      <c r="AO122" s="825"/>
      <c r="AP122" s="871" t="s">
        <v>441</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9444357</v>
      </c>
      <c r="BR122" s="892"/>
      <c r="BS122" s="892"/>
      <c r="BT122" s="892"/>
      <c r="BU122" s="892"/>
      <c r="BV122" s="892">
        <v>9406692</v>
      </c>
      <c r="BW122" s="892"/>
      <c r="BX122" s="892"/>
      <c r="BY122" s="892"/>
      <c r="BZ122" s="892"/>
      <c r="CA122" s="892">
        <v>9165034</v>
      </c>
      <c r="CB122" s="892"/>
      <c r="CC122" s="892"/>
      <c r="CD122" s="892"/>
      <c r="CE122" s="892"/>
      <c r="CF122" s="893">
        <v>251.8</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v>555603</v>
      </c>
      <c r="DH122" s="861"/>
      <c r="DI122" s="861"/>
      <c r="DJ122" s="861"/>
      <c r="DK122" s="861"/>
      <c r="DL122" s="861">
        <v>453334</v>
      </c>
      <c r="DM122" s="861"/>
      <c r="DN122" s="861"/>
      <c r="DO122" s="861"/>
      <c r="DP122" s="861"/>
      <c r="DQ122" s="861">
        <v>444287</v>
      </c>
      <c r="DR122" s="861"/>
      <c r="DS122" s="861"/>
      <c r="DT122" s="861"/>
      <c r="DU122" s="861"/>
      <c r="DV122" s="838">
        <v>12.2</v>
      </c>
      <c r="DW122" s="838"/>
      <c r="DX122" s="838"/>
      <c r="DY122" s="838"/>
      <c r="DZ122" s="839"/>
    </row>
    <row r="123" spans="1:130" s="247" customFormat="1" ht="26.25" customHeight="1">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445</v>
      </c>
      <c r="AB123" s="824"/>
      <c r="AC123" s="824"/>
      <c r="AD123" s="824"/>
      <c r="AE123" s="825"/>
      <c r="AF123" s="826" t="s">
        <v>445</v>
      </c>
      <c r="AG123" s="824"/>
      <c r="AH123" s="824"/>
      <c r="AI123" s="824"/>
      <c r="AJ123" s="825"/>
      <c r="AK123" s="826" t="s">
        <v>445</v>
      </c>
      <c r="AL123" s="824"/>
      <c r="AM123" s="824"/>
      <c r="AN123" s="824"/>
      <c r="AO123" s="825"/>
      <c r="AP123" s="871" t="s">
        <v>441</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482</v>
      </c>
      <c r="BP123" s="925"/>
      <c r="BQ123" s="879">
        <v>13705032</v>
      </c>
      <c r="BR123" s="880"/>
      <c r="BS123" s="880"/>
      <c r="BT123" s="880"/>
      <c r="BU123" s="880"/>
      <c r="BV123" s="880">
        <v>13278640</v>
      </c>
      <c r="BW123" s="880"/>
      <c r="BX123" s="880"/>
      <c r="BY123" s="880"/>
      <c r="BZ123" s="880"/>
      <c r="CA123" s="880">
        <v>12476387</v>
      </c>
      <c r="CB123" s="880"/>
      <c r="CC123" s="880"/>
      <c r="CD123" s="880"/>
      <c r="CE123" s="880"/>
      <c r="CF123" s="790"/>
      <c r="CG123" s="791"/>
      <c r="CH123" s="791"/>
      <c r="CI123" s="791"/>
      <c r="CJ123" s="881"/>
      <c r="CK123" s="916"/>
      <c r="CL123" s="902"/>
      <c r="CM123" s="902"/>
      <c r="CN123" s="902"/>
      <c r="CO123" s="903"/>
      <c r="CP123" s="882" t="s">
        <v>483</v>
      </c>
      <c r="CQ123" s="883"/>
      <c r="CR123" s="883"/>
      <c r="CS123" s="883"/>
      <c r="CT123" s="883"/>
      <c r="CU123" s="883"/>
      <c r="CV123" s="883"/>
      <c r="CW123" s="883"/>
      <c r="CX123" s="883"/>
      <c r="CY123" s="883"/>
      <c r="CZ123" s="883"/>
      <c r="DA123" s="883"/>
      <c r="DB123" s="883"/>
      <c r="DC123" s="883"/>
      <c r="DD123" s="883"/>
      <c r="DE123" s="883"/>
      <c r="DF123" s="884"/>
      <c r="DG123" s="823">
        <v>516428</v>
      </c>
      <c r="DH123" s="824"/>
      <c r="DI123" s="824"/>
      <c r="DJ123" s="824"/>
      <c r="DK123" s="825"/>
      <c r="DL123" s="826">
        <v>451769</v>
      </c>
      <c r="DM123" s="824"/>
      <c r="DN123" s="824"/>
      <c r="DO123" s="824"/>
      <c r="DP123" s="825"/>
      <c r="DQ123" s="826">
        <v>384149</v>
      </c>
      <c r="DR123" s="824"/>
      <c r="DS123" s="824"/>
      <c r="DT123" s="824"/>
      <c r="DU123" s="825"/>
      <c r="DV123" s="871">
        <v>10.6</v>
      </c>
      <c r="DW123" s="872"/>
      <c r="DX123" s="872"/>
      <c r="DY123" s="872"/>
      <c r="DZ123" s="873"/>
    </row>
    <row r="124" spans="1:130" s="247" customFormat="1" ht="26.25" customHeight="1" thickBot="1">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441</v>
      </c>
      <c r="AB124" s="824"/>
      <c r="AC124" s="824"/>
      <c r="AD124" s="824"/>
      <c r="AE124" s="825"/>
      <c r="AF124" s="826" t="s">
        <v>445</v>
      </c>
      <c r="AG124" s="824"/>
      <c r="AH124" s="824"/>
      <c r="AI124" s="824"/>
      <c r="AJ124" s="825"/>
      <c r="AK124" s="826" t="s">
        <v>441</v>
      </c>
      <c r="AL124" s="824"/>
      <c r="AM124" s="824"/>
      <c r="AN124" s="824"/>
      <c r="AO124" s="825"/>
      <c r="AP124" s="871" t="s">
        <v>441</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69.099999999999994</v>
      </c>
      <c r="BR124" s="878"/>
      <c r="BS124" s="878"/>
      <c r="BT124" s="878"/>
      <c r="BU124" s="878"/>
      <c r="BV124" s="878">
        <v>65.5</v>
      </c>
      <c r="BW124" s="878"/>
      <c r="BX124" s="878"/>
      <c r="BY124" s="878"/>
      <c r="BZ124" s="878"/>
      <c r="CA124" s="878">
        <v>62.4</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t="s">
        <v>445</v>
      </c>
      <c r="DH124" s="807"/>
      <c r="DI124" s="807"/>
      <c r="DJ124" s="807"/>
      <c r="DK124" s="808"/>
      <c r="DL124" s="809" t="s">
        <v>486</v>
      </c>
      <c r="DM124" s="807"/>
      <c r="DN124" s="807"/>
      <c r="DO124" s="807"/>
      <c r="DP124" s="808"/>
      <c r="DQ124" s="809" t="s">
        <v>487</v>
      </c>
      <c r="DR124" s="807"/>
      <c r="DS124" s="807"/>
      <c r="DT124" s="807"/>
      <c r="DU124" s="808"/>
      <c r="DV124" s="895" t="s">
        <v>488</v>
      </c>
      <c r="DW124" s="896"/>
      <c r="DX124" s="896"/>
      <c r="DY124" s="896"/>
      <c r="DZ124" s="897"/>
    </row>
    <row r="125" spans="1:130" s="247" customFormat="1" ht="26.25" customHeight="1">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415</v>
      </c>
      <c r="AB125" s="824"/>
      <c r="AC125" s="824"/>
      <c r="AD125" s="824"/>
      <c r="AE125" s="825"/>
      <c r="AF125" s="826" t="s">
        <v>488</v>
      </c>
      <c r="AG125" s="824"/>
      <c r="AH125" s="824"/>
      <c r="AI125" s="824"/>
      <c r="AJ125" s="825"/>
      <c r="AK125" s="826" t="s">
        <v>390</v>
      </c>
      <c r="AL125" s="824"/>
      <c r="AM125" s="824"/>
      <c r="AN125" s="824"/>
      <c r="AO125" s="825"/>
      <c r="AP125" s="871" t="s">
        <v>487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489</v>
      </c>
      <c r="CL125" s="899"/>
      <c r="CM125" s="899"/>
      <c r="CN125" s="899"/>
      <c r="CO125" s="900"/>
      <c r="CP125" s="907" t="s">
        <v>490</v>
      </c>
      <c r="CQ125" s="852"/>
      <c r="CR125" s="852"/>
      <c r="CS125" s="852"/>
      <c r="CT125" s="852"/>
      <c r="CU125" s="852"/>
      <c r="CV125" s="852"/>
      <c r="CW125" s="852"/>
      <c r="CX125" s="852"/>
      <c r="CY125" s="852"/>
      <c r="CZ125" s="852"/>
      <c r="DA125" s="852"/>
      <c r="DB125" s="852"/>
      <c r="DC125" s="852"/>
      <c r="DD125" s="852"/>
      <c r="DE125" s="852"/>
      <c r="DF125" s="853"/>
      <c r="DG125" s="908" t="s">
        <v>445</v>
      </c>
      <c r="DH125" s="889"/>
      <c r="DI125" s="889"/>
      <c r="DJ125" s="889"/>
      <c r="DK125" s="889"/>
      <c r="DL125" s="889" t="s">
        <v>445</v>
      </c>
      <c r="DM125" s="889"/>
      <c r="DN125" s="889"/>
      <c r="DO125" s="889"/>
      <c r="DP125" s="889"/>
      <c r="DQ125" s="889" t="s">
        <v>487</v>
      </c>
      <c r="DR125" s="889"/>
      <c r="DS125" s="889"/>
      <c r="DT125" s="889"/>
      <c r="DU125" s="889"/>
      <c r="DV125" s="890" t="s">
        <v>445</v>
      </c>
      <c r="DW125" s="890"/>
      <c r="DX125" s="890"/>
      <c r="DY125" s="890"/>
      <c r="DZ125" s="891"/>
    </row>
    <row r="126" spans="1:130" s="247" customFormat="1" ht="26.25" customHeight="1" thickBot="1">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445</v>
      </c>
      <c r="AB126" s="824"/>
      <c r="AC126" s="824"/>
      <c r="AD126" s="824"/>
      <c r="AE126" s="825"/>
      <c r="AF126" s="826" t="s">
        <v>491</v>
      </c>
      <c r="AG126" s="824"/>
      <c r="AH126" s="824"/>
      <c r="AI126" s="824"/>
      <c r="AJ126" s="825"/>
      <c r="AK126" s="826" t="s">
        <v>445</v>
      </c>
      <c r="AL126" s="824"/>
      <c r="AM126" s="824"/>
      <c r="AN126" s="824"/>
      <c r="AO126" s="825"/>
      <c r="AP126" s="871" t="s">
        <v>445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492</v>
      </c>
      <c r="CQ126" s="794"/>
      <c r="CR126" s="794"/>
      <c r="CS126" s="794"/>
      <c r="CT126" s="794"/>
      <c r="CU126" s="794"/>
      <c r="CV126" s="794"/>
      <c r="CW126" s="794"/>
      <c r="CX126" s="794"/>
      <c r="CY126" s="794"/>
      <c r="CZ126" s="794"/>
      <c r="DA126" s="794"/>
      <c r="DB126" s="794"/>
      <c r="DC126" s="794"/>
      <c r="DD126" s="794"/>
      <c r="DE126" s="794"/>
      <c r="DF126" s="795"/>
      <c r="DG126" s="860" t="s">
        <v>405</v>
      </c>
      <c r="DH126" s="861"/>
      <c r="DI126" s="861"/>
      <c r="DJ126" s="861"/>
      <c r="DK126" s="861"/>
      <c r="DL126" s="861" t="s">
        <v>491</v>
      </c>
      <c r="DM126" s="861"/>
      <c r="DN126" s="861"/>
      <c r="DO126" s="861"/>
      <c r="DP126" s="861"/>
      <c r="DQ126" s="861" t="s">
        <v>493</v>
      </c>
      <c r="DR126" s="861"/>
      <c r="DS126" s="861"/>
      <c r="DT126" s="861"/>
      <c r="DU126" s="861"/>
      <c r="DV126" s="838" t="s">
        <v>405</v>
      </c>
      <c r="DW126" s="838"/>
      <c r="DX126" s="838"/>
      <c r="DY126" s="838"/>
      <c r="DZ126" s="839"/>
    </row>
    <row r="127" spans="1:130" s="247" customFormat="1" ht="26.25" customHeight="1">
      <c r="A127" s="866"/>
      <c r="B127" s="867"/>
      <c r="C127" s="885" t="s">
        <v>494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445</v>
      </c>
      <c r="AB127" s="824"/>
      <c r="AC127" s="824"/>
      <c r="AD127" s="824"/>
      <c r="AE127" s="825"/>
      <c r="AF127" s="826" t="s">
        <v>445</v>
      </c>
      <c r="AG127" s="824"/>
      <c r="AH127" s="824"/>
      <c r="AI127" s="824"/>
      <c r="AJ127" s="825"/>
      <c r="AK127" s="826" t="s">
        <v>493</v>
      </c>
      <c r="AL127" s="824"/>
      <c r="AM127" s="824"/>
      <c r="AN127" s="824"/>
      <c r="AO127" s="825"/>
      <c r="AP127" s="871" t="s">
        <v>445</v>
      </c>
      <c r="AQ127" s="872"/>
      <c r="AR127" s="872"/>
      <c r="AS127" s="872"/>
      <c r="AT127" s="873"/>
      <c r="AU127" s="283"/>
      <c r="AV127" s="283"/>
      <c r="AW127" s="283"/>
      <c r="AX127" s="888" t="s">
        <v>495</v>
      </c>
      <c r="AY127" s="856"/>
      <c r="AZ127" s="856"/>
      <c r="BA127" s="856"/>
      <c r="BB127" s="856"/>
      <c r="BC127" s="856"/>
      <c r="BD127" s="856"/>
      <c r="BE127" s="857"/>
      <c r="BF127" s="855" t="s">
        <v>496</v>
      </c>
      <c r="BG127" s="856"/>
      <c r="BH127" s="856"/>
      <c r="BI127" s="856"/>
      <c r="BJ127" s="856"/>
      <c r="BK127" s="856"/>
      <c r="BL127" s="857"/>
      <c r="BM127" s="855" t="s">
        <v>497</v>
      </c>
      <c r="BN127" s="856"/>
      <c r="BO127" s="856"/>
      <c r="BP127" s="856"/>
      <c r="BQ127" s="856"/>
      <c r="BR127" s="856"/>
      <c r="BS127" s="857"/>
      <c r="BT127" s="855" t="s">
        <v>498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499</v>
      </c>
      <c r="CQ127" s="794"/>
      <c r="CR127" s="794"/>
      <c r="CS127" s="794"/>
      <c r="CT127" s="794"/>
      <c r="CU127" s="794"/>
      <c r="CV127" s="794"/>
      <c r="CW127" s="794"/>
      <c r="CX127" s="794"/>
      <c r="CY127" s="794"/>
      <c r="CZ127" s="794"/>
      <c r="DA127" s="794"/>
      <c r="DB127" s="794"/>
      <c r="DC127" s="794"/>
      <c r="DD127" s="794"/>
      <c r="DE127" s="794"/>
      <c r="DF127" s="795"/>
      <c r="DG127" s="860" t="s">
        <v>445</v>
      </c>
      <c r="DH127" s="861"/>
      <c r="DI127" s="861"/>
      <c r="DJ127" s="861"/>
      <c r="DK127" s="861"/>
      <c r="DL127" s="861" t="s">
        <v>445</v>
      </c>
      <c r="DM127" s="861"/>
      <c r="DN127" s="861"/>
      <c r="DO127" s="861"/>
      <c r="DP127" s="861"/>
      <c r="DQ127" s="861" t="s">
        <v>445</v>
      </c>
      <c r="DR127" s="861"/>
      <c r="DS127" s="861"/>
      <c r="DT127" s="861"/>
      <c r="DU127" s="861"/>
      <c r="DV127" s="838" t="s">
        <v>445</v>
      </c>
      <c r="DW127" s="838"/>
      <c r="DX127" s="838"/>
      <c r="DY127" s="838"/>
      <c r="DZ127" s="839"/>
    </row>
    <row r="128" spans="1:130" s="247" customFormat="1" ht="26.25" customHeight="1" thickBot="1">
      <c r="A128" s="840" t="s">
        <v>500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501</v>
      </c>
      <c r="X128" s="842"/>
      <c r="Y128" s="842"/>
      <c r="Z128" s="843"/>
      <c r="AA128" s="844">
        <v>9291</v>
      </c>
      <c r="AB128" s="845"/>
      <c r="AC128" s="845"/>
      <c r="AD128" s="845"/>
      <c r="AE128" s="846"/>
      <c r="AF128" s="847">
        <v>7291</v>
      </c>
      <c r="AG128" s="845"/>
      <c r="AH128" s="845"/>
      <c r="AI128" s="845"/>
      <c r="AJ128" s="846"/>
      <c r="AK128" s="847">
        <v>7290</v>
      </c>
      <c r="AL128" s="845"/>
      <c r="AM128" s="845"/>
      <c r="AN128" s="845"/>
      <c r="AO128" s="846"/>
      <c r="AP128" s="848"/>
      <c r="AQ128" s="849"/>
      <c r="AR128" s="849"/>
      <c r="AS128" s="849"/>
      <c r="AT128" s="850"/>
      <c r="AU128" s="283"/>
      <c r="AV128" s="283"/>
      <c r="AW128" s="283"/>
      <c r="AX128" s="851" t="s">
        <v>502</v>
      </c>
      <c r="AY128" s="852"/>
      <c r="AZ128" s="852"/>
      <c r="BA128" s="852"/>
      <c r="BB128" s="852"/>
      <c r="BC128" s="852"/>
      <c r="BD128" s="852"/>
      <c r="BE128" s="853"/>
      <c r="BF128" s="830" t="s">
        <v>503</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504</v>
      </c>
      <c r="CQ128" s="772"/>
      <c r="CR128" s="772"/>
      <c r="CS128" s="772"/>
      <c r="CT128" s="772"/>
      <c r="CU128" s="772"/>
      <c r="CV128" s="772"/>
      <c r="CW128" s="772"/>
      <c r="CX128" s="772"/>
      <c r="CY128" s="772"/>
      <c r="CZ128" s="772"/>
      <c r="DA128" s="772"/>
      <c r="DB128" s="772"/>
      <c r="DC128" s="772"/>
      <c r="DD128" s="772"/>
      <c r="DE128" s="772"/>
      <c r="DF128" s="773"/>
      <c r="DG128" s="834" t="s">
        <v>445</v>
      </c>
      <c r="DH128" s="835"/>
      <c r="DI128" s="835"/>
      <c r="DJ128" s="835"/>
      <c r="DK128" s="835"/>
      <c r="DL128" s="835" t="s">
        <v>445</v>
      </c>
      <c r="DM128" s="835"/>
      <c r="DN128" s="835"/>
      <c r="DO128" s="835"/>
      <c r="DP128" s="835"/>
      <c r="DQ128" s="835" t="s">
        <v>445</v>
      </c>
      <c r="DR128" s="835"/>
      <c r="DS128" s="835"/>
      <c r="DT128" s="835"/>
      <c r="DU128" s="835"/>
      <c r="DV128" s="836" t="s">
        <v>493</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505</v>
      </c>
      <c r="X129" s="821"/>
      <c r="Y129" s="821"/>
      <c r="Z129" s="822"/>
      <c r="AA129" s="823">
        <v>4666602</v>
      </c>
      <c r="AB129" s="824"/>
      <c r="AC129" s="824"/>
      <c r="AD129" s="824"/>
      <c r="AE129" s="825"/>
      <c r="AF129" s="826">
        <v>4354746</v>
      </c>
      <c r="AG129" s="824"/>
      <c r="AH129" s="824"/>
      <c r="AI129" s="824"/>
      <c r="AJ129" s="825"/>
      <c r="AK129" s="826">
        <v>4617901</v>
      </c>
      <c r="AL129" s="824"/>
      <c r="AM129" s="824"/>
      <c r="AN129" s="824"/>
      <c r="AO129" s="825"/>
      <c r="AP129" s="827"/>
      <c r="AQ129" s="828"/>
      <c r="AR129" s="828"/>
      <c r="AS129" s="828"/>
      <c r="AT129" s="829"/>
      <c r="AU129" s="285"/>
      <c r="AV129" s="285"/>
      <c r="AW129" s="285"/>
      <c r="AX129" s="793" t="s">
        <v>506</v>
      </c>
      <c r="AY129" s="794"/>
      <c r="AZ129" s="794"/>
      <c r="BA129" s="794"/>
      <c r="BB129" s="794"/>
      <c r="BC129" s="794"/>
      <c r="BD129" s="794"/>
      <c r="BE129" s="795"/>
      <c r="BF129" s="813" t="s">
        <v>487</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507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508</v>
      </c>
      <c r="X130" s="821"/>
      <c r="Y130" s="821"/>
      <c r="Z130" s="822"/>
      <c r="AA130" s="823">
        <v>920948</v>
      </c>
      <c r="AB130" s="824"/>
      <c r="AC130" s="824"/>
      <c r="AD130" s="824"/>
      <c r="AE130" s="825"/>
      <c r="AF130" s="826">
        <v>915898</v>
      </c>
      <c r="AG130" s="824"/>
      <c r="AH130" s="824"/>
      <c r="AI130" s="824"/>
      <c r="AJ130" s="825"/>
      <c r="AK130" s="826">
        <v>977664</v>
      </c>
      <c r="AL130" s="824"/>
      <c r="AM130" s="824"/>
      <c r="AN130" s="824"/>
      <c r="AO130" s="825"/>
      <c r="AP130" s="827"/>
      <c r="AQ130" s="828"/>
      <c r="AR130" s="828"/>
      <c r="AS130" s="828"/>
      <c r="AT130" s="829"/>
      <c r="AU130" s="285"/>
      <c r="AV130" s="285"/>
      <c r="AW130" s="285"/>
      <c r="AX130" s="793" t="s">
        <v>509</v>
      </c>
      <c r="AY130" s="794"/>
      <c r="AZ130" s="794"/>
      <c r="BA130" s="794"/>
      <c r="BB130" s="794"/>
      <c r="BC130" s="794"/>
      <c r="BD130" s="794"/>
      <c r="BE130" s="795"/>
      <c r="BF130" s="796">
        <v>12.6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510</v>
      </c>
      <c r="X131" s="804"/>
      <c r="Y131" s="804"/>
      <c r="Z131" s="805"/>
      <c r="AA131" s="806">
        <v>3745654</v>
      </c>
      <c r="AB131" s="807"/>
      <c r="AC131" s="807"/>
      <c r="AD131" s="807"/>
      <c r="AE131" s="808"/>
      <c r="AF131" s="809">
        <v>3438848</v>
      </c>
      <c r="AG131" s="807"/>
      <c r="AH131" s="807"/>
      <c r="AI131" s="807"/>
      <c r="AJ131" s="808"/>
      <c r="AK131" s="809">
        <v>3640237</v>
      </c>
      <c r="AL131" s="807"/>
      <c r="AM131" s="807"/>
      <c r="AN131" s="807"/>
      <c r="AO131" s="808"/>
      <c r="AP131" s="810"/>
      <c r="AQ131" s="811"/>
      <c r="AR131" s="811"/>
      <c r="AS131" s="811"/>
      <c r="AT131" s="812"/>
      <c r="AU131" s="285"/>
      <c r="AV131" s="285"/>
      <c r="AW131" s="285"/>
      <c r="AX131" s="771" t="s">
        <v>511</v>
      </c>
      <c r="AY131" s="772"/>
      <c r="AZ131" s="772"/>
      <c r="BA131" s="772"/>
      <c r="BB131" s="772"/>
      <c r="BC131" s="772"/>
      <c r="BD131" s="772"/>
      <c r="BE131" s="773"/>
      <c r="BF131" s="774">
        <v>62.4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512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513</v>
      </c>
      <c r="W132" s="784"/>
      <c r="X132" s="784"/>
      <c r="Y132" s="784"/>
      <c r="Z132" s="785"/>
      <c r="AA132" s="786">
        <v>11.80984683</v>
      </c>
      <c r="AB132" s="787"/>
      <c r="AC132" s="787"/>
      <c r="AD132" s="787"/>
      <c r="AE132" s="788"/>
      <c r="AF132" s="789">
        <v>12.390661059999999</v>
      </c>
      <c r="AG132" s="787"/>
      <c r="AH132" s="787"/>
      <c r="AI132" s="787"/>
      <c r="AJ132" s="788"/>
      <c r="AK132" s="789">
        <v>13.616283770000001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514</v>
      </c>
      <c r="W133" s="763"/>
      <c r="X133" s="763"/>
      <c r="Y133" s="763"/>
      <c r="Z133" s="764"/>
      <c r="AA133" s="765">
        <v>9.5</v>
      </c>
      <c r="AB133" s="766"/>
      <c r="AC133" s="766"/>
      <c r="AD133" s="766"/>
      <c r="AE133" s="767"/>
      <c r="AF133" s="765">
        <v>10.3</v>
      </c>
      <c r="AG133" s="766"/>
      <c r="AH133" s="766"/>
      <c r="AI133" s="766"/>
      <c r="AJ133" s="767"/>
      <c r="AK133" s="765">
        <v>12.6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ESeo53sEs4rCGeUeSfCgKRBSqDxoece2ftH0L4RwIOnPaCAZLux/gzg4YiZagNYGIgzRPQDhQgY+75KVRoFTBg==" saltValue="x3Ef6UgdSps6iEL0YzGw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1TaqtEn6a6ksMzAuYhNiLkLyY38Mluwwg3XNoml1YsI6iXYL6V75Ahy6NKKzH+ugny166R21Yx4Wk1DTBzJYbg==" saltValue="kYFrxFkEhOidwrG2DK3s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v7oGn3YTe8i32HWgeR2hrn33tQHOtBqHeqTPNMrWif24sj/CiGJcpLH1IkWYM6txdAcYPnpCH4tL9Hsj1JsVQ==" saltValue="noG1dzvpUwyu0m/gT+Na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518</v>
      </c>
      <c r="AP7" s="304"/>
      <c r="AQ7" s="305" t="s">
        <v>519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520</v>
      </c>
      <c r="AQ8" s="311" t="s">
        <v>521</v>
      </c>
      <c r="AR8" s="312" t="s">
        <v>522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523</v>
      </c>
      <c r="AL9" s="1192"/>
      <c r="AM9" s="1192"/>
      <c r="AN9" s="1193"/>
      <c r="AO9" s="313">
        <v>1328333</v>
      </c>
      <c r="AP9" s="313">
        <v>216095</v>
      </c>
      <c r="AQ9" s="314">
        <v>120360</v>
      </c>
      <c r="AR9" s="315">
        <v>79.5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524</v>
      </c>
      <c r="AL10" s="1192"/>
      <c r="AM10" s="1192"/>
      <c r="AN10" s="1193"/>
      <c r="AO10" s="316">
        <v>154466</v>
      </c>
      <c r="AP10" s="316">
        <v>25129</v>
      </c>
      <c r="AQ10" s="317">
        <v>12817</v>
      </c>
      <c r="AR10" s="318">
        <v>96.1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525</v>
      </c>
      <c r="AL11" s="1192"/>
      <c r="AM11" s="1192"/>
      <c r="AN11" s="1193"/>
      <c r="AO11" s="316">
        <v>2554</v>
      </c>
      <c r="AP11" s="316">
        <v>415</v>
      </c>
      <c r="AQ11" s="317">
        <v>19677</v>
      </c>
      <c r="AR11" s="318">
        <v>-97.9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526</v>
      </c>
      <c r="AL12" s="1192"/>
      <c r="AM12" s="1192"/>
      <c r="AN12" s="1193"/>
      <c r="AO12" s="316" t="s">
        <v>527</v>
      </c>
      <c r="AP12" s="316" t="s">
        <v>527</v>
      </c>
      <c r="AQ12" s="317">
        <v>1195</v>
      </c>
      <c r="AR12" s="318" t="s">
        <v>527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528</v>
      </c>
      <c r="AL13" s="1192"/>
      <c r="AM13" s="1192"/>
      <c r="AN13" s="1193"/>
      <c r="AO13" s="316" t="s">
        <v>527</v>
      </c>
      <c r="AP13" s="316" t="s">
        <v>527</v>
      </c>
      <c r="AQ13" s="317" t="s">
        <v>527</v>
      </c>
      <c r="AR13" s="318" t="s">
        <v>527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529</v>
      </c>
      <c r="AL14" s="1192"/>
      <c r="AM14" s="1192"/>
      <c r="AN14" s="1193"/>
      <c r="AO14" s="316">
        <v>30954</v>
      </c>
      <c r="AP14" s="316">
        <v>5036</v>
      </c>
      <c r="AQ14" s="317">
        <v>5328</v>
      </c>
      <c r="AR14" s="318">
        <v>-5.5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530</v>
      </c>
      <c r="AL15" s="1192"/>
      <c r="AM15" s="1192"/>
      <c r="AN15" s="1193"/>
      <c r="AO15" s="316" t="s">
        <v>527</v>
      </c>
      <c r="AP15" s="316" t="s">
        <v>527</v>
      </c>
      <c r="AQ15" s="317">
        <v>3216</v>
      </c>
      <c r="AR15" s="318" t="s">
        <v>527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531</v>
      </c>
      <c r="AL16" s="1195"/>
      <c r="AM16" s="1195"/>
      <c r="AN16" s="1196"/>
      <c r="AO16" s="316">
        <v>-164105</v>
      </c>
      <c r="AP16" s="316">
        <v>-26697</v>
      </c>
      <c r="AQ16" s="317">
        <v>-12293</v>
      </c>
      <c r="AR16" s="318">
        <v>117.2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186</v>
      </c>
      <c r="AL17" s="1195"/>
      <c r="AM17" s="1195"/>
      <c r="AN17" s="1196"/>
      <c r="AO17" s="316">
        <v>1352202</v>
      </c>
      <c r="AP17" s="316">
        <v>219978</v>
      </c>
      <c r="AQ17" s="317">
        <v>150300</v>
      </c>
      <c r="AR17" s="318">
        <v>46.4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536</v>
      </c>
      <c r="AL21" s="1189"/>
      <c r="AM21" s="1189"/>
      <c r="AN21" s="1190"/>
      <c r="AO21" s="328">
        <v>22.94</v>
      </c>
      <c r="AP21" s="329">
        <v>13.79</v>
      </c>
      <c r="AQ21" s="330">
        <v>9.15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537</v>
      </c>
      <c r="AL22" s="1189"/>
      <c r="AM22" s="1189"/>
      <c r="AN22" s="1190"/>
      <c r="AO22" s="333">
        <v>97.3</v>
      </c>
      <c r="AP22" s="334">
        <v>95.2</v>
      </c>
      <c r="AQ22" s="335">
        <v>2.1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518</v>
      </c>
      <c r="AP30" s="304"/>
      <c r="AQ30" s="305" t="s">
        <v>519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520</v>
      </c>
      <c r="AQ31" s="311" t="s">
        <v>521</v>
      </c>
      <c r="AR31" s="312" t="s">
        <v>522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541</v>
      </c>
      <c r="AL32" s="1180"/>
      <c r="AM32" s="1180"/>
      <c r="AN32" s="1181"/>
      <c r="AO32" s="343">
        <v>1151113</v>
      </c>
      <c r="AP32" s="343">
        <v>187264</v>
      </c>
      <c r="AQ32" s="344">
        <v>71832</v>
      </c>
      <c r="AR32" s="345">
        <v>160.69999999999999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542</v>
      </c>
      <c r="AL33" s="1180"/>
      <c r="AM33" s="1180"/>
      <c r="AN33" s="1181"/>
      <c r="AO33" s="343" t="s">
        <v>527</v>
      </c>
      <c r="AP33" s="343" t="s">
        <v>527</v>
      </c>
      <c r="AQ33" s="344" t="s">
        <v>527</v>
      </c>
      <c r="AR33" s="345" t="s">
        <v>527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543</v>
      </c>
      <c r="AL34" s="1180"/>
      <c r="AM34" s="1180"/>
      <c r="AN34" s="1181"/>
      <c r="AO34" s="343" t="s">
        <v>527</v>
      </c>
      <c r="AP34" s="343" t="s">
        <v>527</v>
      </c>
      <c r="AQ34" s="344">
        <v>1</v>
      </c>
      <c r="AR34" s="345" t="s">
        <v>527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544</v>
      </c>
      <c r="AL35" s="1180"/>
      <c r="AM35" s="1180"/>
      <c r="AN35" s="1181"/>
      <c r="AO35" s="343">
        <v>329506</v>
      </c>
      <c r="AP35" s="343">
        <v>53604</v>
      </c>
      <c r="AQ35" s="344">
        <v>20841</v>
      </c>
      <c r="AR35" s="345">
        <v>157.19999999999999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545</v>
      </c>
      <c r="AL36" s="1180"/>
      <c r="AM36" s="1180"/>
      <c r="AN36" s="1181"/>
      <c r="AO36" s="343" t="s">
        <v>527</v>
      </c>
      <c r="AP36" s="343" t="s">
        <v>527</v>
      </c>
      <c r="AQ36" s="344">
        <v>5244</v>
      </c>
      <c r="AR36" s="345" t="s">
        <v>527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546</v>
      </c>
      <c r="AL37" s="1180"/>
      <c r="AM37" s="1180"/>
      <c r="AN37" s="1181"/>
      <c r="AO37" s="343" t="s">
        <v>527</v>
      </c>
      <c r="AP37" s="343" t="s">
        <v>527</v>
      </c>
      <c r="AQ37" s="344">
        <v>943</v>
      </c>
      <c r="AR37" s="345" t="s">
        <v>527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547</v>
      </c>
      <c r="AL38" s="1183"/>
      <c r="AM38" s="1183"/>
      <c r="AN38" s="1184"/>
      <c r="AO38" s="346" t="s">
        <v>527</v>
      </c>
      <c r="AP38" s="346" t="s">
        <v>527</v>
      </c>
      <c r="AQ38" s="347">
        <v>9</v>
      </c>
      <c r="AR38" s="335" t="s">
        <v>527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548</v>
      </c>
      <c r="AL39" s="1183"/>
      <c r="AM39" s="1183"/>
      <c r="AN39" s="1184"/>
      <c r="AO39" s="343">
        <v>-7290</v>
      </c>
      <c r="AP39" s="343">
        <v>-1186</v>
      </c>
      <c r="AQ39" s="344">
        <v>-2885</v>
      </c>
      <c r="AR39" s="345">
        <v>-58.9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549</v>
      </c>
      <c r="AL40" s="1180"/>
      <c r="AM40" s="1180"/>
      <c r="AN40" s="1181"/>
      <c r="AO40" s="343">
        <v>-977664</v>
      </c>
      <c r="AP40" s="343">
        <v>-159047</v>
      </c>
      <c r="AQ40" s="344">
        <v>-64554</v>
      </c>
      <c r="AR40" s="345">
        <v>146.4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298</v>
      </c>
      <c r="AL41" s="1186"/>
      <c r="AM41" s="1186"/>
      <c r="AN41" s="1187"/>
      <c r="AO41" s="343">
        <v>495665</v>
      </c>
      <c r="AP41" s="343">
        <v>80635</v>
      </c>
      <c r="AQ41" s="344">
        <v>31431</v>
      </c>
      <c r="AR41" s="345">
        <v>156.5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518</v>
      </c>
      <c r="AN49" s="1174" t="s">
        <v>553</v>
      </c>
      <c r="AO49" s="1175"/>
      <c r="AP49" s="1175"/>
      <c r="AQ49" s="1175"/>
      <c r="AR49" s="117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554</v>
      </c>
      <c r="AO50" s="360" t="s">
        <v>555</v>
      </c>
      <c r="AP50" s="361" t="s">
        <v>556</v>
      </c>
      <c r="AQ50" s="362" t="s">
        <v>557</v>
      </c>
      <c r="AR50" s="363" t="s">
        <v>558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2445398</v>
      </c>
      <c r="AN51" s="365">
        <v>359248</v>
      </c>
      <c r="AO51" s="366">
        <v>76.5</v>
      </c>
      <c r="AP51" s="367">
        <v>109920</v>
      </c>
      <c r="AQ51" s="368">
        <v>-8.1999999999999993</v>
      </c>
      <c r="AR51" s="369">
        <v>84.7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464931</v>
      </c>
      <c r="AN52" s="373">
        <v>68302</v>
      </c>
      <c r="AO52" s="374">
        <v>-37.4</v>
      </c>
      <c r="AP52" s="375">
        <v>62739</v>
      </c>
      <c r="AQ52" s="376">
        <v>-8.4</v>
      </c>
      <c r="AR52" s="377">
        <v>-29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1686243</v>
      </c>
      <c r="AN53" s="365">
        <v>253570</v>
      </c>
      <c r="AO53" s="366">
        <v>-29.4</v>
      </c>
      <c r="AP53" s="367">
        <v>119882</v>
      </c>
      <c r="AQ53" s="368">
        <v>9.1</v>
      </c>
      <c r="AR53" s="369">
        <v>-38.5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217514</v>
      </c>
      <c r="AN54" s="373">
        <v>32709</v>
      </c>
      <c r="AO54" s="374">
        <v>-52.1</v>
      </c>
      <c r="AP54" s="375">
        <v>66481</v>
      </c>
      <c r="AQ54" s="376">
        <v>6</v>
      </c>
      <c r="AR54" s="377">
        <v>-58.1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1048971</v>
      </c>
      <c r="AN55" s="365">
        <v>162103</v>
      </c>
      <c r="AO55" s="366">
        <v>-36.1</v>
      </c>
      <c r="AP55" s="367">
        <v>116162</v>
      </c>
      <c r="AQ55" s="368">
        <v>-3.1</v>
      </c>
      <c r="AR55" s="369">
        <v>-33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598710</v>
      </c>
      <c r="AN56" s="373">
        <v>92522</v>
      </c>
      <c r="AO56" s="374">
        <v>182.9</v>
      </c>
      <c r="AP56" s="375">
        <v>61562</v>
      </c>
      <c r="AQ56" s="376">
        <v>-7.4</v>
      </c>
      <c r="AR56" s="377">
        <v>190.3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372451</v>
      </c>
      <c r="AN57" s="365">
        <v>59355</v>
      </c>
      <c r="AO57" s="366">
        <v>-63.4</v>
      </c>
      <c r="AP57" s="367">
        <v>121449</v>
      </c>
      <c r="AQ57" s="368">
        <v>4.5999999999999996</v>
      </c>
      <c r="AR57" s="369">
        <v>-68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224316</v>
      </c>
      <c r="AN58" s="373">
        <v>35748</v>
      </c>
      <c r="AO58" s="374">
        <v>-61.4</v>
      </c>
      <c r="AP58" s="375">
        <v>62922</v>
      </c>
      <c r="AQ58" s="376">
        <v>2.2000000000000002</v>
      </c>
      <c r="AR58" s="377">
        <v>-63.6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687194</v>
      </c>
      <c r="AN59" s="365">
        <v>111793</v>
      </c>
      <c r="AO59" s="366">
        <v>88.3</v>
      </c>
      <c r="AP59" s="367">
        <v>145139</v>
      </c>
      <c r="AQ59" s="368">
        <v>19.5</v>
      </c>
      <c r="AR59" s="369">
        <v>68.8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412031</v>
      </c>
      <c r="AN60" s="373">
        <v>67030</v>
      </c>
      <c r="AO60" s="374">
        <v>87.5</v>
      </c>
      <c r="AP60" s="375">
        <v>83762</v>
      </c>
      <c r="AQ60" s="376">
        <v>33.1</v>
      </c>
      <c r="AR60" s="377">
        <v>54.4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1248051</v>
      </c>
      <c r="AN61" s="380">
        <v>189214</v>
      </c>
      <c r="AO61" s="381">
        <v>7.2</v>
      </c>
      <c r="AP61" s="382">
        <v>122510</v>
      </c>
      <c r="AQ61" s="383">
        <v>4.4000000000000004</v>
      </c>
      <c r="AR61" s="369">
        <v>2.8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383500</v>
      </c>
      <c r="AN62" s="373">
        <v>59262</v>
      </c>
      <c r="AO62" s="374">
        <v>23.9</v>
      </c>
      <c r="AP62" s="375">
        <v>67493</v>
      </c>
      <c r="AQ62" s="376">
        <v>5.0999999999999996</v>
      </c>
      <c r="AR62" s="377">
        <v>18.8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Y5QYRUPiVmknqjt2Sryqa7Hc57qkJc2Y/KMeFO0pH8Hi2M3H7jc4DB7H3OZNJa3LzytwNejoR7Kvv9naxaPRg==" saltValue="DZg9GPL+MeKkRB3eeJ5q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567</v>
      </c>
    </row>
    <row r="120" spans="125:125" ht="13.5" hidden="1" customHeight="1"/>
    <row r="121" spans="125:125" ht="13.5" hidden="1" customHeight="1">
      <c r="DU121" s="291"/>
    </row>
  </sheetData>
  <sheetProtection algorithmName="SHA-512" hashValue="ZNbv+W/IFXDTQwNBZUfYjxMcvZSEtaW6u7hZnZq37ePqWay1jhJk1anFdPHifPsSHcYBtWIEuLX9GNR3gYL6pw==" saltValue="sraSNsJIP6vzPb1QLqIA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568</v>
      </c>
    </row>
  </sheetData>
  <sheetProtection algorithmName="SHA-512" hashValue="wwIcCsgI8khe3gHxuaxgm6pWUWguRmz/rKjXGYYcGbTvxYWX3qJkoKdmJV/ghQC918Al9oxA3eN97S8tnR3slQ==" saltValue="VeTo2JiJ2UBi2g61Idkn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97" t="s">
        <v>3</v>
      </c>
      <c r="D47" s="1197"/>
      <c r="E47" s="1198"/>
      <c r="F47" s="11">
        <v>54.43</v>
      </c>
      <c r="G47" s="12">
        <v>60</v>
      </c>
      <c r="H47" s="12">
        <v>66.290000000000006</v>
      </c>
      <c r="I47" s="12">
        <v>61.49</v>
      </c>
      <c r="J47" s="13">
        <v>46.89</v>
      </c>
    </row>
    <row r="48" spans="2:10" ht="57.75" customHeight="1">
      <c r="B48" s="14"/>
      <c r="C48" s="1199" t="s">
        <v>4</v>
      </c>
      <c r="D48" s="1199"/>
      <c r="E48" s="1200"/>
      <c r="F48" s="15">
        <v>8.91</v>
      </c>
      <c r="G48" s="16">
        <v>5.7</v>
      </c>
      <c r="H48" s="16">
        <v>4.16</v>
      </c>
      <c r="I48" s="16">
        <v>1.53</v>
      </c>
      <c r="J48" s="17">
        <v>5</v>
      </c>
    </row>
    <row r="49" spans="2:10" ht="57.75" customHeight="1" thickBot="1">
      <c r="B49" s="18"/>
      <c r="C49" s="1201" t="s">
        <v>5</v>
      </c>
      <c r="D49" s="1201"/>
      <c r="E49" s="1202"/>
      <c r="F49" s="19">
        <v>4.13</v>
      </c>
      <c r="G49" s="20">
        <v>1.29</v>
      </c>
      <c r="H49" s="20">
        <v>1.27</v>
      </c>
      <c r="I49" s="20" t="s">
        <v>574</v>
      </c>
      <c r="J49" s="21" t="s">
        <v>575</v>
      </c>
    </row>
    <row r="50" spans="2:10" ht="13.5" customHeight="1"/>
  </sheetData>
  <sheetProtection algorithmName="SHA-512" hashValue="8Q7xPMGJ47nCVey6P+0ohU6BMTK623aAfWvTYmoNYGi54fd5emLd1UojgdF75TP3FkcB+0ef0THnASXW1xocYA==" saltValue="1Pwtc3El3JzhS3PytKuL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2021-03-22T07:21:17Z</cp:lastPrinted>
  <dcterms:created xsi:type="dcterms:W3CDTF">2021-02-05T04:01:31Z</dcterms:created>
  <dcterms:modified xsi:type="dcterms:W3CDTF">2021-03-22T07:21:31Z</dcterms:modified>
  <cp:category/>
</cp:coreProperties>
</file>